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pivotTables/pivotTable1.xml" ContentType="application/vnd.openxmlformats-officedocument.spreadsheetml.pivotTable+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worksheets/sheet1.xml" ContentType="application/vnd.openxmlformats-officedocument.spreadsheetml.worksheet+xml"/>
  <Override PartName="/xl/pivotCache/pivotCacheDefinition1.xml" ContentType="application/vnd.openxmlformats-officedocument.spreadsheetml.pivotCacheDefinition+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xl/pivotCache/pivotCacheRecords1.xml" ContentType="application/vnd.openxmlformats-officedocument.spreadsheetml.pivotCacheRecord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60" yWindow="1560" windowWidth="15480" windowHeight="9120" activeTab="2"/>
  </bookViews>
  <sheets>
    <sheet name="Instrucciones" sheetId="5" r:id="rId1"/>
    <sheet name="Hoja1" sheetId="7" r:id="rId2"/>
    <sheet name="Abundancia-Tallas" sheetId="1" r:id="rId3"/>
    <sheet name="Validaciones" sheetId="3" r:id="rId4"/>
  </sheets>
  <definedNames>
    <definedName name="_xlnm._FilterDatabase" localSheetId="2" hidden="1">'Abundancia-Tallas'!$A$1:$AG$8482</definedName>
    <definedName name="año">Validaciones!$B$2:$B$6</definedName>
    <definedName name="buceo">Validaciones!$D$2:$D$21</definedName>
    <definedName name="categoria">Validaciones!$M$2:$N$7</definedName>
    <definedName name="epoca">Validaciones!$C$2:$C$4</definedName>
    <definedName name="especie">Validaciones!$K$2:$K$27</definedName>
    <definedName name="estadio">Validaciones!$M$2:$M$7</definedName>
    <definedName name="observador">Validaciones!$A$2:$A$17</definedName>
    <definedName name="replica">Validaciones!$E$2:$E$14</definedName>
    <definedName name="sexo">Validaciones!$N$2:$N$5</definedName>
    <definedName name="sitio">Validaciones!$G$2:$G$10</definedName>
    <definedName name="sitioextenso">Validaciones!$H$2:$H$10</definedName>
    <definedName name="talla">Validaciones!$L$2:$L$8</definedName>
    <definedName name="tipositio">Validaciones!$I$2:$I$4</definedName>
    <definedName name="transecto">Validaciones!$F$2:$F$14</definedName>
    <definedName name="Z_6B27C81B_1426_4F6C_88B0_92EC6834812D_.wvu.FilterData" localSheetId="2" hidden="1">'Abundancia-Tallas'!$A$1:$AG$1571</definedName>
  </definedNames>
  <calcPr calcId="124519"/>
  <customWorkbookViews>
    <customWorkbookView name="COBI - Personal View" guid="{6B27C81B-1426-4F6C-88B0-92EC6834812D}" mergeInterval="0" personalView="1" xWindow="9" yWindow="351" windowWidth="1409" windowHeight="322" activeSheetId="1"/>
  </customWorkbookViews>
  <pivotCaches>
    <pivotCache cacheId="0" r:id="rId5"/>
  </pivotCaches>
</workbook>
</file>

<file path=xl/calcChain.xml><?xml version="1.0" encoding="utf-8"?>
<calcChain xmlns="http://schemas.openxmlformats.org/spreadsheetml/2006/main">
  <c r="G1086" i="1"/>
  <c r="O1086"/>
  <c r="Q1086"/>
  <c r="S1086" s="1"/>
  <c r="T1086"/>
  <c r="V1086"/>
  <c r="Y1086"/>
  <c r="G1087"/>
  <c r="O1087"/>
  <c r="Q1087"/>
  <c r="S1087" s="1"/>
  <c r="T1087"/>
  <c r="V1087"/>
  <c r="Y1087"/>
  <c r="G1088"/>
  <c r="O1088"/>
  <c r="Q1088"/>
  <c r="S1088" s="1"/>
  <c r="T1088"/>
  <c r="V1088"/>
  <c r="Y1088"/>
  <c r="G1089"/>
  <c r="O1089"/>
  <c r="Q1089"/>
  <c r="S1089" s="1"/>
  <c r="T1089"/>
  <c r="V1089"/>
  <c r="Y1089"/>
  <c r="G1090"/>
  <c r="O1090"/>
  <c r="Q1090"/>
  <c r="S1090" s="1"/>
  <c r="T1090"/>
  <c r="V1090"/>
  <c r="Y1090"/>
  <c r="G1091"/>
  <c r="O1091"/>
  <c r="Q1091"/>
  <c r="S1091" s="1"/>
  <c r="T1091"/>
  <c r="V1091"/>
  <c r="Y1091"/>
  <c r="Y1085"/>
  <c r="V1085"/>
  <c r="T1085"/>
  <c r="Q1085"/>
  <c r="O1085"/>
  <c r="G1085"/>
  <c r="G1023"/>
  <c r="O1023"/>
  <c r="Q1023"/>
  <c r="S1023"/>
  <c r="T1023"/>
  <c r="U1023"/>
  <c r="V1023"/>
  <c r="Y1023"/>
  <c r="G1024"/>
  <c r="O1024"/>
  <c r="Q1024"/>
  <c r="S1024"/>
  <c r="T1024"/>
  <c r="U1024"/>
  <c r="V1024"/>
  <c r="Y1024"/>
  <c r="G1025"/>
  <c r="O1025"/>
  <c r="Q1025"/>
  <c r="S1025"/>
  <c r="T1025"/>
  <c r="U1025"/>
  <c r="V1025"/>
  <c r="Y1025"/>
  <c r="G1026"/>
  <c r="O1026"/>
  <c r="Q1026"/>
  <c r="S1026"/>
  <c r="T1026"/>
  <c r="U1026"/>
  <c r="V1026"/>
  <c r="Y1026"/>
  <c r="G1027"/>
  <c r="O1027"/>
  <c r="Q1027"/>
  <c r="S1027" s="1"/>
  <c r="T1027"/>
  <c r="U1027"/>
  <c r="V1027"/>
  <c r="Y1027"/>
  <c r="G1028"/>
  <c r="O1028"/>
  <c r="Q1028"/>
  <c r="S1028" s="1"/>
  <c r="T1028"/>
  <c r="U1028"/>
  <c r="V1028"/>
  <c r="Y1028"/>
  <c r="G1029"/>
  <c r="O1029"/>
  <c r="Q1029"/>
  <c r="S1029"/>
  <c r="T1029"/>
  <c r="U1029"/>
  <c r="V1029"/>
  <c r="Y1029"/>
  <c r="G1030"/>
  <c r="O1030"/>
  <c r="Q1030"/>
  <c r="S1030"/>
  <c r="T1030"/>
  <c r="U1030"/>
  <c r="V1030"/>
  <c r="Y1030"/>
  <c r="G1031"/>
  <c r="O1031"/>
  <c r="Q1031"/>
  <c r="S1031"/>
  <c r="T1031"/>
  <c r="U1031"/>
  <c r="V1031"/>
  <c r="Y1031"/>
  <c r="G1032"/>
  <c r="O1032"/>
  <c r="Q1032"/>
  <c r="S1032"/>
  <c r="T1032"/>
  <c r="U1032"/>
  <c r="V1032"/>
  <c r="Y1032"/>
  <c r="G1033"/>
  <c r="O1033"/>
  <c r="Q1033"/>
  <c r="S1033"/>
  <c r="T1033"/>
  <c r="U1033"/>
  <c r="V1033"/>
  <c r="Y1033"/>
  <c r="G1034"/>
  <c r="O1034"/>
  <c r="Q1034"/>
  <c r="S1034"/>
  <c r="T1034"/>
  <c r="U1034"/>
  <c r="V1034"/>
  <c r="Y1034"/>
  <c r="G1035"/>
  <c r="O1035"/>
  <c r="Q1035"/>
  <c r="S1035" s="1"/>
  <c r="T1035"/>
  <c r="U1035"/>
  <c r="V1035"/>
  <c r="Y1035"/>
  <c r="G1072"/>
  <c r="O1072"/>
  <c r="Q1072"/>
  <c r="S1072" s="1"/>
  <c r="T1072"/>
  <c r="U1072"/>
  <c r="V1072"/>
  <c r="Y1072"/>
  <c r="G1073"/>
  <c r="O1073"/>
  <c r="Q1073"/>
  <c r="S1073"/>
  <c r="T1073"/>
  <c r="U1073"/>
  <c r="V1073"/>
  <c r="Y1073"/>
  <c r="G1074"/>
  <c r="O1074"/>
  <c r="Q1074"/>
  <c r="S1074"/>
  <c r="T1074"/>
  <c r="U1074"/>
  <c r="V1074"/>
  <c r="Y1074"/>
  <c r="G1075"/>
  <c r="O1075"/>
  <c r="Q1075"/>
  <c r="S1075" s="1"/>
  <c r="T1075"/>
  <c r="U1075"/>
  <c r="V1075"/>
  <c r="Y1075"/>
  <c r="G1076"/>
  <c r="O1076"/>
  <c r="Q1076"/>
  <c r="T1076"/>
  <c r="U1076"/>
  <c r="V1076"/>
  <c r="Y1076"/>
  <c r="G1077"/>
  <c r="O1077"/>
  <c r="Q1077"/>
  <c r="S1077" s="1"/>
  <c r="T1077"/>
  <c r="U1077"/>
  <c r="V1077"/>
  <c r="Y1077"/>
  <c r="G1078"/>
  <c r="O1078"/>
  <c r="Q1078"/>
  <c r="T1078"/>
  <c r="V1078"/>
  <c r="Y1078"/>
  <c r="G1079"/>
  <c r="O1079"/>
  <c r="Q1079"/>
  <c r="S1079" s="1"/>
  <c r="T1079"/>
  <c r="V1079"/>
  <c r="Y1079"/>
  <c r="G1080"/>
  <c r="O1080"/>
  <c r="Q1080"/>
  <c r="S1080" s="1"/>
  <c r="T1080"/>
  <c r="V1080"/>
  <c r="Y1080"/>
  <c r="G1081"/>
  <c r="O1081"/>
  <c r="Q1081"/>
  <c r="S1081" s="1"/>
  <c r="T1081"/>
  <c r="V1081"/>
  <c r="Y1081"/>
  <c r="G1082"/>
  <c r="O1082"/>
  <c r="Q1082"/>
  <c r="S1082" s="1"/>
  <c r="T1082"/>
  <c r="V1082"/>
  <c r="Y1082"/>
  <c r="G1083"/>
  <c r="O1083"/>
  <c r="Q1083"/>
  <c r="S1083" s="1"/>
  <c r="T1083"/>
  <c r="V1083"/>
  <c r="Y1083"/>
  <c r="G1084"/>
  <c r="O1084"/>
  <c r="Q1084"/>
  <c r="S1084" s="1"/>
  <c r="T1084"/>
  <c r="V1084"/>
  <c r="Y1084"/>
  <c r="Y1071"/>
  <c r="V1071"/>
  <c r="T1071"/>
  <c r="Q1071"/>
  <c r="O1071"/>
  <c r="G1071"/>
  <c r="G1010"/>
  <c r="O1010"/>
  <c r="Q1010"/>
  <c r="S1010" s="1"/>
  <c r="T1010"/>
  <c r="U1010"/>
  <c r="V1010"/>
  <c r="Y1010"/>
  <c r="G1011"/>
  <c r="O1011"/>
  <c r="Q1011"/>
  <c r="S1011"/>
  <c r="T1011"/>
  <c r="U1011"/>
  <c r="V1011"/>
  <c r="Y1011"/>
  <c r="G1012"/>
  <c r="O1012"/>
  <c r="Q1012"/>
  <c r="S1012"/>
  <c r="T1012"/>
  <c r="U1012"/>
  <c r="V1012"/>
  <c r="Y1012"/>
  <c r="G1013"/>
  <c r="O1013"/>
  <c r="Q1013"/>
  <c r="S1013"/>
  <c r="T1013"/>
  <c r="U1013"/>
  <c r="V1013"/>
  <c r="Y1013"/>
  <c r="G1014"/>
  <c r="O1014"/>
  <c r="Q1014"/>
  <c r="S1014"/>
  <c r="T1014"/>
  <c r="U1014"/>
  <c r="V1014"/>
  <c r="Y1014"/>
  <c r="G1015"/>
  <c r="O1015"/>
  <c r="Q1015"/>
  <c r="S1015"/>
  <c r="T1015"/>
  <c r="U1015"/>
  <c r="V1015"/>
  <c r="Y1015"/>
  <c r="G1016"/>
  <c r="O1016"/>
  <c r="Q1016"/>
  <c r="S1016"/>
  <c r="T1016"/>
  <c r="U1016"/>
  <c r="V1016"/>
  <c r="Y1016"/>
  <c r="G1017"/>
  <c r="O1017"/>
  <c r="Q1017"/>
  <c r="S1017"/>
  <c r="T1017"/>
  <c r="U1017"/>
  <c r="V1017"/>
  <c r="Y1017"/>
  <c r="G1018"/>
  <c r="O1018"/>
  <c r="Q1018"/>
  <c r="S1018" s="1"/>
  <c r="T1018"/>
  <c r="U1018"/>
  <c r="V1018"/>
  <c r="Y1018"/>
  <c r="G1019"/>
  <c r="O1019"/>
  <c r="Q1019"/>
  <c r="S1019" s="1"/>
  <c r="T1019"/>
  <c r="U1019"/>
  <c r="V1019"/>
  <c r="Y1019"/>
  <c r="G1020"/>
  <c r="O1020"/>
  <c r="Q1020"/>
  <c r="T1020"/>
  <c r="U1020"/>
  <c r="V1020"/>
  <c r="Y1020"/>
  <c r="G1021"/>
  <c r="O1021"/>
  <c r="Q1021"/>
  <c r="S1021" s="1"/>
  <c r="T1021"/>
  <c r="U1021"/>
  <c r="V1021"/>
  <c r="Y1021"/>
  <c r="G1022"/>
  <c r="O1022"/>
  <c r="U1022" s="1"/>
  <c r="Q1022"/>
  <c r="T1022"/>
  <c r="V1022"/>
  <c r="Y1022"/>
  <c r="G1009"/>
  <c r="O1009"/>
  <c r="Q1009"/>
  <c r="S1009" s="1"/>
  <c r="T1009"/>
  <c r="V1009"/>
  <c r="Y1009"/>
  <c r="G1066"/>
  <c r="O1066"/>
  <c r="Q1066"/>
  <c r="S1066" s="1"/>
  <c r="T1066"/>
  <c r="V1066"/>
  <c r="Y1066"/>
  <c r="G1067"/>
  <c r="O1067"/>
  <c r="Q1067"/>
  <c r="S1067" s="1"/>
  <c r="T1067"/>
  <c r="V1067"/>
  <c r="Y1067"/>
  <c r="G1068"/>
  <c r="O1068"/>
  <c r="Q1068"/>
  <c r="S1068" s="1"/>
  <c r="T1068"/>
  <c r="V1068"/>
  <c r="Y1068"/>
  <c r="G1069"/>
  <c r="O1069"/>
  <c r="Q1069"/>
  <c r="S1069" s="1"/>
  <c r="T1069"/>
  <c r="V1069"/>
  <c r="Y1069"/>
  <c r="G1070"/>
  <c r="O1070"/>
  <c r="Q1070"/>
  <c r="S1070" s="1"/>
  <c r="T1070"/>
  <c r="V1070"/>
  <c r="Y1070"/>
  <c r="Y1065"/>
  <c r="V1065"/>
  <c r="T1065"/>
  <c r="Q1065"/>
  <c r="O1065"/>
  <c r="G1065"/>
  <c r="G1008"/>
  <c r="O1008"/>
  <c r="Q1008"/>
  <c r="S1008" s="1"/>
  <c r="T1008"/>
  <c r="V1008"/>
  <c r="Y1008"/>
  <c r="G976"/>
  <c r="O976"/>
  <c r="Q976"/>
  <c r="S976" s="1"/>
  <c r="T976"/>
  <c r="U976"/>
  <c r="V976"/>
  <c r="Y976"/>
  <c r="G977"/>
  <c r="O977"/>
  <c r="Q977"/>
  <c r="S977"/>
  <c r="T977"/>
  <c r="U977"/>
  <c r="V977"/>
  <c r="Y977"/>
  <c r="G978"/>
  <c r="O978"/>
  <c r="Q978"/>
  <c r="S978"/>
  <c r="T978"/>
  <c r="U978"/>
  <c r="V978"/>
  <c r="Y978"/>
  <c r="G979"/>
  <c r="O979"/>
  <c r="Q979"/>
  <c r="S979"/>
  <c r="T979"/>
  <c r="U979"/>
  <c r="V979"/>
  <c r="Y979"/>
  <c r="G980"/>
  <c r="O980"/>
  <c r="Q980"/>
  <c r="S980"/>
  <c r="T980"/>
  <c r="U980"/>
  <c r="V980"/>
  <c r="Y980"/>
  <c r="G981"/>
  <c r="O981"/>
  <c r="Q981"/>
  <c r="S981"/>
  <c r="T981"/>
  <c r="U981"/>
  <c r="V981"/>
  <c r="Y981"/>
  <c r="G982"/>
  <c r="O982"/>
  <c r="Q982"/>
  <c r="S982"/>
  <c r="T982"/>
  <c r="U982"/>
  <c r="V982"/>
  <c r="Y982"/>
  <c r="G983"/>
  <c r="O983"/>
  <c r="Q983"/>
  <c r="S983"/>
  <c r="T983"/>
  <c r="U983"/>
  <c r="V983"/>
  <c r="Y983"/>
  <c r="G984"/>
  <c r="O984"/>
  <c r="U984" s="1"/>
  <c r="Q984"/>
  <c r="T984"/>
  <c r="V984"/>
  <c r="Y984"/>
  <c r="G985"/>
  <c r="O985"/>
  <c r="Q985"/>
  <c r="S985" s="1"/>
  <c r="T985"/>
  <c r="V985"/>
  <c r="Y985"/>
  <c r="G986"/>
  <c r="O986"/>
  <c r="Q986"/>
  <c r="S986" s="1"/>
  <c r="T986"/>
  <c r="V986"/>
  <c r="Y986"/>
  <c r="G987"/>
  <c r="O987"/>
  <c r="Q987"/>
  <c r="S987" s="1"/>
  <c r="T987"/>
  <c r="U987"/>
  <c r="V987"/>
  <c r="Y987"/>
  <c r="G988"/>
  <c r="O988"/>
  <c r="U988" s="1"/>
  <c r="Q988"/>
  <c r="T988"/>
  <c r="V988"/>
  <c r="Y988"/>
  <c r="G989"/>
  <c r="O989"/>
  <c r="Q989"/>
  <c r="S989" s="1"/>
  <c r="T989"/>
  <c r="U989"/>
  <c r="V989"/>
  <c r="Y989"/>
  <c r="G990"/>
  <c r="O990"/>
  <c r="U990" s="1"/>
  <c r="Q990"/>
  <c r="T990"/>
  <c r="V990"/>
  <c r="Y990"/>
  <c r="G991"/>
  <c r="O991"/>
  <c r="Q991"/>
  <c r="S991" s="1"/>
  <c r="T991"/>
  <c r="U991"/>
  <c r="V991"/>
  <c r="Y991"/>
  <c r="G992"/>
  <c r="O992"/>
  <c r="U992" s="1"/>
  <c r="Q992"/>
  <c r="T992"/>
  <c r="V992"/>
  <c r="Y992"/>
  <c r="G993"/>
  <c r="O993"/>
  <c r="Q993"/>
  <c r="S993" s="1"/>
  <c r="T993"/>
  <c r="U993"/>
  <c r="V993"/>
  <c r="Y993"/>
  <c r="G994"/>
  <c r="O994"/>
  <c r="U994" s="1"/>
  <c r="Q994"/>
  <c r="T994"/>
  <c r="V994"/>
  <c r="Y994"/>
  <c r="G995"/>
  <c r="O995"/>
  <c r="Q995"/>
  <c r="S995" s="1"/>
  <c r="T995"/>
  <c r="U995"/>
  <c r="V995"/>
  <c r="Y995"/>
  <c r="G996"/>
  <c r="O996"/>
  <c r="U996" s="1"/>
  <c r="Q996"/>
  <c r="T996"/>
  <c r="V996"/>
  <c r="Y996"/>
  <c r="G997"/>
  <c r="O997"/>
  <c r="Q997"/>
  <c r="S997" s="1"/>
  <c r="T997"/>
  <c r="V997"/>
  <c r="Y997"/>
  <c r="G998"/>
  <c r="O998"/>
  <c r="Q998"/>
  <c r="S998" s="1"/>
  <c r="T998"/>
  <c r="U998"/>
  <c r="V998"/>
  <c r="Y998"/>
  <c r="G999"/>
  <c r="O999"/>
  <c r="Q999"/>
  <c r="T999"/>
  <c r="V999"/>
  <c r="Y999"/>
  <c r="G1000"/>
  <c r="O1000"/>
  <c r="Q1000"/>
  <c r="T1000"/>
  <c r="V1000"/>
  <c r="Y1000"/>
  <c r="G1001"/>
  <c r="O1001"/>
  <c r="Q1001"/>
  <c r="T1001"/>
  <c r="V1001"/>
  <c r="Y1001"/>
  <c r="G1002"/>
  <c r="O1002"/>
  <c r="Q1002"/>
  <c r="T1002"/>
  <c r="V1002"/>
  <c r="Y1002"/>
  <c r="G1003"/>
  <c r="O1003"/>
  <c r="Q1003"/>
  <c r="T1003"/>
  <c r="V1003"/>
  <c r="Y1003"/>
  <c r="G1004"/>
  <c r="O1004"/>
  <c r="Q1004"/>
  <c r="T1004"/>
  <c r="V1004"/>
  <c r="Y1004"/>
  <c r="G1005"/>
  <c r="O1005"/>
  <c r="Q1005"/>
  <c r="T1005"/>
  <c r="V1005"/>
  <c r="Y1005"/>
  <c r="G1006"/>
  <c r="O1006"/>
  <c r="Q1006"/>
  <c r="T1006"/>
  <c r="V1006"/>
  <c r="Y1006"/>
  <c r="G1007"/>
  <c r="O1007"/>
  <c r="Q1007"/>
  <c r="T1007"/>
  <c r="V1007"/>
  <c r="Y1007"/>
  <c r="G975"/>
  <c r="O975"/>
  <c r="Q975"/>
  <c r="S975" s="1"/>
  <c r="T975"/>
  <c r="V975"/>
  <c r="Y975"/>
  <c r="G1057"/>
  <c r="O1057"/>
  <c r="Q1057"/>
  <c r="T1057"/>
  <c r="V1057"/>
  <c r="Y1057"/>
  <c r="G1058"/>
  <c r="O1058"/>
  <c r="Q1058"/>
  <c r="S1058" s="1"/>
  <c r="T1058"/>
  <c r="V1058"/>
  <c r="Y1058"/>
  <c r="G1059"/>
  <c r="O1059"/>
  <c r="Q1059"/>
  <c r="S1059" s="1"/>
  <c r="T1059"/>
  <c r="V1059"/>
  <c r="Y1059"/>
  <c r="G1060"/>
  <c r="O1060"/>
  <c r="Q1060"/>
  <c r="S1060" s="1"/>
  <c r="T1060"/>
  <c r="V1060"/>
  <c r="Y1060"/>
  <c r="G1061"/>
  <c r="O1061"/>
  <c r="Q1061"/>
  <c r="S1061" s="1"/>
  <c r="T1061"/>
  <c r="V1061"/>
  <c r="Y1061"/>
  <c r="G1062"/>
  <c r="O1062"/>
  <c r="Q1062"/>
  <c r="S1062" s="1"/>
  <c r="T1062"/>
  <c r="V1062"/>
  <c r="Y1062"/>
  <c r="G1063"/>
  <c r="O1063"/>
  <c r="Q1063"/>
  <c r="S1063" s="1"/>
  <c r="T1063"/>
  <c r="V1063"/>
  <c r="Y1063"/>
  <c r="G1064"/>
  <c r="O1064"/>
  <c r="Q1064"/>
  <c r="S1064" s="1"/>
  <c r="T1064"/>
  <c r="V1064"/>
  <c r="Y1064"/>
  <c r="G1053"/>
  <c r="O1053"/>
  <c r="Q1053"/>
  <c r="T1053"/>
  <c r="V1053"/>
  <c r="Y1053"/>
  <c r="G1054"/>
  <c r="O1054"/>
  <c r="Q1054"/>
  <c r="T1054"/>
  <c r="V1054"/>
  <c r="Y1054"/>
  <c r="G1055"/>
  <c r="O1055"/>
  <c r="Q1055"/>
  <c r="T1055"/>
  <c r="V1055"/>
  <c r="Y1055"/>
  <c r="G1056"/>
  <c r="O1056"/>
  <c r="Q1056"/>
  <c r="T1056"/>
  <c r="V1056"/>
  <c r="Y1056"/>
  <c r="G1048"/>
  <c r="O1048"/>
  <c r="Q1048"/>
  <c r="T1048"/>
  <c r="V1048"/>
  <c r="Y1048"/>
  <c r="G1049"/>
  <c r="O1049"/>
  <c r="Q1049"/>
  <c r="T1049"/>
  <c r="V1049"/>
  <c r="Y1049"/>
  <c r="G1050"/>
  <c r="O1050"/>
  <c r="Q1050"/>
  <c r="T1050"/>
  <c r="V1050"/>
  <c r="Y1050"/>
  <c r="G1051"/>
  <c r="O1051"/>
  <c r="Q1051"/>
  <c r="T1051"/>
  <c r="V1051"/>
  <c r="Y1051"/>
  <c r="G1052"/>
  <c r="O1052"/>
  <c r="Q1052"/>
  <c r="T1052"/>
  <c r="V1052"/>
  <c r="Y1052"/>
  <c r="G1037"/>
  <c r="O1037"/>
  <c r="Q1037"/>
  <c r="S1037" s="1"/>
  <c r="T1037"/>
  <c r="U1037"/>
  <c r="V1037"/>
  <c r="Y1037"/>
  <c r="G1038"/>
  <c r="O1038"/>
  <c r="U1038" s="1"/>
  <c r="Q1038"/>
  <c r="T1038"/>
  <c r="V1038"/>
  <c r="Y1038"/>
  <c r="G1039"/>
  <c r="O1039"/>
  <c r="U1039" s="1"/>
  <c r="Q1039"/>
  <c r="T1039"/>
  <c r="V1039"/>
  <c r="Y1039"/>
  <c r="G1040"/>
  <c r="O1040"/>
  <c r="Q1040"/>
  <c r="T1040"/>
  <c r="V1040"/>
  <c r="Y1040"/>
  <c r="G1041"/>
  <c r="O1041"/>
  <c r="U1041" s="1"/>
  <c r="Q1041"/>
  <c r="T1041"/>
  <c r="V1041"/>
  <c r="Y1041"/>
  <c r="G1042"/>
  <c r="O1042"/>
  <c r="Q1042"/>
  <c r="T1042"/>
  <c r="V1042"/>
  <c r="Y1042"/>
  <c r="G1043"/>
  <c r="O1043"/>
  <c r="Q1043"/>
  <c r="T1043"/>
  <c r="V1043"/>
  <c r="Y1043"/>
  <c r="G1044"/>
  <c r="O1044"/>
  <c r="Q1044"/>
  <c r="T1044"/>
  <c r="V1044"/>
  <c r="Y1044"/>
  <c r="G1045"/>
  <c r="O1045"/>
  <c r="Q1045"/>
  <c r="S1045" s="1"/>
  <c r="T1045"/>
  <c r="U1045"/>
  <c r="V1045"/>
  <c r="Y1045"/>
  <c r="G1046"/>
  <c r="O1046"/>
  <c r="U1046" s="1"/>
  <c r="Q1046"/>
  <c r="T1046"/>
  <c r="V1046"/>
  <c r="Y1046"/>
  <c r="G1047"/>
  <c r="O1047"/>
  <c r="Q1047"/>
  <c r="T1047"/>
  <c r="V1047"/>
  <c r="Y1047"/>
  <c r="G967"/>
  <c r="O967"/>
  <c r="U967" s="1"/>
  <c r="Q967"/>
  <c r="T967"/>
  <c r="V967"/>
  <c r="Y967"/>
  <c r="G968"/>
  <c r="O968"/>
  <c r="Q968"/>
  <c r="T968"/>
  <c r="V968"/>
  <c r="Y968"/>
  <c r="G969"/>
  <c r="O969"/>
  <c r="Q969"/>
  <c r="T969"/>
  <c r="V969"/>
  <c r="Y969"/>
  <c r="G970"/>
  <c r="O970"/>
  <c r="Q970"/>
  <c r="T970"/>
  <c r="V970"/>
  <c r="Y970"/>
  <c r="G971"/>
  <c r="O971"/>
  <c r="Q971"/>
  <c r="S971" s="1"/>
  <c r="T971"/>
  <c r="V971"/>
  <c r="Y971"/>
  <c r="G972"/>
  <c r="O972"/>
  <c r="Q972"/>
  <c r="S972" s="1"/>
  <c r="T972"/>
  <c r="V972"/>
  <c r="Y972"/>
  <c r="G973"/>
  <c r="O973"/>
  <c r="Q973"/>
  <c r="S973" s="1"/>
  <c r="T973"/>
  <c r="V973"/>
  <c r="Y973"/>
  <c r="G974"/>
  <c r="O974"/>
  <c r="Q974"/>
  <c r="T974"/>
  <c r="V974"/>
  <c r="Y974"/>
  <c r="G1036"/>
  <c r="O1036"/>
  <c r="Q1036"/>
  <c r="T1036"/>
  <c r="V1036"/>
  <c r="Y1036"/>
  <c r="G955"/>
  <c r="O955"/>
  <c r="Q955"/>
  <c r="T955"/>
  <c r="V955"/>
  <c r="Y955"/>
  <c r="G956"/>
  <c r="O956"/>
  <c r="Q956"/>
  <c r="T956"/>
  <c r="V956"/>
  <c r="Y956"/>
  <c r="G957"/>
  <c r="O957"/>
  <c r="Q957"/>
  <c r="T957"/>
  <c r="V957"/>
  <c r="Y957"/>
  <c r="G958"/>
  <c r="O958"/>
  <c r="Q958"/>
  <c r="S958" s="1"/>
  <c r="T958"/>
  <c r="U958"/>
  <c r="V958"/>
  <c r="Y958"/>
  <c r="G959"/>
  <c r="O959"/>
  <c r="Q959"/>
  <c r="S959"/>
  <c r="T959"/>
  <c r="U959"/>
  <c r="V959"/>
  <c r="Y959"/>
  <c r="G960"/>
  <c r="O960"/>
  <c r="Q960"/>
  <c r="S960"/>
  <c r="T960"/>
  <c r="U960"/>
  <c r="V960"/>
  <c r="Y960"/>
  <c r="G961"/>
  <c r="O961"/>
  <c r="Q961"/>
  <c r="S961"/>
  <c r="T961"/>
  <c r="U961"/>
  <c r="V961"/>
  <c r="Y961"/>
  <c r="G962"/>
  <c r="O962"/>
  <c r="Q962"/>
  <c r="S962"/>
  <c r="T962"/>
  <c r="U962"/>
  <c r="V962"/>
  <c r="Y962"/>
  <c r="G963"/>
  <c r="O963"/>
  <c r="Q963"/>
  <c r="S963"/>
  <c r="T963"/>
  <c r="U963"/>
  <c r="V963"/>
  <c r="Y963"/>
  <c r="G964"/>
  <c r="O964"/>
  <c r="Q964"/>
  <c r="S964"/>
  <c r="T964"/>
  <c r="U964"/>
  <c r="V964"/>
  <c r="Y964"/>
  <c r="G965"/>
  <c r="O965"/>
  <c r="Q965"/>
  <c r="S965"/>
  <c r="T965"/>
  <c r="U965"/>
  <c r="V965"/>
  <c r="Y965"/>
  <c r="G966"/>
  <c r="O966"/>
  <c r="U966" s="1"/>
  <c r="Q966"/>
  <c r="T966"/>
  <c r="V966"/>
  <c r="Y966"/>
  <c r="G947"/>
  <c r="O947"/>
  <c r="U947" s="1"/>
  <c r="Q947"/>
  <c r="T947"/>
  <c r="V947"/>
  <c r="Y947"/>
  <c r="G948"/>
  <c r="O948"/>
  <c r="Q948"/>
  <c r="T948"/>
  <c r="V948"/>
  <c r="Y948"/>
  <c r="G949"/>
  <c r="O949"/>
  <c r="Q949"/>
  <c r="T949"/>
  <c r="V949"/>
  <c r="Y949"/>
  <c r="G950"/>
  <c r="O950"/>
  <c r="U950" s="1"/>
  <c r="Q950"/>
  <c r="T950"/>
  <c r="V950"/>
  <c r="Y950"/>
  <c r="G951"/>
  <c r="O951"/>
  <c r="Q951"/>
  <c r="T951"/>
  <c r="V951"/>
  <c r="Y951"/>
  <c r="G952"/>
  <c r="O952"/>
  <c r="Q952"/>
  <c r="T952"/>
  <c r="V952"/>
  <c r="Y952"/>
  <c r="G953"/>
  <c r="O953"/>
  <c r="Q953"/>
  <c r="T953"/>
  <c r="V953"/>
  <c r="Y953"/>
  <c r="G954"/>
  <c r="O954"/>
  <c r="Q954"/>
  <c r="T954"/>
  <c r="V954"/>
  <c r="Y954"/>
  <c r="G946"/>
  <c r="O946"/>
  <c r="Q946"/>
  <c r="S946" s="1"/>
  <c r="T946"/>
  <c r="V946"/>
  <c r="Y946"/>
  <c r="G930"/>
  <c r="O930"/>
  <c r="Q930"/>
  <c r="T930"/>
  <c r="V930"/>
  <c r="Y930"/>
  <c r="G931"/>
  <c r="O931"/>
  <c r="Q931"/>
  <c r="T931"/>
  <c r="V931"/>
  <c r="Y931"/>
  <c r="G932"/>
  <c r="O932"/>
  <c r="Q932"/>
  <c r="T932"/>
  <c r="V932"/>
  <c r="Y932"/>
  <c r="G933"/>
  <c r="O933"/>
  <c r="Q933"/>
  <c r="T933"/>
  <c r="V933"/>
  <c r="Y933"/>
  <c r="G934"/>
  <c r="O934"/>
  <c r="Q934"/>
  <c r="T934"/>
  <c r="V934"/>
  <c r="Y934"/>
  <c r="G935"/>
  <c r="O935"/>
  <c r="Q935"/>
  <c r="T935"/>
  <c r="V935"/>
  <c r="Y935"/>
  <c r="G936"/>
  <c r="O936"/>
  <c r="Q936"/>
  <c r="T936"/>
  <c r="V936"/>
  <c r="Y936"/>
  <c r="G937"/>
  <c r="O937"/>
  <c r="Q937"/>
  <c r="T937"/>
  <c r="V937"/>
  <c r="Y937"/>
  <c r="G938"/>
  <c r="O938"/>
  <c r="Q938"/>
  <c r="T938"/>
  <c r="V938"/>
  <c r="Y938"/>
  <c r="G939"/>
  <c r="O939"/>
  <c r="Q939"/>
  <c r="T939"/>
  <c r="V939"/>
  <c r="Y939"/>
  <c r="G940"/>
  <c r="O940"/>
  <c r="Q940"/>
  <c r="T940"/>
  <c r="V940"/>
  <c r="Y940"/>
  <c r="G941"/>
  <c r="O941"/>
  <c r="Q941"/>
  <c r="T941"/>
  <c r="V941"/>
  <c r="Y941"/>
  <c r="G942"/>
  <c r="O942"/>
  <c r="Q942"/>
  <c r="T942"/>
  <c r="V942"/>
  <c r="Y942"/>
  <c r="G943"/>
  <c r="O943"/>
  <c r="Q943"/>
  <c r="T943"/>
  <c r="V943"/>
  <c r="Y943"/>
  <c r="G944"/>
  <c r="O944"/>
  <c r="Q944"/>
  <c r="T944"/>
  <c r="V944"/>
  <c r="Y944"/>
  <c r="G945"/>
  <c r="O945"/>
  <c r="Q945"/>
  <c r="T945"/>
  <c r="V945"/>
  <c r="Y945"/>
  <c r="G857"/>
  <c r="O857"/>
  <c r="Q857"/>
  <c r="T857"/>
  <c r="V857"/>
  <c r="Y857"/>
  <c r="G858"/>
  <c r="O858"/>
  <c r="Q858"/>
  <c r="T858"/>
  <c r="V858"/>
  <c r="Y858"/>
  <c r="G859"/>
  <c r="O859"/>
  <c r="Q859"/>
  <c r="T859"/>
  <c r="V859"/>
  <c r="Y859"/>
  <c r="G860"/>
  <c r="O860"/>
  <c r="Q860"/>
  <c r="T860"/>
  <c r="V860"/>
  <c r="Y860"/>
  <c r="G861"/>
  <c r="O861"/>
  <c r="Q861"/>
  <c r="T861"/>
  <c r="V861"/>
  <c r="Y861"/>
  <c r="G862"/>
  <c r="O862"/>
  <c r="Q862"/>
  <c r="T862"/>
  <c r="V862"/>
  <c r="Y862"/>
  <c r="G856"/>
  <c r="O856"/>
  <c r="Q856"/>
  <c r="T856"/>
  <c r="V856"/>
  <c r="Y856"/>
  <c r="Y818"/>
  <c r="V818"/>
  <c r="T818"/>
  <c r="Q818"/>
  <c r="O818"/>
  <c r="G818"/>
  <c r="Y817"/>
  <c r="V817"/>
  <c r="T817"/>
  <c r="Q817"/>
  <c r="O817"/>
  <c r="G817"/>
  <c r="Y816"/>
  <c r="V816"/>
  <c r="T816"/>
  <c r="Q816"/>
  <c r="O816"/>
  <c r="U816" s="1"/>
  <c r="G816"/>
  <c r="Y815"/>
  <c r="V815"/>
  <c r="T815"/>
  <c r="Q815"/>
  <c r="O815"/>
  <c r="U815" s="1"/>
  <c r="G815"/>
  <c r="Y814"/>
  <c r="V814"/>
  <c r="T814"/>
  <c r="Q814"/>
  <c r="O814"/>
  <c r="U814" s="1"/>
  <c r="G814"/>
  <c r="Y813"/>
  <c r="V813"/>
  <c r="T813"/>
  <c r="Q813"/>
  <c r="O813"/>
  <c r="U813" s="1"/>
  <c r="G813"/>
  <c r="Y812"/>
  <c r="V812"/>
  <c r="T812"/>
  <c r="Q812"/>
  <c r="O812"/>
  <c r="U812" s="1"/>
  <c r="G812"/>
  <c r="Y811"/>
  <c r="V811"/>
  <c r="T811"/>
  <c r="Q811"/>
  <c r="O811"/>
  <c r="U811" s="1"/>
  <c r="G811"/>
  <c r="Y810"/>
  <c r="V810"/>
  <c r="T810"/>
  <c r="Q810"/>
  <c r="O810"/>
  <c r="U810" s="1"/>
  <c r="G810"/>
  <c r="Y809"/>
  <c r="V809"/>
  <c r="T809"/>
  <c r="Q809"/>
  <c r="O809"/>
  <c r="U809" s="1"/>
  <c r="G809"/>
  <c r="Y808"/>
  <c r="V808"/>
  <c r="T808"/>
  <c r="Q808"/>
  <c r="O808"/>
  <c r="U808" s="1"/>
  <c r="G808"/>
  <c r="Y807"/>
  <c r="V807"/>
  <c r="T807"/>
  <c r="Q807"/>
  <c r="O807"/>
  <c r="U807" s="1"/>
  <c r="G807"/>
  <c r="Y806"/>
  <c r="V806"/>
  <c r="T806"/>
  <c r="Q806"/>
  <c r="O806"/>
  <c r="U806" s="1"/>
  <c r="G806"/>
  <c r="Y805"/>
  <c r="V805"/>
  <c r="T805"/>
  <c r="Q805"/>
  <c r="O805"/>
  <c r="U805" s="1"/>
  <c r="G805"/>
  <c r="Y804"/>
  <c r="V804"/>
  <c r="T804"/>
  <c r="Q804"/>
  <c r="O804"/>
  <c r="U804" s="1"/>
  <c r="G804"/>
  <c r="Y803"/>
  <c r="V803"/>
  <c r="T803"/>
  <c r="Q803"/>
  <c r="O803"/>
  <c r="U803" s="1"/>
  <c r="G803"/>
  <c r="Y802"/>
  <c r="V802"/>
  <c r="T802"/>
  <c r="Q802"/>
  <c r="O802"/>
  <c r="U802" s="1"/>
  <c r="G802"/>
  <c r="Y801"/>
  <c r="V801"/>
  <c r="T801"/>
  <c r="Q801"/>
  <c r="O801"/>
  <c r="U801" s="1"/>
  <c r="G801"/>
  <c r="Y800"/>
  <c r="V800"/>
  <c r="T800"/>
  <c r="Q800"/>
  <c r="O800"/>
  <c r="U800" s="1"/>
  <c r="G800"/>
  <c r="Y799"/>
  <c r="V799"/>
  <c r="T799"/>
  <c r="Q799"/>
  <c r="O799"/>
  <c r="U799" s="1"/>
  <c r="G799"/>
  <c r="Y798"/>
  <c r="V798"/>
  <c r="T798"/>
  <c r="Q798"/>
  <c r="O798"/>
  <c r="U798" s="1"/>
  <c r="G798"/>
  <c r="Y797"/>
  <c r="V797"/>
  <c r="T797"/>
  <c r="Q797"/>
  <c r="O797"/>
  <c r="U797" s="1"/>
  <c r="G797"/>
  <c r="Y796"/>
  <c r="V796"/>
  <c r="T796"/>
  <c r="Q796"/>
  <c r="O796"/>
  <c r="U796" s="1"/>
  <c r="G796"/>
  <c r="Y795"/>
  <c r="V795"/>
  <c r="T795"/>
  <c r="Q795"/>
  <c r="O795"/>
  <c r="U795" s="1"/>
  <c r="G795"/>
  <c r="Y794"/>
  <c r="V794"/>
  <c r="T794"/>
  <c r="Q794"/>
  <c r="O794"/>
  <c r="U794" s="1"/>
  <c r="G794"/>
  <c r="Y793"/>
  <c r="V793"/>
  <c r="T793"/>
  <c r="Q793"/>
  <c r="O793"/>
  <c r="U793" s="1"/>
  <c r="G793"/>
  <c r="Y792"/>
  <c r="V792"/>
  <c r="T792"/>
  <c r="Q792"/>
  <c r="O792"/>
  <c r="U792" s="1"/>
  <c r="G792"/>
  <c r="Y791"/>
  <c r="V791"/>
  <c r="T791"/>
  <c r="Q791"/>
  <c r="O791"/>
  <c r="U791" s="1"/>
  <c r="G791"/>
  <c r="Y790"/>
  <c r="V790"/>
  <c r="T790"/>
  <c r="Q790"/>
  <c r="O790"/>
  <c r="U790" s="1"/>
  <c r="G790"/>
  <c r="Y789"/>
  <c r="V789"/>
  <c r="T789"/>
  <c r="Q789"/>
  <c r="O789"/>
  <c r="U789" s="1"/>
  <c r="G789"/>
  <c r="Y788"/>
  <c r="V788"/>
  <c r="T788"/>
  <c r="Q788"/>
  <c r="O788"/>
  <c r="U788" s="1"/>
  <c r="G788"/>
  <c r="Y787"/>
  <c r="V787"/>
  <c r="T787"/>
  <c r="Q787"/>
  <c r="O787"/>
  <c r="U787" s="1"/>
  <c r="G787"/>
  <c r="Y786"/>
  <c r="V786"/>
  <c r="T786"/>
  <c r="Q786"/>
  <c r="O786"/>
  <c r="U786" s="1"/>
  <c r="G786"/>
  <c r="Y785"/>
  <c r="V785"/>
  <c r="T785"/>
  <c r="Q785"/>
  <c r="O785"/>
  <c r="U785" s="1"/>
  <c r="G785"/>
  <c r="Y784"/>
  <c r="V784"/>
  <c r="T784"/>
  <c r="Q784"/>
  <c r="O784"/>
  <c r="U784" s="1"/>
  <c r="G784"/>
  <c r="Y783"/>
  <c r="V783"/>
  <c r="T783"/>
  <c r="Q783"/>
  <c r="O783"/>
  <c r="U783" s="1"/>
  <c r="G783"/>
  <c r="Y782"/>
  <c r="V782"/>
  <c r="T782"/>
  <c r="Q782"/>
  <c r="O782"/>
  <c r="U782" s="1"/>
  <c r="G782"/>
  <c r="Y781"/>
  <c r="V781"/>
  <c r="T781"/>
  <c r="Q781"/>
  <c r="O781"/>
  <c r="U781" s="1"/>
  <c r="G781"/>
  <c r="Y780"/>
  <c r="V780"/>
  <c r="T780"/>
  <c r="Q780"/>
  <c r="O780"/>
  <c r="U780" s="1"/>
  <c r="G780"/>
  <c r="Y779"/>
  <c r="V779"/>
  <c r="T779"/>
  <c r="Q779"/>
  <c r="O779"/>
  <c r="U779" s="1"/>
  <c r="G779"/>
  <c r="G904"/>
  <c r="O904"/>
  <c r="Q904"/>
  <c r="S904" s="1"/>
  <c r="T904"/>
  <c r="V904"/>
  <c r="Y904"/>
  <c r="G905"/>
  <c r="O905"/>
  <c r="Q905"/>
  <c r="S905" s="1"/>
  <c r="T905"/>
  <c r="V905"/>
  <c r="Y905"/>
  <c r="G906"/>
  <c r="O906"/>
  <c r="Q906"/>
  <c r="S906" s="1"/>
  <c r="T906"/>
  <c r="V906"/>
  <c r="Y906"/>
  <c r="G907"/>
  <c r="O907"/>
  <c r="Q907"/>
  <c r="S907" s="1"/>
  <c r="T907"/>
  <c r="V907"/>
  <c r="Y907"/>
  <c r="G908"/>
  <c r="O908"/>
  <c r="Q908"/>
  <c r="S908" s="1"/>
  <c r="T908"/>
  <c r="V908"/>
  <c r="Y908"/>
  <c r="G909"/>
  <c r="O909"/>
  <c r="Q909"/>
  <c r="S909" s="1"/>
  <c r="T909"/>
  <c r="V909"/>
  <c r="Y909"/>
  <c r="G910"/>
  <c r="O910"/>
  <c r="Q910"/>
  <c r="S910" s="1"/>
  <c r="T910"/>
  <c r="V910"/>
  <c r="Y910"/>
  <c r="G911"/>
  <c r="O911"/>
  <c r="Q911"/>
  <c r="S911" s="1"/>
  <c r="T911"/>
  <c r="V911"/>
  <c r="Y911"/>
  <c r="G912"/>
  <c r="O912"/>
  <c r="Q912"/>
  <c r="S912" s="1"/>
  <c r="T912"/>
  <c r="V912"/>
  <c r="Y912"/>
  <c r="G913"/>
  <c r="O913"/>
  <c r="Q913"/>
  <c r="S913" s="1"/>
  <c r="T913"/>
  <c r="V913"/>
  <c r="Y913"/>
  <c r="G914"/>
  <c r="O914"/>
  <c r="Q914"/>
  <c r="S914" s="1"/>
  <c r="T914"/>
  <c r="V914"/>
  <c r="Y914"/>
  <c r="G894"/>
  <c r="O894"/>
  <c r="Q894"/>
  <c r="S894" s="1"/>
  <c r="T894"/>
  <c r="V894"/>
  <c r="Y894"/>
  <c r="G895"/>
  <c r="O895"/>
  <c r="Q895"/>
  <c r="S895" s="1"/>
  <c r="T895"/>
  <c r="V895"/>
  <c r="Y895"/>
  <c r="G896"/>
  <c r="O896"/>
  <c r="Q896"/>
  <c r="S896" s="1"/>
  <c r="T896"/>
  <c r="V896"/>
  <c r="Y896"/>
  <c r="G897"/>
  <c r="O897"/>
  <c r="Q897"/>
  <c r="S897" s="1"/>
  <c r="T897"/>
  <c r="V897"/>
  <c r="Y897"/>
  <c r="G898"/>
  <c r="O898"/>
  <c r="Q898"/>
  <c r="S898" s="1"/>
  <c r="T898"/>
  <c r="V898"/>
  <c r="Y898"/>
  <c r="G899"/>
  <c r="O899"/>
  <c r="Q899"/>
  <c r="S899" s="1"/>
  <c r="T899"/>
  <c r="V899"/>
  <c r="Y899"/>
  <c r="G900"/>
  <c r="O900"/>
  <c r="Q900"/>
  <c r="S900" s="1"/>
  <c r="T900"/>
  <c r="V900"/>
  <c r="Y900"/>
  <c r="G901"/>
  <c r="O901"/>
  <c r="Q901"/>
  <c r="S901" s="1"/>
  <c r="T901"/>
  <c r="V901"/>
  <c r="Y901"/>
  <c r="G902"/>
  <c r="O902"/>
  <c r="Q902"/>
  <c r="S902" s="1"/>
  <c r="T902"/>
  <c r="V902"/>
  <c r="Y902"/>
  <c r="G903"/>
  <c r="O903"/>
  <c r="Q903"/>
  <c r="S903" s="1"/>
  <c r="T903"/>
  <c r="V903"/>
  <c r="Y903"/>
  <c r="G880"/>
  <c r="O880"/>
  <c r="Q880"/>
  <c r="S880" s="1"/>
  <c r="T880"/>
  <c r="V880"/>
  <c r="Y880"/>
  <c r="G881"/>
  <c r="O881"/>
  <c r="Q881"/>
  <c r="S881" s="1"/>
  <c r="T881"/>
  <c r="U881"/>
  <c r="V881"/>
  <c r="Y881"/>
  <c r="G882"/>
  <c r="O882"/>
  <c r="Q882"/>
  <c r="T882"/>
  <c r="V882"/>
  <c r="Y882"/>
  <c r="G883"/>
  <c r="O883"/>
  <c r="Q883"/>
  <c r="T883"/>
  <c r="V883"/>
  <c r="Y883"/>
  <c r="G884"/>
  <c r="O884"/>
  <c r="Q884"/>
  <c r="T884"/>
  <c r="V884"/>
  <c r="Y884"/>
  <c r="G885"/>
  <c r="O885"/>
  <c r="Q885"/>
  <c r="T885"/>
  <c r="V885"/>
  <c r="Y885"/>
  <c r="G886"/>
  <c r="O886"/>
  <c r="Q886"/>
  <c r="T886"/>
  <c r="V886"/>
  <c r="Y886"/>
  <c r="G887"/>
  <c r="O887"/>
  <c r="Q887"/>
  <c r="T887"/>
  <c r="V887"/>
  <c r="Y887"/>
  <c r="G888"/>
  <c r="O888"/>
  <c r="Q888"/>
  <c r="T888"/>
  <c r="V888"/>
  <c r="Y888"/>
  <c r="G889"/>
  <c r="O889"/>
  <c r="Q889"/>
  <c r="T889"/>
  <c r="V889"/>
  <c r="Y889"/>
  <c r="G890"/>
  <c r="O890"/>
  <c r="Q890"/>
  <c r="T890"/>
  <c r="V890"/>
  <c r="Y890"/>
  <c r="G891"/>
  <c r="O891"/>
  <c r="Q891"/>
  <c r="T891"/>
  <c r="V891"/>
  <c r="Y891"/>
  <c r="G892"/>
  <c r="O892"/>
  <c r="Q892"/>
  <c r="T892"/>
  <c r="V892"/>
  <c r="Y892"/>
  <c r="G893"/>
  <c r="O893"/>
  <c r="Q893"/>
  <c r="T893"/>
  <c r="V893"/>
  <c r="Y893"/>
  <c r="G864"/>
  <c r="O864"/>
  <c r="Q864"/>
  <c r="S864"/>
  <c r="T864"/>
  <c r="U864"/>
  <c r="V864"/>
  <c r="Y864"/>
  <c r="G865"/>
  <c r="O865"/>
  <c r="Q865"/>
  <c r="S865"/>
  <c r="T865"/>
  <c r="U865"/>
  <c r="V865"/>
  <c r="Y865"/>
  <c r="G866"/>
  <c r="O866"/>
  <c r="U866" s="1"/>
  <c r="Q866"/>
  <c r="T866"/>
  <c r="V866"/>
  <c r="Y866"/>
  <c r="G867"/>
  <c r="O867"/>
  <c r="Q867"/>
  <c r="T867"/>
  <c r="V867"/>
  <c r="Y867"/>
  <c r="G868"/>
  <c r="O868"/>
  <c r="Q868"/>
  <c r="T868"/>
  <c r="V868"/>
  <c r="Y868"/>
  <c r="G869"/>
  <c r="O869"/>
  <c r="Q869"/>
  <c r="T869"/>
  <c r="V869"/>
  <c r="Y869"/>
  <c r="G870"/>
  <c r="O870"/>
  <c r="Q870"/>
  <c r="T870"/>
  <c r="V870"/>
  <c r="Y870"/>
  <c r="G871"/>
  <c r="O871"/>
  <c r="U871" s="1"/>
  <c r="Q871"/>
  <c r="T871"/>
  <c r="V871"/>
  <c r="Y871"/>
  <c r="G872"/>
  <c r="O872"/>
  <c r="Q872"/>
  <c r="T872"/>
  <c r="V872"/>
  <c r="Y872"/>
  <c r="G873"/>
  <c r="O873"/>
  <c r="U873" s="1"/>
  <c r="Q873"/>
  <c r="T873"/>
  <c r="V873"/>
  <c r="Y873"/>
  <c r="G874"/>
  <c r="O874"/>
  <c r="Q874"/>
  <c r="T874"/>
  <c r="V874"/>
  <c r="Y874"/>
  <c r="G875"/>
  <c r="O875"/>
  <c r="Q875"/>
  <c r="T875"/>
  <c r="V875"/>
  <c r="Y875"/>
  <c r="G876"/>
  <c r="O876"/>
  <c r="Q876"/>
  <c r="T876"/>
  <c r="V876"/>
  <c r="Y876"/>
  <c r="G877"/>
  <c r="O877"/>
  <c r="Q877"/>
  <c r="T877"/>
  <c r="V877"/>
  <c r="Y877"/>
  <c r="G878"/>
  <c r="O878"/>
  <c r="Q878"/>
  <c r="T878"/>
  <c r="V878"/>
  <c r="Y878"/>
  <c r="G879"/>
  <c r="O879"/>
  <c r="Q879"/>
  <c r="T879"/>
  <c r="V879"/>
  <c r="Y879"/>
  <c r="G755"/>
  <c r="O755"/>
  <c r="Q755"/>
  <c r="T755"/>
  <c r="V755"/>
  <c r="Y755"/>
  <c r="G756"/>
  <c r="O756"/>
  <c r="Q756"/>
  <c r="T756"/>
  <c r="V756"/>
  <c r="Y756"/>
  <c r="G757"/>
  <c r="O757"/>
  <c r="Q757"/>
  <c r="T757"/>
  <c r="V757"/>
  <c r="Y757"/>
  <c r="G758"/>
  <c r="O758"/>
  <c r="Q758"/>
  <c r="T758"/>
  <c r="V758"/>
  <c r="Y758"/>
  <c r="G759"/>
  <c r="O759"/>
  <c r="Q759"/>
  <c r="T759"/>
  <c r="V759"/>
  <c r="Y759"/>
  <c r="G760"/>
  <c r="O760"/>
  <c r="Q760"/>
  <c r="T760"/>
  <c r="V760"/>
  <c r="Y760"/>
  <c r="G761"/>
  <c r="O761"/>
  <c r="Q761"/>
  <c r="T761"/>
  <c r="V761"/>
  <c r="Y761"/>
  <c r="G762"/>
  <c r="O762"/>
  <c r="Q762"/>
  <c r="T762"/>
  <c r="V762"/>
  <c r="Y762"/>
  <c r="G763"/>
  <c r="O763"/>
  <c r="Q763"/>
  <c r="T763"/>
  <c r="V763"/>
  <c r="Y763"/>
  <c r="G764"/>
  <c r="O764"/>
  <c r="Q764"/>
  <c r="T764"/>
  <c r="V764"/>
  <c r="Y764"/>
  <c r="G765"/>
  <c r="O765"/>
  <c r="Q765"/>
  <c r="T765"/>
  <c r="V765"/>
  <c r="Y765"/>
  <c r="G766"/>
  <c r="O766"/>
  <c r="Q766"/>
  <c r="T766"/>
  <c r="V766"/>
  <c r="Y766"/>
  <c r="G767"/>
  <c r="O767"/>
  <c r="Q767"/>
  <c r="T767"/>
  <c r="V767"/>
  <c r="Y767"/>
  <c r="G768"/>
  <c r="O768"/>
  <c r="Q768"/>
  <c r="T768"/>
  <c r="V768"/>
  <c r="Y768"/>
  <c r="G769"/>
  <c r="O769"/>
  <c r="Q769"/>
  <c r="T769"/>
  <c r="V769"/>
  <c r="Y769"/>
  <c r="G770"/>
  <c r="O770"/>
  <c r="Q770"/>
  <c r="T770"/>
  <c r="V770"/>
  <c r="Y770"/>
  <c r="G771"/>
  <c r="O771"/>
  <c r="Q771"/>
  <c r="T771"/>
  <c r="V771"/>
  <c r="Y771"/>
  <c r="G772"/>
  <c r="O772"/>
  <c r="Q772"/>
  <c r="T772"/>
  <c r="V772"/>
  <c r="Y772"/>
  <c r="G773"/>
  <c r="O773"/>
  <c r="Q773"/>
  <c r="T773"/>
  <c r="V773"/>
  <c r="Y773"/>
  <c r="G774"/>
  <c r="O774"/>
  <c r="Q774"/>
  <c r="T774"/>
  <c r="V774"/>
  <c r="Y774"/>
  <c r="G775"/>
  <c r="O775"/>
  <c r="Q775"/>
  <c r="T775"/>
  <c r="V775"/>
  <c r="Y775"/>
  <c r="G776"/>
  <c r="O776"/>
  <c r="Q776"/>
  <c r="T776"/>
  <c r="V776"/>
  <c r="Y776"/>
  <c r="G777"/>
  <c r="O777"/>
  <c r="Q777"/>
  <c r="T777"/>
  <c r="V777"/>
  <c r="Y777"/>
  <c r="G778"/>
  <c r="O778"/>
  <c r="Q778"/>
  <c r="T778"/>
  <c r="V778"/>
  <c r="Y778"/>
  <c r="G863"/>
  <c r="O863"/>
  <c r="Q863"/>
  <c r="T863"/>
  <c r="V863"/>
  <c r="Y863"/>
  <c r="G745"/>
  <c r="O745"/>
  <c r="Q745"/>
  <c r="T745"/>
  <c r="V745"/>
  <c r="Y745"/>
  <c r="G746"/>
  <c r="O746"/>
  <c r="Q746"/>
  <c r="T746"/>
  <c r="V746"/>
  <c r="Y746"/>
  <c r="G747"/>
  <c r="O747"/>
  <c r="Q747"/>
  <c r="T747"/>
  <c r="V747"/>
  <c r="Y747"/>
  <c r="G748"/>
  <c r="O748"/>
  <c r="Q748"/>
  <c r="T748"/>
  <c r="V748"/>
  <c r="Y748"/>
  <c r="G749"/>
  <c r="O749"/>
  <c r="Q749"/>
  <c r="T749"/>
  <c r="V749"/>
  <c r="Y749"/>
  <c r="G750"/>
  <c r="O750"/>
  <c r="Q750"/>
  <c r="T750"/>
  <c r="V750"/>
  <c r="Y750"/>
  <c r="G751"/>
  <c r="O751"/>
  <c r="Q751"/>
  <c r="T751"/>
  <c r="V751"/>
  <c r="Y751"/>
  <c r="G752"/>
  <c r="O752"/>
  <c r="Q752"/>
  <c r="T752"/>
  <c r="V752"/>
  <c r="Y752"/>
  <c r="G753"/>
  <c r="O753"/>
  <c r="Q753"/>
  <c r="T753"/>
  <c r="V753"/>
  <c r="Y753"/>
  <c r="G754"/>
  <c r="O754"/>
  <c r="Q754"/>
  <c r="T754"/>
  <c r="V754"/>
  <c r="Y754"/>
  <c r="G735"/>
  <c r="O735"/>
  <c r="Q735"/>
  <c r="T735"/>
  <c r="V735"/>
  <c r="Y735"/>
  <c r="G736"/>
  <c r="O736"/>
  <c r="Q736"/>
  <c r="T736"/>
  <c r="V736"/>
  <c r="Y736"/>
  <c r="G737"/>
  <c r="O737"/>
  <c r="Q737"/>
  <c r="T737"/>
  <c r="V737"/>
  <c r="Y737"/>
  <c r="G738"/>
  <c r="O738"/>
  <c r="Q738"/>
  <c r="T738"/>
  <c r="V738"/>
  <c r="Y738"/>
  <c r="G739"/>
  <c r="O739"/>
  <c r="Q739"/>
  <c r="T739"/>
  <c r="V739"/>
  <c r="Y739"/>
  <c r="G740"/>
  <c r="O740"/>
  <c r="Q740"/>
  <c r="T740"/>
  <c r="V740"/>
  <c r="Y740"/>
  <c r="G741"/>
  <c r="O741"/>
  <c r="Q741"/>
  <c r="T741"/>
  <c r="V741"/>
  <c r="Y741"/>
  <c r="G742"/>
  <c r="O742"/>
  <c r="Q742"/>
  <c r="T742"/>
  <c r="V742"/>
  <c r="Y742"/>
  <c r="G743"/>
  <c r="O743"/>
  <c r="Q743"/>
  <c r="T743"/>
  <c r="V743"/>
  <c r="Y743"/>
  <c r="G744"/>
  <c r="O744"/>
  <c r="Q744"/>
  <c r="T744"/>
  <c r="V744"/>
  <c r="Y744"/>
  <c r="Q720"/>
  <c r="T720"/>
  <c r="V720"/>
  <c r="Y720"/>
  <c r="Q721"/>
  <c r="T721"/>
  <c r="V721"/>
  <c r="Y721"/>
  <c r="Q722"/>
  <c r="T722"/>
  <c r="V722"/>
  <c r="Y722"/>
  <c r="Q723"/>
  <c r="T723"/>
  <c r="V723"/>
  <c r="Y723"/>
  <c r="Q724"/>
  <c r="T724"/>
  <c r="V724"/>
  <c r="Y724"/>
  <c r="Q725"/>
  <c r="T725"/>
  <c r="V725"/>
  <c r="Y725"/>
  <c r="Q726"/>
  <c r="T726"/>
  <c r="V726"/>
  <c r="Y726"/>
  <c r="Q727"/>
  <c r="T727"/>
  <c r="V727"/>
  <c r="Y727"/>
  <c r="Q728"/>
  <c r="T728"/>
  <c r="V728"/>
  <c r="Y728"/>
  <c r="Q729"/>
  <c r="T729"/>
  <c r="V729"/>
  <c r="Y729"/>
  <c r="Q730"/>
  <c r="T730"/>
  <c r="V730"/>
  <c r="Y730"/>
  <c r="Q731"/>
  <c r="T731"/>
  <c r="V731"/>
  <c r="Y731"/>
  <c r="Q732"/>
  <c r="T732"/>
  <c r="V732"/>
  <c r="Y732"/>
  <c r="Q733"/>
  <c r="T733"/>
  <c r="V733"/>
  <c r="Y733"/>
  <c r="Q734"/>
  <c r="T734"/>
  <c r="V734"/>
  <c r="Y734"/>
  <c r="G721"/>
  <c r="O721"/>
  <c r="G722"/>
  <c r="O722"/>
  <c r="G723"/>
  <c r="O723"/>
  <c r="G724"/>
  <c r="O724"/>
  <c r="G725"/>
  <c r="O725"/>
  <c r="G726"/>
  <c r="O726"/>
  <c r="G727"/>
  <c r="O727"/>
  <c r="G728"/>
  <c r="O728"/>
  <c r="G729"/>
  <c r="O729"/>
  <c r="G730"/>
  <c r="O730"/>
  <c r="G731"/>
  <c r="O731"/>
  <c r="G732"/>
  <c r="O732"/>
  <c r="G733"/>
  <c r="O733"/>
  <c r="G734"/>
  <c r="O734"/>
  <c r="O720"/>
  <c r="S720" s="1"/>
  <c r="G720"/>
  <c r="G924"/>
  <c r="O924"/>
  <c r="Q924"/>
  <c r="T924"/>
  <c r="V924"/>
  <c r="Y924"/>
  <c r="G925"/>
  <c r="O925"/>
  <c r="Q925"/>
  <c r="T925"/>
  <c r="V925"/>
  <c r="Y925"/>
  <c r="G926"/>
  <c r="O926"/>
  <c r="Q926"/>
  <c r="T926"/>
  <c r="V926"/>
  <c r="Y926"/>
  <c r="G927"/>
  <c r="O927"/>
  <c r="Q927"/>
  <c r="T927"/>
  <c r="V927"/>
  <c r="Y927"/>
  <c r="G928"/>
  <c r="O928"/>
  <c r="Q928"/>
  <c r="T928"/>
  <c r="V928"/>
  <c r="Y928"/>
  <c r="G929"/>
  <c r="O929"/>
  <c r="Q929"/>
  <c r="T929"/>
  <c r="V929"/>
  <c r="Y929"/>
  <c r="G921"/>
  <c r="O921"/>
  <c r="Q921"/>
  <c r="T921"/>
  <c r="V921"/>
  <c r="Y921"/>
  <c r="G922"/>
  <c r="O922"/>
  <c r="Q922"/>
  <c r="T922"/>
  <c r="V922"/>
  <c r="Y922"/>
  <c r="G923"/>
  <c r="O923"/>
  <c r="Q923"/>
  <c r="T923"/>
  <c r="V923"/>
  <c r="Y923"/>
  <c r="G916"/>
  <c r="O916"/>
  <c r="U916" s="1"/>
  <c r="Q916"/>
  <c r="T916"/>
  <c r="V916"/>
  <c r="Y916"/>
  <c r="G917"/>
  <c r="O917"/>
  <c r="Q917"/>
  <c r="T917"/>
  <c r="V917"/>
  <c r="Y917"/>
  <c r="G918"/>
  <c r="O918"/>
  <c r="Q918"/>
  <c r="T918"/>
  <c r="V918"/>
  <c r="Y918"/>
  <c r="G919"/>
  <c r="O919"/>
  <c r="Q919"/>
  <c r="T919"/>
  <c r="V919"/>
  <c r="Y919"/>
  <c r="G920"/>
  <c r="O920"/>
  <c r="Q920"/>
  <c r="T920"/>
  <c r="V920"/>
  <c r="Y920"/>
  <c r="G915"/>
  <c r="O915"/>
  <c r="Q915"/>
  <c r="T915"/>
  <c r="V915"/>
  <c r="Y915"/>
  <c r="G713"/>
  <c r="O713"/>
  <c r="Q713"/>
  <c r="T713"/>
  <c r="V713"/>
  <c r="Y713"/>
  <c r="G714"/>
  <c r="O714"/>
  <c r="Q714"/>
  <c r="T714"/>
  <c r="V714"/>
  <c r="Y714"/>
  <c r="G715"/>
  <c r="O715"/>
  <c r="Q715"/>
  <c r="T715"/>
  <c r="V715"/>
  <c r="Y715"/>
  <c r="G716"/>
  <c r="O716"/>
  <c r="Q716"/>
  <c r="T716"/>
  <c r="V716"/>
  <c r="Y716"/>
  <c r="G717"/>
  <c r="O717"/>
  <c r="Q717"/>
  <c r="T717"/>
  <c r="V717"/>
  <c r="Y717"/>
  <c r="G718"/>
  <c r="O718"/>
  <c r="Q718"/>
  <c r="T718"/>
  <c r="V718"/>
  <c r="Y718"/>
  <c r="G719"/>
  <c r="O719"/>
  <c r="Q719"/>
  <c r="T719"/>
  <c r="V719"/>
  <c r="Y719"/>
  <c r="G846"/>
  <c r="O846"/>
  <c r="Q846"/>
  <c r="T846"/>
  <c r="V846"/>
  <c r="Y846"/>
  <c r="G847"/>
  <c r="O847"/>
  <c r="Q847"/>
  <c r="T847"/>
  <c r="V847"/>
  <c r="Y847"/>
  <c r="G848"/>
  <c r="O848"/>
  <c r="Q848"/>
  <c r="T848"/>
  <c r="V848"/>
  <c r="Y848"/>
  <c r="G849"/>
  <c r="O849"/>
  <c r="Q849"/>
  <c r="T849"/>
  <c r="V849"/>
  <c r="Y849"/>
  <c r="G850"/>
  <c r="O850"/>
  <c r="U850" s="1"/>
  <c r="Q850"/>
  <c r="T850"/>
  <c r="V850"/>
  <c r="Y850"/>
  <c r="G851"/>
  <c r="O851"/>
  <c r="Q851"/>
  <c r="T851"/>
  <c r="V851"/>
  <c r="Y851"/>
  <c r="G852"/>
  <c r="O852"/>
  <c r="Q852"/>
  <c r="T852"/>
  <c r="V852"/>
  <c r="Y852"/>
  <c r="G853"/>
  <c r="O853"/>
  <c r="Q853"/>
  <c r="T853"/>
  <c r="V853"/>
  <c r="Y853"/>
  <c r="G854"/>
  <c r="O854"/>
  <c r="Q854"/>
  <c r="T854"/>
  <c r="V854"/>
  <c r="Y854"/>
  <c r="G855"/>
  <c r="O855"/>
  <c r="Q855"/>
  <c r="T855"/>
  <c r="V855"/>
  <c r="Y855"/>
  <c r="G712"/>
  <c r="O712"/>
  <c r="Q712"/>
  <c r="T712"/>
  <c r="V712"/>
  <c r="Y712"/>
  <c r="G820"/>
  <c r="O820"/>
  <c r="Q820"/>
  <c r="T820"/>
  <c r="V820"/>
  <c r="Y820"/>
  <c r="G821"/>
  <c r="O821"/>
  <c r="Q821"/>
  <c r="T821"/>
  <c r="V821"/>
  <c r="Y821"/>
  <c r="G822"/>
  <c r="O822"/>
  <c r="Q822"/>
  <c r="T822"/>
  <c r="V822"/>
  <c r="Y822"/>
  <c r="G823"/>
  <c r="O823"/>
  <c r="Q823"/>
  <c r="T823"/>
  <c r="V823"/>
  <c r="Y823"/>
  <c r="G824"/>
  <c r="O824"/>
  <c r="Q824"/>
  <c r="T824"/>
  <c r="V824"/>
  <c r="Y824"/>
  <c r="G825"/>
  <c r="O825"/>
  <c r="Q825"/>
  <c r="T825"/>
  <c r="V825"/>
  <c r="Y825"/>
  <c r="G826"/>
  <c r="O826"/>
  <c r="Q826"/>
  <c r="T826"/>
  <c r="V826"/>
  <c r="Y826"/>
  <c r="G827"/>
  <c r="O827"/>
  <c r="Q827"/>
  <c r="T827"/>
  <c r="V827"/>
  <c r="Y827"/>
  <c r="G828"/>
  <c r="O828"/>
  <c r="Q828"/>
  <c r="T828"/>
  <c r="V828"/>
  <c r="Y828"/>
  <c r="G829"/>
  <c r="O829"/>
  <c r="Q829"/>
  <c r="T829"/>
  <c r="V829"/>
  <c r="Y829"/>
  <c r="G830"/>
  <c r="O830"/>
  <c r="Q830"/>
  <c r="T830"/>
  <c r="V830"/>
  <c r="Y830"/>
  <c r="G831"/>
  <c r="O831"/>
  <c r="Q831"/>
  <c r="T831"/>
  <c r="V831"/>
  <c r="Y831"/>
  <c r="G832"/>
  <c r="O832"/>
  <c r="Q832"/>
  <c r="T832"/>
  <c r="V832"/>
  <c r="Y832"/>
  <c r="G833"/>
  <c r="O833"/>
  <c r="Q833"/>
  <c r="T833"/>
  <c r="V833"/>
  <c r="Y833"/>
  <c r="G834"/>
  <c r="O834"/>
  <c r="Q834"/>
  <c r="T834"/>
  <c r="V834"/>
  <c r="Y834"/>
  <c r="G835"/>
  <c r="O835"/>
  <c r="Q835"/>
  <c r="T835"/>
  <c r="V835"/>
  <c r="Y835"/>
  <c r="G836"/>
  <c r="O836"/>
  <c r="Q836"/>
  <c r="T836"/>
  <c r="V836"/>
  <c r="Y836"/>
  <c r="G837"/>
  <c r="O837"/>
  <c r="Q837"/>
  <c r="T837"/>
  <c r="V837"/>
  <c r="Y837"/>
  <c r="G838"/>
  <c r="O838"/>
  <c r="Q838"/>
  <c r="T838"/>
  <c r="V838"/>
  <c r="Y838"/>
  <c r="G839"/>
  <c r="O839"/>
  <c r="Q839"/>
  <c r="T839"/>
  <c r="V839"/>
  <c r="Y839"/>
  <c r="G840"/>
  <c r="O840"/>
  <c r="Q840"/>
  <c r="T840"/>
  <c r="V840"/>
  <c r="Y840"/>
  <c r="G841"/>
  <c r="O841"/>
  <c r="Q841"/>
  <c r="T841"/>
  <c r="V841"/>
  <c r="Y841"/>
  <c r="G842"/>
  <c r="O842"/>
  <c r="Q842"/>
  <c r="T842"/>
  <c r="V842"/>
  <c r="Y842"/>
  <c r="G843"/>
  <c r="O843"/>
  <c r="Q843"/>
  <c r="T843"/>
  <c r="V843"/>
  <c r="Y843"/>
  <c r="G844"/>
  <c r="O844"/>
  <c r="Q844"/>
  <c r="T844"/>
  <c r="V844"/>
  <c r="Y844"/>
  <c r="G845"/>
  <c r="O845"/>
  <c r="Q845"/>
  <c r="T845"/>
  <c r="V845"/>
  <c r="Y845"/>
  <c r="G703"/>
  <c r="O703"/>
  <c r="Q703"/>
  <c r="T703"/>
  <c r="V703"/>
  <c r="Y703"/>
  <c r="G704"/>
  <c r="O704"/>
  <c r="Q704"/>
  <c r="T704"/>
  <c r="V704"/>
  <c r="Y704"/>
  <c r="G705"/>
  <c r="O705"/>
  <c r="Q705"/>
  <c r="T705"/>
  <c r="V705"/>
  <c r="Y705"/>
  <c r="G706"/>
  <c r="O706"/>
  <c r="Q706"/>
  <c r="T706"/>
  <c r="V706"/>
  <c r="Y706"/>
  <c r="G707"/>
  <c r="O707"/>
  <c r="Q707"/>
  <c r="T707"/>
  <c r="V707"/>
  <c r="Y707"/>
  <c r="G708"/>
  <c r="O708"/>
  <c r="Q708"/>
  <c r="T708"/>
  <c r="V708"/>
  <c r="Y708"/>
  <c r="G709"/>
  <c r="O709"/>
  <c r="Q709"/>
  <c r="T709"/>
  <c r="V709"/>
  <c r="Y709"/>
  <c r="G710"/>
  <c r="O710"/>
  <c r="Q710"/>
  <c r="T710"/>
  <c r="V710"/>
  <c r="Y710"/>
  <c r="G711"/>
  <c r="O711"/>
  <c r="Q711"/>
  <c r="T711"/>
  <c r="V711"/>
  <c r="Y711"/>
  <c r="G819"/>
  <c r="O819"/>
  <c r="Q819"/>
  <c r="T819"/>
  <c r="V819"/>
  <c r="Y819"/>
  <c r="G694"/>
  <c r="O694"/>
  <c r="Q694"/>
  <c r="T694"/>
  <c r="V694"/>
  <c r="Y694"/>
  <c r="G695"/>
  <c r="O695"/>
  <c r="Q695"/>
  <c r="T695"/>
  <c r="V695"/>
  <c r="Y695"/>
  <c r="G696"/>
  <c r="O696"/>
  <c r="Q696"/>
  <c r="T696"/>
  <c r="V696"/>
  <c r="Y696"/>
  <c r="G697"/>
  <c r="O697"/>
  <c r="Q697"/>
  <c r="T697"/>
  <c r="V697"/>
  <c r="Y697"/>
  <c r="G698"/>
  <c r="O698"/>
  <c r="Q698"/>
  <c r="T698"/>
  <c r="V698"/>
  <c r="Y698"/>
  <c r="G699"/>
  <c r="O699"/>
  <c r="Q699"/>
  <c r="T699"/>
  <c r="V699"/>
  <c r="Y699"/>
  <c r="G700"/>
  <c r="O700"/>
  <c r="Q700"/>
  <c r="T700"/>
  <c r="V700"/>
  <c r="Y700"/>
  <c r="G701"/>
  <c r="O701"/>
  <c r="Q701"/>
  <c r="T701"/>
  <c r="V701"/>
  <c r="Y701"/>
  <c r="G702"/>
  <c r="O702"/>
  <c r="Q702"/>
  <c r="T702"/>
  <c r="V702"/>
  <c r="Y702"/>
  <c r="G679"/>
  <c r="O679"/>
  <c r="Q679"/>
  <c r="T679"/>
  <c r="U679"/>
  <c r="V679"/>
  <c r="Y679"/>
  <c r="G680"/>
  <c r="O680"/>
  <c r="Q680"/>
  <c r="S680" s="1"/>
  <c r="T680"/>
  <c r="U680"/>
  <c r="V680"/>
  <c r="Y680"/>
  <c r="G681"/>
  <c r="O681"/>
  <c r="Q681"/>
  <c r="S681" s="1"/>
  <c r="T681"/>
  <c r="U681"/>
  <c r="V681"/>
  <c r="Y681"/>
  <c r="G682"/>
  <c r="O682"/>
  <c r="Q682"/>
  <c r="T682"/>
  <c r="V682"/>
  <c r="Y682"/>
  <c r="G683"/>
  <c r="O683"/>
  <c r="Q683"/>
  <c r="T683"/>
  <c r="V683"/>
  <c r="Y683"/>
  <c r="G684"/>
  <c r="O684"/>
  <c r="Q684"/>
  <c r="T684"/>
  <c r="V684"/>
  <c r="Y684"/>
  <c r="G685"/>
  <c r="O685"/>
  <c r="Q685"/>
  <c r="T685"/>
  <c r="V685"/>
  <c r="Y685"/>
  <c r="G686"/>
  <c r="O686"/>
  <c r="Q686"/>
  <c r="T686"/>
  <c r="V686"/>
  <c r="Y686"/>
  <c r="G687"/>
  <c r="O687"/>
  <c r="Q687"/>
  <c r="T687"/>
  <c r="V687"/>
  <c r="Y687"/>
  <c r="G688"/>
  <c r="O688"/>
  <c r="Q688"/>
  <c r="T688"/>
  <c r="V688"/>
  <c r="Y688"/>
  <c r="G689"/>
  <c r="O689"/>
  <c r="Q689"/>
  <c r="T689"/>
  <c r="V689"/>
  <c r="Y689"/>
  <c r="G690"/>
  <c r="O690"/>
  <c r="Q690"/>
  <c r="T690"/>
  <c r="V690"/>
  <c r="Y690"/>
  <c r="G691"/>
  <c r="O691"/>
  <c r="Q691"/>
  <c r="T691"/>
  <c r="V691"/>
  <c r="Y691"/>
  <c r="G692"/>
  <c r="O692"/>
  <c r="Q692"/>
  <c r="T692"/>
  <c r="V692"/>
  <c r="Y692"/>
  <c r="G693"/>
  <c r="O693"/>
  <c r="Q693"/>
  <c r="T693"/>
  <c r="V693"/>
  <c r="Y693"/>
  <c r="G678"/>
  <c r="O678"/>
  <c r="Q678"/>
  <c r="T678"/>
  <c r="V678"/>
  <c r="Y678"/>
  <c r="G673"/>
  <c r="O673"/>
  <c r="Q673"/>
  <c r="T673"/>
  <c r="V673"/>
  <c r="Y673"/>
  <c r="G674"/>
  <c r="O674"/>
  <c r="Q674"/>
  <c r="T674"/>
  <c r="V674"/>
  <c r="Y674"/>
  <c r="G675"/>
  <c r="O675"/>
  <c r="Q675"/>
  <c r="T675"/>
  <c r="V675"/>
  <c r="Y675"/>
  <c r="G676"/>
  <c r="O676"/>
  <c r="Q676"/>
  <c r="T676"/>
  <c r="V676"/>
  <c r="Y676"/>
  <c r="G677"/>
  <c r="O677"/>
  <c r="Q677"/>
  <c r="T677"/>
  <c r="V677"/>
  <c r="Y677"/>
  <c r="G670"/>
  <c r="O670"/>
  <c r="Q670"/>
  <c r="T670"/>
  <c r="V670"/>
  <c r="Y670"/>
  <c r="G671"/>
  <c r="O671"/>
  <c r="Q671"/>
  <c r="T671"/>
  <c r="V671"/>
  <c r="Y671"/>
  <c r="G672"/>
  <c r="O672"/>
  <c r="Q672"/>
  <c r="T672"/>
  <c r="V672"/>
  <c r="Y672"/>
  <c r="G665"/>
  <c r="O665"/>
  <c r="Q665"/>
  <c r="T665"/>
  <c r="V665"/>
  <c r="Y665"/>
  <c r="G666"/>
  <c r="O666"/>
  <c r="Q666"/>
  <c r="T666"/>
  <c r="V666"/>
  <c r="Y666"/>
  <c r="G667"/>
  <c r="O667"/>
  <c r="Q667"/>
  <c r="T667"/>
  <c r="V667"/>
  <c r="Y667"/>
  <c r="G668"/>
  <c r="O668"/>
  <c r="Q668"/>
  <c r="T668"/>
  <c r="V668"/>
  <c r="Y668"/>
  <c r="G669"/>
  <c r="O669"/>
  <c r="Q669"/>
  <c r="T669"/>
  <c r="V669"/>
  <c r="Y669"/>
  <c r="G660"/>
  <c r="O660"/>
  <c r="Q660"/>
  <c r="T660"/>
  <c r="V660"/>
  <c r="Y660"/>
  <c r="G661"/>
  <c r="O661"/>
  <c r="Q661"/>
  <c r="T661"/>
  <c r="V661"/>
  <c r="Y661"/>
  <c r="G662"/>
  <c r="O662"/>
  <c r="Q662"/>
  <c r="T662"/>
  <c r="V662"/>
  <c r="Y662"/>
  <c r="G663"/>
  <c r="O663"/>
  <c r="Q663"/>
  <c r="T663"/>
  <c r="V663"/>
  <c r="Y663"/>
  <c r="G664"/>
  <c r="O664"/>
  <c r="Q664"/>
  <c r="T664"/>
  <c r="V664"/>
  <c r="Y664"/>
  <c r="G643"/>
  <c r="O643"/>
  <c r="Q643"/>
  <c r="T643"/>
  <c r="V643"/>
  <c r="Y643"/>
  <c r="G644"/>
  <c r="O644"/>
  <c r="Q644"/>
  <c r="T644"/>
  <c r="V644"/>
  <c r="Y644"/>
  <c r="G645"/>
  <c r="O645"/>
  <c r="Q645"/>
  <c r="T645"/>
  <c r="V645"/>
  <c r="Y645"/>
  <c r="G646"/>
  <c r="O646"/>
  <c r="Q646"/>
  <c r="T646"/>
  <c r="V646"/>
  <c r="Y646"/>
  <c r="G647"/>
  <c r="O647"/>
  <c r="Q647"/>
  <c r="T647"/>
  <c r="V647"/>
  <c r="Y647"/>
  <c r="G648"/>
  <c r="O648"/>
  <c r="Q648"/>
  <c r="T648"/>
  <c r="V648"/>
  <c r="Y648"/>
  <c r="G649"/>
  <c r="O649"/>
  <c r="Q649"/>
  <c r="T649"/>
  <c r="V649"/>
  <c r="Y649"/>
  <c r="G650"/>
  <c r="O650"/>
  <c r="Q650"/>
  <c r="T650"/>
  <c r="V650"/>
  <c r="Y650"/>
  <c r="G651"/>
  <c r="O651"/>
  <c r="Q651"/>
  <c r="T651"/>
  <c r="V651"/>
  <c r="Y651"/>
  <c r="G652"/>
  <c r="O652"/>
  <c r="Q652"/>
  <c r="T652"/>
  <c r="V652"/>
  <c r="Y652"/>
  <c r="G653"/>
  <c r="O653"/>
  <c r="Q653"/>
  <c r="T653"/>
  <c r="V653"/>
  <c r="Y653"/>
  <c r="G654"/>
  <c r="O654"/>
  <c r="Q654"/>
  <c r="T654"/>
  <c r="V654"/>
  <c r="Y654"/>
  <c r="G655"/>
  <c r="O655"/>
  <c r="Q655"/>
  <c r="T655"/>
  <c r="V655"/>
  <c r="Y655"/>
  <c r="G656"/>
  <c r="O656"/>
  <c r="Q656"/>
  <c r="T656"/>
  <c r="V656"/>
  <c r="Y656"/>
  <c r="G657"/>
  <c r="O657"/>
  <c r="Q657"/>
  <c r="T657"/>
  <c r="V657"/>
  <c r="Y657"/>
  <c r="G658"/>
  <c r="O658"/>
  <c r="Q658"/>
  <c r="T658"/>
  <c r="V658"/>
  <c r="Y658"/>
  <c r="G659"/>
  <c r="O659"/>
  <c r="Q659"/>
  <c r="T659"/>
  <c r="V659"/>
  <c r="Y659"/>
  <c r="G637"/>
  <c r="O637"/>
  <c r="Q637"/>
  <c r="T637"/>
  <c r="V637"/>
  <c r="Y637"/>
  <c r="G638"/>
  <c r="O638"/>
  <c r="Q638"/>
  <c r="T638"/>
  <c r="V638"/>
  <c r="Y638"/>
  <c r="G639"/>
  <c r="O639"/>
  <c r="Q639"/>
  <c r="T639"/>
  <c r="V639"/>
  <c r="Y639"/>
  <c r="G640"/>
  <c r="O640"/>
  <c r="Q640"/>
  <c r="T640"/>
  <c r="V640"/>
  <c r="Y640"/>
  <c r="G641"/>
  <c r="O641"/>
  <c r="Q641"/>
  <c r="T641"/>
  <c r="V641"/>
  <c r="Y641"/>
  <c r="G642"/>
  <c r="O642"/>
  <c r="Q642"/>
  <c r="T642"/>
  <c r="V642"/>
  <c r="Y642"/>
  <c r="G610"/>
  <c r="O610"/>
  <c r="Q610"/>
  <c r="T610"/>
  <c r="V610"/>
  <c r="Y610"/>
  <c r="G611"/>
  <c r="O611"/>
  <c r="Q611"/>
  <c r="T611"/>
  <c r="V611"/>
  <c r="Y611"/>
  <c r="G612"/>
  <c r="O612"/>
  <c r="Q612"/>
  <c r="T612"/>
  <c r="V612"/>
  <c r="Y612"/>
  <c r="G613"/>
  <c r="O613"/>
  <c r="Q613"/>
  <c r="T613"/>
  <c r="V613"/>
  <c r="Y613"/>
  <c r="G614"/>
  <c r="O614"/>
  <c r="Q614"/>
  <c r="T614"/>
  <c r="V614"/>
  <c r="Y614"/>
  <c r="G615"/>
  <c r="O615"/>
  <c r="Q615"/>
  <c r="T615"/>
  <c r="V615"/>
  <c r="Y615"/>
  <c r="G616"/>
  <c r="O616"/>
  <c r="Q616"/>
  <c r="T616"/>
  <c r="V616"/>
  <c r="Y616"/>
  <c r="G617"/>
  <c r="O617"/>
  <c r="Q617"/>
  <c r="T617"/>
  <c r="V617"/>
  <c r="Y617"/>
  <c r="G618"/>
  <c r="O618"/>
  <c r="Q618"/>
  <c r="T618"/>
  <c r="V618"/>
  <c r="Y618"/>
  <c r="G619"/>
  <c r="O619"/>
  <c r="Q619"/>
  <c r="T619"/>
  <c r="V619"/>
  <c r="Y619"/>
  <c r="G620"/>
  <c r="O620"/>
  <c r="Q620"/>
  <c r="T620"/>
  <c r="V620"/>
  <c r="Y620"/>
  <c r="G621"/>
  <c r="O621"/>
  <c r="Q621"/>
  <c r="T621"/>
  <c r="V621"/>
  <c r="Y621"/>
  <c r="G622"/>
  <c r="O622"/>
  <c r="Q622"/>
  <c r="T622"/>
  <c r="V622"/>
  <c r="Y622"/>
  <c r="G623"/>
  <c r="O623"/>
  <c r="Q623"/>
  <c r="T623"/>
  <c r="V623"/>
  <c r="Y623"/>
  <c r="G624"/>
  <c r="O624"/>
  <c r="Q624"/>
  <c r="T624"/>
  <c r="V624"/>
  <c r="Y624"/>
  <c r="G625"/>
  <c r="O625"/>
  <c r="Q625"/>
  <c r="T625"/>
  <c r="V625"/>
  <c r="Y625"/>
  <c r="G626"/>
  <c r="O626"/>
  <c r="Q626"/>
  <c r="T626"/>
  <c r="V626"/>
  <c r="Y626"/>
  <c r="G627"/>
  <c r="O627"/>
  <c r="Q627"/>
  <c r="T627"/>
  <c r="V627"/>
  <c r="Y627"/>
  <c r="G628"/>
  <c r="O628"/>
  <c r="Q628"/>
  <c r="T628"/>
  <c r="V628"/>
  <c r="Y628"/>
  <c r="G629"/>
  <c r="O629"/>
  <c r="Q629"/>
  <c r="T629"/>
  <c r="V629"/>
  <c r="Y629"/>
  <c r="G630"/>
  <c r="O630"/>
  <c r="Q630"/>
  <c r="T630"/>
  <c r="V630"/>
  <c r="Y630"/>
  <c r="G631"/>
  <c r="O631"/>
  <c r="Q631"/>
  <c r="T631"/>
  <c r="V631"/>
  <c r="Y631"/>
  <c r="G632"/>
  <c r="O632"/>
  <c r="Q632"/>
  <c r="T632"/>
  <c r="V632"/>
  <c r="Y632"/>
  <c r="G633"/>
  <c r="O633"/>
  <c r="Q633"/>
  <c r="T633"/>
  <c r="V633"/>
  <c r="Y633"/>
  <c r="G634"/>
  <c r="O634"/>
  <c r="Q634"/>
  <c r="T634"/>
  <c r="V634"/>
  <c r="Y634"/>
  <c r="G635"/>
  <c r="O635"/>
  <c r="Q635"/>
  <c r="T635"/>
  <c r="V635"/>
  <c r="Y635"/>
  <c r="G636"/>
  <c r="O636"/>
  <c r="Q636"/>
  <c r="T636"/>
  <c r="V636"/>
  <c r="Y636"/>
  <c r="G558"/>
  <c r="O558"/>
  <c r="Q558"/>
  <c r="T558"/>
  <c r="V558"/>
  <c r="Y558"/>
  <c r="G559"/>
  <c r="O559"/>
  <c r="Q559"/>
  <c r="T559"/>
  <c r="V559"/>
  <c r="Y559"/>
  <c r="G560"/>
  <c r="O560"/>
  <c r="Q560"/>
  <c r="T560"/>
  <c r="V560"/>
  <c r="Y560"/>
  <c r="G561"/>
  <c r="O561"/>
  <c r="Q561"/>
  <c r="T561"/>
  <c r="V561"/>
  <c r="Y561"/>
  <c r="G562"/>
  <c r="O562"/>
  <c r="Q562"/>
  <c r="T562"/>
  <c r="V562"/>
  <c r="Y562"/>
  <c r="G563"/>
  <c r="O563"/>
  <c r="Q563"/>
  <c r="T563"/>
  <c r="V563"/>
  <c r="Y563"/>
  <c r="G564"/>
  <c r="O564"/>
  <c r="Q564"/>
  <c r="T564"/>
  <c r="V564"/>
  <c r="Y564"/>
  <c r="G565"/>
  <c r="O565"/>
  <c r="Q565"/>
  <c r="T565"/>
  <c r="V565"/>
  <c r="Y565"/>
  <c r="G566"/>
  <c r="O566"/>
  <c r="Q566"/>
  <c r="T566"/>
  <c r="V566"/>
  <c r="Y566"/>
  <c r="G567"/>
  <c r="O567"/>
  <c r="Q567"/>
  <c r="T567"/>
  <c r="V567"/>
  <c r="Y567"/>
  <c r="G568"/>
  <c r="O568"/>
  <c r="Q568"/>
  <c r="T568"/>
  <c r="V568"/>
  <c r="Y568"/>
  <c r="G569"/>
  <c r="O569"/>
  <c r="Q569"/>
  <c r="T569"/>
  <c r="V569"/>
  <c r="Y569"/>
  <c r="G570"/>
  <c r="O570"/>
  <c r="Q570"/>
  <c r="T570"/>
  <c r="V570"/>
  <c r="Y570"/>
  <c r="G571"/>
  <c r="O571"/>
  <c r="Q571"/>
  <c r="T571"/>
  <c r="V571"/>
  <c r="Y571"/>
  <c r="G572"/>
  <c r="O572"/>
  <c r="Q572"/>
  <c r="T572"/>
  <c r="V572"/>
  <c r="Y572"/>
  <c r="G573"/>
  <c r="O573"/>
  <c r="Q573"/>
  <c r="T573"/>
  <c r="V573"/>
  <c r="Y573"/>
  <c r="G574"/>
  <c r="O574"/>
  <c r="Q574"/>
  <c r="T574"/>
  <c r="V574"/>
  <c r="Y574"/>
  <c r="G575"/>
  <c r="O575"/>
  <c r="Q575"/>
  <c r="T575"/>
  <c r="V575"/>
  <c r="Y575"/>
  <c r="G576"/>
  <c r="O576"/>
  <c r="Q576"/>
  <c r="T576"/>
  <c r="V576"/>
  <c r="Y576"/>
  <c r="G577"/>
  <c r="O577"/>
  <c r="Q577"/>
  <c r="T577"/>
  <c r="V577"/>
  <c r="Y577"/>
  <c r="G578"/>
  <c r="O578"/>
  <c r="Q578"/>
  <c r="T578"/>
  <c r="V578"/>
  <c r="Y578"/>
  <c r="G579"/>
  <c r="O579"/>
  <c r="Q579"/>
  <c r="T579"/>
  <c r="V579"/>
  <c r="Y579"/>
  <c r="G580"/>
  <c r="O580"/>
  <c r="Q580"/>
  <c r="T580"/>
  <c r="V580"/>
  <c r="Y580"/>
  <c r="G581"/>
  <c r="O581"/>
  <c r="Q581"/>
  <c r="T581"/>
  <c r="V581"/>
  <c r="Y581"/>
  <c r="G582"/>
  <c r="O582"/>
  <c r="Q582"/>
  <c r="T582"/>
  <c r="V582"/>
  <c r="Y582"/>
  <c r="G583"/>
  <c r="O583"/>
  <c r="Q583"/>
  <c r="T583"/>
  <c r="V583"/>
  <c r="Y583"/>
  <c r="G584"/>
  <c r="O584"/>
  <c r="Q584"/>
  <c r="T584"/>
  <c r="V584"/>
  <c r="Y584"/>
  <c r="G585"/>
  <c r="O585"/>
  <c r="Q585"/>
  <c r="T585"/>
  <c r="V585"/>
  <c r="Y585"/>
  <c r="G586"/>
  <c r="O586"/>
  <c r="Q586"/>
  <c r="T586"/>
  <c r="V586"/>
  <c r="Y586"/>
  <c r="G587"/>
  <c r="O587"/>
  <c r="Q587"/>
  <c r="T587"/>
  <c r="V587"/>
  <c r="Y587"/>
  <c r="G588"/>
  <c r="O588"/>
  <c r="Q588"/>
  <c r="T588"/>
  <c r="V588"/>
  <c r="Y588"/>
  <c r="G589"/>
  <c r="O589"/>
  <c r="Q589"/>
  <c r="T589"/>
  <c r="V589"/>
  <c r="Y589"/>
  <c r="G590"/>
  <c r="O590"/>
  <c r="Q590"/>
  <c r="T590"/>
  <c r="V590"/>
  <c r="Y590"/>
  <c r="G591"/>
  <c r="O591"/>
  <c r="Q591"/>
  <c r="T591"/>
  <c r="V591"/>
  <c r="Y591"/>
  <c r="G592"/>
  <c r="O592"/>
  <c r="Q592"/>
  <c r="T592"/>
  <c r="V592"/>
  <c r="Y592"/>
  <c r="G593"/>
  <c r="O593"/>
  <c r="Q593"/>
  <c r="T593"/>
  <c r="V593"/>
  <c r="Y593"/>
  <c r="G594"/>
  <c r="O594"/>
  <c r="Q594"/>
  <c r="T594"/>
  <c r="V594"/>
  <c r="Y594"/>
  <c r="G595"/>
  <c r="O595"/>
  <c r="Q595"/>
  <c r="T595"/>
  <c r="V595"/>
  <c r="Y595"/>
  <c r="G596"/>
  <c r="O596"/>
  <c r="Q596"/>
  <c r="T596"/>
  <c r="V596"/>
  <c r="Y596"/>
  <c r="G597"/>
  <c r="O597"/>
  <c r="Q597"/>
  <c r="T597"/>
  <c r="V597"/>
  <c r="Y597"/>
  <c r="G598"/>
  <c r="O598"/>
  <c r="Q598"/>
  <c r="T598"/>
  <c r="V598"/>
  <c r="Y598"/>
  <c r="G599"/>
  <c r="O599"/>
  <c r="Q599"/>
  <c r="T599"/>
  <c r="V599"/>
  <c r="Y599"/>
  <c r="G600"/>
  <c r="O600"/>
  <c r="Q600"/>
  <c r="T600"/>
  <c r="V600"/>
  <c r="Y600"/>
  <c r="G601"/>
  <c r="O601"/>
  <c r="Q601"/>
  <c r="T601"/>
  <c r="V601"/>
  <c r="Y601"/>
  <c r="G602"/>
  <c r="O602"/>
  <c r="Q602"/>
  <c r="T602"/>
  <c r="V602"/>
  <c r="Y602"/>
  <c r="G603"/>
  <c r="O603"/>
  <c r="Q603"/>
  <c r="T603"/>
  <c r="V603"/>
  <c r="Y603"/>
  <c r="G604"/>
  <c r="O604"/>
  <c r="Q604"/>
  <c r="T604"/>
  <c r="V604"/>
  <c r="Y604"/>
  <c r="G605"/>
  <c r="O605"/>
  <c r="Q605"/>
  <c r="T605"/>
  <c r="V605"/>
  <c r="Y605"/>
  <c r="G606"/>
  <c r="O606"/>
  <c r="Q606"/>
  <c r="T606"/>
  <c r="V606"/>
  <c r="Y606"/>
  <c r="G607"/>
  <c r="O607"/>
  <c r="Q607"/>
  <c r="T607"/>
  <c r="V607"/>
  <c r="Y607"/>
  <c r="G608"/>
  <c r="O608"/>
  <c r="Q608"/>
  <c r="T608"/>
  <c r="V608"/>
  <c r="Y608"/>
  <c r="G609"/>
  <c r="O609"/>
  <c r="Q609"/>
  <c r="T609"/>
  <c r="V609"/>
  <c r="Y609"/>
  <c r="G548"/>
  <c r="O548"/>
  <c r="Q548"/>
  <c r="T548"/>
  <c r="V548"/>
  <c r="Y548"/>
  <c r="G549"/>
  <c r="O549"/>
  <c r="Q549"/>
  <c r="T549"/>
  <c r="V549"/>
  <c r="Y549"/>
  <c r="G550"/>
  <c r="O550"/>
  <c r="Q550"/>
  <c r="T550"/>
  <c r="V550"/>
  <c r="Y550"/>
  <c r="G551"/>
  <c r="O551"/>
  <c r="Q551"/>
  <c r="T551"/>
  <c r="V551"/>
  <c r="Y551"/>
  <c r="G552"/>
  <c r="O552"/>
  <c r="Q552"/>
  <c r="T552"/>
  <c r="V552"/>
  <c r="Y552"/>
  <c r="G553"/>
  <c r="O553"/>
  <c r="Q553"/>
  <c r="T553"/>
  <c r="V553"/>
  <c r="Y553"/>
  <c r="G554"/>
  <c r="O554"/>
  <c r="Q554"/>
  <c r="T554"/>
  <c r="V554"/>
  <c r="Y554"/>
  <c r="G555"/>
  <c r="O555"/>
  <c r="Q555"/>
  <c r="T555"/>
  <c r="V555"/>
  <c r="Y555"/>
  <c r="G556"/>
  <c r="O556"/>
  <c r="Q556"/>
  <c r="T556"/>
  <c r="V556"/>
  <c r="Y556"/>
  <c r="G557"/>
  <c r="O557"/>
  <c r="Q557"/>
  <c r="T557"/>
  <c r="V557"/>
  <c r="Y557"/>
  <c r="G546"/>
  <c r="O546"/>
  <c r="Q546"/>
  <c r="T546"/>
  <c r="V546"/>
  <c r="Y546"/>
  <c r="G547"/>
  <c r="O547"/>
  <c r="Q547"/>
  <c r="T547"/>
  <c r="V547"/>
  <c r="Y547"/>
  <c r="G539"/>
  <c r="O539"/>
  <c r="Q539"/>
  <c r="T539"/>
  <c r="V539"/>
  <c r="Y539"/>
  <c r="G540"/>
  <c r="O540"/>
  <c r="Q540"/>
  <c r="T540"/>
  <c r="V540"/>
  <c r="Y540"/>
  <c r="G541"/>
  <c r="O541"/>
  <c r="Q541"/>
  <c r="T541"/>
  <c r="V541"/>
  <c r="Y541"/>
  <c r="G542"/>
  <c r="O542"/>
  <c r="Q542"/>
  <c r="T542"/>
  <c r="V542"/>
  <c r="Y542"/>
  <c r="G543"/>
  <c r="O543"/>
  <c r="Q543"/>
  <c r="T543"/>
  <c r="V543"/>
  <c r="Y543"/>
  <c r="G544"/>
  <c r="O544"/>
  <c r="Q544"/>
  <c r="T544"/>
  <c r="V544"/>
  <c r="Y544"/>
  <c r="G545"/>
  <c r="O545"/>
  <c r="Q545"/>
  <c r="T545"/>
  <c r="V545"/>
  <c r="Y545"/>
  <c r="G529"/>
  <c r="O529"/>
  <c r="Q529"/>
  <c r="T529"/>
  <c r="V529"/>
  <c r="Y529"/>
  <c r="G530"/>
  <c r="O530"/>
  <c r="Q530"/>
  <c r="T530"/>
  <c r="V530"/>
  <c r="Y530"/>
  <c r="G531"/>
  <c r="O531"/>
  <c r="Q531"/>
  <c r="T531"/>
  <c r="V531"/>
  <c r="Y531"/>
  <c r="G532"/>
  <c r="O532"/>
  <c r="Q532"/>
  <c r="T532"/>
  <c r="V532"/>
  <c r="Y532"/>
  <c r="G533"/>
  <c r="O533"/>
  <c r="Q533"/>
  <c r="T533"/>
  <c r="V533"/>
  <c r="Y533"/>
  <c r="G534"/>
  <c r="O534"/>
  <c r="Q534"/>
  <c r="T534"/>
  <c r="V534"/>
  <c r="Y534"/>
  <c r="G535"/>
  <c r="O535"/>
  <c r="Q535"/>
  <c r="T535"/>
  <c r="V535"/>
  <c r="Y535"/>
  <c r="G536"/>
  <c r="O536"/>
  <c r="Q536"/>
  <c r="T536"/>
  <c r="V536"/>
  <c r="Y536"/>
  <c r="G537"/>
  <c r="O537"/>
  <c r="Q537"/>
  <c r="T537"/>
  <c r="V537"/>
  <c r="Y537"/>
  <c r="G538"/>
  <c r="O538"/>
  <c r="Q538"/>
  <c r="T538"/>
  <c r="V538"/>
  <c r="Y538"/>
  <c r="G518"/>
  <c r="O518"/>
  <c r="Q518"/>
  <c r="T518"/>
  <c r="V518"/>
  <c r="Y518"/>
  <c r="G519"/>
  <c r="O519"/>
  <c r="Q519"/>
  <c r="T519"/>
  <c r="V519"/>
  <c r="Y519"/>
  <c r="G520"/>
  <c r="O520"/>
  <c r="Q520"/>
  <c r="T520"/>
  <c r="V520"/>
  <c r="Y520"/>
  <c r="G521"/>
  <c r="O521"/>
  <c r="Q521"/>
  <c r="T521"/>
  <c r="V521"/>
  <c r="Y521"/>
  <c r="G522"/>
  <c r="O522"/>
  <c r="Q522"/>
  <c r="T522"/>
  <c r="V522"/>
  <c r="Y522"/>
  <c r="G523"/>
  <c r="O523"/>
  <c r="Q523"/>
  <c r="T523"/>
  <c r="V523"/>
  <c r="Y523"/>
  <c r="G524"/>
  <c r="O524"/>
  <c r="Q524"/>
  <c r="T524"/>
  <c r="V524"/>
  <c r="Y524"/>
  <c r="G525"/>
  <c r="O525"/>
  <c r="Q525"/>
  <c r="T525"/>
  <c r="V525"/>
  <c r="Y525"/>
  <c r="G526"/>
  <c r="O526"/>
  <c r="Q526"/>
  <c r="T526"/>
  <c r="V526"/>
  <c r="Y526"/>
  <c r="G527"/>
  <c r="O527"/>
  <c r="Q527"/>
  <c r="T527"/>
  <c r="V527"/>
  <c r="Y527"/>
  <c r="G528"/>
  <c r="O528"/>
  <c r="Q528"/>
  <c r="T528"/>
  <c r="V528"/>
  <c r="Y528"/>
  <c r="G513"/>
  <c r="O513"/>
  <c r="Q513"/>
  <c r="T513"/>
  <c r="V513"/>
  <c r="Y513"/>
  <c r="G514"/>
  <c r="O514"/>
  <c r="Q514"/>
  <c r="T514"/>
  <c r="V514"/>
  <c r="Y514"/>
  <c r="G515"/>
  <c r="O515"/>
  <c r="Q515"/>
  <c r="T515"/>
  <c r="V515"/>
  <c r="Y515"/>
  <c r="G516"/>
  <c r="O516"/>
  <c r="Q516"/>
  <c r="T516"/>
  <c r="V516"/>
  <c r="Y516"/>
  <c r="G517"/>
  <c r="O517"/>
  <c r="Q517"/>
  <c r="T517"/>
  <c r="V517"/>
  <c r="Y517"/>
  <c r="G509"/>
  <c r="O509"/>
  <c r="Q509"/>
  <c r="T509"/>
  <c r="V509"/>
  <c r="Y509"/>
  <c r="G510"/>
  <c r="O510"/>
  <c r="Q510"/>
  <c r="T510"/>
  <c r="V510"/>
  <c r="Y510"/>
  <c r="G511"/>
  <c r="O511"/>
  <c r="Q511"/>
  <c r="T511"/>
  <c r="V511"/>
  <c r="Y511"/>
  <c r="G512"/>
  <c r="O512"/>
  <c r="Q512"/>
  <c r="T512"/>
  <c r="V512"/>
  <c r="Y512"/>
  <c r="G500"/>
  <c r="O500"/>
  <c r="Q500"/>
  <c r="T500"/>
  <c r="V500"/>
  <c r="Y500"/>
  <c r="G501"/>
  <c r="O501"/>
  <c r="Q501"/>
  <c r="T501"/>
  <c r="V501"/>
  <c r="Y501"/>
  <c r="G502"/>
  <c r="O502"/>
  <c r="Q502"/>
  <c r="T502"/>
  <c r="V502"/>
  <c r="Y502"/>
  <c r="G503"/>
  <c r="O503"/>
  <c r="Q503"/>
  <c r="T503"/>
  <c r="V503"/>
  <c r="Y503"/>
  <c r="G504"/>
  <c r="O504"/>
  <c r="Q504"/>
  <c r="T504"/>
  <c r="V504"/>
  <c r="Y504"/>
  <c r="G505"/>
  <c r="O505"/>
  <c r="Q505"/>
  <c r="T505"/>
  <c r="V505"/>
  <c r="Y505"/>
  <c r="G506"/>
  <c r="O506"/>
  <c r="Q506"/>
  <c r="T506"/>
  <c r="V506"/>
  <c r="Y506"/>
  <c r="G507"/>
  <c r="O507"/>
  <c r="Q507"/>
  <c r="T507"/>
  <c r="V507"/>
  <c r="Y507"/>
  <c r="G508"/>
  <c r="O508"/>
  <c r="Q508"/>
  <c r="T508"/>
  <c r="V508"/>
  <c r="Y508"/>
  <c r="G483"/>
  <c r="O483"/>
  <c r="Q483"/>
  <c r="T483"/>
  <c r="V483"/>
  <c r="Y483"/>
  <c r="G484"/>
  <c r="O484"/>
  <c r="Q484"/>
  <c r="T484"/>
  <c r="V484"/>
  <c r="Y484"/>
  <c r="G485"/>
  <c r="O485"/>
  <c r="Q485"/>
  <c r="T485"/>
  <c r="V485"/>
  <c r="Y485"/>
  <c r="G486"/>
  <c r="O486"/>
  <c r="Q486"/>
  <c r="T486"/>
  <c r="V486"/>
  <c r="Y486"/>
  <c r="G487"/>
  <c r="O487"/>
  <c r="Q487"/>
  <c r="T487"/>
  <c r="V487"/>
  <c r="Y487"/>
  <c r="G488"/>
  <c r="O488"/>
  <c r="Q488"/>
  <c r="T488"/>
  <c r="V488"/>
  <c r="Y488"/>
  <c r="G489"/>
  <c r="O489"/>
  <c r="Q489"/>
  <c r="T489"/>
  <c r="V489"/>
  <c r="Y489"/>
  <c r="G490"/>
  <c r="O490"/>
  <c r="Q490"/>
  <c r="T490"/>
  <c r="V490"/>
  <c r="Y490"/>
  <c r="G491"/>
  <c r="O491"/>
  <c r="Q491"/>
  <c r="T491"/>
  <c r="V491"/>
  <c r="Y491"/>
  <c r="G492"/>
  <c r="O492"/>
  <c r="Q492"/>
  <c r="T492"/>
  <c r="V492"/>
  <c r="Y492"/>
  <c r="G493"/>
  <c r="O493"/>
  <c r="Q493"/>
  <c r="T493"/>
  <c r="V493"/>
  <c r="Y493"/>
  <c r="G494"/>
  <c r="O494"/>
  <c r="Q494"/>
  <c r="T494"/>
  <c r="V494"/>
  <c r="Y494"/>
  <c r="G495"/>
  <c r="O495"/>
  <c r="Q495"/>
  <c r="T495"/>
  <c r="V495"/>
  <c r="Y495"/>
  <c r="G496"/>
  <c r="O496"/>
  <c r="Q496"/>
  <c r="T496"/>
  <c r="V496"/>
  <c r="Y496"/>
  <c r="G497"/>
  <c r="O497"/>
  <c r="Q497"/>
  <c r="T497"/>
  <c r="V497"/>
  <c r="Y497"/>
  <c r="G498"/>
  <c r="O498"/>
  <c r="Q498"/>
  <c r="T498"/>
  <c r="V498"/>
  <c r="Y498"/>
  <c r="G499"/>
  <c r="O499"/>
  <c r="Q499"/>
  <c r="T499"/>
  <c r="V499"/>
  <c r="Y499"/>
  <c r="G477"/>
  <c r="O477"/>
  <c r="Q477"/>
  <c r="T477"/>
  <c r="V477"/>
  <c r="Y477"/>
  <c r="G478"/>
  <c r="O478"/>
  <c r="Q478"/>
  <c r="T478"/>
  <c r="V478"/>
  <c r="Y478"/>
  <c r="G479"/>
  <c r="O479"/>
  <c r="Q479"/>
  <c r="T479"/>
  <c r="V479"/>
  <c r="Y479"/>
  <c r="G480"/>
  <c r="O480"/>
  <c r="Q480"/>
  <c r="T480"/>
  <c r="V480"/>
  <c r="Y480"/>
  <c r="G481"/>
  <c r="O481"/>
  <c r="Q481"/>
  <c r="T481"/>
  <c r="V481"/>
  <c r="Y481"/>
  <c r="G482"/>
  <c r="O482"/>
  <c r="Q482"/>
  <c r="T482"/>
  <c r="V482"/>
  <c r="Y482"/>
  <c r="G469"/>
  <c r="O469"/>
  <c r="Q469"/>
  <c r="T469"/>
  <c r="V469"/>
  <c r="Y469"/>
  <c r="G470"/>
  <c r="O470"/>
  <c r="Q470"/>
  <c r="T470"/>
  <c r="V470"/>
  <c r="Y470"/>
  <c r="G471"/>
  <c r="O471"/>
  <c r="Q471"/>
  <c r="T471"/>
  <c r="V471"/>
  <c r="Y471"/>
  <c r="G472"/>
  <c r="O472"/>
  <c r="Q472"/>
  <c r="T472"/>
  <c r="V472"/>
  <c r="Y472"/>
  <c r="G473"/>
  <c r="O473"/>
  <c r="Q473"/>
  <c r="T473"/>
  <c r="V473"/>
  <c r="Y473"/>
  <c r="G474"/>
  <c r="O474"/>
  <c r="Q474"/>
  <c r="T474"/>
  <c r="V474"/>
  <c r="Y474"/>
  <c r="G475"/>
  <c r="O475"/>
  <c r="Q475"/>
  <c r="T475"/>
  <c r="V475"/>
  <c r="Y475"/>
  <c r="G476"/>
  <c r="O476"/>
  <c r="Q476"/>
  <c r="T476"/>
  <c r="V476"/>
  <c r="Y476"/>
  <c r="G464"/>
  <c r="O464"/>
  <c r="Q464"/>
  <c r="T464"/>
  <c r="V464"/>
  <c r="Y464"/>
  <c r="G465"/>
  <c r="O465"/>
  <c r="Q465"/>
  <c r="T465"/>
  <c r="V465"/>
  <c r="Y465"/>
  <c r="G466"/>
  <c r="O466"/>
  <c r="Q466"/>
  <c r="T466"/>
  <c r="V466"/>
  <c r="Y466"/>
  <c r="G467"/>
  <c r="O467"/>
  <c r="Q467"/>
  <c r="T467"/>
  <c r="V467"/>
  <c r="Y467"/>
  <c r="G468"/>
  <c r="O468"/>
  <c r="Q468"/>
  <c r="T468"/>
  <c r="V468"/>
  <c r="Y468"/>
  <c r="G448"/>
  <c r="O448"/>
  <c r="Q448"/>
  <c r="T448"/>
  <c r="V448"/>
  <c r="Y448"/>
  <c r="G449"/>
  <c r="O449"/>
  <c r="Q449"/>
  <c r="T449"/>
  <c r="V449"/>
  <c r="Y449"/>
  <c r="G450"/>
  <c r="O450"/>
  <c r="Q450"/>
  <c r="T450"/>
  <c r="V450"/>
  <c r="Y450"/>
  <c r="G451"/>
  <c r="O451"/>
  <c r="Q451"/>
  <c r="T451"/>
  <c r="V451"/>
  <c r="Y451"/>
  <c r="G452"/>
  <c r="O452"/>
  <c r="Q452"/>
  <c r="T452"/>
  <c r="V452"/>
  <c r="Y452"/>
  <c r="G453"/>
  <c r="O453"/>
  <c r="Q453"/>
  <c r="T453"/>
  <c r="V453"/>
  <c r="Y453"/>
  <c r="G454"/>
  <c r="O454"/>
  <c r="Q454"/>
  <c r="T454"/>
  <c r="V454"/>
  <c r="Y454"/>
  <c r="G455"/>
  <c r="O455"/>
  <c r="Q455"/>
  <c r="T455"/>
  <c r="V455"/>
  <c r="Y455"/>
  <c r="G456"/>
  <c r="O456"/>
  <c r="Q456"/>
  <c r="T456"/>
  <c r="V456"/>
  <c r="Y456"/>
  <c r="G457"/>
  <c r="O457"/>
  <c r="Q457"/>
  <c r="T457"/>
  <c r="V457"/>
  <c r="Y457"/>
  <c r="G458"/>
  <c r="O458"/>
  <c r="Q458"/>
  <c r="T458"/>
  <c r="V458"/>
  <c r="Y458"/>
  <c r="G459"/>
  <c r="O459"/>
  <c r="Q459"/>
  <c r="T459"/>
  <c r="V459"/>
  <c r="Y459"/>
  <c r="G460"/>
  <c r="O460"/>
  <c r="Q460"/>
  <c r="T460"/>
  <c r="V460"/>
  <c r="Y460"/>
  <c r="G461"/>
  <c r="O461"/>
  <c r="Q461"/>
  <c r="T461"/>
  <c r="V461"/>
  <c r="Y461"/>
  <c r="G462"/>
  <c r="O462"/>
  <c r="Q462"/>
  <c r="T462"/>
  <c r="V462"/>
  <c r="Y462"/>
  <c r="G463"/>
  <c r="O463"/>
  <c r="Q463"/>
  <c r="T463"/>
  <c r="V463"/>
  <c r="Y463"/>
  <c r="G440"/>
  <c r="O440"/>
  <c r="Q440"/>
  <c r="T440"/>
  <c r="V440"/>
  <c r="Y440"/>
  <c r="G441"/>
  <c r="O441"/>
  <c r="Q441"/>
  <c r="T441"/>
  <c r="V441"/>
  <c r="Y441"/>
  <c r="G442"/>
  <c r="O442"/>
  <c r="Q442"/>
  <c r="T442"/>
  <c r="V442"/>
  <c r="Y442"/>
  <c r="G443"/>
  <c r="O443"/>
  <c r="Q443"/>
  <c r="T443"/>
  <c r="V443"/>
  <c r="Y443"/>
  <c r="G444"/>
  <c r="O444"/>
  <c r="Q444"/>
  <c r="T444"/>
  <c r="V444"/>
  <c r="Y444"/>
  <c r="G445"/>
  <c r="O445"/>
  <c r="Q445"/>
  <c r="T445"/>
  <c r="V445"/>
  <c r="Y445"/>
  <c r="G446"/>
  <c r="O446"/>
  <c r="Q446"/>
  <c r="T446"/>
  <c r="V446"/>
  <c r="Y446"/>
  <c r="G447"/>
  <c r="O447"/>
  <c r="Q447"/>
  <c r="T447"/>
  <c r="V447"/>
  <c r="Y447"/>
  <c r="G424"/>
  <c r="O424"/>
  <c r="Q424"/>
  <c r="T424"/>
  <c r="V424"/>
  <c r="Y424"/>
  <c r="G425"/>
  <c r="O425"/>
  <c r="Q425"/>
  <c r="T425"/>
  <c r="V425"/>
  <c r="Y425"/>
  <c r="G426"/>
  <c r="O426"/>
  <c r="Q426"/>
  <c r="T426"/>
  <c r="V426"/>
  <c r="Y426"/>
  <c r="G427"/>
  <c r="O427"/>
  <c r="Q427"/>
  <c r="T427"/>
  <c r="V427"/>
  <c r="Y427"/>
  <c r="G428"/>
  <c r="O428"/>
  <c r="Q428"/>
  <c r="T428"/>
  <c r="V428"/>
  <c r="Y428"/>
  <c r="G429"/>
  <c r="O429"/>
  <c r="Q429"/>
  <c r="T429"/>
  <c r="V429"/>
  <c r="Y429"/>
  <c r="G430"/>
  <c r="O430"/>
  <c r="Q430"/>
  <c r="T430"/>
  <c r="V430"/>
  <c r="Y430"/>
  <c r="G431"/>
  <c r="O431"/>
  <c r="Q431"/>
  <c r="T431"/>
  <c r="V431"/>
  <c r="Y431"/>
  <c r="G432"/>
  <c r="O432"/>
  <c r="Q432"/>
  <c r="T432"/>
  <c r="V432"/>
  <c r="Y432"/>
  <c r="G433"/>
  <c r="O433"/>
  <c r="Q433"/>
  <c r="T433"/>
  <c r="V433"/>
  <c r="Y433"/>
  <c r="G434"/>
  <c r="O434"/>
  <c r="Q434"/>
  <c r="S434" s="1"/>
  <c r="T434"/>
  <c r="V434"/>
  <c r="Y434"/>
  <c r="G435"/>
  <c r="O435"/>
  <c r="Q435"/>
  <c r="S435" s="1"/>
  <c r="T435"/>
  <c r="V435"/>
  <c r="Y435"/>
  <c r="G436"/>
  <c r="O436"/>
  <c r="Q436"/>
  <c r="S436" s="1"/>
  <c r="T436"/>
  <c r="V436"/>
  <c r="Y436"/>
  <c r="G437"/>
  <c r="O437"/>
  <c r="Q437"/>
  <c r="S437" s="1"/>
  <c r="T437"/>
  <c r="V437"/>
  <c r="Y437"/>
  <c r="G438"/>
  <c r="O438"/>
  <c r="Q438"/>
  <c r="S438" s="1"/>
  <c r="T438"/>
  <c r="V438"/>
  <c r="Y438"/>
  <c r="G439"/>
  <c r="O439"/>
  <c r="Q439"/>
  <c r="T439"/>
  <c r="V439"/>
  <c r="Y439"/>
  <c r="G412"/>
  <c r="O412"/>
  <c r="Q412"/>
  <c r="T412"/>
  <c r="V412"/>
  <c r="Y412"/>
  <c r="G413"/>
  <c r="O413"/>
  <c r="Q413"/>
  <c r="T413"/>
  <c r="V413"/>
  <c r="Y413"/>
  <c r="G414"/>
  <c r="O414"/>
  <c r="Q414"/>
  <c r="T414"/>
  <c r="V414"/>
  <c r="Y414"/>
  <c r="G415"/>
  <c r="O415"/>
  <c r="Q415"/>
  <c r="T415"/>
  <c r="V415"/>
  <c r="Y415"/>
  <c r="G416"/>
  <c r="O416"/>
  <c r="Q416"/>
  <c r="T416"/>
  <c r="V416"/>
  <c r="Y416"/>
  <c r="G417"/>
  <c r="O417"/>
  <c r="Q417"/>
  <c r="T417"/>
  <c r="V417"/>
  <c r="Y417"/>
  <c r="G418"/>
  <c r="O418"/>
  <c r="Q418"/>
  <c r="T418"/>
  <c r="V418"/>
  <c r="Y418"/>
  <c r="G419"/>
  <c r="O419"/>
  <c r="Q419"/>
  <c r="T419"/>
  <c r="V419"/>
  <c r="Y419"/>
  <c r="G420"/>
  <c r="O420"/>
  <c r="Q420"/>
  <c r="T420"/>
  <c r="V420"/>
  <c r="Y420"/>
  <c r="G421"/>
  <c r="O421"/>
  <c r="Q421"/>
  <c r="T421"/>
  <c r="V421"/>
  <c r="Y421"/>
  <c r="G422"/>
  <c r="O422"/>
  <c r="Q422"/>
  <c r="T422"/>
  <c r="V422"/>
  <c r="Y422"/>
  <c r="G423"/>
  <c r="O423"/>
  <c r="Q423"/>
  <c r="T423"/>
  <c r="V423"/>
  <c r="Y423"/>
  <c r="G113"/>
  <c r="G114"/>
  <c r="G115"/>
  <c r="G116"/>
  <c r="G70"/>
  <c r="G71"/>
  <c r="G72"/>
  <c r="G73"/>
  <c r="G74"/>
  <c r="G75"/>
  <c r="G76"/>
  <c r="G77"/>
  <c r="G78"/>
  <c r="G79"/>
  <c r="G80"/>
  <c r="G81"/>
  <c r="G82"/>
  <c r="G83"/>
  <c r="G84"/>
  <c r="G85"/>
  <c r="G86"/>
  <c r="G87"/>
  <c r="G88"/>
  <c r="G89"/>
  <c r="G90"/>
  <c r="G91"/>
  <c r="G92"/>
  <c r="G93"/>
  <c r="G94"/>
  <c r="G95"/>
  <c r="G96"/>
  <c r="G97"/>
  <c r="G98"/>
  <c r="G99"/>
  <c r="G100"/>
  <c r="G101"/>
  <c r="G102"/>
  <c r="G103"/>
  <c r="G104"/>
  <c r="G105"/>
  <c r="G106"/>
  <c r="G107"/>
  <c r="G108"/>
  <c r="G109"/>
  <c r="G110"/>
  <c r="G111"/>
  <c r="G44"/>
  <c r="G45"/>
  <c r="G46"/>
  <c r="G47"/>
  <c r="G48"/>
  <c r="G49"/>
  <c r="G50"/>
  <c r="G51"/>
  <c r="G52"/>
  <c r="G53"/>
  <c r="G54"/>
  <c r="G55"/>
  <c r="G56"/>
  <c r="G57"/>
  <c r="G58"/>
  <c r="G59"/>
  <c r="G60"/>
  <c r="G61"/>
  <c r="G62"/>
  <c r="G63"/>
  <c r="G64"/>
  <c r="G65"/>
  <c r="G66"/>
  <c r="G67"/>
  <c r="G68"/>
  <c r="G31"/>
  <c r="G32"/>
  <c r="G33"/>
  <c r="G34"/>
  <c r="G35"/>
  <c r="G36"/>
  <c r="G37"/>
  <c r="G38"/>
  <c r="G39"/>
  <c r="G40"/>
  <c r="G41"/>
  <c r="G42"/>
  <c r="G398"/>
  <c r="O398"/>
  <c r="Q398"/>
  <c r="T398"/>
  <c r="V398"/>
  <c r="Y398"/>
  <c r="G399"/>
  <c r="O399"/>
  <c r="Q399"/>
  <c r="T399"/>
  <c r="V399"/>
  <c r="Y399"/>
  <c r="G400"/>
  <c r="O400"/>
  <c r="Q400"/>
  <c r="T400"/>
  <c r="V400"/>
  <c r="Y400"/>
  <c r="G401"/>
  <c r="O401"/>
  <c r="Q401"/>
  <c r="T401"/>
  <c r="V401"/>
  <c r="Y401"/>
  <c r="G402"/>
  <c r="O402"/>
  <c r="Q402"/>
  <c r="T402"/>
  <c r="V402"/>
  <c r="Y402"/>
  <c r="G403"/>
  <c r="O403"/>
  <c r="Q403"/>
  <c r="T403"/>
  <c r="V403"/>
  <c r="Y403"/>
  <c r="G404"/>
  <c r="O404"/>
  <c r="Q404"/>
  <c r="T404"/>
  <c r="V404"/>
  <c r="Y404"/>
  <c r="G405"/>
  <c r="O405"/>
  <c r="Q405"/>
  <c r="T405"/>
  <c r="V405"/>
  <c r="Y405"/>
  <c r="G406"/>
  <c r="O406"/>
  <c r="Q406"/>
  <c r="T406"/>
  <c r="V406"/>
  <c r="Y406"/>
  <c r="G407"/>
  <c r="O407"/>
  <c r="Q407"/>
  <c r="T407"/>
  <c r="V407"/>
  <c r="Y407"/>
  <c r="G408"/>
  <c r="O408"/>
  <c r="Q408"/>
  <c r="T408"/>
  <c r="V408"/>
  <c r="Y408"/>
  <c r="G409"/>
  <c r="O409"/>
  <c r="Q409"/>
  <c r="T409"/>
  <c r="V409"/>
  <c r="Y409"/>
  <c r="G410"/>
  <c r="O410"/>
  <c r="Q410"/>
  <c r="T410"/>
  <c r="V410"/>
  <c r="Y410"/>
  <c r="G411"/>
  <c r="O411"/>
  <c r="Q411"/>
  <c r="T411"/>
  <c r="V411"/>
  <c r="Y411"/>
  <c r="G389"/>
  <c r="O389"/>
  <c r="Q389"/>
  <c r="T389"/>
  <c r="V389"/>
  <c r="Y389"/>
  <c r="G390"/>
  <c r="O390"/>
  <c r="Q390"/>
  <c r="T390"/>
  <c r="V390"/>
  <c r="Y390"/>
  <c r="G391"/>
  <c r="O391"/>
  <c r="Q391"/>
  <c r="T391"/>
  <c r="V391"/>
  <c r="Y391"/>
  <c r="G392"/>
  <c r="O392"/>
  <c r="Q392"/>
  <c r="T392"/>
  <c r="V392"/>
  <c r="Y392"/>
  <c r="G393"/>
  <c r="O393"/>
  <c r="Q393"/>
  <c r="T393"/>
  <c r="V393"/>
  <c r="Y393"/>
  <c r="G394"/>
  <c r="O394"/>
  <c r="Q394"/>
  <c r="T394"/>
  <c r="V394"/>
  <c r="Y394"/>
  <c r="G395"/>
  <c r="O395"/>
  <c r="Q395"/>
  <c r="T395"/>
  <c r="V395"/>
  <c r="Y395"/>
  <c r="G396"/>
  <c r="O396"/>
  <c r="Q396"/>
  <c r="T396"/>
  <c r="V396"/>
  <c r="Y396"/>
  <c r="G397"/>
  <c r="O397"/>
  <c r="Q397"/>
  <c r="T397"/>
  <c r="V397"/>
  <c r="Y397"/>
  <c r="G374"/>
  <c r="O374"/>
  <c r="Q374"/>
  <c r="T374"/>
  <c r="V374"/>
  <c r="Y374"/>
  <c r="G375"/>
  <c r="O375"/>
  <c r="Q375"/>
  <c r="T375"/>
  <c r="V375"/>
  <c r="Y375"/>
  <c r="G376"/>
  <c r="O376"/>
  <c r="Q376"/>
  <c r="T376"/>
  <c r="V376"/>
  <c r="Y376"/>
  <c r="G377"/>
  <c r="O377"/>
  <c r="Q377"/>
  <c r="T377"/>
  <c r="V377"/>
  <c r="Y377"/>
  <c r="G378"/>
  <c r="O378"/>
  <c r="Q378"/>
  <c r="T378"/>
  <c r="V378"/>
  <c r="Y378"/>
  <c r="G379"/>
  <c r="O379"/>
  <c r="Q379"/>
  <c r="T379"/>
  <c r="V379"/>
  <c r="Y379"/>
  <c r="G380"/>
  <c r="O380"/>
  <c r="Q380"/>
  <c r="T380"/>
  <c r="V380"/>
  <c r="Y380"/>
  <c r="G381"/>
  <c r="O381"/>
  <c r="Q381"/>
  <c r="T381"/>
  <c r="V381"/>
  <c r="Y381"/>
  <c r="G382"/>
  <c r="O382"/>
  <c r="Q382"/>
  <c r="T382"/>
  <c r="V382"/>
  <c r="Y382"/>
  <c r="G383"/>
  <c r="O383"/>
  <c r="Q383"/>
  <c r="T383"/>
  <c r="V383"/>
  <c r="Y383"/>
  <c r="G384"/>
  <c r="O384"/>
  <c r="Q384"/>
  <c r="T384"/>
  <c r="V384"/>
  <c r="Y384"/>
  <c r="G385"/>
  <c r="O385"/>
  <c r="Q385"/>
  <c r="T385"/>
  <c r="V385"/>
  <c r="Y385"/>
  <c r="G386"/>
  <c r="O386"/>
  <c r="Q386"/>
  <c r="T386"/>
  <c r="V386"/>
  <c r="Y386"/>
  <c r="G387"/>
  <c r="O387"/>
  <c r="Q387"/>
  <c r="T387"/>
  <c r="V387"/>
  <c r="Y387"/>
  <c r="G388"/>
  <c r="O388"/>
  <c r="Q388"/>
  <c r="T388"/>
  <c r="V388"/>
  <c r="Y388"/>
  <c r="G355"/>
  <c r="O355"/>
  <c r="Q355"/>
  <c r="T355"/>
  <c r="V355"/>
  <c r="Y355"/>
  <c r="G356"/>
  <c r="O356"/>
  <c r="Q356"/>
  <c r="T356"/>
  <c r="V356"/>
  <c r="Y356"/>
  <c r="G357"/>
  <c r="O357"/>
  <c r="Q357"/>
  <c r="T357"/>
  <c r="V357"/>
  <c r="Y357"/>
  <c r="G358"/>
  <c r="O358"/>
  <c r="Q358"/>
  <c r="T358"/>
  <c r="V358"/>
  <c r="Y358"/>
  <c r="G359"/>
  <c r="O359"/>
  <c r="Q359"/>
  <c r="T359"/>
  <c r="V359"/>
  <c r="Y359"/>
  <c r="G360"/>
  <c r="O360"/>
  <c r="Q360"/>
  <c r="T360"/>
  <c r="V360"/>
  <c r="Y360"/>
  <c r="G361"/>
  <c r="O361"/>
  <c r="Q361"/>
  <c r="T361"/>
  <c r="V361"/>
  <c r="Y361"/>
  <c r="G362"/>
  <c r="O362"/>
  <c r="Q362"/>
  <c r="T362"/>
  <c r="V362"/>
  <c r="Y362"/>
  <c r="G363"/>
  <c r="O363"/>
  <c r="Q363"/>
  <c r="T363"/>
  <c r="V363"/>
  <c r="Y363"/>
  <c r="G364"/>
  <c r="O364"/>
  <c r="Q364"/>
  <c r="T364"/>
  <c r="V364"/>
  <c r="Y364"/>
  <c r="G365"/>
  <c r="O365"/>
  <c r="Q365"/>
  <c r="T365"/>
  <c r="V365"/>
  <c r="Y365"/>
  <c r="G366"/>
  <c r="O366"/>
  <c r="Q366"/>
  <c r="T366"/>
  <c r="V366"/>
  <c r="Y366"/>
  <c r="G367"/>
  <c r="O367"/>
  <c r="Q367"/>
  <c r="T367"/>
  <c r="V367"/>
  <c r="Y367"/>
  <c r="G368"/>
  <c r="O368"/>
  <c r="Q368"/>
  <c r="T368"/>
  <c r="V368"/>
  <c r="Y368"/>
  <c r="G369"/>
  <c r="O369"/>
  <c r="Q369"/>
  <c r="T369"/>
  <c r="V369"/>
  <c r="Y369"/>
  <c r="G370"/>
  <c r="O370"/>
  <c r="Q370"/>
  <c r="T370"/>
  <c r="V370"/>
  <c r="Y370"/>
  <c r="G371"/>
  <c r="O371"/>
  <c r="Q371"/>
  <c r="T371"/>
  <c r="V371"/>
  <c r="Y371"/>
  <c r="G372"/>
  <c r="O372"/>
  <c r="Q372"/>
  <c r="T372"/>
  <c r="V372"/>
  <c r="Y372"/>
  <c r="G373"/>
  <c r="O373"/>
  <c r="Q373"/>
  <c r="T373"/>
  <c r="V373"/>
  <c r="Y373"/>
  <c r="Q354"/>
  <c r="G347"/>
  <c r="O347"/>
  <c r="Q347"/>
  <c r="T347"/>
  <c r="V347"/>
  <c r="Y347"/>
  <c r="G348"/>
  <c r="O348"/>
  <c r="Q348"/>
  <c r="T348"/>
  <c r="V348"/>
  <c r="Y348"/>
  <c r="G349"/>
  <c r="O349"/>
  <c r="Q349"/>
  <c r="T349"/>
  <c r="V349"/>
  <c r="Y349"/>
  <c r="G350"/>
  <c r="O350"/>
  <c r="Q350"/>
  <c r="T350"/>
  <c r="V350"/>
  <c r="Y350"/>
  <c r="G351"/>
  <c r="O351"/>
  <c r="Q351"/>
  <c r="T351"/>
  <c r="V351"/>
  <c r="Y351"/>
  <c r="G352"/>
  <c r="O352"/>
  <c r="Q352"/>
  <c r="T352"/>
  <c r="V352"/>
  <c r="Y352"/>
  <c r="G353"/>
  <c r="O353"/>
  <c r="Q353"/>
  <c r="T353"/>
  <c r="V353"/>
  <c r="Y353"/>
  <c r="G354"/>
  <c r="O354"/>
  <c r="T354"/>
  <c r="V354"/>
  <c r="Y354"/>
  <c r="G340"/>
  <c r="O340"/>
  <c r="Q340"/>
  <c r="T340"/>
  <c r="V340"/>
  <c r="Y340"/>
  <c r="G341"/>
  <c r="O341"/>
  <c r="Q341"/>
  <c r="T341"/>
  <c r="V341"/>
  <c r="Y341"/>
  <c r="G342"/>
  <c r="O342"/>
  <c r="Q342"/>
  <c r="T342"/>
  <c r="V342"/>
  <c r="Y342"/>
  <c r="G343"/>
  <c r="O343"/>
  <c r="Q343"/>
  <c r="T343"/>
  <c r="V343"/>
  <c r="Y343"/>
  <c r="G344"/>
  <c r="O344"/>
  <c r="Q344"/>
  <c r="T344"/>
  <c r="V344"/>
  <c r="Y344"/>
  <c r="G345"/>
  <c r="O345"/>
  <c r="Q345"/>
  <c r="T345"/>
  <c r="V345"/>
  <c r="Y345"/>
  <c r="G346"/>
  <c r="O346"/>
  <c r="Q346"/>
  <c r="T346"/>
  <c r="V346"/>
  <c r="Y346"/>
  <c r="G335"/>
  <c r="O335"/>
  <c r="Q335"/>
  <c r="T335"/>
  <c r="V335"/>
  <c r="Y335"/>
  <c r="G336"/>
  <c r="O336"/>
  <c r="Q336"/>
  <c r="T336"/>
  <c r="V336"/>
  <c r="Y336"/>
  <c r="G337"/>
  <c r="O337"/>
  <c r="Q337"/>
  <c r="T337"/>
  <c r="V337"/>
  <c r="Y337"/>
  <c r="G338"/>
  <c r="O338"/>
  <c r="Q338"/>
  <c r="T338"/>
  <c r="V338"/>
  <c r="Y338"/>
  <c r="G339"/>
  <c r="O339"/>
  <c r="Q339"/>
  <c r="T339"/>
  <c r="V339"/>
  <c r="Y339"/>
  <c r="G318"/>
  <c r="O318"/>
  <c r="Q318"/>
  <c r="T318"/>
  <c r="V318"/>
  <c r="Y318"/>
  <c r="G319"/>
  <c r="O319"/>
  <c r="Q319"/>
  <c r="T319"/>
  <c r="V319"/>
  <c r="Y319"/>
  <c r="G320"/>
  <c r="O320"/>
  <c r="Q320"/>
  <c r="T320"/>
  <c r="V320"/>
  <c r="Y320"/>
  <c r="G321"/>
  <c r="O321"/>
  <c r="Q321"/>
  <c r="T321"/>
  <c r="V321"/>
  <c r="Y321"/>
  <c r="G322"/>
  <c r="O322"/>
  <c r="Q322"/>
  <c r="T322"/>
  <c r="V322"/>
  <c r="Y322"/>
  <c r="G323"/>
  <c r="O323"/>
  <c r="Q323"/>
  <c r="T323"/>
  <c r="V323"/>
  <c r="Y323"/>
  <c r="G324"/>
  <c r="O324"/>
  <c r="Q324"/>
  <c r="T324"/>
  <c r="V324"/>
  <c r="Y324"/>
  <c r="G325"/>
  <c r="O325"/>
  <c r="Q325"/>
  <c r="T325"/>
  <c r="V325"/>
  <c r="Y325"/>
  <c r="G326"/>
  <c r="O326"/>
  <c r="Q326"/>
  <c r="T326"/>
  <c r="V326"/>
  <c r="Y326"/>
  <c r="G327"/>
  <c r="O327"/>
  <c r="Q327"/>
  <c r="T327"/>
  <c r="V327"/>
  <c r="Y327"/>
  <c r="G328"/>
  <c r="O328"/>
  <c r="Q328"/>
  <c r="T328"/>
  <c r="V328"/>
  <c r="Y328"/>
  <c r="G329"/>
  <c r="O329"/>
  <c r="Q329"/>
  <c r="T329"/>
  <c r="V329"/>
  <c r="Y329"/>
  <c r="G330"/>
  <c r="O330"/>
  <c r="Q330"/>
  <c r="T330"/>
  <c r="V330"/>
  <c r="Y330"/>
  <c r="G331"/>
  <c r="O331"/>
  <c r="Q331"/>
  <c r="T331"/>
  <c r="V331"/>
  <c r="Y331"/>
  <c r="G332"/>
  <c r="O332"/>
  <c r="Q332"/>
  <c r="T332"/>
  <c r="V332"/>
  <c r="Y332"/>
  <c r="G333"/>
  <c r="O333"/>
  <c r="Q333"/>
  <c r="T333"/>
  <c r="V333"/>
  <c r="Y333"/>
  <c r="G334"/>
  <c r="O334"/>
  <c r="Q334"/>
  <c r="T334"/>
  <c r="V334"/>
  <c r="Y334"/>
  <c r="G266"/>
  <c r="O266"/>
  <c r="Q266"/>
  <c r="T266"/>
  <c r="V266"/>
  <c r="Y266"/>
  <c r="G267"/>
  <c r="O267"/>
  <c r="Q267"/>
  <c r="T267"/>
  <c r="V267"/>
  <c r="Y267"/>
  <c r="G268"/>
  <c r="O268"/>
  <c r="Q268"/>
  <c r="T268"/>
  <c r="V268"/>
  <c r="Y268"/>
  <c r="G269"/>
  <c r="O269"/>
  <c r="Q269"/>
  <c r="T269"/>
  <c r="V269"/>
  <c r="Y269"/>
  <c r="G270"/>
  <c r="O270"/>
  <c r="Q270"/>
  <c r="T270"/>
  <c r="V270"/>
  <c r="Y270"/>
  <c r="G271"/>
  <c r="O271"/>
  <c r="Q271"/>
  <c r="T271"/>
  <c r="V271"/>
  <c r="Y271"/>
  <c r="G272"/>
  <c r="O272"/>
  <c r="Q272"/>
  <c r="T272"/>
  <c r="V272"/>
  <c r="Y272"/>
  <c r="G273"/>
  <c r="O273"/>
  <c r="Q273"/>
  <c r="T273"/>
  <c r="V273"/>
  <c r="Y273"/>
  <c r="G317"/>
  <c r="O317"/>
  <c r="Q317"/>
  <c r="T317"/>
  <c r="V317"/>
  <c r="Y317"/>
  <c r="G239"/>
  <c r="O239"/>
  <c r="Q239"/>
  <c r="T239"/>
  <c r="V239"/>
  <c r="Y239"/>
  <c r="G240"/>
  <c r="O240"/>
  <c r="Q240"/>
  <c r="T240"/>
  <c r="V240"/>
  <c r="Y240"/>
  <c r="G241"/>
  <c r="O241"/>
  <c r="Q241"/>
  <c r="T241"/>
  <c r="V241"/>
  <c r="Y241"/>
  <c r="G242"/>
  <c r="O242"/>
  <c r="Q242"/>
  <c r="T242"/>
  <c r="V242"/>
  <c r="Y242"/>
  <c r="G243"/>
  <c r="O243"/>
  <c r="Q243"/>
  <c r="T243"/>
  <c r="V243"/>
  <c r="Y243"/>
  <c r="G244"/>
  <c r="O244"/>
  <c r="Q244"/>
  <c r="T244"/>
  <c r="V244"/>
  <c r="Y244"/>
  <c r="G245"/>
  <c r="O245"/>
  <c r="Q245"/>
  <c r="T245"/>
  <c r="V245"/>
  <c r="Y245"/>
  <c r="G246"/>
  <c r="O246"/>
  <c r="Q246"/>
  <c r="T246"/>
  <c r="V246"/>
  <c r="Y246"/>
  <c r="G247"/>
  <c r="O247"/>
  <c r="Q247"/>
  <c r="T247"/>
  <c r="V247"/>
  <c r="Y247"/>
  <c r="G248"/>
  <c r="O248"/>
  <c r="Q248"/>
  <c r="T248"/>
  <c r="V248"/>
  <c r="Y248"/>
  <c r="G249"/>
  <c r="O249"/>
  <c r="Q249"/>
  <c r="T249"/>
  <c r="V249"/>
  <c r="Y249"/>
  <c r="G250"/>
  <c r="O250"/>
  <c r="Q250"/>
  <c r="T250"/>
  <c r="V250"/>
  <c r="Y250"/>
  <c r="G251"/>
  <c r="O251"/>
  <c r="Q251"/>
  <c r="T251"/>
  <c r="V251"/>
  <c r="Y251"/>
  <c r="G252"/>
  <c r="O252"/>
  <c r="Q252"/>
  <c r="T252"/>
  <c r="V252"/>
  <c r="Y252"/>
  <c r="G253"/>
  <c r="O253"/>
  <c r="Q253"/>
  <c r="T253"/>
  <c r="V253"/>
  <c r="Y253"/>
  <c r="G254"/>
  <c r="O254"/>
  <c r="Q254"/>
  <c r="T254"/>
  <c r="V254"/>
  <c r="Y254"/>
  <c r="G255"/>
  <c r="O255"/>
  <c r="Q255"/>
  <c r="T255"/>
  <c r="V255"/>
  <c r="Y255"/>
  <c r="G256"/>
  <c r="O256"/>
  <c r="Q256"/>
  <c r="T256"/>
  <c r="V256"/>
  <c r="Y256"/>
  <c r="G257"/>
  <c r="O257"/>
  <c r="Q257"/>
  <c r="T257"/>
  <c r="V257"/>
  <c r="Y257"/>
  <c r="G258"/>
  <c r="O258"/>
  <c r="Q258"/>
  <c r="T258"/>
  <c r="V258"/>
  <c r="Y258"/>
  <c r="G259"/>
  <c r="O259"/>
  <c r="Q259"/>
  <c r="T259"/>
  <c r="V259"/>
  <c r="Y259"/>
  <c r="G260"/>
  <c r="O260"/>
  <c r="Q260"/>
  <c r="T260"/>
  <c r="V260"/>
  <c r="Y260"/>
  <c r="G261"/>
  <c r="O261"/>
  <c r="Q261"/>
  <c r="T261"/>
  <c r="V261"/>
  <c r="Y261"/>
  <c r="G262"/>
  <c r="O262"/>
  <c r="Q262"/>
  <c r="T262"/>
  <c r="V262"/>
  <c r="Y262"/>
  <c r="G263"/>
  <c r="O263"/>
  <c r="Q263"/>
  <c r="T263"/>
  <c r="V263"/>
  <c r="Y263"/>
  <c r="G264"/>
  <c r="O264"/>
  <c r="Q264"/>
  <c r="T264"/>
  <c r="V264"/>
  <c r="Y264"/>
  <c r="G265"/>
  <c r="O265"/>
  <c r="Q265"/>
  <c r="T265"/>
  <c r="V265"/>
  <c r="Y265"/>
  <c r="G227"/>
  <c r="O227"/>
  <c r="Q227"/>
  <c r="T227"/>
  <c r="V227"/>
  <c r="Y227"/>
  <c r="G228"/>
  <c r="O228"/>
  <c r="Q228"/>
  <c r="T228"/>
  <c r="V228"/>
  <c r="Y228"/>
  <c r="G229"/>
  <c r="O229"/>
  <c r="Q229"/>
  <c r="T229"/>
  <c r="V229"/>
  <c r="Y229"/>
  <c r="G230"/>
  <c r="O230"/>
  <c r="Q230"/>
  <c r="T230"/>
  <c r="V230"/>
  <c r="Y230"/>
  <c r="G231"/>
  <c r="O231"/>
  <c r="Q231"/>
  <c r="T231"/>
  <c r="V231"/>
  <c r="Y231"/>
  <c r="G232"/>
  <c r="O232"/>
  <c r="Q232"/>
  <c r="T232"/>
  <c r="V232"/>
  <c r="Y232"/>
  <c r="G233"/>
  <c r="O233"/>
  <c r="Q233"/>
  <c r="T233"/>
  <c r="V233"/>
  <c r="Y233"/>
  <c r="G234"/>
  <c r="O234"/>
  <c r="Q234"/>
  <c r="T234"/>
  <c r="V234"/>
  <c r="Y234"/>
  <c r="G235"/>
  <c r="O235"/>
  <c r="Q235"/>
  <c r="T235"/>
  <c r="V235"/>
  <c r="Y235"/>
  <c r="G236"/>
  <c r="O236"/>
  <c r="Q236"/>
  <c r="T236"/>
  <c r="V236"/>
  <c r="Y236"/>
  <c r="G237"/>
  <c r="O237"/>
  <c r="Q237"/>
  <c r="T237"/>
  <c r="V237"/>
  <c r="Y237"/>
  <c r="G238"/>
  <c r="O238"/>
  <c r="Q238"/>
  <c r="T238"/>
  <c r="V238"/>
  <c r="Y238"/>
  <c r="Q3"/>
  <c r="Q4"/>
  <c r="Q5"/>
  <c r="Q6"/>
  <c r="Q7"/>
  <c r="Q8"/>
  <c r="Q9"/>
  <c r="Q10"/>
  <c r="Q11"/>
  <c r="Q12"/>
  <c r="Q13"/>
  <c r="Q14"/>
  <c r="Q15"/>
  <c r="Q16"/>
  <c r="Q17"/>
  <c r="Q18"/>
  <c r="Q19"/>
  <c r="Q20"/>
  <c r="Q21"/>
  <c r="Q22"/>
  <c r="Q23"/>
  <c r="Q24"/>
  <c r="Q25"/>
  <c r="Q26"/>
  <c r="Q27"/>
  <c r="Q28"/>
  <c r="Q29"/>
  <c r="Q30"/>
  <c r="Q31"/>
  <c r="Q32"/>
  <c r="Q33"/>
  <c r="Q34"/>
  <c r="Q35"/>
  <c r="Q36"/>
  <c r="Q37"/>
  <c r="Q38"/>
  <c r="Q39"/>
  <c r="Q40"/>
  <c r="Q41"/>
  <c r="Q42"/>
  <c r="Q43"/>
  <c r="Q44"/>
  <c r="Q45"/>
  <c r="Q46"/>
  <c r="Q47"/>
  <c r="Q48"/>
  <c r="Q49"/>
  <c r="Q50"/>
  <c r="Q51"/>
  <c r="Q52"/>
  <c r="Q53"/>
  <c r="Q54"/>
  <c r="Q55"/>
  <c r="Q56"/>
  <c r="Q57"/>
  <c r="Q58"/>
  <c r="Q59"/>
  <c r="Q60"/>
  <c r="Q61"/>
  <c r="Q62"/>
  <c r="Q63"/>
  <c r="Q64"/>
  <c r="Q65"/>
  <c r="Q66"/>
  <c r="Q67"/>
  <c r="Q68"/>
  <c r="Q69"/>
  <c r="Q70"/>
  <c r="Q71"/>
  <c r="Q72"/>
  <c r="Q73"/>
  <c r="Q74"/>
  <c r="Q75"/>
  <c r="Q76"/>
  <c r="Q77"/>
  <c r="Q78"/>
  <c r="Q79"/>
  <c r="Q80"/>
  <c r="Q81"/>
  <c r="Q82"/>
  <c r="Q83"/>
  <c r="Q84"/>
  <c r="Q85"/>
  <c r="Q86"/>
  <c r="Q87"/>
  <c r="Q88"/>
  <c r="Q89"/>
  <c r="Q90"/>
  <c r="Q91"/>
  <c r="Q92"/>
  <c r="Q93"/>
  <c r="Q94"/>
  <c r="Q95"/>
  <c r="Q96"/>
  <c r="Q97"/>
  <c r="Q98"/>
  <c r="Q99"/>
  <c r="Q100"/>
  <c r="Q101"/>
  <c r="Q102"/>
  <c r="Q103"/>
  <c r="Q104"/>
  <c r="Q105"/>
  <c r="Q106"/>
  <c r="Q107"/>
  <c r="Q108"/>
  <c r="Q109"/>
  <c r="Q110"/>
  <c r="Q111"/>
  <c r="Q112"/>
  <c r="Q113"/>
  <c r="Q114"/>
  <c r="Q115"/>
  <c r="Q116"/>
  <c r="Q117"/>
  <c r="Q118"/>
  <c r="Q119"/>
  <c r="Q120"/>
  <c r="Q121"/>
  <c r="Q122"/>
  <c r="Q123"/>
  <c r="Q124"/>
  <c r="Q125"/>
  <c r="Q126"/>
  <c r="Q127"/>
  <c r="Q128"/>
  <c r="Q129"/>
  <c r="Q130"/>
  <c r="Q131"/>
  <c r="Q132"/>
  <c r="Q133"/>
  <c r="Q134"/>
  <c r="Q135"/>
  <c r="Q136"/>
  <c r="Q137"/>
  <c r="Q138"/>
  <c r="Q139"/>
  <c r="Q140"/>
  <c r="Q141"/>
  <c r="Q142"/>
  <c r="Q143"/>
  <c r="Q144"/>
  <c r="Q145"/>
  <c r="Q146"/>
  <c r="Q147"/>
  <c r="Q148"/>
  <c r="Q149"/>
  <c r="Q150"/>
  <c r="Q151"/>
  <c r="Q152"/>
  <c r="Q153"/>
  <c r="Q154"/>
  <c r="Q155"/>
  <c r="Q156"/>
  <c r="Q157"/>
  <c r="Q158"/>
  <c r="Q159"/>
  <c r="Q160"/>
  <c r="Q161"/>
  <c r="Q162"/>
  <c r="Q163"/>
  <c r="Q164"/>
  <c r="Q165"/>
  <c r="Q166"/>
  <c r="Q167"/>
  <c r="Q168"/>
  <c r="Q169"/>
  <c r="Q170"/>
  <c r="Q171"/>
  <c r="Q172"/>
  <c r="Q173"/>
  <c r="Q174"/>
  <c r="Q175"/>
  <c r="Q176"/>
  <c r="Q177"/>
  <c r="Q178"/>
  <c r="Q179"/>
  <c r="Q180"/>
  <c r="Q181"/>
  <c r="Q182"/>
  <c r="Q183"/>
  <c r="Q184"/>
  <c r="Q185"/>
  <c r="Q186"/>
  <c r="Q187"/>
  <c r="Q188"/>
  <c r="Q189"/>
  <c r="Q190"/>
  <c r="Q191"/>
  <c r="Q192"/>
  <c r="Q193"/>
  <c r="Q194"/>
  <c r="Q195"/>
  <c r="Q196"/>
  <c r="Q197"/>
  <c r="Q198"/>
  <c r="Q199"/>
  <c r="Q200"/>
  <c r="Q201"/>
  <c r="Q202"/>
  <c r="Q203"/>
  <c r="Q204"/>
  <c r="Q205"/>
  <c r="Q206"/>
  <c r="Q207"/>
  <c r="Q208"/>
  <c r="Q209"/>
  <c r="Q210"/>
  <c r="Q211"/>
  <c r="Q212"/>
  <c r="Q213"/>
  <c r="Q214"/>
  <c r="Q215"/>
  <c r="Q216"/>
  <c r="Q217"/>
  <c r="Q218"/>
  <c r="Q219"/>
  <c r="Q220"/>
  <c r="Q221"/>
  <c r="Q222"/>
  <c r="Q223"/>
  <c r="Q224"/>
  <c r="Q225"/>
  <c r="Q226"/>
  <c r="G210"/>
  <c r="O210"/>
  <c r="S210" s="1"/>
  <c r="T210"/>
  <c r="V210"/>
  <c r="Y210"/>
  <c r="G211"/>
  <c r="O211"/>
  <c r="S211" s="1"/>
  <c r="T211"/>
  <c r="U211"/>
  <c r="V211"/>
  <c r="Y211"/>
  <c r="G212"/>
  <c r="O212"/>
  <c r="T212"/>
  <c r="V212"/>
  <c r="Y212"/>
  <c r="G213"/>
  <c r="O213"/>
  <c r="T213"/>
  <c r="V213"/>
  <c r="Y213"/>
  <c r="G214"/>
  <c r="O214"/>
  <c r="T214"/>
  <c r="V214"/>
  <c r="Y214"/>
  <c r="G215"/>
  <c r="O215"/>
  <c r="T215"/>
  <c r="V215"/>
  <c r="Y215"/>
  <c r="G216"/>
  <c r="O216"/>
  <c r="T216"/>
  <c r="V216"/>
  <c r="Y216"/>
  <c r="G217"/>
  <c r="O217"/>
  <c r="T217"/>
  <c r="V217"/>
  <c r="Y217"/>
  <c r="G218"/>
  <c r="O218"/>
  <c r="T218"/>
  <c r="V218"/>
  <c r="Y218"/>
  <c r="G219"/>
  <c r="O219"/>
  <c r="T219"/>
  <c r="V219"/>
  <c r="Y219"/>
  <c r="G220"/>
  <c r="O220"/>
  <c r="S220" s="1"/>
  <c r="T220"/>
  <c r="V220"/>
  <c r="Y220"/>
  <c r="G221"/>
  <c r="O221"/>
  <c r="T221"/>
  <c r="V221"/>
  <c r="Y221"/>
  <c r="G222"/>
  <c r="O222"/>
  <c r="S222" s="1"/>
  <c r="T222"/>
  <c r="V222"/>
  <c r="Y222"/>
  <c r="G223"/>
  <c r="O223"/>
  <c r="T223"/>
  <c r="V223"/>
  <c r="Y223"/>
  <c r="G224"/>
  <c r="O224"/>
  <c r="S224" s="1"/>
  <c r="T224"/>
  <c r="V224"/>
  <c r="Y224"/>
  <c r="G225"/>
  <c r="O225"/>
  <c r="T225"/>
  <c r="V225"/>
  <c r="Y225"/>
  <c r="G226"/>
  <c r="O226"/>
  <c r="S226" s="1"/>
  <c r="T226"/>
  <c r="U226"/>
  <c r="V226"/>
  <c r="Y226"/>
  <c r="G186"/>
  <c r="O186"/>
  <c r="S186" s="1"/>
  <c r="T186"/>
  <c r="V186"/>
  <c r="Y186"/>
  <c r="G187"/>
  <c r="O187"/>
  <c r="T187"/>
  <c r="V187"/>
  <c r="Y187"/>
  <c r="G188"/>
  <c r="O188"/>
  <c r="S188" s="1"/>
  <c r="T188"/>
  <c r="V188"/>
  <c r="Y188"/>
  <c r="G189"/>
  <c r="O189"/>
  <c r="T189"/>
  <c r="V189"/>
  <c r="Y189"/>
  <c r="G190"/>
  <c r="O190"/>
  <c r="S190" s="1"/>
  <c r="T190"/>
  <c r="V190"/>
  <c r="Y190"/>
  <c r="G191"/>
  <c r="O191"/>
  <c r="T191"/>
  <c r="V191"/>
  <c r="Y191"/>
  <c r="G192"/>
  <c r="O192"/>
  <c r="S192" s="1"/>
  <c r="T192"/>
  <c r="V192"/>
  <c r="Y192"/>
  <c r="G193"/>
  <c r="O193"/>
  <c r="T193"/>
  <c r="V193"/>
  <c r="Y193"/>
  <c r="G194"/>
  <c r="O194"/>
  <c r="S194" s="1"/>
  <c r="T194"/>
  <c r="V194"/>
  <c r="Y194"/>
  <c r="G195"/>
  <c r="O195"/>
  <c r="T195"/>
  <c r="V195"/>
  <c r="Y195"/>
  <c r="G196"/>
  <c r="O196"/>
  <c r="S196" s="1"/>
  <c r="T196"/>
  <c r="V196"/>
  <c r="Y196"/>
  <c r="G197"/>
  <c r="O197"/>
  <c r="T197"/>
  <c r="V197"/>
  <c r="Y197"/>
  <c r="G198"/>
  <c r="O198"/>
  <c r="S198" s="1"/>
  <c r="T198"/>
  <c r="V198"/>
  <c r="Y198"/>
  <c r="G199"/>
  <c r="O199"/>
  <c r="T199"/>
  <c r="V199"/>
  <c r="Y199"/>
  <c r="G200"/>
  <c r="O200"/>
  <c r="S200" s="1"/>
  <c r="T200"/>
  <c r="V200"/>
  <c r="Y200"/>
  <c r="G201"/>
  <c r="O201"/>
  <c r="T201"/>
  <c r="V201"/>
  <c r="Y201"/>
  <c r="G202"/>
  <c r="O202"/>
  <c r="S202" s="1"/>
  <c r="T202"/>
  <c r="V202"/>
  <c r="Y202"/>
  <c r="G203"/>
  <c r="O203"/>
  <c r="T203"/>
  <c r="V203"/>
  <c r="Y203"/>
  <c r="G204"/>
  <c r="O204"/>
  <c r="S204" s="1"/>
  <c r="T204"/>
  <c r="V204"/>
  <c r="Y204"/>
  <c r="G205"/>
  <c r="O205"/>
  <c r="T205"/>
  <c r="V205"/>
  <c r="Y205"/>
  <c r="G206"/>
  <c r="O206"/>
  <c r="S206" s="1"/>
  <c r="T206"/>
  <c r="V206"/>
  <c r="Y206"/>
  <c r="G207"/>
  <c r="O207"/>
  <c r="T207"/>
  <c r="V207"/>
  <c r="Y207"/>
  <c r="G208"/>
  <c r="O208"/>
  <c r="S208" s="1"/>
  <c r="T208"/>
  <c r="V208"/>
  <c r="Y208"/>
  <c r="G209"/>
  <c r="O209"/>
  <c r="T209"/>
  <c r="V209"/>
  <c r="Y209"/>
  <c r="G178"/>
  <c r="O178"/>
  <c r="S178" s="1"/>
  <c r="T178"/>
  <c r="V178"/>
  <c r="Y178"/>
  <c r="G179"/>
  <c r="O179"/>
  <c r="T179"/>
  <c r="V179"/>
  <c r="Y179"/>
  <c r="G180"/>
  <c r="O180"/>
  <c r="T180"/>
  <c r="V180"/>
  <c r="Y180"/>
  <c r="G181"/>
  <c r="O181"/>
  <c r="T181"/>
  <c r="V181"/>
  <c r="Y181"/>
  <c r="G182"/>
  <c r="O182"/>
  <c r="T182"/>
  <c r="V182"/>
  <c r="Y182"/>
  <c r="G183"/>
  <c r="O183"/>
  <c r="T183"/>
  <c r="V183"/>
  <c r="Y183"/>
  <c r="G184"/>
  <c r="O184"/>
  <c r="T184"/>
  <c r="V184"/>
  <c r="Y184"/>
  <c r="G185"/>
  <c r="O185"/>
  <c r="T185"/>
  <c r="V185"/>
  <c r="Y185"/>
  <c r="G142"/>
  <c r="O142"/>
  <c r="S142" s="1"/>
  <c r="T142"/>
  <c r="V142"/>
  <c r="Y142"/>
  <c r="G143"/>
  <c r="O143"/>
  <c r="S143" s="1"/>
  <c r="T143"/>
  <c r="V143"/>
  <c r="Y143"/>
  <c r="G144"/>
  <c r="O144"/>
  <c r="S144" s="1"/>
  <c r="T144"/>
  <c r="V144"/>
  <c r="Y144"/>
  <c r="G145"/>
  <c r="O145"/>
  <c r="S145" s="1"/>
  <c r="T145"/>
  <c r="V145"/>
  <c r="Y145"/>
  <c r="G146"/>
  <c r="O146"/>
  <c r="S146" s="1"/>
  <c r="T146"/>
  <c r="V146"/>
  <c r="Y146"/>
  <c r="G147"/>
  <c r="O147"/>
  <c r="S147" s="1"/>
  <c r="T147"/>
  <c r="V147"/>
  <c r="Y147"/>
  <c r="G148"/>
  <c r="O148"/>
  <c r="S148" s="1"/>
  <c r="T148"/>
  <c r="V148"/>
  <c r="Y148"/>
  <c r="G149"/>
  <c r="O149"/>
  <c r="S149" s="1"/>
  <c r="T149"/>
  <c r="V149"/>
  <c r="Y149"/>
  <c r="G150"/>
  <c r="O150"/>
  <c r="S150" s="1"/>
  <c r="T150"/>
  <c r="U150"/>
  <c r="V150"/>
  <c r="Y150"/>
  <c r="G151"/>
  <c r="O151"/>
  <c r="T151"/>
  <c r="V151"/>
  <c r="Y151"/>
  <c r="G152"/>
  <c r="O152"/>
  <c r="T152"/>
  <c r="V152"/>
  <c r="Y152"/>
  <c r="G153"/>
  <c r="O153"/>
  <c r="T153"/>
  <c r="V153"/>
  <c r="Y153"/>
  <c r="G154"/>
  <c r="O154"/>
  <c r="S154" s="1"/>
  <c r="T154"/>
  <c r="V154"/>
  <c r="Y154"/>
  <c r="G155"/>
  <c r="O155"/>
  <c r="T155"/>
  <c r="V155"/>
  <c r="Y155"/>
  <c r="G156"/>
  <c r="O156"/>
  <c r="S156" s="1"/>
  <c r="T156"/>
  <c r="V156"/>
  <c r="Y156"/>
  <c r="G157"/>
  <c r="O157"/>
  <c r="T157"/>
  <c r="V157"/>
  <c r="Y157"/>
  <c r="G158"/>
  <c r="O158"/>
  <c r="S158" s="1"/>
  <c r="T158"/>
  <c r="U158"/>
  <c r="V158"/>
  <c r="Y158"/>
  <c r="G159"/>
  <c r="O159"/>
  <c r="T159"/>
  <c r="V159"/>
  <c r="Y159"/>
  <c r="G160"/>
  <c r="O160"/>
  <c r="T160"/>
  <c r="V160"/>
  <c r="Y160"/>
  <c r="G161"/>
  <c r="O161"/>
  <c r="T161"/>
  <c r="V161"/>
  <c r="Y161"/>
  <c r="G162"/>
  <c r="O162"/>
  <c r="T162"/>
  <c r="V162"/>
  <c r="Y162"/>
  <c r="G163"/>
  <c r="O163"/>
  <c r="T163"/>
  <c r="V163"/>
  <c r="Y163"/>
  <c r="G164"/>
  <c r="O164"/>
  <c r="T164"/>
  <c r="V164"/>
  <c r="Y164"/>
  <c r="G165"/>
  <c r="O165"/>
  <c r="T165"/>
  <c r="V165"/>
  <c r="Y165"/>
  <c r="G166"/>
  <c r="O166"/>
  <c r="T166"/>
  <c r="V166"/>
  <c r="Y166"/>
  <c r="G167"/>
  <c r="O167"/>
  <c r="T167"/>
  <c r="V167"/>
  <c r="Y167"/>
  <c r="G168"/>
  <c r="O168"/>
  <c r="T168"/>
  <c r="V168"/>
  <c r="Y168"/>
  <c r="G169"/>
  <c r="O169"/>
  <c r="T169"/>
  <c r="V169"/>
  <c r="Y169"/>
  <c r="G170"/>
  <c r="O170"/>
  <c r="T170"/>
  <c r="V170"/>
  <c r="Y170"/>
  <c r="G171"/>
  <c r="O171"/>
  <c r="T171"/>
  <c r="V171"/>
  <c r="Y171"/>
  <c r="G172"/>
  <c r="O172"/>
  <c r="T172"/>
  <c r="V172"/>
  <c r="Y172"/>
  <c r="G173"/>
  <c r="O173"/>
  <c r="T173"/>
  <c r="V173"/>
  <c r="Y173"/>
  <c r="G174"/>
  <c r="O174"/>
  <c r="T174"/>
  <c r="V174"/>
  <c r="Y174"/>
  <c r="G175"/>
  <c r="O175"/>
  <c r="T175"/>
  <c r="V175"/>
  <c r="Y175"/>
  <c r="G176"/>
  <c r="O176"/>
  <c r="T176"/>
  <c r="V176"/>
  <c r="Y176"/>
  <c r="G177"/>
  <c r="O177"/>
  <c r="T177"/>
  <c r="V177"/>
  <c r="Y177"/>
  <c r="G118"/>
  <c r="O118"/>
  <c r="T118"/>
  <c r="V118"/>
  <c r="Y118"/>
  <c r="G119"/>
  <c r="O119"/>
  <c r="T119"/>
  <c r="V119"/>
  <c r="Y119"/>
  <c r="G120"/>
  <c r="O120"/>
  <c r="T120"/>
  <c r="V120"/>
  <c r="Y120"/>
  <c r="G121"/>
  <c r="O121"/>
  <c r="T121"/>
  <c r="V121"/>
  <c r="Y121"/>
  <c r="G122"/>
  <c r="O122"/>
  <c r="T122"/>
  <c r="V122"/>
  <c r="Y122"/>
  <c r="G123"/>
  <c r="O123"/>
  <c r="T123"/>
  <c r="V123"/>
  <c r="Y123"/>
  <c r="G124"/>
  <c r="O124"/>
  <c r="T124"/>
  <c r="V124"/>
  <c r="Y124"/>
  <c r="G125"/>
  <c r="O125"/>
  <c r="S125" s="1"/>
  <c r="T125"/>
  <c r="V125"/>
  <c r="Y125"/>
  <c r="G126"/>
  <c r="O126"/>
  <c r="T126"/>
  <c r="V126"/>
  <c r="Y126"/>
  <c r="G127"/>
  <c r="O127"/>
  <c r="S127" s="1"/>
  <c r="T127"/>
  <c r="V127"/>
  <c r="Y127"/>
  <c r="G128"/>
  <c r="O128"/>
  <c r="T128"/>
  <c r="V128"/>
  <c r="Y128"/>
  <c r="G129"/>
  <c r="O129"/>
  <c r="S129" s="1"/>
  <c r="T129"/>
  <c r="V129"/>
  <c r="Y129"/>
  <c r="G130"/>
  <c r="O130"/>
  <c r="T130"/>
  <c r="V130"/>
  <c r="Y130"/>
  <c r="G131"/>
  <c r="O131"/>
  <c r="S131" s="1"/>
  <c r="T131"/>
  <c r="V131"/>
  <c r="Y131"/>
  <c r="G132"/>
  <c r="O132"/>
  <c r="T132"/>
  <c r="V132"/>
  <c r="Y132"/>
  <c r="G133"/>
  <c r="O133"/>
  <c r="S133" s="1"/>
  <c r="T133"/>
  <c r="V133"/>
  <c r="Y133"/>
  <c r="G134"/>
  <c r="O134"/>
  <c r="T134"/>
  <c r="V134"/>
  <c r="Y134"/>
  <c r="G135"/>
  <c r="O135"/>
  <c r="S135" s="1"/>
  <c r="T135"/>
  <c r="V135"/>
  <c r="Y135"/>
  <c r="G136"/>
  <c r="O136"/>
  <c r="T136"/>
  <c r="V136"/>
  <c r="Y136"/>
  <c r="G137"/>
  <c r="O137"/>
  <c r="S137" s="1"/>
  <c r="T137"/>
  <c r="V137"/>
  <c r="Y137"/>
  <c r="G138"/>
  <c r="O138"/>
  <c r="T138"/>
  <c r="V138"/>
  <c r="Y138"/>
  <c r="G139"/>
  <c r="O139"/>
  <c r="S139" s="1"/>
  <c r="T139"/>
  <c r="V139"/>
  <c r="Y139"/>
  <c r="G140"/>
  <c r="O140"/>
  <c r="T140"/>
  <c r="V140"/>
  <c r="Y140"/>
  <c r="G141"/>
  <c r="O141"/>
  <c r="S141" s="1"/>
  <c r="T141"/>
  <c r="V141"/>
  <c r="Y141"/>
  <c r="G117"/>
  <c r="O117"/>
  <c r="T117"/>
  <c r="V117"/>
  <c r="Y117"/>
  <c r="O113"/>
  <c r="T113"/>
  <c r="V113"/>
  <c r="Y113"/>
  <c r="O114"/>
  <c r="T114"/>
  <c r="V114"/>
  <c r="Y114"/>
  <c r="O115"/>
  <c r="T115"/>
  <c r="V115"/>
  <c r="Y115"/>
  <c r="O116"/>
  <c r="T116"/>
  <c r="V116"/>
  <c r="Y116"/>
  <c r="G112"/>
  <c r="O112"/>
  <c r="S112" s="1"/>
  <c r="T112"/>
  <c r="V112"/>
  <c r="Y112"/>
  <c r="O70"/>
  <c r="S70" s="1"/>
  <c r="T70"/>
  <c r="V70"/>
  <c r="Y70"/>
  <c r="O71"/>
  <c r="S71" s="1"/>
  <c r="T71"/>
  <c r="V71"/>
  <c r="Y71"/>
  <c r="O72"/>
  <c r="S72" s="1"/>
  <c r="T72"/>
  <c r="U72"/>
  <c r="V72"/>
  <c r="Y72"/>
  <c r="O73"/>
  <c r="T73"/>
  <c r="V73"/>
  <c r="Y73"/>
  <c r="O74"/>
  <c r="T74"/>
  <c r="V74"/>
  <c r="Y74"/>
  <c r="O75"/>
  <c r="T75"/>
  <c r="V75"/>
  <c r="Y75"/>
  <c r="O76"/>
  <c r="T76"/>
  <c r="V76"/>
  <c r="Y76"/>
  <c r="O77"/>
  <c r="T77"/>
  <c r="V77"/>
  <c r="Y77"/>
  <c r="O78"/>
  <c r="T78"/>
  <c r="V78"/>
  <c r="Y78"/>
  <c r="O79"/>
  <c r="T79"/>
  <c r="V79"/>
  <c r="Y79"/>
  <c r="O80"/>
  <c r="T80"/>
  <c r="V80"/>
  <c r="Y80"/>
  <c r="O81"/>
  <c r="T81"/>
  <c r="V81"/>
  <c r="Y81"/>
  <c r="O82"/>
  <c r="T82"/>
  <c r="V82"/>
  <c r="Y82"/>
  <c r="O83"/>
  <c r="T83"/>
  <c r="V83"/>
  <c r="Y83"/>
  <c r="O84"/>
  <c r="T84"/>
  <c r="V84"/>
  <c r="Y84"/>
  <c r="O85"/>
  <c r="T85"/>
  <c r="V85"/>
  <c r="Y85"/>
  <c r="O86"/>
  <c r="T86"/>
  <c r="V86"/>
  <c r="Y86"/>
  <c r="O87"/>
  <c r="T87"/>
  <c r="V87"/>
  <c r="Y87"/>
  <c r="O88"/>
  <c r="T88"/>
  <c r="V88"/>
  <c r="Y88"/>
  <c r="O89"/>
  <c r="T89"/>
  <c r="V89"/>
  <c r="Y89"/>
  <c r="O90"/>
  <c r="T90"/>
  <c r="V90"/>
  <c r="Y90"/>
  <c r="O91"/>
  <c r="T91"/>
  <c r="V91"/>
  <c r="Y91"/>
  <c r="O92"/>
  <c r="T92"/>
  <c r="V92"/>
  <c r="Y92"/>
  <c r="O93"/>
  <c r="T93"/>
  <c r="V93"/>
  <c r="Y93"/>
  <c r="O94"/>
  <c r="T94"/>
  <c r="V94"/>
  <c r="Y94"/>
  <c r="O95"/>
  <c r="T95"/>
  <c r="V95"/>
  <c r="Y95"/>
  <c r="O96"/>
  <c r="T96"/>
  <c r="V96"/>
  <c r="Y96"/>
  <c r="O97"/>
  <c r="T97"/>
  <c r="V97"/>
  <c r="Y97"/>
  <c r="O98"/>
  <c r="T98"/>
  <c r="V98"/>
  <c r="Y98"/>
  <c r="O99"/>
  <c r="T99"/>
  <c r="V99"/>
  <c r="Y99"/>
  <c r="O100"/>
  <c r="T100"/>
  <c r="V100"/>
  <c r="Y100"/>
  <c r="O101"/>
  <c r="T101"/>
  <c r="V101"/>
  <c r="Y101"/>
  <c r="O102"/>
  <c r="T102"/>
  <c r="V102"/>
  <c r="Y102"/>
  <c r="O103"/>
  <c r="T103"/>
  <c r="V103"/>
  <c r="Y103"/>
  <c r="O104"/>
  <c r="T104"/>
  <c r="V104"/>
  <c r="Y104"/>
  <c r="O105"/>
  <c r="T105"/>
  <c r="V105"/>
  <c r="Y105"/>
  <c r="O106"/>
  <c r="T106"/>
  <c r="V106"/>
  <c r="Y106"/>
  <c r="O107"/>
  <c r="S107" s="1"/>
  <c r="T107"/>
  <c r="V107"/>
  <c r="Y107"/>
  <c r="O108"/>
  <c r="T108"/>
  <c r="V108"/>
  <c r="Y108"/>
  <c r="O109"/>
  <c r="S109" s="1"/>
  <c r="T109"/>
  <c r="V109"/>
  <c r="Y109"/>
  <c r="O110"/>
  <c r="T110"/>
  <c r="V110"/>
  <c r="Y110"/>
  <c r="O111"/>
  <c r="S111" s="1"/>
  <c r="T111"/>
  <c r="V111"/>
  <c r="Y111"/>
  <c r="G69"/>
  <c r="O69"/>
  <c r="S69" s="1"/>
  <c r="T69"/>
  <c r="V69"/>
  <c r="Y69"/>
  <c r="O44"/>
  <c r="U44" s="1"/>
  <c r="T44"/>
  <c r="V44"/>
  <c r="Y44"/>
  <c r="O45"/>
  <c r="T45"/>
  <c r="V45"/>
  <c r="Y45"/>
  <c r="O46"/>
  <c r="T46"/>
  <c r="V46"/>
  <c r="Y46"/>
  <c r="O47"/>
  <c r="T47"/>
  <c r="V47"/>
  <c r="Y47"/>
  <c r="O48"/>
  <c r="T48"/>
  <c r="V48"/>
  <c r="Y48"/>
  <c r="O49"/>
  <c r="T49"/>
  <c r="V49"/>
  <c r="Y49"/>
  <c r="O50"/>
  <c r="T50"/>
  <c r="V50"/>
  <c r="Y50"/>
  <c r="O51"/>
  <c r="T51"/>
  <c r="V51"/>
  <c r="Y51"/>
  <c r="O52"/>
  <c r="T52"/>
  <c r="V52"/>
  <c r="Y52"/>
  <c r="O53"/>
  <c r="T53"/>
  <c r="V53"/>
  <c r="Y53"/>
  <c r="O54"/>
  <c r="T54"/>
  <c r="V54"/>
  <c r="Y54"/>
  <c r="O55"/>
  <c r="T55"/>
  <c r="V55"/>
  <c r="Y55"/>
  <c r="O56"/>
  <c r="T56"/>
  <c r="V56"/>
  <c r="Y56"/>
  <c r="O57"/>
  <c r="T57"/>
  <c r="V57"/>
  <c r="Y57"/>
  <c r="O58"/>
  <c r="T58"/>
  <c r="V58"/>
  <c r="Y58"/>
  <c r="O59"/>
  <c r="T59"/>
  <c r="V59"/>
  <c r="Y59"/>
  <c r="O60"/>
  <c r="T60"/>
  <c r="V60"/>
  <c r="Y60"/>
  <c r="O61"/>
  <c r="T61"/>
  <c r="V61"/>
  <c r="Y61"/>
  <c r="O62"/>
  <c r="T62"/>
  <c r="V62"/>
  <c r="Y62"/>
  <c r="O63"/>
  <c r="T63"/>
  <c r="V63"/>
  <c r="Y63"/>
  <c r="O64"/>
  <c r="T64"/>
  <c r="V64"/>
  <c r="Y64"/>
  <c r="O65"/>
  <c r="T65"/>
  <c r="V65"/>
  <c r="Y65"/>
  <c r="O66"/>
  <c r="T66"/>
  <c r="V66"/>
  <c r="Y66"/>
  <c r="O67"/>
  <c r="T67"/>
  <c r="V67"/>
  <c r="Y67"/>
  <c r="O68"/>
  <c r="T68"/>
  <c r="V68"/>
  <c r="Y68"/>
  <c r="G43"/>
  <c r="O43"/>
  <c r="T43"/>
  <c r="V43"/>
  <c r="Y43"/>
  <c r="O31"/>
  <c r="T31"/>
  <c r="V31"/>
  <c r="Y31"/>
  <c r="O32"/>
  <c r="T32"/>
  <c r="V32"/>
  <c r="Y32"/>
  <c r="O33"/>
  <c r="T33"/>
  <c r="V33"/>
  <c r="Y33"/>
  <c r="O34"/>
  <c r="T34"/>
  <c r="V34"/>
  <c r="Y34"/>
  <c r="O35"/>
  <c r="T35"/>
  <c r="V35"/>
  <c r="Y35"/>
  <c r="O36"/>
  <c r="T36"/>
  <c r="V36"/>
  <c r="Y36"/>
  <c r="O37"/>
  <c r="T37"/>
  <c r="V37"/>
  <c r="Y37"/>
  <c r="O38"/>
  <c r="T38"/>
  <c r="V38"/>
  <c r="Y38"/>
  <c r="O39"/>
  <c r="T39"/>
  <c r="V39"/>
  <c r="Y39"/>
  <c r="O40"/>
  <c r="T40"/>
  <c r="V40"/>
  <c r="Y40"/>
  <c r="O41"/>
  <c r="T41"/>
  <c r="V41"/>
  <c r="Y41"/>
  <c r="O42"/>
  <c r="T42"/>
  <c r="V42"/>
  <c r="Y42"/>
  <c r="U1091" l="1"/>
  <c r="U1090"/>
  <c r="U1089"/>
  <c r="U1088"/>
  <c r="U1087"/>
  <c r="U1086"/>
  <c r="S970"/>
  <c r="S969"/>
  <c r="S968"/>
  <c r="U1043"/>
  <c r="U1042"/>
  <c r="S1041"/>
  <c r="U438"/>
  <c r="U437"/>
  <c r="U436"/>
  <c r="U433"/>
  <c r="U523"/>
  <c r="U690"/>
  <c r="U683"/>
  <c r="U682"/>
  <c r="S679"/>
  <c r="U952"/>
  <c r="U951"/>
  <c r="S950"/>
  <c r="S1007"/>
  <c r="S1006"/>
  <c r="S1005"/>
  <c r="S1004"/>
  <c r="S1003"/>
  <c r="S1002"/>
  <c r="S1001"/>
  <c r="S1000"/>
  <c r="S999"/>
  <c r="S996"/>
  <c r="S994"/>
  <c r="S992"/>
  <c r="S990"/>
  <c r="S988"/>
  <c r="U986"/>
  <c r="U985"/>
  <c r="U1009"/>
  <c r="S1020"/>
  <c r="S1078"/>
  <c r="S1076"/>
  <c r="U1085"/>
  <c r="S1085"/>
  <c r="U1008"/>
  <c r="U215"/>
  <c r="U183"/>
  <c r="U439"/>
  <c r="U435"/>
  <c r="U434"/>
  <c r="S433"/>
  <c r="S496"/>
  <c r="S495"/>
  <c r="S494"/>
  <c r="U694"/>
  <c r="U705"/>
  <c r="U855"/>
  <c r="U853"/>
  <c r="U852"/>
  <c r="U851"/>
  <c r="S850"/>
  <c r="S849"/>
  <c r="S719"/>
  <c r="S718"/>
  <c r="U953"/>
  <c r="S952"/>
  <c r="U949"/>
  <c r="S947"/>
  <c r="U974"/>
  <c r="U973"/>
  <c r="U972"/>
  <c r="U971"/>
  <c r="U970"/>
  <c r="U969"/>
  <c r="U968"/>
  <c r="S967"/>
  <c r="U1044"/>
  <c r="S1043"/>
  <c r="U1040"/>
  <c r="S1039"/>
  <c r="U1057"/>
  <c r="U975"/>
  <c r="U1007"/>
  <c r="U1006"/>
  <c r="U1005"/>
  <c r="U1004"/>
  <c r="U1003"/>
  <c r="U1002"/>
  <c r="U1001"/>
  <c r="U1000"/>
  <c r="U999"/>
  <c r="U997"/>
  <c r="S984"/>
  <c r="U1084"/>
  <c r="U1083"/>
  <c r="U1082"/>
  <c r="U1081"/>
  <c r="U1080"/>
  <c r="U1079"/>
  <c r="U1078"/>
  <c r="S1022"/>
  <c r="U1071"/>
  <c r="S1071"/>
  <c r="S1057"/>
  <c r="U1070"/>
  <c r="U1069"/>
  <c r="U1068"/>
  <c r="U1067"/>
  <c r="U1066"/>
  <c r="U1065"/>
  <c r="S1065"/>
  <c r="S528"/>
  <c r="U528"/>
  <c r="S920"/>
  <c r="U920"/>
  <c r="S919"/>
  <c r="U919"/>
  <c r="S918"/>
  <c r="U918"/>
  <c r="S917"/>
  <c r="U917"/>
  <c r="S856"/>
  <c r="U856"/>
  <c r="S862"/>
  <c r="U862"/>
  <c r="S861"/>
  <c r="U861"/>
  <c r="S860"/>
  <c r="U860"/>
  <c r="S859"/>
  <c r="U859"/>
  <c r="S858"/>
  <c r="U858"/>
  <c r="S857"/>
  <c r="U857"/>
  <c r="S945"/>
  <c r="U945"/>
  <c r="S944"/>
  <c r="U944"/>
  <c r="S943"/>
  <c r="U943"/>
  <c r="S942"/>
  <c r="U942"/>
  <c r="S941"/>
  <c r="U941"/>
  <c r="S940"/>
  <c r="U940"/>
  <c r="S939"/>
  <c r="U939"/>
  <c r="S938"/>
  <c r="U938"/>
  <c r="S937"/>
  <c r="U937"/>
  <c r="S936"/>
  <c r="U936"/>
  <c r="S935"/>
  <c r="U935"/>
  <c r="S934"/>
  <c r="U934"/>
  <c r="S933"/>
  <c r="U933"/>
  <c r="S932"/>
  <c r="U932"/>
  <c r="S931"/>
  <c r="U931"/>
  <c r="S930"/>
  <c r="U930"/>
  <c r="S957"/>
  <c r="U957"/>
  <c r="S956"/>
  <c r="U956"/>
  <c r="S955"/>
  <c r="U955"/>
  <c r="S1036"/>
  <c r="U1036"/>
  <c r="S1052"/>
  <c r="U1052"/>
  <c r="S1051"/>
  <c r="U1051"/>
  <c r="S1050"/>
  <c r="U1050"/>
  <c r="S1049"/>
  <c r="U1049"/>
  <c r="S1048"/>
  <c r="U1048"/>
  <c r="S1056"/>
  <c r="U1056"/>
  <c r="S1055"/>
  <c r="U1055"/>
  <c r="S1054"/>
  <c r="U1054"/>
  <c r="S1053"/>
  <c r="U1053"/>
  <c r="S105"/>
  <c r="S103"/>
  <c r="S101"/>
  <c r="S99"/>
  <c r="S97"/>
  <c r="S95"/>
  <c r="S93"/>
  <c r="S91"/>
  <c r="S89"/>
  <c r="S87"/>
  <c r="S85"/>
  <c r="S83"/>
  <c r="S81"/>
  <c r="S79"/>
  <c r="S77"/>
  <c r="S75"/>
  <c r="S73"/>
  <c r="S115"/>
  <c r="S113"/>
  <c r="S117"/>
  <c r="S157"/>
  <c r="S155"/>
  <c r="S153"/>
  <c r="S183"/>
  <c r="U493"/>
  <c r="U507"/>
  <c r="U517"/>
  <c r="U515"/>
  <c r="U514"/>
  <c r="U524"/>
  <c r="S523"/>
  <c r="S522"/>
  <c r="S521"/>
  <c r="S520"/>
  <c r="S519"/>
  <c r="S518"/>
  <c r="S538"/>
  <c r="S537"/>
  <c r="S536"/>
  <c r="S535"/>
  <c r="S534"/>
  <c r="S533"/>
  <c r="S532"/>
  <c r="S531"/>
  <c r="S530"/>
  <c r="S529"/>
  <c r="S544"/>
  <c r="S543"/>
  <c r="S542"/>
  <c r="S541"/>
  <c r="S540"/>
  <c r="S539"/>
  <c r="S557"/>
  <c r="S556"/>
  <c r="S555"/>
  <c r="S554"/>
  <c r="S553"/>
  <c r="S552"/>
  <c r="S551"/>
  <c r="S550"/>
  <c r="S549"/>
  <c r="S548"/>
  <c r="S609"/>
  <c r="S608"/>
  <c r="S607"/>
  <c r="S606"/>
  <c r="S605"/>
  <c r="S604"/>
  <c r="S603"/>
  <c r="S602"/>
  <c r="S601"/>
  <c r="S600"/>
  <c r="S599"/>
  <c r="S598"/>
  <c r="S597"/>
  <c r="S596"/>
  <c r="S595"/>
  <c r="S594"/>
  <c r="S593"/>
  <c r="S592"/>
  <c r="S591"/>
  <c r="S590"/>
  <c r="S589"/>
  <c r="S588"/>
  <c r="S587"/>
  <c r="S586"/>
  <c r="S585"/>
  <c r="S584"/>
  <c r="S583"/>
  <c r="S582"/>
  <c r="S581"/>
  <c r="S580"/>
  <c r="S579"/>
  <c r="S578"/>
  <c r="S577"/>
  <c r="S576"/>
  <c r="S575"/>
  <c r="S574"/>
  <c r="S573"/>
  <c r="S572"/>
  <c r="S571"/>
  <c r="S570"/>
  <c r="S569"/>
  <c r="S568"/>
  <c r="S567"/>
  <c r="S566"/>
  <c r="S565"/>
  <c r="S564"/>
  <c r="S563"/>
  <c r="S562"/>
  <c r="S561"/>
  <c r="S560"/>
  <c r="S559"/>
  <c r="S558"/>
  <c r="S636"/>
  <c r="S635"/>
  <c r="S634"/>
  <c r="S633"/>
  <c r="S632"/>
  <c r="S631"/>
  <c r="S630"/>
  <c r="S629"/>
  <c r="S628"/>
  <c r="S627"/>
  <c r="S626"/>
  <c r="S625"/>
  <c r="S624"/>
  <c r="S623"/>
  <c r="S622"/>
  <c r="S621"/>
  <c r="S620"/>
  <c r="S619"/>
  <c r="S618"/>
  <c r="S617"/>
  <c r="S616"/>
  <c r="S615"/>
  <c r="S614"/>
  <c r="S613"/>
  <c r="S612"/>
  <c r="S611"/>
  <c r="S610"/>
  <c r="U697"/>
  <c r="S706"/>
  <c r="U715"/>
  <c r="U713"/>
  <c r="U915"/>
  <c r="S916"/>
  <c r="U954"/>
  <c r="S953"/>
  <c r="S951"/>
  <c r="S949"/>
  <c r="S948"/>
  <c r="S966"/>
  <c r="S974"/>
  <c r="U1047"/>
  <c r="S1046"/>
  <c r="S1044"/>
  <c r="S1042"/>
  <c r="S1040"/>
  <c r="S1038"/>
  <c r="U1064"/>
  <c r="U1063"/>
  <c r="U1062"/>
  <c r="U1061"/>
  <c r="U1060"/>
  <c r="U1059"/>
  <c r="U1058"/>
  <c r="S1047"/>
  <c r="S954"/>
  <c r="U948"/>
  <c r="U946"/>
  <c r="U179"/>
  <c r="U817"/>
  <c r="U425"/>
  <c r="U448"/>
  <c r="U477"/>
  <c r="U497"/>
  <c r="U496"/>
  <c r="U495"/>
  <c r="U494"/>
  <c r="S493"/>
  <c r="S492"/>
  <c r="S491"/>
  <c r="S490"/>
  <c r="S489"/>
  <c r="U665"/>
  <c r="U677"/>
  <c r="U692"/>
  <c r="U691"/>
  <c r="S690"/>
  <c r="S689"/>
  <c r="S688"/>
  <c r="S687"/>
  <c r="S686"/>
  <c r="S685"/>
  <c r="U700"/>
  <c r="U699"/>
  <c r="U698"/>
  <c r="S697"/>
  <c r="U710"/>
  <c r="U708"/>
  <c r="U707"/>
  <c r="U706"/>
  <c r="S705"/>
  <c r="U717"/>
  <c r="U716"/>
  <c r="S715"/>
  <c r="U874"/>
  <c r="S873"/>
  <c r="U819"/>
  <c r="U711"/>
  <c r="U821"/>
  <c r="U820"/>
  <c r="S855"/>
  <c r="U846"/>
  <c r="U719"/>
  <c r="U718"/>
  <c r="S717"/>
  <c r="U714"/>
  <c r="S713"/>
  <c r="U818"/>
  <c r="S179"/>
  <c r="S209"/>
  <c r="S207"/>
  <c r="S205"/>
  <c r="S203"/>
  <c r="S201"/>
  <c r="S199"/>
  <c r="S197"/>
  <c r="S195"/>
  <c r="S193"/>
  <c r="S191"/>
  <c r="S189"/>
  <c r="S187"/>
  <c r="S225"/>
  <c r="S223"/>
  <c r="S221"/>
  <c r="U429"/>
  <c r="U427"/>
  <c r="U426"/>
  <c r="S425"/>
  <c r="S447"/>
  <c r="S446"/>
  <c r="S445"/>
  <c r="S444"/>
  <c r="S443"/>
  <c r="S442"/>
  <c r="S441"/>
  <c r="S440"/>
  <c r="S463"/>
  <c r="S462"/>
  <c r="S461"/>
  <c r="S460"/>
  <c r="S459"/>
  <c r="S458"/>
  <c r="S457"/>
  <c r="S456"/>
  <c r="S455"/>
  <c r="S454"/>
  <c r="S453"/>
  <c r="S452"/>
  <c r="S451"/>
  <c r="U485"/>
  <c r="U483"/>
  <c r="U508"/>
  <c r="S507"/>
  <c r="S505"/>
  <c r="S504"/>
  <c r="S503"/>
  <c r="S502"/>
  <c r="S501"/>
  <c r="U650"/>
  <c r="U666"/>
  <c r="S665"/>
  <c r="U684"/>
  <c r="S683"/>
  <c r="U701"/>
  <c r="U695"/>
  <c r="S777"/>
  <c r="S776"/>
  <c r="S775"/>
  <c r="S774"/>
  <c r="S773"/>
  <c r="S772"/>
  <c r="S771"/>
  <c r="S770"/>
  <c r="S769"/>
  <c r="S768"/>
  <c r="S767"/>
  <c r="S766"/>
  <c r="S765"/>
  <c r="S764"/>
  <c r="S763"/>
  <c r="S762"/>
  <c r="S761"/>
  <c r="S760"/>
  <c r="S759"/>
  <c r="S758"/>
  <c r="S757"/>
  <c r="S756"/>
  <c r="S755"/>
  <c r="S879"/>
  <c r="S878"/>
  <c r="S877"/>
  <c r="S876"/>
  <c r="S875"/>
  <c r="U872"/>
  <c r="S871"/>
  <c r="S870"/>
  <c r="S869"/>
  <c r="S868"/>
  <c r="S867"/>
  <c r="S215"/>
  <c r="U431"/>
  <c r="U430"/>
  <c r="S429"/>
  <c r="U450"/>
  <c r="U449"/>
  <c r="S448"/>
  <c r="S468"/>
  <c r="S467"/>
  <c r="S466"/>
  <c r="U487"/>
  <c r="U486"/>
  <c r="S485"/>
  <c r="U500"/>
  <c r="U509"/>
  <c r="S517"/>
  <c r="U651"/>
  <c r="S650"/>
  <c r="S649"/>
  <c r="S648"/>
  <c r="S647"/>
  <c r="S646"/>
  <c r="S645"/>
  <c r="S644"/>
  <c r="S643"/>
  <c r="S663"/>
  <c r="S662"/>
  <c r="S661"/>
  <c r="S660"/>
  <c r="U671"/>
  <c r="U670"/>
  <c r="S677"/>
  <c r="S676"/>
  <c r="S675"/>
  <c r="S674"/>
  <c r="S673"/>
  <c r="U696"/>
  <c r="S695"/>
  <c r="S819"/>
  <c r="U709"/>
  <c r="S708"/>
  <c r="S704"/>
  <c r="U704"/>
  <c r="S703"/>
  <c r="U703"/>
  <c r="S845"/>
  <c r="U845"/>
  <c r="S844"/>
  <c r="U844"/>
  <c r="S843"/>
  <c r="U843"/>
  <c r="S842"/>
  <c r="U842"/>
  <c r="S841"/>
  <c r="U841"/>
  <c r="S840"/>
  <c r="U840"/>
  <c r="S839"/>
  <c r="U839"/>
  <c r="S838"/>
  <c r="U838"/>
  <c r="S837"/>
  <c r="U837"/>
  <c r="S836"/>
  <c r="U836"/>
  <c r="S835"/>
  <c r="U835"/>
  <c r="S834"/>
  <c r="U834"/>
  <c r="S833"/>
  <c r="U833"/>
  <c r="S832"/>
  <c r="U832"/>
  <c r="S831"/>
  <c r="U831"/>
  <c r="S830"/>
  <c r="U830"/>
  <c r="S829"/>
  <c r="U829"/>
  <c r="S828"/>
  <c r="U828"/>
  <c r="S827"/>
  <c r="U827"/>
  <c r="S826"/>
  <c r="U826"/>
  <c r="S825"/>
  <c r="U825"/>
  <c r="S824"/>
  <c r="U824"/>
  <c r="S823"/>
  <c r="U823"/>
  <c r="S822"/>
  <c r="U822"/>
  <c r="S923"/>
  <c r="U923"/>
  <c r="S922"/>
  <c r="U922"/>
  <c r="S921"/>
  <c r="U921"/>
  <c r="S929"/>
  <c r="U929"/>
  <c r="S928"/>
  <c r="U928"/>
  <c r="S927"/>
  <c r="U927"/>
  <c r="S926"/>
  <c r="U926"/>
  <c r="S925"/>
  <c r="U925"/>
  <c r="S924"/>
  <c r="U924"/>
  <c r="S744"/>
  <c r="U744"/>
  <c r="S743"/>
  <c r="U743"/>
  <c r="S742"/>
  <c r="U742"/>
  <c r="S741"/>
  <c r="U741"/>
  <c r="S740"/>
  <c r="U740"/>
  <c r="S739"/>
  <c r="U739"/>
  <c r="S738"/>
  <c r="U738"/>
  <c r="S737"/>
  <c r="U737"/>
  <c r="S736"/>
  <c r="U736"/>
  <c r="S735"/>
  <c r="U735"/>
  <c r="S754"/>
  <c r="U754"/>
  <c r="S753"/>
  <c r="U753"/>
  <c r="S752"/>
  <c r="U752"/>
  <c r="S751"/>
  <c r="U751"/>
  <c r="S750"/>
  <c r="U750"/>
  <c r="S749"/>
  <c r="U749"/>
  <c r="S748"/>
  <c r="U748"/>
  <c r="S747"/>
  <c r="U747"/>
  <c r="S746"/>
  <c r="U746"/>
  <c r="S745"/>
  <c r="U745"/>
  <c r="S863"/>
  <c r="U863"/>
  <c r="S778"/>
  <c r="U778"/>
  <c r="S821"/>
  <c r="U854"/>
  <c r="S846"/>
  <c r="S716"/>
  <c r="S714"/>
  <c r="S915"/>
  <c r="S734"/>
  <c r="S733"/>
  <c r="S732"/>
  <c r="S731"/>
  <c r="S730"/>
  <c r="S729"/>
  <c r="S728"/>
  <c r="S727"/>
  <c r="S726"/>
  <c r="S725"/>
  <c r="S724"/>
  <c r="S723"/>
  <c r="S722"/>
  <c r="S721"/>
  <c r="U777"/>
  <c r="U776"/>
  <c r="U775"/>
  <c r="U774"/>
  <c r="U773"/>
  <c r="U772"/>
  <c r="U771"/>
  <c r="U770"/>
  <c r="U769"/>
  <c r="U768"/>
  <c r="U767"/>
  <c r="U766"/>
  <c r="U765"/>
  <c r="U764"/>
  <c r="U763"/>
  <c r="U762"/>
  <c r="U761"/>
  <c r="U760"/>
  <c r="U759"/>
  <c r="U758"/>
  <c r="U757"/>
  <c r="U756"/>
  <c r="U755"/>
  <c r="S874"/>
  <c r="S872"/>
  <c r="U870"/>
  <c r="U869"/>
  <c r="U868"/>
  <c r="U867"/>
  <c r="S866"/>
  <c r="S892"/>
  <c r="S891"/>
  <c r="S890"/>
  <c r="S889"/>
  <c r="S888"/>
  <c r="S887"/>
  <c r="S886"/>
  <c r="S885"/>
  <c r="S884"/>
  <c r="S883"/>
  <c r="S882"/>
  <c r="U880"/>
  <c r="U903"/>
  <c r="U902"/>
  <c r="U901"/>
  <c r="U900"/>
  <c r="U899"/>
  <c r="U898"/>
  <c r="U897"/>
  <c r="U896"/>
  <c r="U895"/>
  <c r="U894"/>
  <c r="U914"/>
  <c r="U913"/>
  <c r="U912"/>
  <c r="U911"/>
  <c r="U910"/>
  <c r="U909"/>
  <c r="U908"/>
  <c r="U907"/>
  <c r="U906"/>
  <c r="U905"/>
  <c r="U904"/>
  <c r="S779"/>
  <c r="S780"/>
  <c r="S781"/>
  <c r="S782"/>
  <c r="S783"/>
  <c r="S784"/>
  <c r="S785"/>
  <c r="S786"/>
  <c r="S787"/>
  <c r="S788"/>
  <c r="S789"/>
  <c r="S790"/>
  <c r="S791"/>
  <c r="S792"/>
  <c r="S793"/>
  <c r="S794"/>
  <c r="S795"/>
  <c r="S796"/>
  <c r="S797"/>
  <c r="S798"/>
  <c r="S799"/>
  <c r="S800"/>
  <c r="S801"/>
  <c r="S802"/>
  <c r="S803"/>
  <c r="S804"/>
  <c r="S805"/>
  <c r="S806"/>
  <c r="S807"/>
  <c r="S808"/>
  <c r="S809"/>
  <c r="S810"/>
  <c r="S811"/>
  <c r="S812"/>
  <c r="S813"/>
  <c r="S814"/>
  <c r="S815"/>
  <c r="S816"/>
  <c r="S817"/>
  <c r="S818"/>
  <c r="S893"/>
  <c r="U893"/>
  <c r="U892"/>
  <c r="U891"/>
  <c r="U890"/>
  <c r="U889"/>
  <c r="U888"/>
  <c r="U887"/>
  <c r="U886"/>
  <c r="U885"/>
  <c r="U884"/>
  <c r="U883"/>
  <c r="U882"/>
  <c r="U879"/>
  <c r="U878"/>
  <c r="U877"/>
  <c r="U876"/>
  <c r="U875"/>
  <c r="U734"/>
  <c r="U733"/>
  <c r="U732"/>
  <c r="U731"/>
  <c r="U730"/>
  <c r="U729"/>
  <c r="U728"/>
  <c r="U727"/>
  <c r="U726"/>
  <c r="U725"/>
  <c r="U724"/>
  <c r="U723"/>
  <c r="U722"/>
  <c r="U721"/>
  <c r="U720"/>
  <c r="U335"/>
  <c r="S422"/>
  <c r="S421"/>
  <c r="S420"/>
  <c r="S419"/>
  <c r="S418"/>
  <c r="S417"/>
  <c r="S416"/>
  <c r="S415"/>
  <c r="S414"/>
  <c r="S413"/>
  <c r="S412"/>
  <c r="U432"/>
  <c r="S431"/>
  <c r="U428"/>
  <c r="S427"/>
  <c r="U424"/>
  <c r="U447"/>
  <c r="U446"/>
  <c r="U445"/>
  <c r="U444"/>
  <c r="U443"/>
  <c r="U442"/>
  <c r="U441"/>
  <c r="U440"/>
  <c r="U463"/>
  <c r="U462"/>
  <c r="U461"/>
  <c r="U460"/>
  <c r="U459"/>
  <c r="U458"/>
  <c r="U457"/>
  <c r="U456"/>
  <c r="U455"/>
  <c r="U454"/>
  <c r="U453"/>
  <c r="U452"/>
  <c r="U451"/>
  <c r="S450"/>
  <c r="U464"/>
  <c r="S477"/>
  <c r="S499"/>
  <c r="S498"/>
  <c r="U488"/>
  <c r="S487"/>
  <c r="U484"/>
  <c r="S483"/>
  <c r="U506"/>
  <c r="U505"/>
  <c r="U504"/>
  <c r="U503"/>
  <c r="U502"/>
  <c r="U501"/>
  <c r="S500"/>
  <c r="S512"/>
  <c r="S511"/>
  <c r="S510"/>
  <c r="U516"/>
  <c r="S515"/>
  <c r="S669"/>
  <c r="S668"/>
  <c r="S667"/>
  <c r="U672"/>
  <c r="S671"/>
  <c r="U693"/>
  <c r="S692"/>
  <c r="S684"/>
  <c r="S682"/>
  <c r="S642"/>
  <c r="S641"/>
  <c r="S640"/>
  <c r="S639"/>
  <c r="S638"/>
  <c r="S637"/>
  <c r="S659"/>
  <c r="S658"/>
  <c r="S657"/>
  <c r="S656"/>
  <c r="S655"/>
  <c r="S654"/>
  <c r="S653"/>
  <c r="S652"/>
  <c r="S702"/>
  <c r="S700"/>
  <c r="S698"/>
  <c r="S696"/>
  <c r="S694"/>
  <c r="S711"/>
  <c r="S709"/>
  <c r="S707"/>
  <c r="S820"/>
  <c r="S854"/>
  <c r="S852"/>
  <c r="S527"/>
  <c r="U527"/>
  <c r="S526"/>
  <c r="U526"/>
  <c r="S525"/>
  <c r="U525"/>
  <c r="U327"/>
  <c r="U318"/>
  <c r="U336"/>
  <c r="S335"/>
  <c r="S346"/>
  <c r="S345"/>
  <c r="S344"/>
  <c r="S343"/>
  <c r="S342"/>
  <c r="S341"/>
  <c r="S340"/>
  <c r="S396"/>
  <c r="S395"/>
  <c r="S394"/>
  <c r="S393"/>
  <c r="S392"/>
  <c r="S391"/>
  <c r="S439"/>
  <c r="S432"/>
  <c r="S430"/>
  <c r="S428"/>
  <c r="S426"/>
  <c r="S449"/>
  <c r="S464"/>
  <c r="S476"/>
  <c r="S475"/>
  <c r="S474"/>
  <c r="S473"/>
  <c r="S472"/>
  <c r="S471"/>
  <c r="S470"/>
  <c r="S469"/>
  <c r="S482"/>
  <c r="S481"/>
  <c r="S480"/>
  <c r="S479"/>
  <c r="S478"/>
  <c r="U499"/>
  <c r="U498"/>
  <c r="S497"/>
  <c r="U492"/>
  <c r="U491"/>
  <c r="U490"/>
  <c r="U489"/>
  <c r="S488"/>
  <c r="S486"/>
  <c r="S484"/>
  <c r="S508"/>
  <c r="S506"/>
  <c r="U512"/>
  <c r="U511"/>
  <c r="U510"/>
  <c r="S509"/>
  <c r="S516"/>
  <c r="S514"/>
  <c r="S513"/>
  <c r="S524"/>
  <c r="U557"/>
  <c r="U556"/>
  <c r="U555"/>
  <c r="U554"/>
  <c r="U553"/>
  <c r="U552"/>
  <c r="U551"/>
  <c r="U550"/>
  <c r="U549"/>
  <c r="U548"/>
  <c r="U609"/>
  <c r="U608"/>
  <c r="U607"/>
  <c r="U606"/>
  <c r="U605"/>
  <c r="U604"/>
  <c r="U603"/>
  <c r="U602"/>
  <c r="U601"/>
  <c r="U600"/>
  <c r="U599"/>
  <c r="U598"/>
  <c r="U597"/>
  <c r="U596"/>
  <c r="U595"/>
  <c r="U594"/>
  <c r="U593"/>
  <c r="U592"/>
  <c r="U591"/>
  <c r="U590"/>
  <c r="U589"/>
  <c r="U588"/>
  <c r="U587"/>
  <c r="U586"/>
  <c r="U585"/>
  <c r="U584"/>
  <c r="U583"/>
  <c r="U582"/>
  <c r="U581"/>
  <c r="U580"/>
  <c r="U579"/>
  <c r="U578"/>
  <c r="U577"/>
  <c r="U576"/>
  <c r="U575"/>
  <c r="U574"/>
  <c r="U573"/>
  <c r="U572"/>
  <c r="U571"/>
  <c r="U570"/>
  <c r="U569"/>
  <c r="U568"/>
  <c r="U567"/>
  <c r="U566"/>
  <c r="U565"/>
  <c r="U564"/>
  <c r="U563"/>
  <c r="U562"/>
  <c r="U561"/>
  <c r="U560"/>
  <c r="U559"/>
  <c r="U558"/>
  <c r="U636"/>
  <c r="U635"/>
  <c r="U634"/>
  <c r="U633"/>
  <c r="U632"/>
  <c r="U631"/>
  <c r="U630"/>
  <c r="U629"/>
  <c r="U628"/>
  <c r="U627"/>
  <c r="U626"/>
  <c r="U625"/>
  <c r="U624"/>
  <c r="U623"/>
  <c r="U622"/>
  <c r="U621"/>
  <c r="U620"/>
  <c r="U619"/>
  <c r="U618"/>
  <c r="U617"/>
  <c r="U616"/>
  <c r="U615"/>
  <c r="U614"/>
  <c r="U613"/>
  <c r="U612"/>
  <c r="U611"/>
  <c r="U610"/>
  <c r="U642"/>
  <c r="U641"/>
  <c r="U640"/>
  <c r="U639"/>
  <c r="U638"/>
  <c r="U637"/>
  <c r="U659"/>
  <c r="U658"/>
  <c r="U657"/>
  <c r="U656"/>
  <c r="U655"/>
  <c r="U654"/>
  <c r="U653"/>
  <c r="U652"/>
  <c r="S651"/>
  <c r="U669"/>
  <c r="U668"/>
  <c r="U667"/>
  <c r="S666"/>
  <c r="S672"/>
  <c r="S670"/>
  <c r="U676"/>
  <c r="U675"/>
  <c r="U674"/>
  <c r="U673"/>
  <c r="S693"/>
  <c r="S691"/>
  <c r="U689"/>
  <c r="U688"/>
  <c r="U687"/>
  <c r="U686"/>
  <c r="U685"/>
  <c r="S853"/>
  <c r="S701"/>
  <c r="S699"/>
  <c r="S710"/>
  <c r="S390"/>
  <c r="U522"/>
  <c r="U521"/>
  <c r="U520"/>
  <c r="U519"/>
  <c r="U518"/>
  <c r="U538"/>
  <c r="U537"/>
  <c r="U536"/>
  <c r="U535"/>
  <c r="U534"/>
  <c r="U533"/>
  <c r="U532"/>
  <c r="U531"/>
  <c r="U530"/>
  <c r="U529"/>
  <c r="U649"/>
  <c r="U648"/>
  <c r="U647"/>
  <c r="U646"/>
  <c r="U645"/>
  <c r="U644"/>
  <c r="U643"/>
  <c r="S851"/>
  <c r="S424"/>
  <c r="S465"/>
  <c r="U476"/>
  <c r="U475"/>
  <c r="U474"/>
  <c r="U473"/>
  <c r="U472"/>
  <c r="U471"/>
  <c r="U470"/>
  <c r="U469"/>
  <c r="S546"/>
  <c r="S848"/>
  <c r="S847"/>
  <c r="U712"/>
  <c r="S712"/>
  <c r="U849"/>
  <c r="U848"/>
  <c r="U847"/>
  <c r="U702"/>
  <c r="S678"/>
  <c r="U678"/>
  <c r="S664"/>
  <c r="U664"/>
  <c r="U663"/>
  <c r="U662"/>
  <c r="U661"/>
  <c r="U660"/>
  <c r="S547"/>
  <c r="U547"/>
  <c r="U546"/>
  <c r="S545"/>
  <c r="U545"/>
  <c r="U544"/>
  <c r="U543"/>
  <c r="U542"/>
  <c r="U541"/>
  <c r="U540"/>
  <c r="U539"/>
  <c r="U513"/>
  <c r="U482"/>
  <c r="U481"/>
  <c r="U480"/>
  <c r="U479"/>
  <c r="U478"/>
  <c r="U468"/>
  <c r="U467"/>
  <c r="U466"/>
  <c r="U465"/>
  <c r="S423"/>
  <c r="U423"/>
  <c r="U422"/>
  <c r="U421"/>
  <c r="U420"/>
  <c r="U419"/>
  <c r="U418"/>
  <c r="U417"/>
  <c r="U416"/>
  <c r="U415"/>
  <c r="U414"/>
  <c r="U413"/>
  <c r="U412"/>
  <c r="U152"/>
  <c r="S110"/>
  <c r="S108"/>
  <c r="S106"/>
  <c r="S104"/>
  <c r="S102"/>
  <c r="S100"/>
  <c r="S98"/>
  <c r="S96"/>
  <c r="S94"/>
  <c r="S92"/>
  <c r="S90"/>
  <c r="S88"/>
  <c r="S86"/>
  <c r="S84"/>
  <c r="S82"/>
  <c r="S80"/>
  <c r="S78"/>
  <c r="S76"/>
  <c r="S74"/>
  <c r="S116"/>
  <c r="S114"/>
  <c r="S140"/>
  <c r="S138"/>
  <c r="S136"/>
  <c r="S134"/>
  <c r="S132"/>
  <c r="S130"/>
  <c r="S128"/>
  <c r="S126"/>
  <c r="S124"/>
  <c r="S122"/>
  <c r="S120"/>
  <c r="S118"/>
  <c r="S176"/>
  <c r="S174"/>
  <c r="S172"/>
  <c r="S170"/>
  <c r="S168"/>
  <c r="S166"/>
  <c r="S164"/>
  <c r="S162"/>
  <c r="S160"/>
  <c r="S152"/>
  <c r="U182"/>
  <c r="U389"/>
  <c r="S184"/>
  <c r="S182"/>
  <c r="S180"/>
  <c r="S214"/>
  <c r="U374"/>
  <c r="U397"/>
  <c r="U396"/>
  <c r="U395"/>
  <c r="U394"/>
  <c r="U393"/>
  <c r="U392"/>
  <c r="U391"/>
  <c r="U390"/>
  <c r="S389"/>
  <c r="S411"/>
  <c r="S410"/>
  <c r="S409"/>
  <c r="S408"/>
  <c r="S407"/>
  <c r="S406"/>
  <c r="S405"/>
  <c r="S404"/>
  <c r="S403"/>
  <c r="S402"/>
  <c r="S401"/>
  <c r="S400"/>
  <c r="S399"/>
  <c r="S398"/>
  <c r="S373"/>
  <c r="S372"/>
  <c r="S371"/>
  <c r="S370"/>
  <c r="S369"/>
  <c r="S368"/>
  <c r="S367"/>
  <c r="S366"/>
  <c r="S365"/>
  <c r="S364"/>
  <c r="U237"/>
  <c r="S363"/>
  <c r="S362"/>
  <c r="U219"/>
  <c r="U213"/>
  <c r="U185"/>
  <c r="U115"/>
  <c r="U113"/>
  <c r="U140"/>
  <c r="U138"/>
  <c r="U136"/>
  <c r="U134"/>
  <c r="U132"/>
  <c r="U130"/>
  <c r="U128"/>
  <c r="U126"/>
  <c r="U124"/>
  <c r="S123"/>
  <c r="U122"/>
  <c r="S121"/>
  <c r="U120"/>
  <c r="S119"/>
  <c r="U118"/>
  <c r="S177"/>
  <c r="U176"/>
  <c r="S175"/>
  <c r="U174"/>
  <c r="S173"/>
  <c r="U172"/>
  <c r="S171"/>
  <c r="U170"/>
  <c r="S169"/>
  <c r="U168"/>
  <c r="S167"/>
  <c r="U166"/>
  <c r="S165"/>
  <c r="U164"/>
  <c r="S163"/>
  <c r="U162"/>
  <c r="S161"/>
  <c r="U160"/>
  <c r="S159"/>
  <c r="S151"/>
  <c r="S185"/>
  <c r="S181"/>
  <c r="S219"/>
  <c r="S217"/>
  <c r="S213"/>
  <c r="U238"/>
  <c r="S237"/>
  <c r="S236"/>
  <c r="S235"/>
  <c r="S234"/>
  <c r="S233"/>
  <c r="S232"/>
  <c r="S231"/>
  <c r="S230"/>
  <c r="S229"/>
  <c r="S228"/>
  <c r="S227"/>
  <c r="S265"/>
  <c r="S264"/>
  <c r="S263"/>
  <c r="S262"/>
  <c r="S261"/>
  <c r="S260"/>
  <c r="S259"/>
  <c r="S258"/>
  <c r="S257"/>
  <c r="S256"/>
  <c r="S255"/>
  <c r="S254"/>
  <c r="S253"/>
  <c r="S252"/>
  <c r="S251"/>
  <c r="S250"/>
  <c r="S249"/>
  <c r="S248"/>
  <c r="U61"/>
  <c r="U47"/>
  <c r="U45"/>
  <c r="S218"/>
  <c r="S361"/>
  <c r="S360"/>
  <c r="S359"/>
  <c r="S358"/>
  <c r="S357"/>
  <c r="S356"/>
  <c r="S355"/>
  <c r="S247"/>
  <c r="S246"/>
  <c r="S245"/>
  <c r="S244"/>
  <c r="S243"/>
  <c r="S242"/>
  <c r="U156"/>
  <c r="S388"/>
  <c r="S387"/>
  <c r="S386"/>
  <c r="S385"/>
  <c r="S384"/>
  <c r="S241"/>
  <c r="S240"/>
  <c r="S334"/>
  <c r="S333"/>
  <c r="S332"/>
  <c r="S331"/>
  <c r="S330"/>
  <c r="S329"/>
  <c r="S328"/>
  <c r="U110"/>
  <c r="U108"/>
  <c r="U106"/>
  <c r="U104"/>
  <c r="U102"/>
  <c r="U100"/>
  <c r="U98"/>
  <c r="U96"/>
  <c r="U94"/>
  <c r="U92"/>
  <c r="U90"/>
  <c r="U88"/>
  <c r="U86"/>
  <c r="U84"/>
  <c r="U82"/>
  <c r="U80"/>
  <c r="U78"/>
  <c r="U76"/>
  <c r="U74"/>
  <c r="S383"/>
  <c r="S382"/>
  <c r="S381"/>
  <c r="S380"/>
  <c r="S379"/>
  <c r="S378"/>
  <c r="S377"/>
  <c r="S376"/>
  <c r="U154"/>
  <c r="U317"/>
  <c r="U266"/>
  <c r="U334"/>
  <c r="U333"/>
  <c r="U332"/>
  <c r="U331"/>
  <c r="U330"/>
  <c r="U329"/>
  <c r="U328"/>
  <c r="S327"/>
  <c r="S326"/>
  <c r="S325"/>
  <c r="S324"/>
  <c r="S323"/>
  <c r="S322"/>
  <c r="S321"/>
  <c r="S320"/>
  <c r="U148"/>
  <c r="U146"/>
  <c r="U144"/>
  <c r="U142"/>
  <c r="U181"/>
  <c r="U178"/>
  <c r="U208"/>
  <c r="U206"/>
  <c r="U204"/>
  <c r="U202"/>
  <c r="U200"/>
  <c r="U198"/>
  <c r="U196"/>
  <c r="U194"/>
  <c r="U192"/>
  <c r="U190"/>
  <c r="U188"/>
  <c r="U186"/>
  <c r="U224"/>
  <c r="U222"/>
  <c r="U220"/>
  <c r="S216"/>
  <c r="U214"/>
  <c r="S212"/>
  <c r="U210"/>
  <c r="U239"/>
  <c r="S317"/>
  <c r="S273"/>
  <c r="S272"/>
  <c r="S271"/>
  <c r="S270"/>
  <c r="S269"/>
  <c r="S268"/>
  <c r="S267"/>
  <c r="U319"/>
  <c r="S318"/>
  <c r="S339"/>
  <c r="S338"/>
  <c r="S337"/>
  <c r="U375"/>
  <c r="S374"/>
  <c r="U184"/>
  <c r="U180"/>
  <c r="U218"/>
  <c r="U216"/>
  <c r="U212"/>
  <c r="S238"/>
  <c r="U236"/>
  <c r="U235"/>
  <c r="U234"/>
  <c r="U233"/>
  <c r="U232"/>
  <c r="U231"/>
  <c r="U230"/>
  <c r="U229"/>
  <c r="U228"/>
  <c r="U227"/>
  <c r="U265"/>
  <c r="U264"/>
  <c r="U263"/>
  <c r="U262"/>
  <c r="U261"/>
  <c r="U260"/>
  <c r="U259"/>
  <c r="U258"/>
  <c r="U257"/>
  <c r="U256"/>
  <c r="U255"/>
  <c r="U254"/>
  <c r="U253"/>
  <c r="U252"/>
  <c r="U251"/>
  <c r="U250"/>
  <c r="U249"/>
  <c r="U248"/>
  <c r="U247"/>
  <c r="U246"/>
  <c r="U245"/>
  <c r="U244"/>
  <c r="U243"/>
  <c r="U242"/>
  <c r="U241"/>
  <c r="U240"/>
  <c r="S239"/>
  <c r="U273"/>
  <c r="U272"/>
  <c r="U271"/>
  <c r="U270"/>
  <c r="U269"/>
  <c r="U268"/>
  <c r="U267"/>
  <c r="S266"/>
  <c r="U326"/>
  <c r="U325"/>
  <c r="U324"/>
  <c r="U323"/>
  <c r="U322"/>
  <c r="U321"/>
  <c r="U320"/>
  <c r="S319"/>
  <c r="U339"/>
  <c r="U338"/>
  <c r="U337"/>
  <c r="S336"/>
  <c r="U346"/>
  <c r="U345"/>
  <c r="U344"/>
  <c r="U343"/>
  <c r="U342"/>
  <c r="U341"/>
  <c r="U340"/>
  <c r="S353"/>
  <c r="S352"/>
  <c r="S351"/>
  <c r="S350"/>
  <c r="S349"/>
  <c r="S348"/>
  <c r="S347"/>
  <c r="U373"/>
  <c r="U372"/>
  <c r="U371"/>
  <c r="U370"/>
  <c r="U369"/>
  <c r="U368"/>
  <c r="U367"/>
  <c r="U366"/>
  <c r="U365"/>
  <c r="U364"/>
  <c r="U363"/>
  <c r="U362"/>
  <c r="U361"/>
  <c r="U360"/>
  <c r="U359"/>
  <c r="U358"/>
  <c r="U357"/>
  <c r="U356"/>
  <c r="U355"/>
  <c r="U388"/>
  <c r="U387"/>
  <c r="U386"/>
  <c r="U385"/>
  <c r="U384"/>
  <c r="U383"/>
  <c r="U382"/>
  <c r="U381"/>
  <c r="U380"/>
  <c r="U379"/>
  <c r="U378"/>
  <c r="U377"/>
  <c r="U376"/>
  <c r="S375"/>
  <c r="S397"/>
  <c r="U411"/>
  <c r="U410"/>
  <c r="U409"/>
  <c r="U408"/>
  <c r="U407"/>
  <c r="U406"/>
  <c r="U405"/>
  <c r="U404"/>
  <c r="U403"/>
  <c r="U402"/>
  <c r="U401"/>
  <c r="U400"/>
  <c r="U399"/>
  <c r="U398"/>
  <c r="S354"/>
  <c r="U354"/>
  <c r="U353"/>
  <c r="U352"/>
  <c r="U351"/>
  <c r="U350"/>
  <c r="U349"/>
  <c r="U348"/>
  <c r="U347"/>
  <c r="U225"/>
  <c r="U223"/>
  <c r="U221"/>
  <c r="U217"/>
  <c r="U209"/>
  <c r="U207"/>
  <c r="U205"/>
  <c r="U203"/>
  <c r="U201"/>
  <c r="U199"/>
  <c r="U197"/>
  <c r="U195"/>
  <c r="U193"/>
  <c r="U191"/>
  <c r="U189"/>
  <c r="U187"/>
  <c r="U177"/>
  <c r="U175"/>
  <c r="U173"/>
  <c r="U171"/>
  <c r="U169"/>
  <c r="U167"/>
  <c r="U165"/>
  <c r="U163"/>
  <c r="U161"/>
  <c r="U159"/>
  <c r="U157"/>
  <c r="U155"/>
  <c r="U153"/>
  <c r="U151"/>
  <c r="U149"/>
  <c r="U147"/>
  <c r="U145"/>
  <c r="U143"/>
  <c r="U141"/>
  <c r="U139"/>
  <c r="U137"/>
  <c r="U135"/>
  <c r="U133"/>
  <c r="U131"/>
  <c r="U129"/>
  <c r="U127"/>
  <c r="U125"/>
  <c r="U123"/>
  <c r="U121"/>
  <c r="U119"/>
  <c r="U31"/>
  <c r="U66"/>
  <c r="U63"/>
  <c r="U62"/>
  <c r="S61"/>
  <c r="S42"/>
  <c r="S40"/>
  <c r="S39"/>
  <c r="S38"/>
  <c r="S37"/>
  <c r="S36"/>
  <c r="S35"/>
  <c r="S34"/>
  <c r="S33"/>
  <c r="S32"/>
  <c r="U67"/>
  <c r="S66"/>
  <c r="U58"/>
  <c r="U48"/>
  <c r="S47"/>
  <c r="U41"/>
  <c r="U40"/>
  <c r="U39"/>
  <c r="U38"/>
  <c r="U37"/>
  <c r="U36"/>
  <c r="U35"/>
  <c r="U34"/>
  <c r="U33"/>
  <c r="U32"/>
  <c r="S31"/>
  <c r="S43"/>
  <c r="S68"/>
  <c r="U65"/>
  <c r="S63"/>
  <c r="U60"/>
  <c r="S58"/>
  <c r="S57"/>
  <c r="S56"/>
  <c r="S55"/>
  <c r="S54"/>
  <c r="S53"/>
  <c r="S52"/>
  <c r="S51"/>
  <c r="S50"/>
  <c r="S49"/>
  <c r="U46"/>
  <c r="S45"/>
  <c r="U42"/>
  <c r="U43"/>
  <c r="S67"/>
  <c r="S65"/>
  <c r="S64"/>
  <c r="S62"/>
  <c r="S60"/>
  <c r="S59"/>
  <c r="S48"/>
  <c r="S46"/>
  <c r="S44"/>
  <c r="U70"/>
  <c r="U117"/>
  <c r="U116"/>
  <c r="U114"/>
  <c r="U112"/>
  <c r="U111"/>
  <c r="U109"/>
  <c r="U107"/>
  <c r="U105"/>
  <c r="U103"/>
  <c r="U101"/>
  <c r="U99"/>
  <c r="U97"/>
  <c r="U95"/>
  <c r="U93"/>
  <c r="U91"/>
  <c r="U89"/>
  <c r="U87"/>
  <c r="U85"/>
  <c r="U83"/>
  <c r="U81"/>
  <c r="U79"/>
  <c r="U77"/>
  <c r="U75"/>
  <c r="U73"/>
  <c r="U71"/>
  <c r="U69"/>
  <c r="U68"/>
  <c r="U64"/>
  <c r="U59"/>
  <c r="U57"/>
  <c r="U56"/>
  <c r="U55"/>
  <c r="U54"/>
  <c r="U53"/>
  <c r="U52"/>
  <c r="U51"/>
  <c r="U50"/>
  <c r="U49"/>
  <c r="S41"/>
  <c r="G30"/>
  <c r="O30"/>
  <c r="T30"/>
  <c r="V30"/>
  <c r="Y30"/>
  <c r="G20"/>
  <c r="O20"/>
  <c r="T20"/>
  <c r="V20"/>
  <c r="Y20"/>
  <c r="G21"/>
  <c r="O21"/>
  <c r="T21"/>
  <c r="V21"/>
  <c r="Y21"/>
  <c r="G22"/>
  <c r="O22"/>
  <c r="T22"/>
  <c r="V22"/>
  <c r="Y22"/>
  <c r="G23"/>
  <c r="O23"/>
  <c r="T23"/>
  <c r="V23"/>
  <c r="Y23"/>
  <c r="G24"/>
  <c r="O24"/>
  <c r="T24"/>
  <c r="V24"/>
  <c r="Y24"/>
  <c r="G25"/>
  <c r="O25"/>
  <c r="T25"/>
  <c r="V25"/>
  <c r="Y25"/>
  <c r="G26"/>
  <c r="O26"/>
  <c r="T26"/>
  <c r="V26"/>
  <c r="Y26"/>
  <c r="G27"/>
  <c r="O27"/>
  <c r="T27"/>
  <c r="V27"/>
  <c r="Y27"/>
  <c r="G28"/>
  <c r="O28"/>
  <c r="T28"/>
  <c r="V28"/>
  <c r="Y28"/>
  <c r="G29"/>
  <c r="O29"/>
  <c r="T29"/>
  <c r="V29"/>
  <c r="Y29"/>
  <c r="U26" l="1"/>
  <c r="U21"/>
  <c r="U20"/>
  <c r="U30"/>
  <c r="U28"/>
  <c r="U27"/>
  <c r="S26"/>
  <c r="S25"/>
  <c r="S24"/>
  <c r="U29"/>
  <c r="S28"/>
  <c r="U23"/>
  <c r="U22"/>
  <c r="S21"/>
  <c r="S29"/>
  <c r="S23"/>
  <c r="S30"/>
  <c r="S22"/>
  <c r="S20"/>
  <c r="S27"/>
  <c r="U25"/>
  <c r="U24"/>
  <c r="G19"/>
  <c r="O19"/>
  <c r="T19"/>
  <c r="V19"/>
  <c r="Y19"/>
  <c r="S19" l="1"/>
  <c r="U19"/>
  <c r="G3"/>
  <c r="O3"/>
  <c r="S3" s="1"/>
  <c r="T3"/>
  <c r="V3"/>
  <c r="Y3"/>
  <c r="G4"/>
  <c r="O4"/>
  <c r="S4" s="1"/>
  <c r="T4"/>
  <c r="U4"/>
  <c r="V4"/>
  <c r="Y4"/>
  <c r="G5"/>
  <c r="O5"/>
  <c r="S5" s="1"/>
  <c r="T5"/>
  <c r="V5"/>
  <c r="Y5"/>
  <c r="G6"/>
  <c r="O6"/>
  <c r="S6" s="1"/>
  <c r="T6"/>
  <c r="V6"/>
  <c r="Y6"/>
  <c r="G7"/>
  <c r="O7"/>
  <c r="S7" s="1"/>
  <c r="T7"/>
  <c r="V7"/>
  <c r="Y7"/>
  <c r="G8"/>
  <c r="O8"/>
  <c r="S8" s="1"/>
  <c r="T8"/>
  <c r="V8"/>
  <c r="Y8"/>
  <c r="G9"/>
  <c r="O9"/>
  <c r="S9" s="1"/>
  <c r="T9"/>
  <c r="V9"/>
  <c r="Y9"/>
  <c r="G10"/>
  <c r="O10"/>
  <c r="S10" s="1"/>
  <c r="T10"/>
  <c r="V10"/>
  <c r="Y10"/>
  <c r="G11"/>
  <c r="O11"/>
  <c r="S11" s="1"/>
  <c r="T11"/>
  <c r="V11"/>
  <c r="Y11"/>
  <c r="G12"/>
  <c r="O12"/>
  <c r="S12" s="1"/>
  <c r="T12"/>
  <c r="V12"/>
  <c r="Y12"/>
  <c r="G13"/>
  <c r="O13"/>
  <c r="S13" s="1"/>
  <c r="T13"/>
  <c r="V13"/>
  <c r="Y13"/>
  <c r="G14"/>
  <c r="O14"/>
  <c r="S14" s="1"/>
  <c r="T14"/>
  <c r="V14"/>
  <c r="Y14"/>
  <c r="G15"/>
  <c r="O15"/>
  <c r="S15" s="1"/>
  <c r="T15"/>
  <c r="V15"/>
  <c r="Y15"/>
  <c r="G16"/>
  <c r="O16"/>
  <c r="S16" s="1"/>
  <c r="T16"/>
  <c r="V16"/>
  <c r="Y16"/>
  <c r="G17"/>
  <c r="O17"/>
  <c r="S17" s="1"/>
  <c r="T17"/>
  <c r="V17"/>
  <c r="Y17"/>
  <c r="G18"/>
  <c r="O18"/>
  <c r="S18" s="1"/>
  <c r="T18"/>
  <c r="V18"/>
  <c r="Y18"/>
  <c r="O2"/>
  <c r="Y2"/>
  <c r="Q2"/>
  <c r="T2"/>
  <c r="V2"/>
  <c r="G2"/>
  <c r="S2" l="1"/>
  <c r="U18"/>
  <c r="U16"/>
  <c r="U14"/>
  <c r="U12"/>
  <c r="U10"/>
  <c r="U8"/>
  <c r="U6"/>
  <c r="U17"/>
  <c r="U15"/>
  <c r="U13"/>
  <c r="U11"/>
  <c r="U9"/>
  <c r="U7"/>
  <c r="U5"/>
  <c r="U3"/>
  <c r="U2"/>
</calcChain>
</file>

<file path=xl/comments1.xml><?xml version="1.0" encoding="utf-8"?>
<comments xmlns="http://schemas.openxmlformats.org/spreadsheetml/2006/main">
  <authors>
    <author>Jorge</author>
    <author>User</author>
  </authors>
  <commentList>
    <comment ref="A1" authorId="0">
      <text>
        <r>
          <rPr>
            <sz val="9"/>
            <color indexed="81"/>
            <rFont val="Arial"/>
            <family val="2"/>
          </rPr>
          <t>Iniciales del lugar de muestreo general (Isl aNatividad IN y el sito Punat Prieta), después un guion y la fecha de cuando se realizó el muestreo, después se incluyen las inciales de la persona que hizo el censo, únicamente usar dos letras, y cuando se repitan las iniciales usar numeros: 1)  Abraham Mayoral, AM 2) Aloso Ramirez, AR, 3) Jhonatan Castro JC, 4) Arturo Hernandez AH, 5) Mario Rojo MR, 6) Alberto Zuñiga AZ 7)Francisco Fernandez FF 8)Jesus Flores JF, despues se incluye el número de buceo y el número de replica separados por un guion y finalmente el tipo de censo Diversidad de peces .  Por ejemplo: INPP-150806-AM-1-1-DP</t>
        </r>
      </text>
    </comment>
    <comment ref="B1" authorId="1">
      <text>
        <r>
          <rPr>
            <sz val="9"/>
            <color indexed="81"/>
            <rFont val="Arial"/>
            <family val="2"/>
          </rPr>
          <t>Nombre completo del observador con el apellido paterno.</t>
        </r>
        <r>
          <rPr>
            <sz val="8"/>
            <color indexed="81"/>
            <rFont val="Tahoma"/>
            <family val="2"/>
          </rPr>
          <t xml:space="preserve">
</t>
        </r>
      </text>
    </comment>
    <comment ref="C1" authorId="1">
      <text>
        <r>
          <rPr>
            <sz val="9"/>
            <color indexed="81"/>
            <rFont val="Arial"/>
            <family val="2"/>
          </rPr>
          <t xml:space="preserve">Dia, mes y año de cuando se realizo el censo, dia con numero, nombre abreviado del mes con las tres primeras letras (ene, feb, etc) y el año completo, no abreviado. Por ejemplo: 4/ago/2006.
</t>
        </r>
      </text>
    </comment>
    <comment ref="E1" authorId="1">
      <text>
        <r>
          <rPr>
            <sz val="9"/>
            <color indexed="81"/>
            <rFont val="Arial"/>
            <family val="2"/>
          </rPr>
          <t xml:space="preserve">Hora de inicio del transecto usando formato de 24 horas, por ejemplo: 12:34.
</t>
        </r>
      </text>
    </comment>
    <comment ref="F1" authorId="1">
      <text>
        <r>
          <rPr>
            <sz val="9"/>
            <color indexed="81"/>
            <rFont val="Arial"/>
            <family val="2"/>
          </rPr>
          <t>Hora final del transecto usando formato de 24 horas, por ejemplo: 12:54.</t>
        </r>
      </text>
    </comment>
    <comment ref="G1" authorId="1">
      <text>
        <r>
          <rPr>
            <sz val="9"/>
            <color indexed="81"/>
            <rFont val="Arial"/>
            <family val="2"/>
          </rPr>
          <t>Diferencia entre la hora de inicio y final del transecto en minutos.</t>
        </r>
      </text>
    </comment>
    <comment ref="H1" authorId="1">
      <text>
        <r>
          <rPr>
            <sz val="9"/>
            <color indexed="81"/>
            <rFont val="Arial"/>
            <family val="2"/>
          </rPr>
          <t>Epoca en la se realizo el buceo.                                                                    1: enero-junio                                                                                             2: julio-diciembre</t>
        </r>
      </text>
    </comment>
    <comment ref="I1" authorId="1">
      <text>
        <r>
          <rPr>
            <sz val="9"/>
            <color indexed="81"/>
            <rFont val="Arial"/>
            <family val="2"/>
          </rPr>
          <t>Numero de buceo. Se asignara un numero consecutivo por cada buceo que se realice por dia</t>
        </r>
      </text>
    </comment>
    <comment ref="J1" authorId="1">
      <text>
        <r>
          <rPr>
            <sz val="9"/>
            <color indexed="81"/>
            <rFont val="Arial"/>
            <family val="2"/>
          </rPr>
          <t>Número de replica (Censo). Cada buzo asignara un número consecutivo por dia.</t>
        </r>
      </text>
    </comment>
    <comment ref="K1" authorId="1">
      <text>
        <r>
          <rPr>
            <sz val="9"/>
            <color indexed="81"/>
            <rFont val="Arial"/>
            <family val="2"/>
          </rPr>
          <t>Número de transecto. Se asignara un número consecutivo por dia, de acuerdo a la epoca y sitio del censo.</t>
        </r>
      </text>
    </comment>
    <comment ref="L1" authorId="1">
      <text>
        <r>
          <rPr>
            <sz val="9"/>
            <color indexed="81"/>
            <rFont val="Arial"/>
            <family val="2"/>
          </rPr>
          <t xml:space="preserve">Nombre del bloque en donde se realizó el censo de acuerdo a la nomenclatura de la cooperativa, sitios : Punta Prieta, reventadora de Babencho, La Guanera, La Planan y La Dulce
</t>
        </r>
      </text>
    </comment>
    <comment ref="M1" authorId="1">
      <text>
        <r>
          <rPr>
            <sz val="9"/>
            <color indexed="81"/>
            <rFont val="Arial"/>
            <family val="2"/>
          </rPr>
          <t>Nombre extenso del bloque en donde se realizó el censo, sitios de reservas: Bajo 8 Brazas, Bajo el Cochi 1, Bajo el Cochi Sur, Bajo el Cochi Norte, Bajo el Murcielago, Bajo las Tijeras Cabrillas 1, Bajo las Tijeras Cabrillas 2, Bajo las Tijeras Cabrillas 3, Bajo las Tijeras Garropas 1, Bajo las Tijeras Garropas 2, El Criadero, Isla Coronado Piedra Blanca, Isla Coronado Piedra Lajas, Isla Danzante Interior, Isla Danzante Hongo 1, Isla Danzante Hongo 2, Islote Tijeras, Los Candeleros, Piedra Ahogada, Puerto Escondido Barco Hundido, Puerto Escondido Manglar, Punta Balandra, Punta Lobos Isla Carmen 1, Punta Lobos Isla Carmen 3, Punta Lobos Isla Carmen 4, Punta Lobos Isla Carmen 5, Punta Norte Isla Danzante Cactus, Punta Norte Isla Danzante Faro Viejo, Punta Norte Isla San Idelfonso.</t>
        </r>
      </text>
    </comment>
    <comment ref="N1" authorId="1">
      <text>
        <r>
          <rPr>
            <sz val="9"/>
            <color indexed="81"/>
            <rFont val="Arial"/>
            <family val="2"/>
          </rPr>
          <t xml:space="preserve">Tipo de sitio:
Reserva:  1
Control:  2
</t>
        </r>
      </text>
    </comment>
    <comment ref="O1" authorId="1">
      <text>
        <r>
          <rPr>
            <sz val="9"/>
            <color indexed="81"/>
            <rFont val="Arial"/>
            <family val="2"/>
          </rPr>
          <t>Profundidad inicial del transecto en pies.</t>
        </r>
        <r>
          <rPr>
            <sz val="8"/>
            <color indexed="81"/>
            <rFont val="Tahoma"/>
            <family val="2"/>
          </rPr>
          <t xml:space="preserve">
</t>
        </r>
      </text>
    </comment>
    <comment ref="P1" authorId="1">
      <text>
        <r>
          <rPr>
            <sz val="9"/>
            <color indexed="81"/>
            <rFont val="Arial"/>
            <family val="2"/>
          </rPr>
          <t>Profundidad inicial del transecto en metros.</t>
        </r>
        <r>
          <rPr>
            <sz val="8"/>
            <color indexed="81"/>
            <rFont val="Tahoma"/>
            <family val="2"/>
          </rPr>
          <t xml:space="preserve">
</t>
        </r>
      </text>
    </comment>
    <comment ref="Q1" authorId="1">
      <text>
        <r>
          <rPr>
            <sz val="9"/>
            <color indexed="81"/>
            <rFont val="Arial"/>
            <family val="2"/>
          </rPr>
          <t>Profundidad final del transecto en pies.</t>
        </r>
        <r>
          <rPr>
            <sz val="8"/>
            <color indexed="81"/>
            <rFont val="Tahoma"/>
            <family val="2"/>
          </rPr>
          <t xml:space="preserve">
</t>
        </r>
      </text>
    </comment>
    <comment ref="R1" authorId="1">
      <text>
        <r>
          <rPr>
            <sz val="9"/>
            <color indexed="81"/>
            <rFont val="Arial"/>
            <family val="2"/>
          </rPr>
          <t>Profundidad final del transecto en metros.</t>
        </r>
        <r>
          <rPr>
            <sz val="8"/>
            <color indexed="81"/>
            <rFont val="Tahoma"/>
            <family val="2"/>
          </rPr>
          <t xml:space="preserve">
</t>
        </r>
      </text>
    </comment>
    <comment ref="S1" authorId="1">
      <text>
        <r>
          <rPr>
            <sz val="9"/>
            <color indexed="81"/>
            <rFont val="Arial"/>
            <family val="2"/>
          </rPr>
          <t>Profundidad maxima del transecto en pies.</t>
        </r>
        <r>
          <rPr>
            <sz val="8"/>
            <color indexed="81"/>
            <rFont val="Tahoma"/>
            <family val="2"/>
          </rPr>
          <t xml:space="preserve">
</t>
        </r>
      </text>
    </comment>
    <comment ref="T1" authorId="1">
      <text>
        <r>
          <rPr>
            <sz val="9"/>
            <color indexed="81"/>
            <rFont val="Arial"/>
            <family val="2"/>
          </rPr>
          <t>Profundidad maxima del transecto en metros.</t>
        </r>
      </text>
    </comment>
    <comment ref="U1" authorId="1">
      <text>
        <r>
          <rPr>
            <sz val="9"/>
            <color indexed="81"/>
            <rFont val="Arial"/>
            <family val="2"/>
          </rPr>
          <t>Profundidad media del transecto en pies.</t>
        </r>
      </text>
    </comment>
    <comment ref="V1" authorId="1">
      <text>
        <r>
          <rPr>
            <sz val="9"/>
            <color indexed="81"/>
            <rFont val="Arial"/>
            <family val="2"/>
          </rPr>
          <t>Profundidad media del transecto en metros.</t>
        </r>
      </text>
    </comment>
    <comment ref="W1" authorId="1">
      <text>
        <r>
          <rPr>
            <sz val="9"/>
            <color indexed="81"/>
            <rFont val="Arial"/>
            <family val="2"/>
          </rPr>
          <t>Latitud en grados decimales . Por ejemplo: 27.56789.</t>
        </r>
        <r>
          <rPr>
            <sz val="8"/>
            <color indexed="81"/>
            <rFont val="Tahoma"/>
            <family val="2"/>
          </rPr>
          <t xml:space="preserve">
</t>
        </r>
      </text>
    </comment>
    <comment ref="X1" authorId="1">
      <text>
        <r>
          <rPr>
            <sz val="9"/>
            <color indexed="81"/>
            <rFont val="Arial"/>
            <family val="2"/>
          </rPr>
          <t>Longitud en  grados  decimales . Por ejemplo: 115.56778.</t>
        </r>
        <r>
          <rPr>
            <sz val="8"/>
            <color indexed="81"/>
            <rFont val="Tahoma"/>
            <family val="2"/>
          </rPr>
          <t xml:space="preserve">
</t>
        </r>
      </text>
    </comment>
    <comment ref="Y1" authorId="1">
      <text>
        <r>
          <rPr>
            <sz val="9"/>
            <color indexed="81"/>
            <rFont val="Arial"/>
            <family val="2"/>
          </rPr>
          <t>Temperatura del agua durante el censo en grados fahrenheit.</t>
        </r>
        <r>
          <rPr>
            <sz val="8"/>
            <color indexed="81"/>
            <rFont val="Tahoma"/>
            <family val="2"/>
          </rPr>
          <t xml:space="preserve">
</t>
        </r>
      </text>
    </comment>
    <comment ref="Z1" authorId="1">
      <text>
        <r>
          <rPr>
            <sz val="9"/>
            <color indexed="81"/>
            <rFont val="Arial"/>
            <family val="2"/>
          </rPr>
          <t xml:space="preserve">Temperatura del agua durante el censo en grados centigrados.
</t>
        </r>
      </text>
    </comment>
    <comment ref="AA1" authorId="1">
      <text>
        <r>
          <rPr>
            <sz val="9"/>
            <color indexed="81"/>
            <rFont val="Arial"/>
            <family val="2"/>
          </rPr>
          <t>Visibilidad durante el censo en metros.</t>
        </r>
        <r>
          <rPr>
            <sz val="8"/>
            <color indexed="81"/>
            <rFont val="Tahoma"/>
            <family val="2"/>
          </rPr>
          <t xml:space="preserve">
</t>
        </r>
      </text>
    </comment>
    <comment ref="AC1" authorId="0">
      <text>
        <r>
          <rPr>
            <sz val="9"/>
            <color indexed="81"/>
            <rFont val="Arial"/>
            <family val="2"/>
          </rPr>
          <t>Numero total de organismos de todas las especies observadas en el transecto sin importar el tamaño, el genero o la edad.</t>
        </r>
      </text>
    </comment>
  </commentList>
</comments>
</file>

<file path=xl/comments2.xml><?xml version="1.0" encoding="utf-8"?>
<comments xmlns="http://schemas.openxmlformats.org/spreadsheetml/2006/main">
  <authors>
    <author>User</author>
    <author>Jorge</author>
  </authors>
  <commentList>
    <comment ref="A1" authorId="0">
      <text>
        <r>
          <rPr>
            <sz val="9"/>
            <color indexed="81"/>
            <rFont val="Arial"/>
            <family val="2"/>
          </rPr>
          <t>Nombre completo del observador con el apellido paterno.</t>
        </r>
        <r>
          <rPr>
            <sz val="8"/>
            <color indexed="81"/>
            <rFont val="Tahoma"/>
            <family val="2"/>
          </rPr>
          <t xml:space="preserve">
</t>
        </r>
      </text>
    </comment>
    <comment ref="C1" authorId="0">
      <text>
        <r>
          <rPr>
            <sz val="9"/>
            <color indexed="81"/>
            <rFont val="Arial"/>
            <family val="2"/>
          </rPr>
          <t xml:space="preserve">Dia, mes y año de cuando se realizo el censo, dia con numero, nombre abreviado del mes con las tres primeras letras (ene, feb, etc) y el año completo, no abreviado. Por ejemplo: 4/ago/2006.
</t>
        </r>
      </text>
    </comment>
    <comment ref="E1" authorId="0">
      <text>
        <r>
          <rPr>
            <sz val="9"/>
            <color indexed="81"/>
            <rFont val="Arial"/>
            <family val="2"/>
          </rPr>
          <t xml:space="preserve">Hora de inicio del transecto usando formato de 24 horas, por ejemplo: 12:34.
</t>
        </r>
      </text>
    </comment>
    <comment ref="F1" authorId="0">
      <text>
        <r>
          <rPr>
            <sz val="9"/>
            <color indexed="81"/>
            <rFont val="Arial"/>
            <family val="2"/>
          </rPr>
          <t>Hora final del transecto usando formato de 24 horas, por ejemplo: 12:54.</t>
        </r>
      </text>
    </comment>
    <comment ref="G1" authorId="0">
      <text>
        <r>
          <rPr>
            <sz val="9"/>
            <color indexed="81"/>
            <rFont val="Arial"/>
            <family val="2"/>
          </rPr>
          <t>Diferencia entre la hora de inicio y final del transecto en minutos.</t>
        </r>
      </text>
    </comment>
    <comment ref="H1" authorId="0">
      <text>
        <r>
          <rPr>
            <sz val="9"/>
            <color indexed="81"/>
            <rFont val="Arial"/>
            <family val="2"/>
          </rPr>
          <t>Epoca en la se realizo el buceo.                                                                    1: enero-junio                                                                                             2: julio-diciembre</t>
        </r>
      </text>
    </comment>
    <comment ref="I1" authorId="0">
      <text>
        <r>
          <rPr>
            <sz val="9"/>
            <color indexed="81"/>
            <rFont val="Arial"/>
            <family val="2"/>
          </rPr>
          <t>Numero de buceo. Se asignara un numero consecutivo por cada buceo que se realice por dia</t>
        </r>
      </text>
    </comment>
    <comment ref="J1" authorId="0">
      <text>
        <r>
          <rPr>
            <sz val="9"/>
            <color indexed="81"/>
            <rFont val="Arial"/>
            <family val="2"/>
          </rPr>
          <t>Número de replica (Censo). Cada buzo asignara un número consecutivo por dia.</t>
        </r>
      </text>
    </comment>
    <comment ref="K1" authorId="1">
      <text>
        <r>
          <rPr>
            <sz val="9"/>
            <color indexed="81"/>
            <rFont val="Arial"/>
            <family val="2"/>
          </rPr>
          <t>Numero total de organismos de todas las especies observadas en el transecto sin importar el tamaño, el genero o la edad.</t>
        </r>
      </text>
    </comment>
    <comment ref="L1" authorId="0">
      <text>
        <r>
          <rPr>
            <sz val="9"/>
            <color indexed="81"/>
            <rFont val="Arial"/>
            <family val="2"/>
          </rPr>
          <t>Nombre del bloque en donde se realizó el censo de acuerdo a la nomenclatura de la cooperativa, sitios de reservas: Bajo 8 Brazas, EL Cochi, El Criadero, Isla Carmen, Isla Coronado, Isla Danzante, Isla San Idelfonso, Las Tijeras, Puerto Escondido, Punta Balandra.</t>
        </r>
      </text>
    </comment>
  </commentList>
</comments>
</file>

<file path=xl/sharedStrings.xml><?xml version="1.0" encoding="utf-8"?>
<sst xmlns="http://schemas.openxmlformats.org/spreadsheetml/2006/main" count="9101" uniqueCount="273">
  <si>
    <t>n/a</t>
  </si>
  <si>
    <t>Se escribe la información del organismo observado y su categoría de genero o edad. Por ejemplo si se observaron 3 individuos de vieja macho, se escribe la informacion general correpondiente y en la columna de macho se escribe el numero 3.</t>
  </si>
  <si>
    <t>hembra</t>
  </si>
  <si>
    <t>macho</t>
  </si>
  <si>
    <t>Se escribe la abundancia total observada en el transecto de cada especie, sin hacer distinción de tamaños, genero o edad. Cuando no se observaron individuos se coloca cero (0).</t>
  </si>
  <si>
    <t>especies fuera del transecto</t>
  </si>
  <si>
    <t>Número total de especies observadas en el transecto.</t>
  </si>
  <si>
    <t>Indice de Diversidad por Transecto</t>
  </si>
  <si>
    <t>Número de especies observadas por  transecto (es el número de celdas correspondientes que su valor no es de 0) dividido entre el número total de especies establecidas.Por ejemplo: 10 (número total de especies observadas por transecto) *  15 (especies de peces establecidas) : 10 *15 = 0.66 (índice de diversidad)</t>
  </si>
  <si>
    <t>comentarios</t>
  </si>
  <si>
    <t>Datos en las hojas de edad (naranjito)</t>
  </si>
  <si>
    <t>Se escribe la información del organismo observado y su categoría de edad. Por ejemplo si se observaron 3 individuos de naranjito adulto, se escribe la informacion general correspondiente y en la columna de adulto se escribe el numero 3.</t>
  </si>
  <si>
    <t>juvenil</t>
  </si>
  <si>
    <t>adulto</t>
  </si>
  <si>
    <t>Datos en las hojas de genero y edad</t>
  </si>
  <si>
    <t>Hora final del transecto usando formato de 24 horas, por ejemplo: 12:54.</t>
  </si>
  <si>
    <t>Diferencia entre la hora de inicio y final del transecto en minutos.</t>
  </si>
  <si>
    <t>Número de transecto. Se asignara un número consecutivo por dia, de acuerdo a la epoca y sitio del censo.</t>
  </si>
  <si>
    <t>Nombre del bloque en donde se realizó el censo de acuerdo a la nomenclatura de la cooperativa, sitios de reservas: La Plana, Las Cuevas y Punta prieta, y sitios control: Tivo, La Dulce y La Reventadora de Babencho.</t>
  </si>
  <si>
    <t>Nombre extenso del bloque en donde se realizó el censo de acuerdo a la nomenclatura de la cooperativa: El Tivo, La Dulce, La Plana, La Reventadora de Babencho, Las Cuevas, Las Cuevas Reserva bloque 3 y Punta Prieta.</t>
  </si>
  <si>
    <t>tipo sitio</t>
  </si>
  <si>
    <t>Tipo de sitio: reserva es 1 y control es 2.</t>
  </si>
  <si>
    <t>zona</t>
  </si>
  <si>
    <t>Tipo de zona en donde se realizó el censo: somera es 1 y profunda es 2.</t>
  </si>
  <si>
    <t>Profundidad inicial del transecto en pies.</t>
  </si>
  <si>
    <t>Profundidad inicial del transecto en metros.</t>
  </si>
  <si>
    <t>Profundidad final del transecto en pies.</t>
  </si>
  <si>
    <t>Profundidad final del transecto en metros.</t>
  </si>
  <si>
    <t>Profundidad maxima del transecto en pies.</t>
  </si>
  <si>
    <t>Profundidad maxima del transecto en metros.</t>
  </si>
  <si>
    <t>Profundidad media del transecto en pies.</t>
  </si>
  <si>
    <t>Profundidad media del transecto en metros.</t>
  </si>
  <si>
    <t>Latitud en grados decimales. Por ejemplo: 27.56789.</t>
  </si>
  <si>
    <t>Longitud en grados decimales. Por ejemplo: 115.56778.</t>
  </si>
  <si>
    <t>Temperatura del agua durante el censo en grados fahrenheit.</t>
  </si>
  <si>
    <t>Temperatura del agua durante el censo en grados centigrados.</t>
  </si>
  <si>
    <t>Visibilidad durante el censo en metros.</t>
  </si>
  <si>
    <t>Datos en las hojas de abundancia de peces</t>
  </si>
  <si>
    <t>especies en el transecto</t>
  </si>
  <si>
    <t>Importante</t>
  </si>
  <si>
    <t>* Un censo, una replica o un transecto es lo mismo. Son los conteos resultantes a lo largo de un transecto. Por ejemplo, un censo, transecto o replica de peces el número total organismos de cada una de las especies observadas a lo largo de la cinta de 30 m que se colocó.</t>
  </si>
  <si>
    <r>
      <t>Se escribe el número total de organismos observados dentro o fuera del transecto durante el buceo de mero negro</t>
    </r>
    <r>
      <rPr>
        <sz val="10"/>
        <rFont val="Arial"/>
        <family val="2"/>
      </rPr>
      <t xml:space="preserve"> y la garropa. Cuando no se observaron individuos se coloca cero (0).</t>
    </r>
  </si>
  <si>
    <t>abundancia total</t>
  </si>
  <si>
    <t>Número total de organismos de todas las especies observadas en el transecto sin importar el tamaño, el genero o la edad.</t>
  </si>
  <si>
    <t>especies totales</t>
  </si>
  <si>
    <t>Comentarios generales, observación de otras especies importantes no incluidas en la lista, por ejemplo: tortugas, mantarayas, tiburones, lenguados, entre otros.</t>
  </si>
  <si>
    <t>Datos en las hojas de tallas</t>
  </si>
  <si>
    <t xml:space="preserve">Se escribe en cada renglón la información de cada organismo observado y su categoría de talla. Por ejemplo si se observaron 3 individuos de cabrilla amarilla de menos de 15 cm, se debe de incluir tres reglones repitiendo la misma información y la categoría 1. </t>
  </si>
  <si>
    <t>&lt; 15 cm</t>
  </si>
  <si>
    <t>15-30 cm</t>
  </si>
  <si>
    <t>&gt; 30 cm</t>
  </si>
  <si>
    <t>Este es un código que identifica cada dato obtenido en cada censo. Se construye con las iniciales del lugar de muestreo general. Por ejemplo Isla Natividad seria IN, después un guión y la fecha de cuando se realizó el muestreo, por ejemplo: 150806, que es el 15 de agosto del 2007. Después se incluyen las inciales de la persona que hizo el censo, únicamente usar dos letras, y cuando se repitan las iniciales usar números. Las inciales serían: 1) Andrea Saenz AS, 2) Abraham Mendoza AM1, 3) Gabriela Garza GG, 4) Jorge Torre JT, 5) Juan Carlos Hernandez JH, 6) Alonso Groso AG, 7) Roberto Vazquez RV, 8) Abraham Mayoral AM2, 9) Jose Alonso Ramirez JR, y 10) Ismael Estrada IE. Finalmente se incluye el número de buceo y el número de replica. Por ejemplo: IN-150806-AM1-1-1: buceo 1, replica 1 de Abraham Mendoza el 15 de agosto del 2006 en la Isla Natividad.</t>
  </si>
  <si>
    <t>Nombre completo del observador con el apellido paterno.</t>
  </si>
  <si>
    <t>Día, mes y año de cuando se realizó el censo, con el siguiente formato, día con número, nombre abreviado del mes con tres letras (ene, feb, mar, abr, may, jun, jul, ago, sep, oct, nov, dic) y el año completo, no abreviado. Por ejemplo: 4/ago/2006.</t>
  </si>
  <si>
    <t>Hora de inicio del transecto usando formato de 24 horas, por ejemplo: 12:34.</t>
  </si>
  <si>
    <t>Epoca en la se realizo el buceo.                                                                                                          1: enero-junio                                                                                                                                          2: julio-diciembre</t>
  </si>
  <si>
    <r>
      <t xml:space="preserve">* </t>
    </r>
    <r>
      <rPr>
        <b/>
        <sz val="10"/>
        <rFont val="Arial"/>
        <family val="2"/>
      </rPr>
      <t xml:space="preserve">Caracteristicas del transecto. </t>
    </r>
    <r>
      <rPr>
        <sz val="11"/>
        <color theme="1"/>
        <rFont val="Calibri"/>
        <family val="2"/>
        <scheme val="minor"/>
      </rPr>
      <t>El transecto de peces es de 30 m de largo por 2 m de ancho. Tiene una duración de entre 6 y 10 minutos.</t>
    </r>
  </si>
  <si>
    <r>
      <t>*</t>
    </r>
    <r>
      <rPr>
        <sz val="10"/>
        <color indexed="10"/>
        <rFont val="Arial"/>
        <family val="2"/>
      </rPr>
      <t xml:space="preserve"> Cuando no exista el dato para ser alimentado a la base de datos usar las siguientes opciones: 1) n/d (no se tomo el dato) o 2) n/a (no aplica). Por ejemplo, sino se tomó el dato del número de buceo se escribe n/d. Si falta información nunca usar ceros (0).</t>
    </r>
  </si>
  <si>
    <t>Verdillo</t>
  </si>
  <si>
    <t>Macho</t>
  </si>
  <si>
    <t>Hembra</t>
  </si>
  <si>
    <t>estadio</t>
  </si>
  <si>
    <t>Naranjito</t>
  </si>
  <si>
    <t>A</t>
  </si>
  <si>
    <t>Sexo</t>
  </si>
  <si>
    <t>H</t>
  </si>
  <si>
    <t>J</t>
  </si>
  <si>
    <t>M</t>
  </si>
  <si>
    <t>Base de datos de las reservas marinas completamente protegidas en Isla Natividad, BCS</t>
  </si>
  <si>
    <t>Peces</t>
  </si>
  <si>
    <t>Introducción</t>
  </si>
  <si>
    <t>Número de buceo. Se estaran realizando en promedio 2 buceos por día, por lo que habrá un 1 para el primer buceo y un 2 para el segundo buceo.</t>
  </si>
  <si>
    <t>Número de replica (censo). Cada buzo asignará un número consecutivo por dia.</t>
  </si>
  <si>
    <t xml:space="preserve">Esta es la base de datos para alimentar la información recolectada durante los censos (replicas) que se esten realizando en las reservas marinas completamente protegidas y en las zonas control alrededor de la Isla Natividad. Se establecieron dos reservas marinas, La Plana, Las Cuevas y Piedras Negras, y tres sitios control, Tivo, La Dulce y La Reventadora de Babencho.  </t>
  </si>
  <si>
    <t>Direccion</t>
  </si>
  <si>
    <t>presence</t>
  </si>
  <si>
    <t>codigo</t>
  </si>
  <si>
    <t>observador</t>
  </si>
  <si>
    <r>
      <t>*</t>
    </r>
    <r>
      <rPr>
        <b/>
        <sz val="10"/>
        <color indexed="10"/>
        <rFont val="Arial"/>
        <family val="2"/>
      </rPr>
      <t xml:space="preserve"> Cuando se guarden cambios en la base de datos siempre escribir en el nombre del archivo la fecha. Por ejemplo: Natividad_peces(14julio06).</t>
    </r>
  </si>
  <si>
    <t>nombre de campo</t>
  </si>
  <si>
    <t>descripción</t>
  </si>
  <si>
    <t>Datos en todas las hojas</t>
  </si>
  <si>
    <t>código</t>
  </si>
  <si>
    <t>fecha</t>
  </si>
  <si>
    <t>año</t>
  </si>
  <si>
    <t>tiempo inicio</t>
  </si>
  <si>
    <t>tiempo final</t>
  </si>
  <si>
    <t>tiempo total</t>
  </si>
  <si>
    <t>epoca</t>
  </si>
  <si>
    <t>no. buceo</t>
  </si>
  <si>
    <t>no. replica</t>
  </si>
  <si>
    <t>no. transecto</t>
  </si>
  <si>
    <t>sitio</t>
  </si>
  <si>
    <t>sitio en extenso</t>
  </si>
  <si>
    <t>tipo de sitio</t>
  </si>
  <si>
    <t>c.sitio</t>
  </si>
  <si>
    <t>prof inicial (ft)</t>
  </si>
  <si>
    <t>prof inicial (m)</t>
  </si>
  <si>
    <t>prof final (ft)</t>
  </si>
  <si>
    <t>prof final (m)</t>
  </si>
  <si>
    <t>prof max (ft)</t>
  </si>
  <si>
    <t>prof max (m)</t>
  </si>
  <si>
    <t>prof X (ft)</t>
  </si>
  <si>
    <t>prof X (m)</t>
  </si>
  <si>
    <t>latitud (N)</t>
  </si>
  <si>
    <t>longitud (W)</t>
  </si>
  <si>
    <t>temperatura (°F)</t>
  </si>
  <si>
    <t>temperatura (°C)</t>
  </si>
  <si>
    <t>visibilidad (m)</t>
  </si>
  <si>
    <t>especie</t>
  </si>
  <si>
    <t>talla</t>
  </si>
  <si>
    <t>n/d</t>
  </si>
  <si>
    <t>Arturo Hernandez</t>
  </si>
  <si>
    <t>&lt;15 cm</t>
  </si>
  <si>
    <t>&gt;30 cm</t>
  </si>
  <si>
    <t>categoria</t>
  </si>
  <si>
    <t>Los Cabitos</t>
  </si>
  <si>
    <t>El Abolladero</t>
  </si>
  <si>
    <t>Punta Blanca Garropas</t>
  </si>
  <si>
    <t>Vieja californica</t>
  </si>
  <si>
    <t>Mueluda</t>
  </si>
  <si>
    <t>Sargo Rayado</t>
  </si>
  <si>
    <t>Castañeta cola de tijera</t>
  </si>
  <si>
    <t>Idolo Moro</t>
  </si>
  <si>
    <t>Mariposa Muñeca</t>
  </si>
  <si>
    <t>Mariposa Barbera</t>
  </si>
  <si>
    <t>Angel Clarion</t>
  </si>
  <si>
    <t>Angel Rey</t>
  </si>
  <si>
    <t>Angel de Cortez</t>
  </si>
  <si>
    <t>Chivo Barbon</t>
  </si>
  <si>
    <t>Cotorro diente flojo</t>
  </si>
  <si>
    <t>Curricata</t>
  </si>
  <si>
    <t>Cabrilla Pinta</t>
  </si>
  <si>
    <t>Cherna</t>
  </si>
  <si>
    <t>Balla</t>
  </si>
  <si>
    <t>Cabrilla Sardinera</t>
  </si>
  <si>
    <t>Cabrilla cola de Escoba</t>
  </si>
  <si>
    <t>Mero Negro</t>
  </si>
  <si>
    <t>Foca Comun</t>
  </si>
  <si>
    <t>Lobo Marino</t>
  </si>
  <si>
    <t>Tiburones</t>
  </si>
  <si>
    <t>Roguer Romero</t>
  </si>
  <si>
    <t>Punta Blanca somero</t>
  </si>
  <si>
    <t>Punta Blanca somero, Isla Magdalena, Baja California Sur</t>
  </si>
  <si>
    <t>Omar Rangel</t>
  </si>
  <si>
    <t>Cipriano Romero</t>
  </si>
  <si>
    <t>Alfonso Romero</t>
  </si>
  <si>
    <t>Megan Wehrenberg</t>
  </si>
  <si>
    <t>El Progresista</t>
  </si>
  <si>
    <t>Raul Romero</t>
  </si>
  <si>
    <t>Norberto Velez</t>
  </si>
  <si>
    <t>El Progresista, Isla Magdalena, Baja California Sur</t>
  </si>
  <si>
    <t>Gustavo Hinojosa</t>
  </si>
  <si>
    <t>Comentarios</t>
  </si>
  <si>
    <t xml:space="preserve">El entrenamiento a los buzos comerciales de la cooperativa estuvo a cargo de Reef Check California (Cindy Dawson y Mari Luna). Los buzos participantes son: </t>
  </si>
  <si>
    <t>Este proyecto es una coolaboración entre la SCPP San Carlos</t>
  </si>
  <si>
    <t>Roger Romero</t>
  </si>
  <si>
    <t>Vieja california</t>
  </si>
  <si>
    <t>Meluda</t>
  </si>
  <si>
    <t>Chivo barbón</t>
  </si>
  <si>
    <t>Sargo rayado</t>
  </si>
  <si>
    <t>Mariposa barbera</t>
  </si>
  <si>
    <t>Mariposa muñeca</t>
  </si>
  <si>
    <t>Punta Blanca</t>
  </si>
  <si>
    <t>Punta Blanca, Isla Magdalena, Baja California Sur</t>
  </si>
  <si>
    <t>112.-----</t>
  </si>
  <si>
    <t>Cabrilla pinta</t>
  </si>
  <si>
    <t>30-50 cm</t>
  </si>
  <si>
    <t>Maiposa muñeca</t>
  </si>
  <si>
    <t>Cabrilla sardinera</t>
  </si>
  <si>
    <t>Pargo</t>
  </si>
  <si>
    <t>Cabrilla cola de escoba</t>
  </si>
  <si>
    <t>24.-----</t>
  </si>
  <si>
    <t>Total general</t>
  </si>
  <si>
    <t>(en blanco)</t>
  </si>
  <si>
    <t>Suma de presence</t>
  </si>
  <si>
    <t>Punta Blanca profundo</t>
  </si>
  <si>
    <t>Punta Blanca profundo, Isla Magdalena, Baja California Sur</t>
  </si>
  <si>
    <t>a</t>
  </si>
  <si>
    <t>PUBLA-081012-RR-1-1-DP</t>
  </si>
  <si>
    <t>&lt;30 cm</t>
  </si>
  <si>
    <t>PUBLA-081012-CR-2-2-DP</t>
  </si>
  <si>
    <t>&gt;50 cm</t>
  </si>
  <si>
    <t>Leonardo Vazquez</t>
  </si>
  <si>
    <t>MACULICAUTA 15(10)</t>
  </si>
  <si>
    <t>j</t>
  </si>
  <si>
    <t>cabrilla sargacera</t>
  </si>
  <si>
    <t>GA-091012-AH-1-1-DP</t>
  </si>
  <si>
    <t>Garropas</t>
  </si>
  <si>
    <t>Garropas, Isla Magdalena, Baja California Sur</t>
  </si>
  <si>
    <t>GA-091012-CR-2-2-DP</t>
  </si>
  <si>
    <t>GA-091012-RAR-3-3-DP</t>
  </si>
  <si>
    <t>GA-091012-OR-4-4-DP</t>
  </si>
  <si>
    <t>GA-091012-GH-5-5-DP</t>
  </si>
  <si>
    <t>GA-091012-LV-6-6-DP</t>
  </si>
  <si>
    <t>THALASSOMA Y HALICHOERES SP</t>
  </si>
  <si>
    <t>GA-091012-RR-7-7-DP</t>
  </si>
  <si>
    <t>GA-091012-NV-8-8-DP</t>
  </si>
  <si>
    <t>ELPR-091012-AH-7-7-DP</t>
  </si>
  <si>
    <t>ELPR-091012-CR-8-8-DP</t>
  </si>
  <si>
    <t>ELPR-091012-OR-10-10-DP</t>
  </si>
  <si>
    <t>ELPR-091012-RAR-9-9-DP</t>
  </si>
  <si>
    <t>ELPR-091012-GH-11-11-DP</t>
  </si>
  <si>
    <t>ELPR-091012-LV-12-12-DP</t>
  </si>
  <si>
    <t>ELPR-091012-RR-13-13-DP</t>
  </si>
  <si>
    <t>ELPR-091012-NV-14-14-DP</t>
  </si>
  <si>
    <t>ELPR-081012-RR-1-1-DP</t>
  </si>
  <si>
    <t>ELPR-081012-CR-2-2-DP</t>
  </si>
  <si>
    <t>PUBLA-081012-RAR-3-3-DP</t>
  </si>
  <si>
    <t>ELPR-081012-RAR-3-3-DP</t>
  </si>
  <si>
    <t>PUBLA-081012-OR-4-4-DP</t>
  </si>
  <si>
    <t>ELPR-081012-OR-4-4-DP</t>
  </si>
  <si>
    <t>PUBLA-081012-LV-5-5-DP</t>
  </si>
  <si>
    <t>ELPR-081012-LV-5-5-DP</t>
  </si>
  <si>
    <t>PUBLA-081012-GH-6-6-DP</t>
  </si>
  <si>
    <t>ELPR-081012-GH-6-6-DP</t>
  </si>
  <si>
    <t>PUBL-101012-AH-7-7-DP</t>
  </si>
  <si>
    <t>mueluda</t>
  </si>
  <si>
    <t>PUBL-101012-CR-8-8-DP</t>
  </si>
  <si>
    <t>PUBL-101012-RR-9-9-DP</t>
  </si>
  <si>
    <t>PUBL-101012-OR-10-10-DP</t>
  </si>
  <si>
    <t>PUBL-101012-LV-11-11-DP</t>
  </si>
  <si>
    <t>PUBL-101012-GH-12-12-DP</t>
  </si>
  <si>
    <t>PUBL-101012-NV-13-32-DP</t>
  </si>
  <si>
    <t>PUBL-101012-RR-14-14-DP</t>
  </si>
  <si>
    <t>PUBL-101012-AH-1-1-DP</t>
  </si>
  <si>
    <t>PUBL-101012-CR-2-2-DP</t>
  </si>
  <si>
    <t>PUBL-101012-RR-3-3-DP</t>
  </si>
  <si>
    <t>PUBL-101012-OR-4-4-DP</t>
  </si>
  <si>
    <t>PUBL-101012-LV-5-5-DP</t>
  </si>
  <si>
    <t>PUBL-101012-GH-6-6-DP</t>
  </si>
  <si>
    <t>PUBL-101012-NV-7-7-DP</t>
  </si>
  <si>
    <t>PUBL-101012-RR-8-8-DP</t>
  </si>
  <si>
    <t>GA-111012-AH-9-9-DP</t>
  </si>
  <si>
    <t>GA-111012-CR-10-10-DP</t>
  </si>
  <si>
    <t>GA-111012-RAR-11-11-DP</t>
  </si>
  <si>
    <t>GA-111012-OR-12-12-DP</t>
  </si>
  <si>
    <t>PUNBL-111012-AH-9-9-DP</t>
  </si>
  <si>
    <t>PUNBL-111012-CR-10-10-DP</t>
  </si>
  <si>
    <t>PUNBL-111012-RAR-11-11-DP</t>
  </si>
  <si>
    <t>PUNBL-111012-OR-12-12-DP</t>
  </si>
  <si>
    <t>LOCA-111012-LV-1-1-DP</t>
  </si>
  <si>
    <t>LOCA-111012-NV-2-2-DP</t>
  </si>
  <si>
    <t>LOCA-111012-RR-3-3-DP</t>
  </si>
  <si>
    <t>LOCA-111012-RR-6-6-DP</t>
  </si>
  <si>
    <t>LOCA-131012-NV-9-9-DP</t>
  </si>
  <si>
    <t>Los Cabitos profundo</t>
  </si>
  <si>
    <t>Los Cabitos profundo, Isla Magdalena, Baja California Sur</t>
  </si>
  <si>
    <t>Los Cabitos somero</t>
  </si>
  <si>
    <t>Los Cabitos somero, Isla Magdalena, Baja California Sur</t>
  </si>
  <si>
    <t>LOCA-131012-AH-4-4-DP</t>
  </si>
  <si>
    <t>LOCA-131012-CR-5-5-DP</t>
  </si>
  <si>
    <t>LOCA-131012-RAR-6-6-DP</t>
  </si>
  <si>
    <t>LOCA-131012-OR-7-7-DP</t>
  </si>
  <si>
    <t>LOCA-131012-RR-10-10-DP</t>
  </si>
  <si>
    <t>LOCA-10109-NV-9-9-DP</t>
  </si>
  <si>
    <t>LOCA-10109-RR-10-10-DP</t>
  </si>
  <si>
    <t>LOCA-10109-LV-8-8-DP</t>
  </si>
  <si>
    <t>LOCA-131012-AH-7-7-DP</t>
  </si>
  <si>
    <t>LOCA-131012-LV-8-8-DP</t>
  </si>
  <si>
    <t>El Abolladero somero</t>
  </si>
  <si>
    <t>El Abolladero somero, Isla Magdalena, Baja California Sur</t>
  </si>
  <si>
    <t>El Abolladero profundo</t>
  </si>
  <si>
    <t>El Abolladero profundo, Isla Magdalena, Baja California Sur</t>
  </si>
  <si>
    <t>ELAB-141012-AH-1-1-DP</t>
  </si>
  <si>
    <t>ELAB-141012-CR-2-2-DP</t>
  </si>
  <si>
    <t>ELAB-141012-RAR-3-3-DP</t>
  </si>
  <si>
    <t>ELAB-141012-OR-4-4-DP</t>
  </si>
  <si>
    <t>ELAB-141012-LV-5-5-DP</t>
  </si>
  <si>
    <t>N/a</t>
  </si>
  <si>
    <t>ELAB-141012-NV-6-6-DP</t>
  </si>
  <si>
    <t>MITAN FUERA DEL TRANSECTO</t>
  </si>
  <si>
    <t>ELAB-141012-RR-7-7-DP</t>
  </si>
</sst>
</file>

<file path=xl/styles.xml><?xml version="1.0" encoding="utf-8"?>
<styleSheet xmlns="http://schemas.openxmlformats.org/spreadsheetml/2006/main">
  <numFmts count="1">
    <numFmt numFmtId="164" formatCode="0.0"/>
  </numFmts>
  <fonts count="13">
    <font>
      <sz val="11"/>
      <color theme="1"/>
      <name val="Calibri"/>
      <family val="2"/>
      <scheme val="minor"/>
    </font>
    <font>
      <b/>
      <sz val="10"/>
      <name val="Arial"/>
      <family val="2"/>
    </font>
    <font>
      <sz val="9"/>
      <color indexed="81"/>
      <name val="Arial"/>
      <family val="2"/>
    </font>
    <font>
      <sz val="8"/>
      <color indexed="81"/>
      <name val="Tahoma"/>
      <family val="2"/>
    </font>
    <font>
      <sz val="10"/>
      <name val="Arial"/>
      <family val="2"/>
    </font>
    <font>
      <i/>
      <u/>
      <sz val="10"/>
      <name val="Arial"/>
      <family val="2"/>
    </font>
    <font>
      <sz val="10"/>
      <color indexed="10"/>
      <name val="Arial"/>
      <family val="2"/>
    </font>
    <font>
      <b/>
      <sz val="10"/>
      <color indexed="10"/>
      <name val="Arial"/>
      <family val="2"/>
    </font>
    <font>
      <b/>
      <sz val="11"/>
      <name val="Calibri"/>
      <family val="2"/>
    </font>
    <font>
      <sz val="11"/>
      <color indexed="8"/>
      <name val="Calibri"/>
      <family val="2"/>
    </font>
    <font>
      <sz val="11"/>
      <color indexed="10"/>
      <name val="Calibri"/>
      <family val="2"/>
    </font>
    <font>
      <sz val="11"/>
      <name val="Calibri"/>
      <family val="2"/>
    </font>
    <font>
      <sz val="8"/>
      <name val="Calibri"/>
      <family val="2"/>
    </font>
  </fonts>
  <fills count="7">
    <fill>
      <patternFill patternType="none"/>
    </fill>
    <fill>
      <patternFill patternType="gray125"/>
    </fill>
    <fill>
      <patternFill patternType="solid">
        <fgColor indexed="22"/>
        <bgColor indexed="64"/>
      </patternFill>
    </fill>
    <fill>
      <patternFill patternType="solid">
        <fgColor indexed="23"/>
        <bgColor indexed="64"/>
      </patternFill>
    </fill>
    <fill>
      <patternFill patternType="solid">
        <fgColor indexed="10"/>
        <bgColor indexed="64"/>
      </patternFill>
    </fill>
    <fill>
      <patternFill patternType="solid">
        <fgColor indexed="9"/>
        <bgColor indexed="64"/>
      </patternFill>
    </fill>
    <fill>
      <patternFill patternType="solid">
        <fgColor indexed="34"/>
        <bgColor indexed="64"/>
      </patternFill>
    </fill>
  </fills>
  <borders count="3">
    <border>
      <left/>
      <right/>
      <top/>
      <bottom/>
      <diagonal/>
    </border>
    <border>
      <left/>
      <right/>
      <top/>
      <bottom style="thin">
        <color indexed="64"/>
      </bottom>
      <diagonal/>
    </border>
    <border>
      <left/>
      <right/>
      <top style="thin">
        <color indexed="64"/>
      </top>
      <bottom style="thin">
        <color indexed="64"/>
      </bottom>
      <diagonal/>
    </border>
  </borders>
  <cellStyleXfs count="2">
    <xf numFmtId="0" fontId="0" fillId="0" borderId="0"/>
    <xf numFmtId="0" fontId="4" fillId="0" borderId="0"/>
  </cellStyleXfs>
  <cellXfs count="98">
    <xf numFmtId="0" fontId="0" fillId="0" borderId="0" xfId="0"/>
    <xf numFmtId="0" fontId="1" fillId="2" borderId="0" xfId="0" applyFont="1" applyFill="1" applyAlignment="1">
      <alignment horizontal="center" vertical="top" wrapText="1"/>
    </xf>
    <xf numFmtId="0" fontId="1" fillId="2" borderId="0" xfId="0" applyNumberFormat="1" applyFont="1" applyFill="1" applyAlignment="1">
      <alignment horizontal="center" vertical="top" wrapText="1"/>
    </xf>
    <xf numFmtId="0" fontId="1" fillId="3" borderId="0" xfId="0" applyFont="1" applyFill="1" applyAlignment="1">
      <alignment horizontal="center" vertical="top" wrapText="1"/>
    </xf>
    <xf numFmtId="0" fontId="0" fillId="0" borderId="0" xfId="0" applyFill="1" applyAlignment="1">
      <alignment horizontal="left"/>
    </xf>
    <xf numFmtId="0" fontId="1" fillId="2" borderId="0" xfId="0" applyFont="1" applyFill="1" applyAlignment="1">
      <alignment horizontal="center" vertical="top"/>
    </xf>
    <xf numFmtId="0" fontId="1" fillId="0" borderId="0" xfId="0" applyFont="1" applyAlignment="1">
      <alignment horizontal="left" vertical="top"/>
    </xf>
    <xf numFmtId="0" fontId="1" fillId="0" borderId="0" xfId="0" applyFont="1" applyAlignment="1">
      <alignment horizontal="center" vertical="top"/>
    </xf>
    <xf numFmtId="0" fontId="0" fillId="0" borderId="0" xfId="0" applyAlignment="1">
      <alignment vertical="top"/>
    </xf>
    <xf numFmtId="0" fontId="5" fillId="0" borderId="0" xfId="0" applyFont="1" applyAlignment="1">
      <alignment vertical="top"/>
    </xf>
    <xf numFmtId="0" fontId="1" fillId="0" borderId="0" xfId="0" applyFont="1" applyFill="1" applyAlignment="1">
      <alignment vertical="top"/>
    </xf>
    <xf numFmtId="0" fontId="0" fillId="0" borderId="0" xfId="0" applyFill="1" applyAlignment="1">
      <alignment vertical="top" wrapText="1"/>
    </xf>
    <xf numFmtId="0" fontId="1" fillId="0" borderId="0" xfId="0" applyFont="1" applyAlignment="1">
      <alignment vertical="top"/>
    </xf>
    <xf numFmtId="0" fontId="0" fillId="0" borderId="0" xfId="0" applyAlignment="1">
      <alignment vertical="top" wrapText="1"/>
    </xf>
    <xf numFmtId="0" fontId="1" fillId="4" borderId="0" xfId="0" applyFont="1" applyFill="1" applyAlignment="1">
      <alignment vertical="top"/>
    </xf>
    <xf numFmtId="0" fontId="0" fillId="4" borderId="0" xfId="0" applyFill="1" applyAlignment="1">
      <alignment vertical="top" wrapText="1"/>
    </xf>
    <xf numFmtId="0" fontId="4" fillId="0" borderId="0" xfId="0" applyFont="1" applyAlignment="1">
      <alignment vertical="top"/>
    </xf>
    <xf numFmtId="0" fontId="8" fillId="2" borderId="0" xfId="0" applyFont="1" applyFill="1" applyAlignment="1">
      <alignment horizontal="center" vertical="top" wrapText="1"/>
    </xf>
    <xf numFmtId="14" fontId="8" fillId="2" borderId="0" xfId="0" applyNumberFormat="1" applyFont="1" applyFill="1" applyAlignment="1">
      <alignment horizontal="center" vertical="top" wrapText="1"/>
    </xf>
    <xf numFmtId="0" fontId="8" fillId="2" borderId="0" xfId="0" applyNumberFormat="1" applyFont="1" applyFill="1" applyAlignment="1">
      <alignment horizontal="center" vertical="top" wrapText="1"/>
    </xf>
    <xf numFmtId="2" fontId="8" fillId="2" borderId="0" xfId="0" applyNumberFormat="1" applyFont="1" applyFill="1" applyAlignment="1">
      <alignment horizontal="center" vertical="top" wrapText="1"/>
    </xf>
    <xf numFmtId="0" fontId="8" fillId="3" borderId="0" xfId="0" applyFont="1" applyFill="1" applyAlignment="1">
      <alignment horizontal="center" vertical="top" wrapText="1"/>
    </xf>
    <xf numFmtId="0" fontId="8" fillId="2" borderId="0" xfId="0" applyFont="1" applyFill="1" applyAlignment="1" applyProtection="1">
      <alignment horizontal="center" vertical="top" wrapText="1"/>
    </xf>
    <xf numFmtId="0" fontId="0" fillId="0" borderId="0" xfId="0" applyFont="1" applyAlignment="1">
      <alignment horizontal="center"/>
    </xf>
    <xf numFmtId="2" fontId="0" fillId="0" borderId="0" xfId="0" applyNumberFormat="1" applyFont="1" applyFill="1" applyAlignment="1" applyProtection="1">
      <alignment horizontal="center"/>
      <protection locked="0"/>
    </xf>
    <xf numFmtId="0" fontId="0" fillId="0" borderId="0" xfId="0" applyNumberFormat="1" applyFont="1" applyFill="1" applyAlignment="1" applyProtection="1">
      <alignment horizontal="center"/>
      <protection locked="0"/>
    </xf>
    <xf numFmtId="2" fontId="10" fillId="0" borderId="0" xfId="0" applyNumberFormat="1" applyFont="1" applyFill="1" applyAlignment="1" applyProtection="1">
      <alignment horizontal="center"/>
      <protection locked="0"/>
    </xf>
    <xf numFmtId="2" fontId="11" fillId="0" borderId="0" xfId="0" applyNumberFormat="1" applyFont="1" applyFill="1" applyAlignment="1" applyProtection="1">
      <alignment horizontal="center"/>
      <protection locked="0"/>
    </xf>
    <xf numFmtId="0" fontId="11" fillId="0" borderId="0" xfId="0" applyNumberFormat="1" applyFont="1" applyFill="1" applyAlignment="1" applyProtection="1">
      <alignment horizontal="center"/>
      <protection locked="0"/>
    </xf>
    <xf numFmtId="0" fontId="0" fillId="0" borderId="0" xfId="0" applyFont="1" applyFill="1" applyAlignment="1" applyProtection="1">
      <alignment horizontal="center"/>
      <protection locked="0"/>
    </xf>
    <xf numFmtId="2" fontId="0" fillId="5" borderId="0" xfId="0" applyNumberFormat="1" applyFont="1" applyFill="1" applyAlignment="1" applyProtection="1">
      <alignment horizontal="center"/>
      <protection locked="0"/>
    </xf>
    <xf numFmtId="0" fontId="0" fillId="5" borderId="0" xfId="0" applyNumberFormat="1" applyFont="1" applyFill="1" applyAlignment="1" applyProtection="1">
      <alignment horizontal="center"/>
      <protection locked="0"/>
    </xf>
    <xf numFmtId="0" fontId="0" fillId="2" borderId="0" xfId="0" applyFill="1" applyAlignment="1">
      <alignment horizontal="center"/>
    </xf>
    <xf numFmtId="0" fontId="0" fillId="0" borderId="0" xfId="0" pivotButton="1"/>
    <xf numFmtId="15" fontId="0" fillId="0" borderId="0" xfId="0" applyNumberFormat="1"/>
    <xf numFmtId="0" fontId="0" fillId="0" borderId="0" xfId="0" applyNumberFormat="1"/>
    <xf numFmtId="0" fontId="0" fillId="0" borderId="0" xfId="0" applyFont="1" applyFill="1" applyBorder="1" applyAlignment="1">
      <alignment horizontal="center"/>
    </xf>
    <xf numFmtId="0" fontId="0" fillId="0" borderId="0" xfId="0" applyFont="1" applyFill="1" applyAlignment="1">
      <alignment horizontal="center"/>
    </xf>
    <xf numFmtId="1" fontId="0" fillId="0" borderId="0" xfId="0" applyNumberFormat="1" applyFont="1" applyAlignment="1">
      <alignment horizontal="center"/>
    </xf>
    <xf numFmtId="1" fontId="0" fillId="5" borderId="0" xfId="0" applyNumberFormat="1" applyFont="1" applyFill="1" applyAlignment="1">
      <alignment horizontal="center"/>
    </xf>
    <xf numFmtId="0" fontId="0" fillId="5" borderId="0" xfId="0" applyFont="1" applyFill="1" applyAlignment="1">
      <alignment horizontal="center"/>
    </xf>
    <xf numFmtId="1" fontId="0" fillId="0" borderId="0" xfId="0" applyNumberFormat="1" applyFont="1" applyFill="1" applyAlignment="1">
      <alignment horizontal="center"/>
    </xf>
    <xf numFmtId="0" fontId="0" fillId="0" borderId="0" xfId="0" applyFill="1" applyBorder="1" applyAlignment="1">
      <alignment horizontal="center"/>
    </xf>
    <xf numFmtId="0" fontId="0" fillId="0" borderId="0" xfId="0" applyBorder="1" applyAlignment="1">
      <alignment horizontal="center"/>
    </xf>
    <xf numFmtId="15" fontId="0" fillId="0" borderId="0" xfId="0" applyNumberFormat="1" applyFont="1" applyFill="1" applyBorder="1" applyAlignment="1" applyProtection="1">
      <alignment horizontal="center"/>
      <protection locked="0"/>
    </xf>
    <xf numFmtId="0" fontId="0" fillId="0" borderId="0" xfId="0" applyFont="1" applyBorder="1" applyAlignment="1">
      <alignment horizontal="center"/>
    </xf>
    <xf numFmtId="20" fontId="0" fillId="0" borderId="0" xfId="0" applyNumberFormat="1" applyFont="1" applyFill="1" applyBorder="1" applyAlignment="1">
      <alignment horizontal="center"/>
    </xf>
    <xf numFmtId="2" fontId="0" fillId="0" borderId="0" xfId="0" applyNumberFormat="1" applyFont="1" applyFill="1" applyBorder="1" applyAlignment="1">
      <alignment horizontal="center"/>
    </xf>
    <xf numFmtId="0" fontId="9" fillId="0" borderId="0" xfId="0" applyFont="1" applyFill="1" applyBorder="1" applyAlignment="1">
      <alignment horizontal="center"/>
    </xf>
    <xf numFmtId="164" fontId="0" fillId="0" borderId="0" xfId="0" applyNumberFormat="1" applyFont="1" applyFill="1" applyBorder="1" applyAlignment="1">
      <alignment horizontal="center"/>
    </xf>
    <xf numFmtId="0" fontId="0" fillId="0" borderId="0" xfId="0" applyNumberFormat="1" applyFont="1" applyFill="1" applyBorder="1" applyAlignment="1">
      <alignment horizontal="center"/>
    </xf>
    <xf numFmtId="0" fontId="0" fillId="0" borderId="0" xfId="0" applyBorder="1" applyAlignment="1">
      <alignment horizontal="center" wrapText="1"/>
    </xf>
    <xf numFmtId="0" fontId="0" fillId="0" borderId="0" xfId="0" applyNumberFormat="1" applyFill="1" applyBorder="1" applyAlignment="1" applyProtection="1">
      <alignment horizontal="center"/>
    </xf>
    <xf numFmtId="0" fontId="0" fillId="0" borderId="1" xfId="0" applyFont="1" applyBorder="1" applyAlignment="1">
      <alignment horizontal="center"/>
    </xf>
    <xf numFmtId="0" fontId="0" fillId="0" borderId="2" xfId="0" applyFont="1" applyBorder="1" applyAlignment="1">
      <alignment horizontal="center"/>
    </xf>
    <xf numFmtId="0" fontId="0" fillId="0" borderId="0" xfId="0" applyNumberFormat="1" applyFill="1" applyBorder="1" applyAlignment="1">
      <alignment horizontal="center"/>
    </xf>
    <xf numFmtId="0" fontId="0" fillId="0" borderId="0" xfId="0" applyFont="1" applyBorder="1" applyAlignment="1">
      <alignment horizontal="center" wrapText="1"/>
    </xf>
    <xf numFmtId="0" fontId="0" fillId="0" borderId="0" xfId="0" applyNumberFormat="1" applyFont="1" applyFill="1" applyBorder="1" applyAlignment="1" applyProtection="1">
      <alignment horizontal="center"/>
    </xf>
    <xf numFmtId="0" fontId="0" fillId="0" borderId="0" xfId="0" applyFill="1" applyAlignment="1">
      <alignment horizontal="center"/>
    </xf>
    <xf numFmtId="15" fontId="0" fillId="0" borderId="0" xfId="0" applyNumberFormat="1" applyFont="1" applyFill="1" applyAlignment="1" applyProtection="1">
      <alignment horizontal="center"/>
      <protection locked="0"/>
    </xf>
    <xf numFmtId="20" fontId="0" fillId="0" borderId="0" xfId="0" applyNumberFormat="1" applyFont="1" applyFill="1" applyAlignment="1">
      <alignment horizontal="center"/>
    </xf>
    <xf numFmtId="2" fontId="0" fillId="0" borderId="0" xfId="0" applyNumberFormat="1" applyFont="1" applyFill="1" applyAlignment="1">
      <alignment horizontal="center"/>
    </xf>
    <xf numFmtId="0" fontId="9" fillId="0" borderId="0" xfId="0" applyFont="1" applyFill="1" applyAlignment="1">
      <alignment horizontal="center"/>
    </xf>
    <xf numFmtId="164" fontId="0" fillId="0" borderId="0" xfId="0" applyNumberFormat="1" applyFont="1" applyFill="1" applyAlignment="1">
      <alignment horizontal="center"/>
    </xf>
    <xf numFmtId="0" fontId="0" fillId="0" borderId="0" xfId="0" applyNumberFormat="1" applyFont="1" applyFill="1" applyAlignment="1">
      <alignment horizontal="center"/>
    </xf>
    <xf numFmtId="0" fontId="0" fillId="0" borderId="0" xfId="0" applyAlignment="1">
      <alignment horizontal="center" wrapText="1"/>
    </xf>
    <xf numFmtId="0" fontId="0" fillId="0" borderId="0" xfId="0" applyNumberFormat="1" applyFill="1" applyAlignment="1">
      <alignment horizontal="center"/>
    </xf>
    <xf numFmtId="0" fontId="0" fillId="0" borderId="0" xfId="0" applyNumberFormat="1" applyFill="1" applyAlignment="1" applyProtection="1">
      <alignment horizontal="center"/>
    </xf>
    <xf numFmtId="0" fontId="0" fillId="0" borderId="0" xfId="0" applyFont="1" applyAlignment="1">
      <alignment horizontal="center" wrapText="1"/>
    </xf>
    <xf numFmtId="0" fontId="0" fillId="0" borderId="0" xfId="0" applyNumberFormat="1" applyFont="1" applyFill="1" applyAlignment="1" applyProtection="1">
      <alignment horizontal="center"/>
    </xf>
    <xf numFmtId="0" fontId="0" fillId="0" borderId="0" xfId="0" applyNumberFormat="1" applyFont="1" applyAlignment="1" applyProtection="1">
      <alignment horizontal="center"/>
    </xf>
    <xf numFmtId="0" fontId="0" fillId="6" borderId="0" xfId="0" applyFont="1" applyFill="1" applyAlignment="1">
      <alignment horizontal="center"/>
    </xf>
    <xf numFmtId="0" fontId="0" fillId="0" borderId="0" xfId="0" applyFont="1" applyAlignment="1" applyProtection="1">
      <alignment horizontal="center"/>
    </xf>
    <xf numFmtId="0" fontId="11" fillId="0" borderId="0" xfId="0" applyFont="1" applyFill="1" applyAlignment="1" applyProtection="1">
      <alignment horizontal="center"/>
      <protection locked="0"/>
    </xf>
    <xf numFmtId="0" fontId="0" fillId="5" borderId="0" xfId="0" applyFill="1" applyAlignment="1">
      <alignment horizontal="center"/>
    </xf>
    <xf numFmtId="15" fontId="0" fillId="5" borderId="0" xfId="0" applyNumberFormat="1" applyFont="1" applyFill="1" applyAlignment="1" applyProtection="1">
      <alignment horizontal="center"/>
      <protection locked="0"/>
    </xf>
    <xf numFmtId="20" fontId="0" fillId="5" borderId="0" xfId="0" applyNumberFormat="1" applyFont="1" applyFill="1" applyAlignment="1">
      <alignment horizontal="center"/>
    </xf>
    <xf numFmtId="2" fontId="0" fillId="5" borderId="0" xfId="0" applyNumberFormat="1" applyFont="1" applyFill="1" applyAlignment="1">
      <alignment horizontal="center"/>
    </xf>
    <xf numFmtId="0" fontId="0" fillId="5" borderId="0" xfId="0" applyFont="1" applyFill="1" applyAlignment="1">
      <alignment horizontal="center" wrapText="1"/>
    </xf>
    <xf numFmtId="0" fontId="0" fillId="5" borderId="0" xfId="0" applyNumberFormat="1" applyFont="1" applyFill="1" applyAlignment="1">
      <alignment horizontal="center"/>
    </xf>
    <xf numFmtId="0" fontId="0" fillId="5" borderId="0" xfId="0" applyNumberFormat="1" applyFont="1" applyFill="1" applyAlignment="1" applyProtection="1">
      <alignment horizontal="center"/>
    </xf>
    <xf numFmtId="0" fontId="0" fillId="0" borderId="0" xfId="0" applyFont="1" applyFill="1" applyAlignment="1">
      <alignment horizontal="center" wrapText="1"/>
    </xf>
    <xf numFmtId="0" fontId="0" fillId="0" borderId="0" xfId="0" applyFont="1" applyFill="1" applyAlignment="1" applyProtection="1">
      <alignment horizontal="center"/>
    </xf>
    <xf numFmtId="14" fontId="0" fillId="0" borderId="0" xfId="0" applyNumberFormat="1" applyFont="1" applyAlignment="1">
      <alignment horizontal="center"/>
    </xf>
    <xf numFmtId="2" fontId="0" fillId="0" borderId="0" xfId="0" applyNumberFormat="1" applyFont="1" applyAlignment="1">
      <alignment horizontal="center"/>
    </xf>
    <xf numFmtId="2" fontId="0" fillId="0" borderId="0" xfId="0" applyNumberFormat="1" applyFill="1" applyBorder="1" applyAlignment="1">
      <alignment horizontal="center"/>
    </xf>
    <xf numFmtId="164" fontId="0" fillId="0" borderId="0" xfId="0" applyNumberFormat="1" applyFill="1" applyBorder="1" applyAlignment="1">
      <alignment horizontal="center"/>
    </xf>
    <xf numFmtId="0" fontId="0" fillId="0" borderId="0" xfId="0" applyBorder="1" applyAlignment="1">
      <alignment horizontal="center" vertical="center"/>
    </xf>
    <xf numFmtId="0" fontId="0" fillId="0" borderId="0" xfId="0" applyFont="1" applyFill="1" applyBorder="1" applyAlignment="1" applyProtection="1">
      <alignment horizontal="center" wrapText="1"/>
      <protection hidden="1"/>
    </xf>
    <xf numFmtId="0" fontId="0" fillId="0" borderId="0" xfId="0" applyNumberFormat="1" applyFont="1" applyBorder="1" applyAlignment="1" applyProtection="1">
      <alignment horizontal="center"/>
    </xf>
    <xf numFmtId="0" fontId="0" fillId="0" borderId="0" xfId="0" applyAlignment="1">
      <alignment vertical="top"/>
    </xf>
    <xf numFmtId="0" fontId="0" fillId="0" borderId="0" xfId="0" applyAlignment="1">
      <alignment vertical="top" wrapText="1"/>
    </xf>
    <xf numFmtId="0" fontId="1" fillId="2" borderId="0" xfId="0" applyFont="1" applyFill="1" applyAlignment="1">
      <alignment horizontal="center" vertical="top"/>
    </xf>
    <xf numFmtId="0" fontId="4" fillId="0" borderId="0" xfId="0" applyFont="1" applyAlignment="1">
      <alignment vertical="top" wrapText="1"/>
    </xf>
    <xf numFmtId="0" fontId="4" fillId="0" borderId="0" xfId="0" applyFont="1" applyAlignment="1">
      <alignment horizontal="left" vertical="top" wrapText="1"/>
    </xf>
    <xf numFmtId="0" fontId="0" fillId="0" borderId="0" xfId="0" applyAlignment="1"/>
    <xf numFmtId="0" fontId="1" fillId="0" borderId="0" xfId="0" applyFont="1" applyAlignment="1">
      <alignment vertical="top" wrapText="1"/>
    </xf>
    <xf numFmtId="0" fontId="0" fillId="2" borderId="0" xfId="0" applyFill="1" applyAlignment="1">
      <alignment horizontal="center" vertical="top"/>
    </xf>
  </cellXfs>
  <cellStyles count="2">
    <cellStyle name="Normal" xfId="0" builtinId="0"/>
    <cellStyle name="Normal 2" xfId="1"/>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COBI LA PAZ" refreshedDate="40996.467618518516" createdVersion="3" refreshedVersion="3" minRefreshableVersion="3" recordCount="1086">
  <cacheSource type="worksheet">
    <worksheetSource ref="A1:AH1083" sheet="Abundancia-Tallas"/>
  </cacheSource>
  <cacheFields count="34">
    <cacheField name="codigo" numFmtId="0">
      <sharedItems/>
    </cacheField>
    <cacheField name="observador" numFmtId="0">
      <sharedItems count="8">
        <s v="Norberto Velez"/>
        <s v="Roguer Romero"/>
        <s v="Gustavo Hinojosa"/>
        <s v="Raul Romero"/>
        <s v="Alfonso Romero"/>
        <s v="Cipriano Romero"/>
        <s v="Omar Rangel"/>
        <s v="Roger Romero"/>
      </sharedItems>
    </cacheField>
    <cacheField name="fecha" numFmtId="15">
      <sharedItems containsSemiMixedTypes="0" containsNonDate="0" containsDate="1" containsString="0" minDate="2011-10-08T00:00:00" maxDate="2011-10-19T00:00:00" count="10">
        <d v="2011-10-08T00:00:00"/>
        <d v="2011-10-13T00:00:00"/>
        <d v="2011-10-11T00:00:00"/>
        <d v="2011-10-10T00:00:00"/>
        <d v="2011-10-16T00:00:00"/>
        <d v="2011-10-14T00:00:00"/>
        <d v="2011-10-17T00:00:00"/>
        <d v="2011-10-18T00:00:00"/>
        <d v="2011-10-12T00:00:00"/>
        <d v="2011-10-15T00:00:00"/>
      </sharedItems>
    </cacheField>
    <cacheField name="año" numFmtId="0">
      <sharedItems containsSemiMixedTypes="0" containsString="0" containsNumber="1" containsInteger="1" minValue="2011" maxValue="2011"/>
    </cacheField>
    <cacheField name="tiempo inicio" numFmtId="20">
      <sharedItems containsSemiMixedTypes="0" containsNonDate="0" containsDate="1" containsString="0" minDate="1899-12-30T08:31:00" maxDate="1899-12-30T11:28:00"/>
    </cacheField>
    <cacheField name="tiempo final" numFmtId="20">
      <sharedItems containsSemiMixedTypes="0" containsNonDate="0" containsDate="1" containsString="0" minDate="1899-12-30T08:37:00" maxDate="1899-12-30T11:35:00"/>
    </cacheField>
    <cacheField name="tiempo total" numFmtId="20">
      <sharedItems containsSemiMixedTypes="0" containsNonDate="0" containsDate="1" containsString="0" minDate="1899-12-30T00:00:00" maxDate="1899-12-30T00:36:00"/>
    </cacheField>
    <cacheField name="epoca" numFmtId="0">
      <sharedItems containsNonDate="0" containsString="0" containsBlank="1"/>
    </cacheField>
    <cacheField name="no. buceo" numFmtId="0">
      <sharedItems containsNonDate="0" containsString="0" containsBlank="1"/>
    </cacheField>
    <cacheField name="no. replica" numFmtId="0">
      <sharedItems containsNonDate="0" containsString="0" containsBlank="1"/>
    </cacheField>
    <cacheField name="no. transecto" numFmtId="0">
      <sharedItems containsString="0" containsBlank="1" containsNumber="1" containsInteger="1" minValue="1" maxValue="15"/>
    </cacheField>
    <cacheField name="sitio" numFmtId="0">
      <sharedItems count="6">
        <s v="El Abolladero"/>
        <s v="Los Cabitos"/>
        <s v="Punta Blanca somero"/>
        <s v="Punta Blanca Garropas"/>
        <s v="Punta Blanca"/>
        <s v="El Progresista"/>
      </sharedItems>
    </cacheField>
    <cacheField name="sitio en extenso" numFmtId="0">
      <sharedItems/>
    </cacheField>
    <cacheField name="tipo de sitio" numFmtId="0">
      <sharedItems containsNonDate="0" containsString="0" containsBlank="1"/>
    </cacheField>
    <cacheField name="prof inicial (ft)" numFmtId="2">
      <sharedItems containsString="0" containsBlank="1" containsNumber="1" minValue="12.54" maxValue="73"/>
    </cacheField>
    <cacheField name="prof inicial (m)" numFmtId="2">
      <sharedItems containsString="0" containsBlank="1" containsNumber="1" minValue="3.8" maxValue="22.121212121212121"/>
    </cacheField>
    <cacheField name="prof final (ft)" numFmtId="2">
      <sharedItems containsString="0" containsBlank="1" containsNumber="1" minValue="7.26" maxValue="75.569999999999993"/>
    </cacheField>
    <cacheField name="prof final (m)" numFmtId="0">
      <sharedItems containsString="0" containsBlank="1" containsNumber="1" minValue="2.2000000000000002" maxValue="22.9"/>
    </cacheField>
    <cacheField name="prof max (ft)" numFmtId="0">
      <sharedItems containsString="0" containsBlank="1" containsNumber="1" minValue="15.179999999999998" maxValue="75.569999999999993"/>
    </cacheField>
    <cacheField name="prof max (m)" numFmtId="0">
      <sharedItems containsString="0" containsBlank="1" containsNumber="1" minValue="4.5999999999999996" maxValue="22.9"/>
    </cacheField>
    <cacheField name="prof X (ft)" numFmtId="2">
      <sharedItems containsString="0" containsBlank="1" containsNumber="1" minValue="11.879999999999999" maxValue="74.084999999999994"/>
    </cacheField>
    <cacheField name="prof X (m)" numFmtId="2">
      <sharedItems containsString="0" containsBlank="1" containsNumber="1" minValue="3.6" maxValue="22.45"/>
    </cacheField>
    <cacheField name="latitud (N)" numFmtId="0">
      <sharedItems containsBlank="1" containsMixedTypes="1" containsNumber="1" minValue="24.166429999999998" maxValue="28.659320000000001" count="63">
        <n v="24.574529999999999"/>
        <n v="24.77375"/>
        <n v="24.574069999999999"/>
        <n v="24.574190000000002"/>
        <n v="24.594139999999999"/>
        <n v="24.57807"/>
        <n v="24.574100000000001"/>
        <n v="24.557549999999999"/>
        <n v="24.569839999999999"/>
        <n v="24.559840000000001"/>
        <n v="24.56898"/>
        <n v="24.557670000000002"/>
        <n v="24.557729999999999"/>
        <n v="24.554950000000002"/>
        <n v="24.557469999999999"/>
        <n v="24.658919999999998"/>
        <n v="24.658550000000002"/>
        <n v="24.658850000000001"/>
        <n v="24.654299999999999"/>
        <n v="24.658989999999999"/>
        <n v="24.659300000000002"/>
        <m/>
        <n v="28.659320000000001"/>
        <n v="28.658010000000001"/>
        <n v="25.660530000000001"/>
        <n v="24.65906"/>
        <n v="24.66057"/>
        <n v="28.658999999999999"/>
        <n v="24.660520000000002"/>
        <n v="24.659109999999998"/>
        <n v="24.660530000000001"/>
        <n v="24.658999999999999"/>
        <n v="24.659009999999999"/>
        <n v="24.65823"/>
        <n v="24.659490000000002"/>
        <n v="24.658930000000002"/>
        <n v="24.659389999999998"/>
        <n v="24.654489999999999"/>
        <n v="24.661650000000002"/>
        <n v="24.166869999999999"/>
        <n v="24.166820000000001"/>
        <n v="24.66169"/>
        <n v="24.762070000000001"/>
        <n v="24.66207"/>
        <n v="24.661909999999999"/>
        <n v="24.67164"/>
        <n v="24.67154"/>
        <n v="24.662030000000001"/>
        <n v="24.671669999999999"/>
        <n v="24.166429999999998"/>
        <n v="24.67107"/>
        <n v="24.66752"/>
        <n v="24.66132"/>
        <n v="24.661519999999999"/>
        <n v="24.6615"/>
        <n v="24.661380000000001"/>
        <n v="24.660240000000002"/>
        <n v="24.556349999999998"/>
        <n v="24.573460000000001"/>
        <n v="24.373460000000001"/>
        <s v="24.-----"/>
        <n v="24.573450000000001"/>
        <n v="24.55612"/>
      </sharedItems>
    </cacheField>
    <cacheField name="longitud (W)" numFmtId="0">
      <sharedItems containsBlank="1" containsMixedTypes="1" containsNumber="1" minValue="111.1057" maxValue="112.79749" count="66">
        <n v="112.1062"/>
        <n v="112.1058"/>
        <n v="112.10578"/>
        <n v="112.10616"/>
        <n v="111.1057"/>
        <n v="111.10578"/>
        <n v="112.10516"/>
        <n v="112.10275"/>
        <n v="112.10469999999999"/>
        <n v="112.10478000000001"/>
        <n v="112.10366"/>
        <n v="112.10419"/>
        <n v="112.10414"/>
        <n v="112.10432"/>
        <n v="112.10290999999999"/>
        <n v="112.10271"/>
        <n v="112.17791"/>
        <n v="112.17542"/>
        <n v="112.14471"/>
        <n v="112.11775"/>
        <n v="112.7552"/>
        <n v="112.17776000000001"/>
        <m/>
        <n v="112.17775"/>
        <n v="112.14905"/>
        <n v="112.18055"/>
        <n v="112.17905"/>
        <n v="112.18655"/>
        <n v="112.17910000000001"/>
        <n v="112.1806"/>
        <n v="112.1241"/>
        <n v="112.17704999999999"/>
        <s v="112.-----"/>
        <n v="112.17747"/>
        <n v="112.17740999999999"/>
        <n v="112.18106"/>
        <n v="112.18053"/>
        <n v="112.17547"/>
        <n v="112.17597000000001"/>
        <n v="112.13588"/>
        <n v="112.17348"/>
        <n v="112.17224"/>
        <n v="112.12224000000001"/>
        <n v="112.17344"/>
        <n v="112.17238"/>
        <n v="112.17341"/>
        <n v="112.17349"/>
        <n v="112.79749"/>
        <n v="112.17234000000001"/>
        <n v="112.17094"/>
        <n v="112.16808"/>
        <n v="112.7097"/>
        <n v="112.16811"/>
        <n v="112.17077"/>
        <n v="112.17097"/>
        <n v="112.6811"/>
        <n v="112.18141"/>
        <n v="112.18147999999999"/>
        <n v="112.18146"/>
        <n v="112.1814"/>
        <n v="112.18131"/>
        <n v="112.17919000000001"/>
        <n v="112.10541000000001"/>
        <n v="112.10561"/>
        <n v="112.10513"/>
        <n v="112.10563"/>
      </sharedItems>
    </cacheField>
    <cacheField name="temperatura (°F)" numFmtId="0">
      <sharedItems containsString="0" containsBlank="1" containsNumber="1" minValue="64.400000000000006" maxValue="82.4"/>
    </cacheField>
    <cacheField name="temperatura (°C)" numFmtId="0">
      <sharedItems containsString="0" containsBlank="1" containsNumber="1" minValue="18" maxValue="28"/>
    </cacheField>
    <cacheField name="visibilidad (m)" numFmtId="0">
      <sharedItems containsString="0" containsBlank="1" containsNumber="1" containsInteger="1" minValue="3" maxValue="11"/>
    </cacheField>
    <cacheField name="especie" numFmtId="0">
      <sharedItems containsMixedTypes="1" containsNumber="1" containsInteger="1" minValue="0" maxValue="0" count="20">
        <n v="0"/>
        <s v="Vieja california"/>
        <s v="Meluda"/>
        <s v="Naranjito"/>
        <s v="Curricata"/>
        <s v="Mueluda"/>
        <s v="Angel de Cortez"/>
        <s v="Angel Rey"/>
        <s v="Cotorro diente flojo"/>
        <s v="Castañeta cola de tijera"/>
        <s v="Verdillo"/>
        <s v="Chivo barbón"/>
        <s v="Sargo rayado"/>
        <s v="Mariposa barbera"/>
        <s v="Mariposa muñeca"/>
        <s v="Cabrilla pinta"/>
        <s v="Maiposa muñeca"/>
        <s v="Cabrilla sardinera"/>
        <s v="Vieja californica"/>
        <s v="Cabrilla cola de escoba"/>
      </sharedItems>
    </cacheField>
    <cacheField name="talla" numFmtId="0">
      <sharedItems containsBlank="1"/>
    </cacheField>
    <cacheField name="categoria" numFmtId="0">
      <sharedItems containsBlank="1"/>
    </cacheField>
    <cacheField name="presence" numFmtId="0">
      <sharedItems containsString="0" containsBlank="1" containsNumber="1" containsInteger="1" minValue="0" maxValue="1"/>
    </cacheField>
    <cacheField name="Sexo" numFmtId="0">
      <sharedItems containsBlank="1"/>
    </cacheField>
    <cacheField name="Direccion" numFmtId="0">
      <sharedItems containsString="0" containsBlank="1" containsNumber="1" containsInteger="1" minValue="60" maxValue="340"/>
    </cacheField>
    <cacheField name="Comentarios" numFmtId="0">
      <sharedItems containsNonDate="0" containsString="0" containsBlank="1"/>
    </cacheField>
  </cacheFields>
</pivotCacheDefinition>
</file>

<file path=xl/pivotCache/pivotCacheRecords1.xml><?xml version="1.0" encoding="utf-8"?>
<pivotCacheRecords xmlns="http://schemas.openxmlformats.org/spreadsheetml/2006/main" xmlns:r="http://schemas.openxmlformats.org/officeDocument/2006/relationships" count="1086">
  <r>
    <s v="ELABO-081011-NV-1-1-DP"/>
    <x v="0"/>
    <x v="0"/>
    <n v="2011"/>
    <d v="1899-12-30T11:01:00"/>
    <d v="1899-12-30T11:06:00"/>
    <d v="1899-12-30T00:05:00"/>
    <m/>
    <m/>
    <m/>
    <n v="1"/>
    <x v="0"/>
    <s v="El Abolladero, Isla Magdalena, Baja California Sur"/>
    <m/>
    <n v="34.914000000000001"/>
    <n v="10.58"/>
    <n v="36.299999999999997"/>
    <n v="11"/>
    <n v="36.299999999999997"/>
    <n v="11"/>
    <n v="35.606999999999999"/>
    <n v="10.79"/>
    <x v="0"/>
    <x v="0"/>
    <n v="82.4"/>
    <n v="28"/>
    <n v="3"/>
    <x v="0"/>
    <m/>
    <m/>
    <m/>
    <m/>
    <m/>
    <m/>
  </r>
  <r>
    <s v="ELABO-081011-RR-1-2-DP"/>
    <x v="1"/>
    <x v="0"/>
    <n v="2011"/>
    <d v="1899-12-30T09:48:00"/>
    <d v="1899-12-30T09:57:00"/>
    <d v="1899-12-30T00:09:00"/>
    <m/>
    <m/>
    <m/>
    <n v="2"/>
    <x v="0"/>
    <s v="El Abolladero, Isla Magdalena, Baja California Sur"/>
    <m/>
    <n v="39.599999999999994"/>
    <n v="12"/>
    <n v="38.279999999999994"/>
    <n v="11.6"/>
    <n v="39.599999999999994"/>
    <n v="12"/>
    <n v="38.94"/>
    <n v="11.8"/>
    <x v="1"/>
    <x v="1"/>
    <n v="71.599999999999994"/>
    <n v="22"/>
    <n v="3"/>
    <x v="1"/>
    <s v="&gt;30 cm"/>
    <s v="M"/>
    <n v="1"/>
    <s v="M"/>
    <n v="160"/>
    <m/>
  </r>
  <r>
    <s v="ELABO-081011-RR-1-2-DP"/>
    <x v="1"/>
    <x v="0"/>
    <n v="2011"/>
    <d v="1899-12-30T09:48:00"/>
    <d v="1899-12-30T09:57:00"/>
    <d v="1899-12-30T00:09:00"/>
    <m/>
    <m/>
    <m/>
    <n v="2"/>
    <x v="0"/>
    <s v="El Abolladero, Isla Magdalena, Baja California Sur"/>
    <m/>
    <n v="39.599999999999994"/>
    <n v="12"/>
    <n v="38.279999999999994"/>
    <n v="11.6"/>
    <n v="39.599999999999994"/>
    <n v="12"/>
    <n v="38.94"/>
    <n v="11.8"/>
    <x v="1"/>
    <x v="1"/>
    <n v="71.599999999999994"/>
    <n v="22"/>
    <n v="3"/>
    <x v="1"/>
    <s v="&lt;15 cm"/>
    <s v="H"/>
    <n v="1"/>
    <s v="H"/>
    <n v="160"/>
    <m/>
  </r>
  <r>
    <s v="ELABO-081011-RR-1-2-DP"/>
    <x v="1"/>
    <x v="0"/>
    <n v="2011"/>
    <d v="1899-12-30T09:48:00"/>
    <d v="1899-12-30T09:57:00"/>
    <d v="1899-12-30T00:09:00"/>
    <m/>
    <m/>
    <m/>
    <n v="2"/>
    <x v="0"/>
    <s v="El Abolladero, Isla Magdalena, Baja California Sur"/>
    <m/>
    <n v="39.599999999999994"/>
    <n v="12"/>
    <n v="38.279999999999994"/>
    <n v="11.6"/>
    <n v="39.599999999999994"/>
    <n v="12"/>
    <n v="38.94"/>
    <n v="11.8"/>
    <x v="1"/>
    <x v="1"/>
    <n v="71.599999999999994"/>
    <n v="22"/>
    <n v="3"/>
    <x v="2"/>
    <s v="15-30 cm"/>
    <s v="n/a"/>
    <n v="1"/>
    <s v="n/a"/>
    <n v="160"/>
    <m/>
  </r>
  <r>
    <s v="ELABO-081011-RR-1-2-DP"/>
    <x v="1"/>
    <x v="0"/>
    <n v="2011"/>
    <d v="1899-12-30T09:48:00"/>
    <d v="1899-12-30T09:57:00"/>
    <d v="1899-12-30T00:09:00"/>
    <m/>
    <m/>
    <m/>
    <n v="2"/>
    <x v="0"/>
    <s v="El Abolladero, Isla Magdalena, Baja California Sur"/>
    <m/>
    <n v="39.599999999999994"/>
    <n v="12"/>
    <n v="38.279999999999994"/>
    <n v="11.6"/>
    <n v="39.599999999999994"/>
    <n v="12"/>
    <n v="38.94"/>
    <n v="11.8"/>
    <x v="1"/>
    <x v="1"/>
    <n v="71.599999999999994"/>
    <n v="22"/>
    <n v="3"/>
    <x v="3"/>
    <s v="15-30 cm"/>
    <s v="A"/>
    <n v="1"/>
    <s v="n/d"/>
    <n v="160"/>
    <m/>
  </r>
  <r>
    <s v="ELABO-081011-GH-1-3-DP"/>
    <x v="2"/>
    <x v="0"/>
    <n v="2011"/>
    <d v="1899-12-30T11:28:00"/>
    <d v="1899-12-30T11:35:00"/>
    <d v="1899-12-30T00:07:00"/>
    <m/>
    <m/>
    <m/>
    <n v="3"/>
    <x v="0"/>
    <s v="El Abolladero, Isla Magdalena, Baja California Sur"/>
    <m/>
    <n v="39"/>
    <n v="11.818181818181818"/>
    <n v="44"/>
    <n v="13.333333333333334"/>
    <n v="44"/>
    <n v="13.333333333333334"/>
    <n v="41.5"/>
    <n v="12.575757575757576"/>
    <x v="0"/>
    <x v="0"/>
    <n v="66"/>
    <n v="18.888888888888889"/>
    <n v="4"/>
    <x v="4"/>
    <s v="&lt;15 cm"/>
    <s v="n/a"/>
    <n v="1"/>
    <s v="n/a"/>
    <n v="160"/>
    <m/>
  </r>
  <r>
    <s v="ELABO-081011-GH-1-3-DP"/>
    <x v="2"/>
    <x v="0"/>
    <n v="2011"/>
    <d v="1899-12-30T11:28:00"/>
    <d v="1899-12-30T11:35:00"/>
    <d v="1899-12-30T00:07:00"/>
    <m/>
    <m/>
    <m/>
    <n v="3"/>
    <x v="0"/>
    <s v="El Abolladero, Isla Magdalena, Baja California Sur"/>
    <m/>
    <n v="39"/>
    <n v="11.818181818181818"/>
    <n v="44"/>
    <n v="13.333333333333334"/>
    <n v="44"/>
    <n v="13.333333333333334"/>
    <n v="41.5"/>
    <n v="12.575757575757576"/>
    <x v="0"/>
    <x v="0"/>
    <n v="66"/>
    <n v="18.888888888888889"/>
    <n v="4"/>
    <x v="4"/>
    <s v="&lt;15 cm"/>
    <s v="n/a"/>
    <n v="1"/>
    <s v="n/a"/>
    <n v="160"/>
    <m/>
  </r>
  <r>
    <s v="ELABO-081011-GH-1-4-DP"/>
    <x v="2"/>
    <x v="0"/>
    <n v="2011"/>
    <d v="1899-12-30T10:03:00"/>
    <d v="1899-12-30T10:15:00"/>
    <d v="1899-12-30T00:12:00"/>
    <m/>
    <m/>
    <m/>
    <n v="4"/>
    <x v="0"/>
    <s v="El Abolladero, Isla Magdalena, Baja California Sur"/>
    <m/>
    <n v="38"/>
    <n v="11.515151515151516"/>
    <n v="42"/>
    <n v="12.727272727272728"/>
    <n v="42"/>
    <n v="12.727272727272728"/>
    <n v="40"/>
    <n v="12.121212121212121"/>
    <x v="1"/>
    <x v="1"/>
    <n v="69"/>
    <n v="20.555555555555554"/>
    <n v="3"/>
    <x v="3"/>
    <s v="15-30 cm"/>
    <s v="A"/>
    <n v="1"/>
    <s v="n/a"/>
    <n v="160"/>
    <m/>
  </r>
  <r>
    <s v="ELABO-081011-GH-1-4-DP"/>
    <x v="2"/>
    <x v="0"/>
    <n v="2011"/>
    <d v="1899-12-30T10:03:00"/>
    <d v="1899-12-30T10:15:00"/>
    <d v="1899-12-30T00:12:00"/>
    <m/>
    <m/>
    <m/>
    <n v="4"/>
    <x v="0"/>
    <s v="El Abolladero, Isla Magdalena, Baja California Sur"/>
    <m/>
    <n v="38"/>
    <n v="11.515151515151516"/>
    <n v="42"/>
    <n v="12.727272727272728"/>
    <n v="42"/>
    <n v="12.727272727272728"/>
    <n v="40"/>
    <n v="12.121212121212121"/>
    <x v="1"/>
    <x v="1"/>
    <n v="69"/>
    <n v="20.555555555555554"/>
    <n v="3"/>
    <x v="4"/>
    <s v="&lt;15 cm"/>
    <s v="n/a"/>
    <n v="1"/>
    <s v="n/d"/>
    <n v="160"/>
    <m/>
  </r>
  <r>
    <s v="ELABO-081011-GH-1-4-DP"/>
    <x v="2"/>
    <x v="0"/>
    <n v="2011"/>
    <d v="1899-12-30T10:03:00"/>
    <d v="1899-12-30T10:15:00"/>
    <d v="1899-12-30T00:12:00"/>
    <m/>
    <m/>
    <m/>
    <n v="4"/>
    <x v="0"/>
    <s v="El Abolladero, Isla Magdalena, Baja California Sur"/>
    <m/>
    <n v="38"/>
    <n v="11.515151515151516"/>
    <n v="42"/>
    <n v="12.727272727272728"/>
    <n v="42"/>
    <n v="12.727272727272728"/>
    <n v="40"/>
    <n v="12.121212121212121"/>
    <x v="1"/>
    <x v="1"/>
    <n v="69"/>
    <n v="20.555555555555554"/>
    <n v="3"/>
    <x v="4"/>
    <s v="&lt;15 cm"/>
    <s v="n/a"/>
    <n v="1"/>
    <s v="n/d"/>
    <n v="160"/>
    <m/>
  </r>
  <r>
    <s v="ELABO-081011-GH-1-4-DP"/>
    <x v="2"/>
    <x v="0"/>
    <n v="2011"/>
    <d v="1899-12-30T10:03:00"/>
    <d v="1899-12-30T10:15:00"/>
    <d v="1899-12-30T00:12:00"/>
    <m/>
    <m/>
    <m/>
    <n v="4"/>
    <x v="0"/>
    <s v="El Abolladero, Isla Magdalena, Baja California Sur"/>
    <m/>
    <n v="38"/>
    <n v="11.515151515151516"/>
    <n v="42"/>
    <n v="12.727272727272728"/>
    <n v="42"/>
    <n v="12.727272727272728"/>
    <n v="40"/>
    <n v="12.121212121212121"/>
    <x v="1"/>
    <x v="1"/>
    <n v="69"/>
    <n v="20.555555555555554"/>
    <n v="3"/>
    <x v="4"/>
    <s v="15-30 cm"/>
    <s v="n/a"/>
    <n v="1"/>
    <s v="n/d"/>
    <n v="160"/>
    <m/>
  </r>
  <r>
    <s v="ELABO-081011-RR-1-5-DP"/>
    <x v="3"/>
    <x v="0"/>
    <n v="2011"/>
    <d v="1899-12-30T09:40:00"/>
    <d v="1899-12-30T09:40:00"/>
    <d v="1899-12-30T00:00:00"/>
    <m/>
    <m/>
    <m/>
    <n v="5"/>
    <x v="0"/>
    <s v="El Abolladero, Isla Magdalena, Baja California Sur"/>
    <m/>
    <n v="32.67"/>
    <n v="9.9"/>
    <n v="31.349999999999998"/>
    <n v="9.5"/>
    <n v="32.67"/>
    <n v="9.9"/>
    <n v="32.01"/>
    <n v="9.6999999999999993"/>
    <x v="2"/>
    <x v="2"/>
    <n v="69.800000000000011"/>
    <n v="21"/>
    <n v="4"/>
    <x v="1"/>
    <s v="15-30 cm"/>
    <s v="M"/>
    <n v="1"/>
    <s v="M"/>
    <m/>
    <m/>
  </r>
  <r>
    <s v="ELABO-081011-RR-1-5-DP"/>
    <x v="3"/>
    <x v="0"/>
    <n v="2011"/>
    <d v="1899-12-30T09:40:00"/>
    <d v="1899-12-30T09:40:00"/>
    <d v="1899-12-30T00:00:00"/>
    <m/>
    <m/>
    <m/>
    <n v="5"/>
    <x v="0"/>
    <s v="El Abolladero, Isla Magdalena, Baja California Sur"/>
    <m/>
    <n v="32.67"/>
    <n v="9.9"/>
    <n v="31.349999999999998"/>
    <n v="9.5"/>
    <n v="32.67"/>
    <n v="9.9"/>
    <n v="32.01"/>
    <n v="9.6999999999999993"/>
    <x v="2"/>
    <x v="2"/>
    <n v="69.800000000000011"/>
    <n v="21"/>
    <n v="4"/>
    <x v="5"/>
    <s v="&lt;15 cm"/>
    <s v="n/a"/>
    <n v="1"/>
    <s v="n/d"/>
    <m/>
    <m/>
  </r>
  <r>
    <s v="ELABO-081011-RR-1-5-DP"/>
    <x v="3"/>
    <x v="0"/>
    <n v="2011"/>
    <d v="1899-12-30T09:40:00"/>
    <d v="1899-12-30T09:40:00"/>
    <d v="1899-12-30T00:00:00"/>
    <m/>
    <m/>
    <m/>
    <n v="5"/>
    <x v="0"/>
    <s v="El Abolladero, Isla Magdalena, Baja California Sur"/>
    <m/>
    <n v="32.67"/>
    <n v="9.9"/>
    <n v="31.349999999999998"/>
    <n v="9.5"/>
    <n v="32.67"/>
    <n v="9.9"/>
    <n v="32.01"/>
    <n v="9.6999999999999993"/>
    <x v="2"/>
    <x v="2"/>
    <n v="69.800000000000011"/>
    <n v="21"/>
    <n v="4"/>
    <x v="5"/>
    <s v="&lt;15 cm"/>
    <s v="n/a"/>
    <n v="1"/>
    <s v="n/d"/>
    <m/>
    <m/>
  </r>
  <r>
    <s v="ELABO-081011-RR-1-5-DP"/>
    <x v="3"/>
    <x v="0"/>
    <n v="2011"/>
    <d v="1899-12-30T09:40:00"/>
    <d v="1899-12-30T09:40:00"/>
    <d v="1899-12-30T00:00:00"/>
    <m/>
    <m/>
    <m/>
    <n v="5"/>
    <x v="0"/>
    <s v="El Abolladero, Isla Magdalena, Baja California Sur"/>
    <m/>
    <n v="32.67"/>
    <n v="9.9"/>
    <n v="31.349999999999998"/>
    <n v="9.5"/>
    <n v="32.67"/>
    <n v="9.9"/>
    <n v="32.01"/>
    <n v="9.6999999999999993"/>
    <x v="2"/>
    <x v="2"/>
    <n v="69.800000000000011"/>
    <n v="21"/>
    <n v="4"/>
    <x v="5"/>
    <s v="15-30 cm"/>
    <s v="n/a"/>
    <n v="1"/>
    <s v="n/d"/>
    <m/>
    <m/>
  </r>
  <r>
    <s v="ELABO-081011-RR-1-5-DP"/>
    <x v="3"/>
    <x v="0"/>
    <n v="2011"/>
    <d v="1899-12-30T09:40:00"/>
    <d v="1899-12-30T09:40:00"/>
    <d v="1899-12-30T00:00:00"/>
    <m/>
    <m/>
    <m/>
    <n v="5"/>
    <x v="0"/>
    <s v="El Abolladero, Isla Magdalena, Baja California Sur"/>
    <m/>
    <n v="32.67"/>
    <n v="9.9"/>
    <n v="31.349999999999998"/>
    <n v="9.5"/>
    <n v="32.67"/>
    <n v="9.9"/>
    <n v="32.01"/>
    <n v="9.6999999999999993"/>
    <x v="2"/>
    <x v="2"/>
    <n v="69.800000000000011"/>
    <n v="21"/>
    <n v="4"/>
    <x v="5"/>
    <s v="15-30 cm"/>
    <s v="n/a"/>
    <n v="1"/>
    <s v="n/d"/>
    <m/>
    <m/>
  </r>
  <r>
    <s v="ELABO-081011-RR-1-5-DP"/>
    <x v="3"/>
    <x v="0"/>
    <n v="2011"/>
    <d v="1899-12-30T09:40:00"/>
    <d v="1899-12-30T09:40:00"/>
    <d v="1899-12-30T00:00:00"/>
    <m/>
    <m/>
    <m/>
    <n v="5"/>
    <x v="0"/>
    <s v="El Abolladero, Isla Magdalena, Baja California Sur"/>
    <m/>
    <n v="32.67"/>
    <n v="9.9"/>
    <n v="31.349999999999998"/>
    <n v="9.5"/>
    <n v="32.67"/>
    <n v="9.9"/>
    <n v="32.01"/>
    <n v="9.6999999999999993"/>
    <x v="2"/>
    <x v="2"/>
    <n v="69.800000000000011"/>
    <n v="21"/>
    <n v="4"/>
    <x v="5"/>
    <s v="15-30 cm"/>
    <s v="n/a"/>
    <n v="1"/>
    <s v="n/d"/>
    <m/>
    <m/>
  </r>
  <r>
    <s v="ELABO-081011-RR-1-5-DP"/>
    <x v="3"/>
    <x v="0"/>
    <n v="2011"/>
    <d v="1899-12-30T09:40:00"/>
    <d v="1899-12-30T09:40:00"/>
    <d v="1899-12-30T00:00:00"/>
    <m/>
    <m/>
    <m/>
    <n v="5"/>
    <x v="0"/>
    <s v="El Abolladero, Isla Magdalena, Baja California Sur"/>
    <m/>
    <n v="32.67"/>
    <n v="9.9"/>
    <n v="31.349999999999998"/>
    <n v="9.5"/>
    <n v="32.67"/>
    <n v="9.9"/>
    <n v="32.01"/>
    <n v="9.6999999999999993"/>
    <x v="2"/>
    <x v="2"/>
    <n v="69.800000000000011"/>
    <n v="21"/>
    <n v="4"/>
    <x v="5"/>
    <s v="15-30 cm"/>
    <s v="n/a"/>
    <n v="1"/>
    <s v="n/d"/>
    <m/>
    <m/>
  </r>
  <r>
    <s v="ELABO-081011-RR-1-5-DP"/>
    <x v="3"/>
    <x v="0"/>
    <n v="2011"/>
    <d v="1899-12-30T09:40:00"/>
    <d v="1899-12-30T09:40:00"/>
    <d v="1899-12-30T00:00:00"/>
    <m/>
    <m/>
    <m/>
    <n v="5"/>
    <x v="0"/>
    <s v="El Abolladero, Isla Magdalena, Baja California Sur"/>
    <m/>
    <n v="32.67"/>
    <n v="9.9"/>
    <n v="31.349999999999998"/>
    <n v="9.5"/>
    <n v="32.67"/>
    <n v="9.9"/>
    <n v="32.01"/>
    <n v="9.6999999999999993"/>
    <x v="2"/>
    <x v="2"/>
    <n v="69.800000000000011"/>
    <n v="21"/>
    <n v="4"/>
    <x v="5"/>
    <s v="15-30 cm"/>
    <s v="n/a"/>
    <n v="1"/>
    <s v="n/d"/>
    <m/>
    <m/>
  </r>
  <r>
    <s v="ELABO-081011-RR-1-5-DP"/>
    <x v="3"/>
    <x v="0"/>
    <n v="2011"/>
    <d v="1899-12-30T09:40:00"/>
    <d v="1899-12-30T09:40:00"/>
    <d v="1899-12-30T00:00:00"/>
    <m/>
    <m/>
    <m/>
    <n v="5"/>
    <x v="0"/>
    <s v="El Abolladero, Isla Magdalena, Baja California Sur"/>
    <m/>
    <n v="32.67"/>
    <n v="9.9"/>
    <n v="31.349999999999998"/>
    <n v="9.5"/>
    <n v="32.67"/>
    <n v="9.9"/>
    <n v="32.01"/>
    <n v="9.6999999999999993"/>
    <x v="2"/>
    <x v="2"/>
    <n v="69.800000000000011"/>
    <n v="21"/>
    <n v="4"/>
    <x v="5"/>
    <s v="15-30 cm"/>
    <s v="n/a"/>
    <n v="1"/>
    <s v="n/d"/>
    <m/>
    <m/>
  </r>
  <r>
    <s v="ELABO-081011-RR-1-5-DP"/>
    <x v="3"/>
    <x v="0"/>
    <n v="2011"/>
    <d v="1899-12-30T09:40:00"/>
    <d v="1899-12-30T09:40:00"/>
    <d v="1899-12-30T00:00:00"/>
    <m/>
    <m/>
    <m/>
    <n v="5"/>
    <x v="0"/>
    <s v="El Abolladero, Isla Magdalena, Baja California Sur"/>
    <m/>
    <n v="32.67"/>
    <n v="9.9"/>
    <n v="31.349999999999998"/>
    <n v="9.5"/>
    <n v="32.67"/>
    <n v="9.9"/>
    <n v="32.01"/>
    <n v="9.6999999999999993"/>
    <x v="2"/>
    <x v="2"/>
    <n v="69.800000000000011"/>
    <n v="21"/>
    <n v="4"/>
    <x v="6"/>
    <s v="15-30 cm"/>
    <s v="A"/>
    <n v="1"/>
    <s v="n/d"/>
    <m/>
    <m/>
  </r>
  <r>
    <s v="ELABO-081011-RR-1-5-DP"/>
    <x v="3"/>
    <x v="0"/>
    <n v="2011"/>
    <d v="1899-12-30T09:40:00"/>
    <d v="1899-12-30T09:40:00"/>
    <d v="1899-12-30T00:00:00"/>
    <m/>
    <m/>
    <m/>
    <n v="5"/>
    <x v="0"/>
    <s v="El Abolladero, Isla Magdalena, Baja California Sur"/>
    <m/>
    <n v="32.67"/>
    <n v="9.9"/>
    <n v="31.349999999999998"/>
    <n v="9.5"/>
    <n v="32.67"/>
    <n v="9.9"/>
    <n v="32.01"/>
    <n v="9.6999999999999993"/>
    <x v="2"/>
    <x v="2"/>
    <n v="69.800000000000011"/>
    <n v="21"/>
    <n v="4"/>
    <x v="6"/>
    <s v="15-30 cm"/>
    <s v="A"/>
    <n v="1"/>
    <s v="n/d"/>
    <m/>
    <m/>
  </r>
  <r>
    <s v="ELABO-081011-RR-1-5-DP"/>
    <x v="3"/>
    <x v="0"/>
    <n v="2011"/>
    <d v="1899-12-30T09:40:00"/>
    <d v="1899-12-30T09:40:00"/>
    <d v="1899-12-30T00:00:00"/>
    <m/>
    <m/>
    <m/>
    <n v="5"/>
    <x v="0"/>
    <s v="El Abolladero, Isla Magdalena, Baja California Sur"/>
    <m/>
    <n v="32.67"/>
    <n v="9.9"/>
    <n v="31.349999999999998"/>
    <n v="9.5"/>
    <n v="32.67"/>
    <n v="9.9"/>
    <n v="32.01"/>
    <n v="9.6999999999999993"/>
    <x v="2"/>
    <x v="2"/>
    <n v="69.800000000000011"/>
    <n v="21"/>
    <n v="4"/>
    <x v="6"/>
    <s v="15-30 cm"/>
    <s v="A"/>
    <n v="1"/>
    <s v="n/d"/>
    <m/>
    <m/>
  </r>
  <r>
    <s v="ELABO-081011-RR-1-5-DP"/>
    <x v="3"/>
    <x v="0"/>
    <n v="2011"/>
    <d v="1899-12-30T09:40:00"/>
    <d v="1899-12-30T09:40:00"/>
    <d v="1899-12-30T00:00:00"/>
    <m/>
    <m/>
    <m/>
    <n v="5"/>
    <x v="0"/>
    <s v="El Abolladero, Isla Magdalena, Baja California Sur"/>
    <m/>
    <n v="32.67"/>
    <n v="9.9"/>
    <n v="31.349999999999998"/>
    <n v="9.5"/>
    <n v="32.67"/>
    <n v="9.9"/>
    <n v="32.01"/>
    <n v="9.6999999999999993"/>
    <x v="2"/>
    <x v="2"/>
    <n v="69.800000000000011"/>
    <n v="21"/>
    <n v="4"/>
    <x v="6"/>
    <s v="15-30 cm"/>
    <s v="A"/>
    <n v="1"/>
    <s v="n/d"/>
    <m/>
    <m/>
  </r>
  <r>
    <s v="ELABO-081011-RR-1-6-DP"/>
    <x v="3"/>
    <x v="0"/>
    <n v="2011"/>
    <d v="1899-12-30T10:50:00"/>
    <d v="1899-12-30T10:58:00"/>
    <d v="1899-12-30T00:08:00"/>
    <m/>
    <m/>
    <m/>
    <n v="6"/>
    <x v="0"/>
    <s v="El Abolladero, Isla Magdalena, Baja California Sur"/>
    <m/>
    <n v="34.32"/>
    <n v="10.4"/>
    <n v="35.64"/>
    <n v="10.8"/>
    <n v="35.64"/>
    <n v="10.8"/>
    <n v="34.980000000000004"/>
    <n v="10.600000000000001"/>
    <x v="3"/>
    <x v="3"/>
    <n v="69.800000000000011"/>
    <n v="21"/>
    <n v="4"/>
    <x v="0"/>
    <m/>
    <m/>
    <n v="0"/>
    <m/>
    <m/>
    <m/>
  </r>
  <r>
    <s v="ELABO-081011-AR-1-7-DP"/>
    <x v="4"/>
    <x v="0"/>
    <n v="2011"/>
    <d v="1899-12-30T09:35:00"/>
    <d v="1899-12-30T09:39:00"/>
    <d v="1899-12-30T00:04:00"/>
    <m/>
    <m/>
    <m/>
    <n v="7"/>
    <x v="0"/>
    <s v="El Abolladero, Isla Magdalena, Baja California Sur"/>
    <m/>
    <n v="30.69"/>
    <n v="9.3000000000000007"/>
    <n v="34.65"/>
    <n v="10.5"/>
    <n v="34.65"/>
    <n v="10.5"/>
    <n v="32.67"/>
    <n v="9.9"/>
    <x v="2"/>
    <x v="4"/>
    <m/>
    <m/>
    <n v="4"/>
    <x v="0"/>
    <m/>
    <m/>
    <n v="0"/>
    <m/>
    <m/>
    <m/>
  </r>
  <r>
    <s v="ELABO-081011-AR-1-8-DP"/>
    <x v="4"/>
    <x v="0"/>
    <n v="2011"/>
    <d v="1899-12-30T10:54:00"/>
    <d v="1899-12-30T11:30:00"/>
    <d v="1899-12-30T00:36:00"/>
    <m/>
    <m/>
    <m/>
    <n v="8"/>
    <x v="0"/>
    <s v="El Abolladero, Isla Magdalena, Baja California Sur"/>
    <m/>
    <n v="42.9"/>
    <n v="13"/>
    <n v="42.9"/>
    <n v="13"/>
    <n v="42.9"/>
    <n v="13"/>
    <n v="42.9"/>
    <n v="13"/>
    <x v="4"/>
    <x v="3"/>
    <m/>
    <m/>
    <n v="4"/>
    <x v="0"/>
    <m/>
    <m/>
    <n v="0"/>
    <m/>
    <m/>
    <m/>
  </r>
  <r>
    <s v="ELABO-081011-CR-1-9-DP"/>
    <x v="5"/>
    <x v="0"/>
    <n v="2011"/>
    <d v="1899-12-30T09:53:00"/>
    <d v="1899-12-30T09:59:00"/>
    <d v="1899-12-30T00:06:00"/>
    <m/>
    <m/>
    <m/>
    <n v="9"/>
    <x v="0"/>
    <s v="El Abolladero, Isla Magdalena, Baja California Sur"/>
    <m/>
    <n v="33"/>
    <n v="10"/>
    <n v="36.299999999999997"/>
    <n v="11"/>
    <n v="36.299999999999997"/>
    <n v="11"/>
    <n v="34.65"/>
    <n v="10.5"/>
    <x v="5"/>
    <x v="5"/>
    <n v="71.599999999999994"/>
    <n v="22"/>
    <n v="4"/>
    <x v="1"/>
    <s v="15-30 cm"/>
    <s v="M"/>
    <n v="1"/>
    <s v="M"/>
    <m/>
    <m/>
  </r>
  <r>
    <s v="ELABO-081011-CR-1-9-DP"/>
    <x v="5"/>
    <x v="0"/>
    <n v="2011"/>
    <d v="1899-12-30T09:53:00"/>
    <d v="1899-12-30T09:59:00"/>
    <d v="1899-12-30T00:06:00"/>
    <m/>
    <m/>
    <m/>
    <n v="9"/>
    <x v="0"/>
    <s v="El Abolladero, Isla Magdalena, Baja California Sur"/>
    <m/>
    <n v="33"/>
    <n v="10"/>
    <n v="36.299999999999997"/>
    <n v="11"/>
    <n v="36.299999999999997"/>
    <n v="11"/>
    <n v="34.65"/>
    <n v="10.5"/>
    <x v="5"/>
    <x v="5"/>
    <n v="71.599999999999994"/>
    <n v="22"/>
    <n v="4"/>
    <x v="1"/>
    <s v="15-30 cm"/>
    <s v="M"/>
    <n v="1"/>
    <s v="M"/>
    <m/>
    <m/>
  </r>
  <r>
    <s v="ELABO-081011-CR-1-9-DP"/>
    <x v="5"/>
    <x v="0"/>
    <n v="2011"/>
    <d v="1899-12-30T09:53:00"/>
    <d v="1899-12-30T09:59:00"/>
    <d v="1899-12-30T00:06:00"/>
    <m/>
    <m/>
    <m/>
    <n v="9"/>
    <x v="0"/>
    <s v="El Abolladero, Isla Magdalena, Baja California Sur"/>
    <m/>
    <n v="33"/>
    <n v="10"/>
    <n v="36.299999999999997"/>
    <n v="11"/>
    <n v="36.299999999999997"/>
    <n v="11"/>
    <n v="34.65"/>
    <n v="10.5"/>
    <x v="5"/>
    <x v="5"/>
    <n v="71.599999999999994"/>
    <n v="22"/>
    <n v="4"/>
    <x v="1"/>
    <s v="15-30 cm"/>
    <s v="M"/>
    <n v="1"/>
    <s v="M"/>
    <m/>
    <m/>
  </r>
  <r>
    <s v="ELABO-081011-CR-1-9-DP"/>
    <x v="5"/>
    <x v="0"/>
    <n v="2011"/>
    <d v="1899-12-30T09:53:00"/>
    <d v="1899-12-30T09:59:00"/>
    <d v="1899-12-30T00:06:00"/>
    <m/>
    <m/>
    <m/>
    <n v="9"/>
    <x v="0"/>
    <s v="El Abolladero, Isla Magdalena, Baja California Sur"/>
    <m/>
    <n v="33"/>
    <n v="10"/>
    <n v="36.299999999999997"/>
    <n v="11"/>
    <n v="36.299999999999997"/>
    <n v="11"/>
    <n v="34.65"/>
    <n v="10.5"/>
    <x v="5"/>
    <x v="5"/>
    <n v="71.599999999999994"/>
    <n v="22"/>
    <n v="4"/>
    <x v="1"/>
    <s v="15-30 cm"/>
    <s v="M"/>
    <n v="1"/>
    <s v="M"/>
    <m/>
    <m/>
  </r>
  <r>
    <s v="ELABO-081011-CR-1-9-DP"/>
    <x v="5"/>
    <x v="0"/>
    <n v="2011"/>
    <d v="1899-12-30T09:53:00"/>
    <d v="1899-12-30T09:59:00"/>
    <d v="1899-12-30T00:06:00"/>
    <m/>
    <m/>
    <m/>
    <n v="9"/>
    <x v="0"/>
    <s v="El Abolladero, Isla Magdalena, Baja California Sur"/>
    <m/>
    <n v="33"/>
    <n v="10"/>
    <n v="36.299999999999997"/>
    <n v="11"/>
    <n v="36.299999999999997"/>
    <n v="11"/>
    <n v="34.65"/>
    <n v="10.5"/>
    <x v="5"/>
    <x v="5"/>
    <n v="71.599999999999994"/>
    <n v="22"/>
    <n v="4"/>
    <x v="1"/>
    <s v="15-30 cm"/>
    <s v="M"/>
    <n v="1"/>
    <s v="M"/>
    <m/>
    <m/>
  </r>
  <r>
    <s v="ELABO-081011-CR-1-9-DP"/>
    <x v="5"/>
    <x v="0"/>
    <n v="2011"/>
    <d v="1899-12-30T09:53:00"/>
    <d v="1899-12-30T09:59:00"/>
    <d v="1899-12-30T00:06:00"/>
    <m/>
    <m/>
    <m/>
    <n v="9"/>
    <x v="0"/>
    <s v="El Abolladero, Isla Magdalena, Baja California Sur"/>
    <m/>
    <n v="33"/>
    <n v="10"/>
    <n v="36.299999999999997"/>
    <n v="11"/>
    <n v="36.299999999999997"/>
    <n v="11"/>
    <n v="34.65"/>
    <n v="10.5"/>
    <x v="5"/>
    <x v="5"/>
    <n v="71.599999999999994"/>
    <n v="22"/>
    <n v="4"/>
    <x v="1"/>
    <s v="15-30 cm"/>
    <s v="M"/>
    <n v="1"/>
    <s v="M"/>
    <m/>
    <m/>
  </r>
  <r>
    <s v="ELABO-081011-CR-1-9-DP"/>
    <x v="5"/>
    <x v="0"/>
    <n v="2011"/>
    <d v="1899-12-30T09:53:00"/>
    <d v="1899-12-30T09:59:00"/>
    <d v="1899-12-30T00:06:00"/>
    <m/>
    <m/>
    <m/>
    <n v="9"/>
    <x v="0"/>
    <s v="El Abolladero, Isla Magdalena, Baja California Sur"/>
    <m/>
    <n v="33"/>
    <n v="10"/>
    <n v="36.299999999999997"/>
    <n v="11"/>
    <n v="36.299999999999997"/>
    <n v="11"/>
    <n v="34.65"/>
    <n v="10.5"/>
    <x v="5"/>
    <x v="5"/>
    <n v="71.599999999999994"/>
    <n v="22"/>
    <n v="4"/>
    <x v="1"/>
    <s v="15-30 cm"/>
    <s v="M"/>
    <n v="1"/>
    <s v="M"/>
    <m/>
    <m/>
  </r>
  <r>
    <s v="ELABO-081011-CR-1-9-DP"/>
    <x v="5"/>
    <x v="0"/>
    <n v="2011"/>
    <d v="1899-12-30T09:53:00"/>
    <d v="1899-12-30T09:59:00"/>
    <d v="1899-12-30T00:06:00"/>
    <m/>
    <m/>
    <m/>
    <n v="9"/>
    <x v="0"/>
    <s v="El Abolladero, Isla Magdalena, Baja California Sur"/>
    <m/>
    <n v="33"/>
    <n v="10"/>
    <n v="36.299999999999997"/>
    <n v="11"/>
    <n v="36.299999999999997"/>
    <n v="11"/>
    <n v="34.65"/>
    <n v="10.5"/>
    <x v="5"/>
    <x v="5"/>
    <n v="71.599999999999994"/>
    <n v="22"/>
    <n v="4"/>
    <x v="1"/>
    <s v="15-30 cm"/>
    <s v="M"/>
    <n v="1"/>
    <s v="M"/>
    <m/>
    <m/>
  </r>
  <r>
    <s v="ELABO-081011-CR-1-9-DP"/>
    <x v="5"/>
    <x v="0"/>
    <n v="2011"/>
    <d v="1899-12-30T09:53:00"/>
    <d v="1899-12-30T09:59:00"/>
    <d v="1899-12-30T00:06:00"/>
    <m/>
    <m/>
    <m/>
    <n v="9"/>
    <x v="0"/>
    <s v="El Abolladero, Isla Magdalena, Baja California Sur"/>
    <m/>
    <n v="33"/>
    <n v="10"/>
    <n v="36.299999999999997"/>
    <n v="11"/>
    <n v="36.299999999999997"/>
    <n v="11"/>
    <n v="34.65"/>
    <n v="10.5"/>
    <x v="5"/>
    <x v="5"/>
    <n v="71.599999999999994"/>
    <n v="22"/>
    <n v="4"/>
    <x v="1"/>
    <s v="15-30 cm"/>
    <s v="M"/>
    <n v="1"/>
    <s v="M"/>
    <m/>
    <m/>
  </r>
  <r>
    <s v="ELABO-081011-CR-1-9-DP"/>
    <x v="5"/>
    <x v="0"/>
    <n v="2011"/>
    <d v="1899-12-30T09:53:00"/>
    <d v="1899-12-30T09:59:00"/>
    <d v="1899-12-30T00:06:00"/>
    <m/>
    <m/>
    <m/>
    <n v="9"/>
    <x v="0"/>
    <s v="El Abolladero, Isla Magdalena, Baja California Sur"/>
    <m/>
    <n v="33"/>
    <n v="10"/>
    <n v="36.299999999999997"/>
    <n v="11"/>
    <n v="36.299999999999997"/>
    <n v="11"/>
    <n v="34.65"/>
    <n v="10.5"/>
    <x v="5"/>
    <x v="5"/>
    <n v="71.599999999999994"/>
    <n v="22"/>
    <n v="4"/>
    <x v="1"/>
    <s v="15-30 cm"/>
    <s v="M"/>
    <n v="1"/>
    <s v="M"/>
    <m/>
    <m/>
  </r>
  <r>
    <s v="ELABO-081011-CR-1-9-DP"/>
    <x v="5"/>
    <x v="0"/>
    <n v="2011"/>
    <d v="1899-12-30T09:53:00"/>
    <d v="1899-12-30T09:59:00"/>
    <d v="1899-12-30T00:06:00"/>
    <m/>
    <m/>
    <m/>
    <n v="9"/>
    <x v="0"/>
    <s v="El Abolladero, Isla Magdalena, Baja California Sur"/>
    <m/>
    <n v="33"/>
    <n v="10"/>
    <n v="36.299999999999997"/>
    <n v="11"/>
    <n v="36.299999999999997"/>
    <n v="11"/>
    <n v="34.65"/>
    <n v="10.5"/>
    <x v="5"/>
    <x v="5"/>
    <n v="71.599999999999994"/>
    <n v="22"/>
    <n v="4"/>
    <x v="1"/>
    <s v="15-30 cm"/>
    <s v="M"/>
    <n v="1"/>
    <s v="M"/>
    <m/>
    <m/>
  </r>
  <r>
    <s v="ELABO-081011-CR-1-9-DP"/>
    <x v="5"/>
    <x v="0"/>
    <n v="2011"/>
    <d v="1899-12-30T09:53:00"/>
    <d v="1899-12-30T09:59:00"/>
    <d v="1899-12-30T00:06:00"/>
    <m/>
    <m/>
    <m/>
    <n v="9"/>
    <x v="0"/>
    <s v="El Abolladero, Isla Magdalena, Baja California Sur"/>
    <m/>
    <n v="33"/>
    <n v="10"/>
    <n v="36.299999999999997"/>
    <n v="11"/>
    <n v="36.299999999999997"/>
    <n v="11"/>
    <n v="34.65"/>
    <n v="10.5"/>
    <x v="5"/>
    <x v="5"/>
    <n v="71.599999999999994"/>
    <n v="22"/>
    <n v="4"/>
    <x v="1"/>
    <s v="&gt;30 cm"/>
    <s v="M"/>
    <n v="1"/>
    <s v="M"/>
    <m/>
    <m/>
  </r>
  <r>
    <s v="ELABO-081011-CR-1-9-DP"/>
    <x v="5"/>
    <x v="0"/>
    <n v="2011"/>
    <d v="1899-12-30T09:53:00"/>
    <d v="1899-12-30T09:59:00"/>
    <d v="1899-12-30T00:06:00"/>
    <m/>
    <m/>
    <m/>
    <n v="9"/>
    <x v="0"/>
    <s v="El Abolladero, Isla Magdalena, Baja California Sur"/>
    <m/>
    <n v="33"/>
    <n v="10"/>
    <n v="36.299999999999997"/>
    <n v="11"/>
    <n v="36.299999999999997"/>
    <n v="11"/>
    <n v="34.65"/>
    <n v="10.5"/>
    <x v="5"/>
    <x v="5"/>
    <n v="71.599999999999994"/>
    <n v="22"/>
    <n v="4"/>
    <x v="1"/>
    <s v="&gt;30 cm"/>
    <s v="M"/>
    <n v="1"/>
    <s v="M"/>
    <m/>
    <m/>
  </r>
  <r>
    <s v="ELABO-081011-CR-1-9-DP"/>
    <x v="5"/>
    <x v="0"/>
    <n v="2011"/>
    <d v="1899-12-30T09:53:00"/>
    <d v="1899-12-30T09:59:00"/>
    <d v="1899-12-30T00:06:00"/>
    <m/>
    <m/>
    <m/>
    <n v="9"/>
    <x v="0"/>
    <s v="El Abolladero, Isla Magdalena, Baja California Sur"/>
    <m/>
    <n v="33"/>
    <n v="10"/>
    <n v="36.299999999999997"/>
    <n v="11"/>
    <n v="36.299999999999997"/>
    <n v="11"/>
    <n v="34.65"/>
    <n v="10.5"/>
    <x v="5"/>
    <x v="5"/>
    <n v="71.599999999999994"/>
    <n v="22"/>
    <n v="4"/>
    <x v="3"/>
    <s v="15-30 cm"/>
    <s v="M"/>
    <n v="1"/>
    <s v="M"/>
    <m/>
    <m/>
  </r>
  <r>
    <s v="ELABO-081011-CR-1-9-DP"/>
    <x v="5"/>
    <x v="0"/>
    <n v="2011"/>
    <d v="1899-12-30T09:53:00"/>
    <d v="1899-12-30T09:59:00"/>
    <d v="1899-12-30T00:06:00"/>
    <m/>
    <m/>
    <m/>
    <n v="9"/>
    <x v="0"/>
    <s v="El Abolladero, Isla Magdalena, Baja California Sur"/>
    <m/>
    <n v="33"/>
    <n v="10"/>
    <n v="36.299999999999997"/>
    <n v="11"/>
    <n v="36.299999999999997"/>
    <n v="11"/>
    <n v="34.65"/>
    <n v="10.5"/>
    <x v="5"/>
    <x v="5"/>
    <n v="71.599999999999994"/>
    <n v="22"/>
    <n v="4"/>
    <x v="3"/>
    <s v="15-30 cm"/>
    <s v="M"/>
    <n v="1"/>
    <s v="M"/>
    <m/>
    <m/>
  </r>
  <r>
    <s v="ELABO-081011-CR-1-9-DP"/>
    <x v="5"/>
    <x v="0"/>
    <n v="2011"/>
    <d v="1899-12-30T09:53:00"/>
    <d v="1899-12-30T09:59:00"/>
    <d v="1899-12-30T00:06:00"/>
    <m/>
    <m/>
    <m/>
    <n v="9"/>
    <x v="0"/>
    <s v="El Abolladero, Isla Magdalena, Baja California Sur"/>
    <m/>
    <n v="33"/>
    <n v="10"/>
    <n v="36.299999999999997"/>
    <n v="11"/>
    <n v="36.299999999999997"/>
    <n v="11"/>
    <n v="34.65"/>
    <n v="10.5"/>
    <x v="5"/>
    <x v="5"/>
    <n v="71.599999999999994"/>
    <n v="22"/>
    <n v="4"/>
    <x v="3"/>
    <s v="15-30 cm"/>
    <s v="M"/>
    <n v="1"/>
    <s v="M"/>
    <m/>
    <m/>
  </r>
  <r>
    <s v="ELABO-081011-CR-1-9-DP"/>
    <x v="5"/>
    <x v="0"/>
    <n v="2011"/>
    <d v="1899-12-30T09:53:00"/>
    <d v="1899-12-30T09:59:00"/>
    <d v="1899-12-30T00:06:00"/>
    <m/>
    <m/>
    <m/>
    <n v="9"/>
    <x v="0"/>
    <s v="El Abolladero, Isla Magdalena, Baja California Sur"/>
    <m/>
    <n v="33"/>
    <n v="10"/>
    <n v="36.299999999999997"/>
    <n v="11"/>
    <n v="36.299999999999997"/>
    <n v="11"/>
    <n v="34.65"/>
    <n v="10.5"/>
    <x v="5"/>
    <x v="5"/>
    <n v="71.599999999999994"/>
    <n v="22"/>
    <n v="4"/>
    <x v="3"/>
    <s v="15-30 cm"/>
    <s v="M"/>
    <n v="1"/>
    <s v="M"/>
    <m/>
    <m/>
  </r>
  <r>
    <s v="ELABO-081011-CR-1-9-DP"/>
    <x v="5"/>
    <x v="0"/>
    <n v="2011"/>
    <d v="1899-12-30T09:53:00"/>
    <d v="1899-12-30T09:59:00"/>
    <d v="1899-12-30T00:06:00"/>
    <m/>
    <m/>
    <m/>
    <n v="9"/>
    <x v="0"/>
    <s v="El Abolladero, Isla Magdalena, Baja California Sur"/>
    <m/>
    <n v="33"/>
    <n v="10"/>
    <n v="36.299999999999997"/>
    <n v="11"/>
    <n v="36.299999999999997"/>
    <n v="11"/>
    <n v="34.65"/>
    <n v="10.5"/>
    <x v="5"/>
    <x v="5"/>
    <n v="71.599999999999994"/>
    <n v="22"/>
    <n v="4"/>
    <x v="3"/>
    <s v="15-30 cm"/>
    <s v="M"/>
    <n v="1"/>
    <s v="M"/>
    <m/>
    <m/>
  </r>
  <r>
    <s v="ELABO-081011-CR-1-9-DP"/>
    <x v="5"/>
    <x v="0"/>
    <n v="2011"/>
    <d v="1899-12-30T09:53:00"/>
    <d v="1899-12-30T09:59:00"/>
    <d v="1899-12-30T00:06:00"/>
    <m/>
    <m/>
    <m/>
    <n v="9"/>
    <x v="0"/>
    <s v="El Abolladero, Isla Magdalena, Baja California Sur"/>
    <m/>
    <n v="33"/>
    <n v="10"/>
    <n v="36.299999999999997"/>
    <n v="11"/>
    <n v="36.299999999999997"/>
    <n v="11"/>
    <n v="34.65"/>
    <n v="10.5"/>
    <x v="5"/>
    <x v="5"/>
    <n v="71.599999999999994"/>
    <n v="22"/>
    <n v="4"/>
    <x v="3"/>
    <s v="15-30 cm"/>
    <s v="M"/>
    <n v="1"/>
    <s v="M"/>
    <m/>
    <m/>
  </r>
  <r>
    <s v="ELABO-081011-CR-1-9-DP"/>
    <x v="5"/>
    <x v="0"/>
    <n v="2011"/>
    <d v="1899-12-30T09:53:00"/>
    <d v="1899-12-30T09:59:00"/>
    <d v="1899-12-30T00:06:00"/>
    <m/>
    <m/>
    <m/>
    <n v="9"/>
    <x v="0"/>
    <s v="El Abolladero, Isla Magdalena, Baja California Sur"/>
    <m/>
    <n v="33"/>
    <n v="10"/>
    <n v="36.299999999999997"/>
    <n v="11"/>
    <n v="36.299999999999997"/>
    <n v="11"/>
    <n v="34.65"/>
    <n v="10.5"/>
    <x v="5"/>
    <x v="5"/>
    <n v="71.599999999999994"/>
    <n v="22"/>
    <n v="4"/>
    <x v="3"/>
    <s v="15-30 cm"/>
    <s v="M"/>
    <n v="1"/>
    <s v="M"/>
    <m/>
    <m/>
  </r>
  <r>
    <s v="ELABO-081011-CR-1-9-DP"/>
    <x v="5"/>
    <x v="0"/>
    <n v="2011"/>
    <d v="1899-12-30T09:53:00"/>
    <d v="1899-12-30T09:59:00"/>
    <d v="1899-12-30T00:06:00"/>
    <m/>
    <m/>
    <m/>
    <n v="9"/>
    <x v="0"/>
    <s v="El Abolladero, Isla Magdalena, Baja California Sur"/>
    <m/>
    <n v="33"/>
    <n v="10"/>
    <n v="36.299999999999997"/>
    <n v="11"/>
    <n v="36.299999999999997"/>
    <n v="11"/>
    <n v="34.65"/>
    <n v="10.5"/>
    <x v="5"/>
    <x v="5"/>
    <n v="71.599999999999994"/>
    <n v="22"/>
    <n v="4"/>
    <x v="3"/>
    <s v="15-30 cm"/>
    <s v="M"/>
    <n v="1"/>
    <s v="M"/>
    <m/>
    <m/>
  </r>
  <r>
    <s v="ELABO-081011-CR-1-9-DP"/>
    <x v="5"/>
    <x v="0"/>
    <n v="2011"/>
    <d v="1899-12-30T09:53:00"/>
    <d v="1899-12-30T09:59:00"/>
    <d v="1899-12-30T00:06:00"/>
    <m/>
    <m/>
    <m/>
    <n v="9"/>
    <x v="0"/>
    <s v="El Abolladero, Isla Magdalena, Baja California Sur"/>
    <m/>
    <n v="33"/>
    <n v="10"/>
    <n v="36.299999999999997"/>
    <n v="11"/>
    <n v="36.299999999999997"/>
    <n v="11"/>
    <n v="34.65"/>
    <n v="10.5"/>
    <x v="5"/>
    <x v="5"/>
    <n v="71.599999999999994"/>
    <n v="22"/>
    <n v="4"/>
    <x v="3"/>
    <s v="15-30 cm"/>
    <s v="M"/>
    <n v="1"/>
    <s v="M"/>
    <m/>
    <m/>
  </r>
  <r>
    <s v="ELABO-081011-CR-1-9-DP"/>
    <x v="5"/>
    <x v="0"/>
    <n v="2011"/>
    <d v="1899-12-30T09:53:00"/>
    <d v="1899-12-30T09:59:00"/>
    <d v="1899-12-30T00:06:00"/>
    <m/>
    <m/>
    <m/>
    <n v="9"/>
    <x v="0"/>
    <s v="El Abolladero, Isla Magdalena, Baja California Sur"/>
    <m/>
    <n v="33"/>
    <n v="10"/>
    <n v="36.299999999999997"/>
    <n v="11"/>
    <n v="36.299999999999997"/>
    <n v="11"/>
    <n v="34.65"/>
    <n v="10.5"/>
    <x v="5"/>
    <x v="5"/>
    <n v="71.599999999999994"/>
    <n v="22"/>
    <n v="4"/>
    <x v="3"/>
    <s v="15-30 cm"/>
    <s v="M"/>
    <n v="1"/>
    <s v="M"/>
    <m/>
    <m/>
  </r>
  <r>
    <s v="ELABO-081011-CR-1-9-DP"/>
    <x v="5"/>
    <x v="0"/>
    <n v="2011"/>
    <d v="1899-12-30T09:53:00"/>
    <d v="1899-12-30T09:59:00"/>
    <d v="1899-12-30T00:06:00"/>
    <m/>
    <m/>
    <m/>
    <n v="9"/>
    <x v="0"/>
    <s v="El Abolladero, Isla Magdalena, Baja California Sur"/>
    <m/>
    <n v="33"/>
    <n v="10"/>
    <n v="36.299999999999997"/>
    <n v="11"/>
    <n v="36.299999999999997"/>
    <n v="11"/>
    <n v="34.65"/>
    <n v="10.5"/>
    <x v="5"/>
    <x v="5"/>
    <n v="71.599999999999994"/>
    <n v="22"/>
    <n v="4"/>
    <x v="3"/>
    <s v="15-30 cm"/>
    <s v="M"/>
    <n v="1"/>
    <s v="M"/>
    <m/>
    <m/>
  </r>
  <r>
    <s v="ELABO-081011-CR-1-9-DP"/>
    <x v="5"/>
    <x v="0"/>
    <n v="2011"/>
    <d v="1899-12-30T09:53:00"/>
    <d v="1899-12-30T09:59:00"/>
    <d v="1899-12-30T00:06:00"/>
    <m/>
    <m/>
    <m/>
    <n v="9"/>
    <x v="0"/>
    <s v="El Abolladero, Isla Magdalena, Baja California Sur"/>
    <m/>
    <n v="33"/>
    <n v="10"/>
    <n v="36.299999999999997"/>
    <n v="11"/>
    <n v="36.299999999999997"/>
    <n v="11"/>
    <n v="34.65"/>
    <n v="10.5"/>
    <x v="5"/>
    <x v="5"/>
    <n v="71.599999999999994"/>
    <n v="22"/>
    <n v="4"/>
    <x v="3"/>
    <s v="&gt;30 cm"/>
    <s v="M"/>
    <n v="1"/>
    <s v="M"/>
    <m/>
    <m/>
  </r>
  <r>
    <s v="ELABO-081011-CR-1-9-DP"/>
    <x v="5"/>
    <x v="0"/>
    <n v="2011"/>
    <d v="1899-12-30T09:53:00"/>
    <d v="1899-12-30T09:59:00"/>
    <d v="1899-12-30T00:06:00"/>
    <m/>
    <m/>
    <m/>
    <n v="9"/>
    <x v="0"/>
    <s v="El Abolladero, Isla Magdalena, Baja California Sur"/>
    <m/>
    <n v="33"/>
    <n v="10"/>
    <n v="36.299999999999997"/>
    <n v="11"/>
    <n v="36.299999999999997"/>
    <n v="11"/>
    <n v="34.65"/>
    <n v="10.5"/>
    <x v="5"/>
    <x v="5"/>
    <n v="71.599999999999994"/>
    <n v="22"/>
    <n v="4"/>
    <x v="3"/>
    <s v="&gt;30 cm"/>
    <s v="M"/>
    <n v="1"/>
    <s v="M"/>
    <m/>
    <m/>
  </r>
  <r>
    <s v="ELABO-081011-CR-1-10-DP"/>
    <x v="5"/>
    <x v="0"/>
    <n v="2011"/>
    <d v="1899-12-30T11:11:00"/>
    <d v="1899-12-30T11:16:00"/>
    <d v="1899-12-30T00:05:00"/>
    <m/>
    <m/>
    <m/>
    <n v="10"/>
    <x v="0"/>
    <s v="El Abolladero, Isla Magdalena, Baja California Sur"/>
    <m/>
    <n v="39.599999999999994"/>
    <n v="12"/>
    <n v="39.962999999999994"/>
    <n v="12.11"/>
    <n v="39.962999999999994"/>
    <n v="12.11"/>
    <n v="39.781499999999994"/>
    <n v="12.055"/>
    <x v="6"/>
    <x v="6"/>
    <n v="71.599999999999994"/>
    <n v="22"/>
    <n v="4"/>
    <x v="0"/>
    <m/>
    <m/>
    <n v="0"/>
    <m/>
    <m/>
    <m/>
  </r>
  <r>
    <s v="LOCAB-131011-OR-1-1-DP"/>
    <x v="6"/>
    <x v="1"/>
    <n v="2011"/>
    <d v="1899-12-30T08:50:00"/>
    <d v="1899-12-30T08:56:00"/>
    <d v="1899-12-30T00:06:00"/>
    <m/>
    <m/>
    <m/>
    <n v="1"/>
    <x v="1"/>
    <s v="Los Cabitos, Isla Magdalena, Baja California Sur"/>
    <m/>
    <n v="35.97"/>
    <n v="10.9"/>
    <n v="36.959999999999994"/>
    <n v="11.2"/>
    <n v="36.959999999999994"/>
    <n v="11.2"/>
    <n v="36.464999999999996"/>
    <n v="11.05"/>
    <x v="7"/>
    <x v="7"/>
    <n v="73.400000000000006"/>
    <n v="23"/>
    <n v="8"/>
    <x v="1"/>
    <s v="15-30 cm"/>
    <s v="M"/>
    <n v="1"/>
    <s v="M"/>
    <m/>
    <m/>
  </r>
  <r>
    <s v="LOCAB-131011-OR-1-1-DP"/>
    <x v="6"/>
    <x v="1"/>
    <n v="2011"/>
    <d v="1899-12-30T08:50:00"/>
    <d v="1899-12-30T08:56:00"/>
    <d v="1899-12-30T00:06:00"/>
    <m/>
    <m/>
    <m/>
    <n v="1"/>
    <x v="1"/>
    <s v="Los Cabitos, Isla Magdalena, Baja California Sur"/>
    <m/>
    <n v="35.97"/>
    <n v="10.9"/>
    <n v="36.959999999999994"/>
    <n v="11.2"/>
    <n v="36.959999999999994"/>
    <n v="11.2"/>
    <n v="36.464999999999996"/>
    <n v="11.05"/>
    <x v="7"/>
    <x v="7"/>
    <n v="73.400000000000006"/>
    <n v="23"/>
    <n v="8"/>
    <x v="1"/>
    <s v="15-30 cm"/>
    <s v="M"/>
    <n v="1"/>
    <s v="M"/>
    <m/>
    <m/>
  </r>
  <r>
    <s v="LOCAB-131011-OR-1-1-DP"/>
    <x v="6"/>
    <x v="1"/>
    <n v="2011"/>
    <d v="1899-12-30T08:50:00"/>
    <d v="1899-12-30T08:56:00"/>
    <d v="1899-12-30T00:06:00"/>
    <m/>
    <m/>
    <m/>
    <n v="1"/>
    <x v="1"/>
    <s v="Los Cabitos, Isla Magdalena, Baja California Sur"/>
    <m/>
    <n v="35.97"/>
    <n v="10.9"/>
    <n v="36.959999999999994"/>
    <n v="11.2"/>
    <n v="36.959999999999994"/>
    <n v="11.2"/>
    <n v="36.464999999999996"/>
    <n v="11.05"/>
    <x v="7"/>
    <x v="7"/>
    <n v="73.400000000000006"/>
    <n v="23"/>
    <n v="8"/>
    <x v="3"/>
    <s v="&lt;15 cm"/>
    <s v="A"/>
    <n v="1"/>
    <s v="n/d"/>
    <m/>
    <m/>
  </r>
  <r>
    <s v="LOCAB-131011-OR-1-1-DP"/>
    <x v="6"/>
    <x v="1"/>
    <n v="2011"/>
    <d v="1899-12-30T08:50:00"/>
    <d v="1899-12-30T08:56:00"/>
    <d v="1899-12-30T00:06:00"/>
    <m/>
    <m/>
    <m/>
    <n v="1"/>
    <x v="1"/>
    <s v="Los Cabitos, Isla Magdalena, Baja California Sur"/>
    <m/>
    <n v="35.97"/>
    <n v="10.9"/>
    <n v="36.959999999999994"/>
    <n v="11.2"/>
    <n v="36.959999999999994"/>
    <n v="11.2"/>
    <n v="36.464999999999996"/>
    <n v="11.05"/>
    <x v="7"/>
    <x v="7"/>
    <n v="73.400000000000006"/>
    <n v="23"/>
    <n v="8"/>
    <x v="3"/>
    <s v="&lt;15 cm"/>
    <s v="A"/>
    <n v="1"/>
    <s v="n/d"/>
    <m/>
    <m/>
  </r>
  <r>
    <s v="LOCAB-131011-OR-1-1-DP"/>
    <x v="6"/>
    <x v="1"/>
    <n v="2011"/>
    <d v="1899-12-30T08:50:00"/>
    <d v="1899-12-30T08:56:00"/>
    <d v="1899-12-30T00:06:00"/>
    <m/>
    <m/>
    <m/>
    <n v="1"/>
    <x v="1"/>
    <s v="Los Cabitos, Isla Magdalena, Baja California Sur"/>
    <m/>
    <n v="35.97"/>
    <n v="10.9"/>
    <n v="36.959999999999994"/>
    <n v="11.2"/>
    <n v="36.959999999999994"/>
    <n v="11.2"/>
    <n v="36.464999999999996"/>
    <n v="11.05"/>
    <x v="7"/>
    <x v="7"/>
    <n v="73.400000000000006"/>
    <n v="23"/>
    <n v="8"/>
    <x v="3"/>
    <s v="&lt;15 cm"/>
    <s v="A"/>
    <n v="1"/>
    <s v="n/d"/>
    <m/>
    <m/>
  </r>
  <r>
    <s v="LOCAB-131011-OR-1-1-DP"/>
    <x v="6"/>
    <x v="1"/>
    <n v="2011"/>
    <d v="1899-12-30T08:50:00"/>
    <d v="1899-12-30T08:56:00"/>
    <d v="1899-12-30T00:06:00"/>
    <m/>
    <m/>
    <m/>
    <n v="1"/>
    <x v="1"/>
    <s v="Los Cabitos, Isla Magdalena, Baja California Sur"/>
    <m/>
    <n v="35.97"/>
    <n v="10.9"/>
    <n v="36.959999999999994"/>
    <n v="11.2"/>
    <n v="36.959999999999994"/>
    <n v="11.2"/>
    <n v="36.464999999999996"/>
    <n v="11.05"/>
    <x v="7"/>
    <x v="7"/>
    <n v="73.400000000000006"/>
    <n v="23"/>
    <n v="8"/>
    <x v="3"/>
    <s v="15-30 cm"/>
    <s v="A"/>
    <n v="1"/>
    <s v="n/d"/>
    <m/>
    <m/>
  </r>
  <r>
    <s v="LOCAB-131011-OR-1-1-DP"/>
    <x v="6"/>
    <x v="1"/>
    <n v="2011"/>
    <d v="1899-12-30T08:50:00"/>
    <d v="1899-12-30T08:56:00"/>
    <d v="1899-12-30T00:06:00"/>
    <m/>
    <m/>
    <m/>
    <n v="1"/>
    <x v="1"/>
    <s v="Los Cabitos, Isla Magdalena, Baja California Sur"/>
    <m/>
    <n v="35.97"/>
    <n v="10.9"/>
    <n v="36.959999999999994"/>
    <n v="11.2"/>
    <n v="36.959999999999994"/>
    <n v="11.2"/>
    <n v="36.464999999999996"/>
    <n v="11.05"/>
    <x v="7"/>
    <x v="7"/>
    <n v="73.400000000000006"/>
    <n v="23"/>
    <n v="8"/>
    <x v="3"/>
    <s v="15-30 cm"/>
    <s v="A"/>
    <n v="1"/>
    <s v="n/d"/>
    <m/>
    <m/>
  </r>
  <r>
    <s v="LOCAB-131011-OR-1-1-DP"/>
    <x v="6"/>
    <x v="1"/>
    <n v="2011"/>
    <d v="1899-12-30T08:50:00"/>
    <d v="1899-12-30T08:56:00"/>
    <d v="1899-12-30T00:06:00"/>
    <m/>
    <m/>
    <m/>
    <n v="1"/>
    <x v="1"/>
    <s v="Los Cabitos, Isla Magdalena, Baja California Sur"/>
    <m/>
    <n v="35.97"/>
    <n v="10.9"/>
    <n v="36.959999999999994"/>
    <n v="11.2"/>
    <n v="36.959999999999994"/>
    <n v="11.2"/>
    <n v="36.464999999999996"/>
    <n v="11.05"/>
    <x v="7"/>
    <x v="7"/>
    <n v="73.400000000000006"/>
    <n v="23"/>
    <n v="8"/>
    <x v="3"/>
    <s v="15-30 cm"/>
    <s v="A"/>
    <n v="1"/>
    <s v="n/d"/>
    <m/>
    <m/>
  </r>
  <r>
    <s v="LOCAB-131011-OR-1-1-DP"/>
    <x v="6"/>
    <x v="1"/>
    <n v="2011"/>
    <d v="1899-12-30T08:50:00"/>
    <d v="1899-12-30T08:56:00"/>
    <d v="1899-12-30T00:06:00"/>
    <m/>
    <m/>
    <m/>
    <n v="1"/>
    <x v="1"/>
    <s v="Los Cabitos, Isla Magdalena, Baja California Sur"/>
    <m/>
    <n v="35.97"/>
    <n v="10.9"/>
    <n v="36.959999999999994"/>
    <n v="11.2"/>
    <n v="36.959999999999994"/>
    <n v="11.2"/>
    <n v="36.464999999999996"/>
    <n v="11.05"/>
    <x v="7"/>
    <x v="7"/>
    <n v="73.400000000000006"/>
    <n v="23"/>
    <n v="8"/>
    <x v="3"/>
    <s v="15-30 cm"/>
    <s v="A"/>
    <n v="1"/>
    <s v="n/d"/>
    <m/>
    <m/>
  </r>
  <r>
    <s v="LOCAB-131011-OR-1-1-DP"/>
    <x v="6"/>
    <x v="1"/>
    <n v="2011"/>
    <d v="1899-12-30T08:50:00"/>
    <d v="1899-12-30T08:56:00"/>
    <d v="1899-12-30T00:06:00"/>
    <m/>
    <m/>
    <m/>
    <n v="1"/>
    <x v="1"/>
    <s v="Los Cabitos, Isla Magdalena, Baja California Sur"/>
    <m/>
    <n v="35.97"/>
    <n v="10.9"/>
    <n v="36.959999999999994"/>
    <n v="11.2"/>
    <n v="36.959999999999994"/>
    <n v="11.2"/>
    <n v="36.464999999999996"/>
    <n v="11.05"/>
    <x v="7"/>
    <x v="7"/>
    <n v="73.400000000000006"/>
    <n v="23"/>
    <n v="8"/>
    <x v="3"/>
    <s v="15-30 cm"/>
    <s v="A"/>
    <n v="1"/>
    <s v="n/d"/>
    <m/>
    <m/>
  </r>
  <r>
    <s v="LOCAB-131011-OR-1-1-DP"/>
    <x v="6"/>
    <x v="1"/>
    <n v="2011"/>
    <d v="1899-12-30T08:50:00"/>
    <d v="1899-12-30T08:56:00"/>
    <d v="1899-12-30T00:06:00"/>
    <m/>
    <m/>
    <m/>
    <n v="1"/>
    <x v="1"/>
    <s v="Los Cabitos, Isla Magdalena, Baja California Sur"/>
    <m/>
    <n v="35.97"/>
    <n v="10.9"/>
    <n v="36.959999999999994"/>
    <n v="11.2"/>
    <n v="36.959999999999994"/>
    <n v="11.2"/>
    <n v="36.464999999999996"/>
    <n v="11.05"/>
    <x v="7"/>
    <x v="7"/>
    <n v="73.400000000000006"/>
    <n v="23"/>
    <n v="8"/>
    <x v="7"/>
    <s v="&lt;15 cm"/>
    <s v="A"/>
    <n v="1"/>
    <s v="n/d"/>
    <m/>
    <m/>
  </r>
  <r>
    <s v="LOCAB-131011-OR-1-1-DP"/>
    <x v="6"/>
    <x v="1"/>
    <n v="2011"/>
    <d v="1899-12-30T08:50:00"/>
    <d v="1899-12-30T08:56:00"/>
    <d v="1899-12-30T00:06:00"/>
    <m/>
    <m/>
    <m/>
    <n v="1"/>
    <x v="1"/>
    <s v="Los Cabitos, Isla Magdalena, Baja California Sur"/>
    <m/>
    <n v="35.97"/>
    <n v="10.9"/>
    <n v="36.959999999999994"/>
    <n v="11.2"/>
    <n v="36.959999999999994"/>
    <n v="11.2"/>
    <n v="36.464999999999996"/>
    <n v="11.05"/>
    <x v="7"/>
    <x v="7"/>
    <n v="73.400000000000006"/>
    <n v="23"/>
    <n v="8"/>
    <x v="7"/>
    <s v="&lt;15 cm"/>
    <s v="A"/>
    <n v="1"/>
    <s v="n/d"/>
    <m/>
    <m/>
  </r>
  <r>
    <s v="LOCAB-131011-OR-1-1-DP"/>
    <x v="6"/>
    <x v="1"/>
    <n v="2011"/>
    <d v="1899-12-30T08:50:00"/>
    <d v="1899-12-30T08:56:00"/>
    <d v="1899-12-30T00:06:00"/>
    <m/>
    <m/>
    <m/>
    <n v="1"/>
    <x v="1"/>
    <s v="Los Cabitos, Isla Magdalena, Baja California Sur"/>
    <m/>
    <n v="35.97"/>
    <n v="10.9"/>
    <n v="36.959999999999994"/>
    <n v="11.2"/>
    <n v="36.959999999999994"/>
    <n v="11.2"/>
    <n v="36.464999999999996"/>
    <n v="11.05"/>
    <x v="7"/>
    <x v="7"/>
    <n v="73.400000000000006"/>
    <n v="23"/>
    <n v="8"/>
    <x v="7"/>
    <s v="&lt;15 cm"/>
    <s v="A"/>
    <n v="1"/>
    <s v="n/d"/>
    <m/>
    <m/>
  </r>
  <r>
    <s v="LOCAB-131011-OR-1-1-DP"/>
    <x v="6"/>
    <x v="1"/>
    <n v="2011"/>
    <d v="1899-12-30T08:50:00"/>
    <d v="1899-12-30T08:56:00"/>
    <d v="1899-12-30T00:06:00"/>
    <m/>
    <m/>
    <m/>
    <n v="1"/>
    <x v="1"/>
    <s v="Los Cabitos, Isla Magdalena, Baja California Sur"/>
    <m/>
    <n v="35.97"/>
    <n v="10.9"/>
    <n v="36.959999999999994"/>
    <n v="11.2"/>
    <n v="36.959999999999994"/>
    <n v="11.2"/>
    <n v="36.464999999999996"/>
    <n v="11.05"/>
    <x v="7"/>
    <x v="7"/>
    <n v="73.400000000000006"/>
    <n v="23"/>
    <n v="8"/>
    <x v="7"/>
    <s v="15-30 cm"/>
    <s v="A"/>
    <n v="1"/>
    <s v="n/d"/>
    <m/>
    <m/>
  </r>
  <r>
    <s v="LOCAB-131011-OR-1-1-DP"/>
    <x v="6"/>
    <x v="1"/>
    <n v="2011"/>
    <d v="1899-12-30T08:50:00"/>
    <d v="1899-12-30T08:56:00"/>
    <d v="1899-12-30T00:06:00"/>
    <m/>
    <m/>
    <m/>
    <n v="1"/>
    <x v="1"/>
    <s v="Los Cabitos, Isla Magdalena, Baja California Sur"/>
    <m/>
    <n v="35.97"/>
    <n v="10.9"/>
    <n v="36.959999999999994"/>
    <n v="11.2"/>
    <n v="36.959999999999994"/>
    <n v="11.2"/>
    <n v="36.464999999999996"/>
    <n v="11.05"/>
    <x v="7"/>
    <x v="7"/>
    <n v="73.400000000000006"/>
    <n v="23"/>
    <n v="8"/>
    <x v="8"/>
    <s v="&lt;15 cm"/>
    <s v="A"/>
    <n v="1"/>
    <s v="n/d"/>
    <m/>
    <m/>
  </r>
  <r>
    <s v="LOCAB-131011-OR-1-1-DP"/>
    <x v="6"/>
    <x v="1"/>
    <n v="2011"/>
    <d v="1899-12-30T08:50:00"/>
    <d v="1899-12-30T08:56:00"/>
    <d v="1899-12-30T00:06:00"/>
    <m/>
    <m/>
    <m/>
    <n v="1"/>
    <x v="1"/>
    <s v="Los Cabitos, Isla Magdalena, Baja California Sur"/>
    <m/>
    <n v="35.97"/>
    <n v="10.9"/>
    <n v="36.959999999999994"/>
    <n v="11.2"/>
    <n v="36.959999999999994"/>
    <n v="11.2"/>
    <n v="36.464999999999996"/>
    <n v="11.05"/>
    <x v="7"/>
    <x v="7"/>
    <n v="73.400000000000006"/>
    <n v="23"/>
    <n v="8"/>
    <x v="8"/>
    <s v="&lt;15 cm"/>
    <s v="A"/>
    <n v="1"/>
    <s v="n/d"/>
    <m/>
    <m/>
  </r>
  <r>
    <s v="ELABO-131011-OR-1-11-DP"/>
    <x v="6"/>
    <x v="1"/>
    <n v="2011"/>
    <d v="1899-12-30T10:06:00"/>
    <d v="1899-12-30T10:09:00"/>
    <d v="1899-12-30T00:03:00"/>
    <m/>
    <m/>
    <m/>
    <n v="11"/>
    <x v="0"/>
    <s v="El Abolladero, Isla Magdalena, Baja California Sur"/>
    <m/>
    <n v="33.99"/>
    <n v="10.3"/>
    <n v="33.296999999999997"/>
    <n v="10.09"/>
    <n v="33.99"/>
    <n v="10.3"/>
    <n v="33.643500000000003"/>
    <n v="10.195"/>
    <x v="8"/>
    <x v="8"/>
    <n v="73.400000000000006"/>
    <n v="23"/>
    <n v="8"/>
    <x v="1"/>
    <s v="15-30 cm"/>
    <s v="M"/>
    <n v="1"/>
    <s v="M"/>
    <m/>
    <m/>
  </r>
  <r>
    <s v="ELABO-131011-OR-1-11-DP"/>
    <x v="6"/>
    <x v="1"/>
    <n v="2011"/>
    <d v="1899-12-30T10:06:00"/>
    <d v="1899-12-30T10:09:00"/>
    <d v="1899-12-30T00:03:00"/>
    <m/>
    <m/>
    <m/>
    <n v="11"/>
    <x v="0"/>
    <s v="El Abolladero, Isla Magdalena, Baja California Sur"/>
    <m/>
    <n v="33.99"/>
    <n v="10.3"/>
    <n v="33.296999999999997"/>
    <n v="10.09"/>
    <n v="33.99"/>
    <n v="10.3"/>
    <n v="33.643500000000003"/>
    <n v="10.195"/>
    <x v="8"/>
    <x v="8"/>
    <n v="73.400000000000006"/>
    <n v="23"/>
    <n v="8"/>
    <x v="1"/>
    <s v="15-30 cm"/>
    <s v="H"/>
    <n v="1"/>
    <s v="H"/>
    <m/>
    <m/>
  </r>
  <r>
    <s v="ELABO-131011-OR-1-11-DP"/>
    <x v="6"/>
    <x v="1"/>
    <n v="2011"/>
    <d v="1899-12-30T10:06:00"/>
    <d v="1899-12-30T10:09:00"/>
    <d v="1899-12-30T00:03:00"/>
    <m/>
    <m/>
    <m/>
    <n v="11"/>
    <x v="0"/>
    <s v="El Abolladero, Isla Magdalena, Baja California Sur"/>
    <m/>
    <n v="33.99"/>
    <n v="10.3"/>
    <n v="33.296999999999997"/>
    <n v="10.09"/>
    <n v="33.99"/>
    <n v="10.3"/>
    <n v="33.643500000000003"/>
    <n v="10.195"/>
    <x v="8"/>
    <x v="8"/>
    <n v="73.400000000000006"/>
    <n v="23"/>
    <n v="8"/>
    <x v="5"/>
    <s v="15-30 cm"/>
    <s v="n/a"/>
    <n v="1"/>
    <s v="n/a"/>
    <m/>
    <m/>
  </r>
  <r>
    <s v="ELABO-131011-OR-1-11-DP"/>
    <x v="6"/>
    <x v="1"/>
    <n v="2011"/>
    <d v="1899-12-30T10:06:00"/>
    <d v="1899-12-30T10:09:00"/>
    <d v="1899-12-30T00:03:00"/>
    <m/>
    <m/>
    <m/>
    <n v="11"/>
    <x v="0"/>
    <s v="El Abolladero, Isla Magdalena, Baja California Sur"/>
    <m/>
    <n v="33.99"/>
    <n v="10.3"/>
    <n v="33.296999999999997"/>
    <n v="10.09"/>
    <n v="33.99"/>
    <n v="10.3"/>
    <n v="33.643500000000003"/>
    <n v="10.195"/>
    <x v="8"/>
    <x v="8"/>
    <n v="73.400000000000006"/>
    <n v="23"/>
    <n v="8"/>
    <x v="5"/>
    <s v="15-30 cm"/>
    <s v="n/a"/>
    <n v="1"/>
    <s v="n/a"/>
    <m/>
    <m/>
  </r>
  <r>
    <s v="ELABO-131011-OR-1-11-DP"/>
    <x v="6"/>
    <x v="1"/>
    <n v="2011"/>
    <d v="1899-12-30T10:06:00"/>
    <d v="1899-12-30T10:09:00"/>
    <d v="1899-12-30T00:03:00"/>
    <m/>
    <m/>
    <m/>
    <n v="11"/>
    <x v="0"/>
    <s v="El Abolladero, Isla Magdalena, Baja California Sur"/>
    <m/>
    <n v="33.99"/>
    <n v="10.3"/>
    <n v="33.296999999999997"/>
    <n v="10.09"/>
    <n v="33.99"/>
    <n v="10.3"/>
    <n v="33.643500000000003"/>
    <n v="10.195"/>
    <x v="8"/>
    <x v="8"/>
    <n v="73.400000000000006"/>
    <n v="23"/>
    <n v="8"/>
    <x v="3"/>
    <s v="15-30 cm"/>
    <s v="A"/>
    <n v="1"/>
    <s v="n/d"/>
    <m/>
    <m/>
  </r>
  <r>
    <s v="LOCAB-131011-RR-1-2-DP"/>
    <x v="3"/>
    <x v="1"/>
    <n v="2011"/>
    <d v="1899-12-30T08:51:00"/>
    <d v="1899-12-30T08:57:00"/>
    <d v="1899-12-30T00:06:00"/>
    <m/>
    <m/>
    <m/>
    <n v="2"/>
    <x v="1"/>
    <s v="Los Cabitos, Isla Magdalena, Baja California Sur"/>
    <m/>
    <n v="35.64"/>
    <n v="10.8"/>
    <n v="38.94"/>
    <n v="11.8"/>
    <n v="38.94"/>
    <n v="11.8"/>
    <n v="37.29"/>
    <n v="11.3"/>
    <x v="7"/>
    <x v="7"/>
    <n v="73.400000000000006"/>
    <n v="23"/>
    <n v="8"/>
    <x v="1"/>
    <s v="15-30 cm"/>
    <s v="H"/>
    <n v="1"/>
    <s v="H"/>
    <m/>
    <m/>
  </r>
  <r>
    <s v="LOCAB-131011-RR-1-2-DP"/>
    <x v="3"/>
    <x v="1"/>
    <n v="2011"/>
    <d v="1899-12-30T08:51:00"/>
    <d v="1899-12-30T08:57:00"/>
    <d v="1899-12-30T00:06:00"/>
    <m/>
    <m/>
    <m/>
    <n v="2"/>
    <x v="1"/>
    <s v="Los Cabitos, Isla Magdalena, Baja California Sur"/>
    <m/>
    <n v="35.64"/>
    <n v="10.8"/>
    <n v="38.94"/>
    <n v="11.8"/>
    <n v="38.94"/>
    <n v="11.8"/>
    <n v="37.29"/>
    <n v="11.3"/>
    <x v="7"/>
    <x v="7"/>
    <n v="73.400000000000006"/>
    <n v="23"/>
    <n v="8"/>
    <x v="5"/>
    <s v="15-30 cm"/>
    <s v="n/a"/>
    <n v="1"/>
    <s v="n/d"/>
    <m/>
    <m/>
  </r>
  <r>
    <s v="LOCAB-131011-RR-1-2-DP"/>
    <x v="3"/>
    <x v="1"/>
    <n v="2011"/>
    <d v="1899-12-30T08:51:00"/>
    <d v="1899-12-30T08:57:00"/>
    <d v="1899-12-30T00:06:00"/>
    <m/>
    <m/>
    <m/>
    <n v="2"/>
    <x v="1"/>
    <s v="Los Cabitos, Isla Magdalena, Baja California Sur"/>
    <m/>
    <n v="35.64"/>
    <n v="10.8"/>
    <n v="38.94"/>
    <n v="11.8"/>
    <n v="38.94"/>
    <n v="11.8"/>
    <n v="37.29"/>
    <n v="11.3"/>
    <x v="7"/>
    <x v="7"/>
    <n v="73.400000000000006"/>
    <n v="23"/>
    <n v="8"/>
    <x v="3"/>
    <s v="15-30 cm"/>
    <s v="n/a"/>
    <n v="1"/>
    <s v="n/d"/>
    <m/>
    <m/>
  </r>
  <r>
    <s v="LOCAB-131011-RR-1-2-DP"/>
    <x v="3"/>
    <x v="1"/>
    <n v="2011"/>
    <d v="1899-12-30T08:51:00"/>
    <d v="1899-12-30T08:57:00"/>
    <d v="1899-12-30T00:06:00"/>
    <m/>
    <m/>
    <m/>
    <n v="2"/>
    <x v="1"/>
    <s v="Los Cabitos, Isla Magdalena, Baja California Sur"/>
    <m/>
    <n v="35.64"/>
    <n v="10.8"/>
    <n v="38.94"/>
    <n v="11.8"/>
    <n v="38.94"/>
    <n v="11.8"/>
    <n v="37.29"/>
    <n v="11.3"/>
    <x v="7"/>
    <x v="7"/>
    <n v="73.400000000000006"/>
    <n v="23"/>
    <n v="8"/>
    <x v="3"/>
    <s v="15-30 cm"/>
    <s v="n/a"/>
    <n v="1"/>
    <s v="n/d"/>
    <m/>
    <m/>
  </r>
  <r>
    <s v="LOCAB-131011-RR-1-2-DP"/>
    <x v="3"/>
    <x v="1"/>
    <n v="2011"/>
    <d v="1899-12-30T08:51:00"/>
    <d v="1899-12-30T08:57:00"/>
    <d v="1899-12-30T00:06:00"/>
    <m/>
    <m/>
    <m/>
    <n v="2"/>
    <x v="1"/>
    <s v="Los Cabitos, Isla Magdalena, Baja California Sur"/>
    <m/>
    <n v="35.64"/>
    <n v="10.8"/>
    <n v="38.94"/>
    <n v="11.8"/>
    <n v="38.94"/>
    <n v="11.8"/>
    <n v="37.29"/>
    <n v="11.3"/>
    <x v="7"/>
    <x v="7"/>
    <n v="73.400000000000006"/>
    <n v="23"/>
    <n v="8"/>
    <x v="3"/>
    <s v="15-30 cm"/>
    <s v="n/a"/>
    <n v="1"/>
    <s v="n/d"/>
    <m/>
    <m/>
  </r>
  <r>
    <s v="LOCAB-131011-RR-1-2-DP"/>
    <x v="3"/>
    <x v="1"/>
    <n v="2011"/>
    <d v="1899-12-30T08:51:00"/>
    <d v="1899-12-30T08:57:00"/>
    <d v="1899-12-30T00:06:00"/>
    <m/>
    <m/>
    <m/>
    <n v="2"/>
    <x v="1"/>
    <s v="Los Cabitos, Isla Magdalena, Baja California Sur"/>
    <m/>
    <n v="35.64"/>
    <n v="10.8"/>
    <n v="38.94"/>
    <n v="11.8"/>
    <n v="38.94"/>
    <n v="11.8"/>
    <n v="37.29"/>
    <n v="11.3"/>
    <x v="7"/>
    <x v="7"/>
    <n v="73.400000000000006"/>
    <n v="23"/>
    <n v="8"/>
    <x v="9"/>
    <s v="15-30 cm"/>
    <s v="n/a"/>
    <n v="1"/>
    <s v="n/d"/>
    <m/>
    <m/>
  </r>
  <r>
    <s v="LOCAB-131011-RR-1-2-DP"/>
    <x v="3"/>
    <x v="1"/>
    <n v="2011"/>
    <d v="1899-12-30T08:51:00"/>
    <d v="1899-12-30T08:57:00"/>
    <d v="1899-12-30T00:06:00"/>
    <m/>
    <m/>
    <m/>
    <n v="2"/>
    <x v="1"/>
    <s v="Los Cabitos, Isla Magdalena, Baja California Sur"/>
    <m/>
    <n v="35.64"/>
    <n v="10.8"/>
    <n v="38.94"/>
    <n v="11.8"/>
    <n v="38.94"/>
    <n v="11.8"/>
    <n v="37.29"/>
    <n v="11.3"/>
    <x v="7"/>
    <x v="7"/>
    <n v="73.400000000000006"/>
    <n v="23"/>
    <n v="8"/>
    <x v="9"/>
    <s v="15-30 cm"/>
    <s v="n/a"/>
    <n v="1"/>
    <s v="n/d"/>
    <m/>
    <m/>
  </r>
  <r>
    <s v="LOCAB-131011-RR-1-2-DP"/>
    <x v="3"/>
    <x v="1"/>
    <n v="2011"/>
    <d v="1899-12-30T08:51:00"/>
    <d v="1899-12-30T08:57:00"/>
    <d v="1899-12-30T00:06:00"/>
    <m/>
    <m/>
    <m/>
    <n v="2"/>
    <x v="1"/>
    <s v="Los Cabitos, Isla Magdalena, Baja California Sur"/>
    <m/>
    <n v="35.64"/>
    <n v="10.8"/>
    <n v="38.94"/>
    <n v="11.8"/>
    <n v="38.94"/>
    <n v="11.8"/>
    <n v="37.29"/>
    <n v="11.3"/>
    <x v="7"/>
    <x v="7"/>
    <n v="73.400000000000006"/>
    <n v="23"/>
    <n v="8"/>
    <x v="9"/>
    <s v="15-30 cm"/>
    <s v="n/a"/>
    <n v="1"/>
    <s v="n/d"/>
    <m/>
    <m/>
  </r>
  <r>
    <s v="LOCAB-131011-RR-1-2-DP"/>
    <x v="3"/>
    <x v="1"/>
    <n v="2011"/>
    <d v="1899-12-30T08:51:00"/>
    <d v="1899-12-30T08:57:00"/>
    <d v="1899-12-30T00:06:00"/>
    <m/>
    <m/>
    <m/>
    <n v="2"/>
    <x v="1"/>
    <s v="Los Cabitos, Isla Magdalena, Baja California Sur"/>
    <m/>
    <n v="35.64"/>
    <n v="10.8"/>
    <n v="38.94"/>
    <n v="11.8"/>
    <n v="38.94"/>
    <n v="11.8"/>
    <n v="37.29"/>
    <n v="11.3"/>
    <x v="7"/>
    <x v="7"/>
    <n v="73.400000000000006"/>
    <n v="23"/>
    <n v="8"/>
    <x v="9"/>
    <s v="15-30 cm"/>
    <s v="n/a"/>
    <n v="1"/>
    <s v="n/d"/>
    <m/>
    <m/>
  </r>
  <r>
    <s v="LOCAB-131011-RR-1-2-DP"/>
    <x v="3"/>
    <x v="1"/>
    <n v="2011"/>
    <d v="1899-12-30T08:51:00"/>
    <d v="1899-12-30T08:57:00"/>
    <d v="1899-12-30T00:06:00"/>
    <m/>
    <m/>
    <m/>
    <n v="2"/>
    <x v="1"/>
    <s v="Los Cabitos, Isla Magdalena, Baja California Sur"/>
    <m/>
    <n v="35.64"/>
    <n v="10.8"/>
    <n v="38.94"/>
    <n v="11.8"/>
    <n v="38.94"/>
    <n v="11.8"/>
    <n v="37.29"/>
    <n v="11.3"/>
    <x v="7"/>
    <x v="7"/>
    <n v="73.400000000000006"/>
    <n v="23"/>
    <n v="8"/>
    <x v="9"/>
    <s v="15-30 cm"/>
    <s v="n/a"/>
    <n v="1"/>
    <s v="n/d"/>
    <m/>
    <m/>
  </r>
  <r>
    <s v="ELABO-131011-RR-1-12-DP"/>
    <x v="3"/>
    <x v="1"/>
    <n v="2011"/>
    <d v="1899-12-30T10:09:00"/>
    <d v="1899-12-30T10:13:00"/>
    <d v="1899-12-30T00:04:00"/>
    <m/>
    <m/>
    <m/>
    <n v="12"/>
    <x v="0"/>
    <s v="El Abolladero, Isla Magdalena, Baja California Sur"/>
    <m/>
    <n v="35.309999999999995"/>
    <n v="10.7"/>
    <n v="38.94"/>
    <n v="11.8"/>
    <n v="38.94"/>
    <n v="11.8"/>
    <n v="37.125"/>
    <n v="11.25"/>
    <x v="9"/>
    <x v="9"/>
    <n v="73.400000000000006"/>
    <n v="23"/>
    <n v="8"/>
    <x v="3"/>
    <s v="&lt;15 cm"/>
    <s v="A"/>
    <n v="1"/>
    <s v="n/d"/>
    <m/>
    <m/>
  </r>
  <r>
    <s v="LOCAB-131011-AR-1-3-DP"/>
    <x v="4"/>
    <x v="1"/>
    <n v="2011"/>
    <d v="1899-12-30T08:45:00"/>
    <d v="1899-12-30T08:51:00"/>
    <d v="1899-12-30T00:06:00"/>
    <m/>
    <m/>
    <m/>
    <n v="3"/>
    <x v="1"/>
    <s v="Los Cabitos, Isla Magdalena, Baja California Sur"/>
    <m/>
    <n v="39.269999999999996"/>
    <n v="11.9"/>
    <n v="41.25"/>
    <n v="12.5"/>
    <n v="41.25"/>
    <n v="12.5"/>
    <n v="40.26"/>
    <n v="12.2"/>
    <x v="7"/>
    <x v="7"/>
    <n v="77"/>
    <n v="25"/>
    <n v="7"/>
    <x v="3"/>
    <s v="15-30 cm"/>
    <s v="A"/>
    <n v="1"/>
    <s v="n/d"/>
    <m/>
    <m/>
  </r>
  <r>
    <s v="LOCAB-131011-AR-1-3-DP"/>
    <x v="4"/>
    <x v="1"/>
    <n v="2011"/>
    <d v="1899-12-30T08:45:00"/>
    <d v="1899-12-30T08:51:00"/>
    <d v="1899-12-30T00:06:00"/>
    <m/>
    <m/>
    <m/>
    <n v="3"/>
    <x v="1"/>
    <s v="Los Cabitos, Isla Magdalena, Baja California Sur"/>
    <m/>
    <n v="39.269999999999996"/>
    <n v="11.9"/>
    <n v="41.25"/>
    <n v="12.5"/>
    <n v="41.25"/>
    <n v="12.5"/>
    <n v="40.26"/>
    <n v="12.2"/>
    <x v="7"/>
    <x v="7"/>
    <n v="77"/>
    <n v="25"/>
    <n v="7"/>
    <x v="3"/>
    <s v="15-30 cm"/>
    <s v="A"/>
    <n v="1"/>
    <s v="n/d"/>
    <m/>
    <m/>
  </r>
  <r>
    <s v="LOCAB-131011-AR-1-3-DP"/>
    <x v="4"/>
    <x v="1"/>
    <n v="2011"/>
    <d v="1899-12-30T08:45:00"/>
    <d v="1899-12-30T08:51:00"/>
    <d v="1899-12-30T00:06:00"/>
    <m/>
    <m/>
    <m/>
    <n v="3"/>
    <x v="1"/>
    <s v="Los Cabitos, Isla Magdalena, Baja California Sur"/>
    <m/>
    <n v="39.269999999999996"/>
    <n v="11.9"/>
    <n v="41.25"/>
    <n v="12.5"/>
    <n v="41.25"/>
    <n v="12.5"/>
    <n v="40.26"/>
    <n v="12.2"/>
    <x v="7"/>
    <x v="7"/>
    <n v="77"/>
    <n v="25"/>
    <n v="7"/>
    <x v="7"/>
    <s v="15-30 cm"/>
    <s v="A"/>
    <n v="1"/>
    <s v="n/d"/>
    <m/>
    <m/>
  </r>
  <r>
    <s v="LOCAB-131011-AR-1-3-DP"/>
    <x v="4"/>
    <x v="1"/>
    <n v="2011"/>
    <d v="1899-12-30T08:45:00"/>
    <d v="1899-12-30T08:51:00"/>
    <d v="1899-12-30T00:06:00"/>
    <m/>
    <m/>
    <m/>
    <n v="3"/>
    <x v="1"/>
    <s v="Los Cabitos, Isla Magdalena, Baja California Sur"/>
    <m/>
    <n v="39.269999999999996"/>
    <n v="11.9"/>
    <n v="41.25"/>
    <n v="12.5"/>
    <n v="41.25"/>
    <n v="12.5"/>
    <n v="40.26"/>
    <n v="12.2"/>
    <x v="7"/>
    <x v="7"/>
    <n v="77"/>
    <n v="25"/>
    <n v="7"/>
    <x v="7"/>
    <s v="15-30 cm"/>
    <s v="A"/>
    <n v="1"/>
    <s v="n/d"/>
    <m/>
    <m/>
  </r>
  <r>
    <s v="ELABO-131011-AR-1-13-DP"/>
    <x v="4"/>
    <x v="1"/>
    <n v="2011"/>
    <d v="1899-12-30T10:05:00"/>
    <d v="1899-12-30T10:09:00"/>
    <d v="1899-12-30T00:04:00"/>
    <m/>
    <m/>
    <m/>
    <n v="13"/>
    <x v="0"/>
    <s v="El Abolladero, Isla Magdalena, Baja California Sur"/>
    <m/>
    <n v="36.299999999999997"/>
    <n v="11"/>
    <n v="36.959999999999994"/>
    <n v="11.2"/>
    <n v="36.959999999999994"/>
    <n v="11.2"/>
    <n v="36.629999999999995"/>
    <n v="11.1"/>
    <x v="8"/>
    <x v="8"/>
    <n v="77"/>
    <n v="25"/>
    <n v="7"/>
    <x v="0"/>
    <m/>
    <m/>
    <n v="0"/>
    <m/>
    <m/>
    <m/>
  </r>
  <r>
    <s v="ELABO-111011-NV-1-14-DP"/>
    <x v="0"/>
    <x v="2"/>
    <n v="2011"/>
    <d v="1899-12-30T10:12:00"/>
    <d v="1899-12-30T10:22:00"/>
    <d v="1899-12-30T00:10:00"/>
    <m/>
    <m/>
    <m/>
    <n v="14"/>
    <x v="0"/>
    <s v="El Abolladero, Isla Magdalena, Baja California Sur"/>
    <m/>
    <n v="34.979999999999997"/>
    <n v="10.6"/>
    <n v="33.33"/>
    <n v="10.1"/>
    <n v="34.979999999999997"/>
    <n v="10.6"/>
    <n v="34.155000000000001"/>
    <n v="10.35"/>
    <x v="10"/>
    <x v="10"/>
    <n v="73.400000000000006"/>
    <n v="23"/>
    <n v="9"/>
    <x v="5"/>
    <s v="&lt;15 cm"/>
    <s v="n/a"/>
    <n v="1"/>
    <s v="n/d"/>
    <m/>
    <m/>
  </r>
  <r>
    <s v="ELABO-111011-NV-1-14-DP"/>
    <x v="0"/>
    <x v="2"/>
    <n v="2011"/>
    <d v="1899-12-30T10:12:00"/>
    <d v="1899-12-30T10:22:00"/>
    <d v="1899-12-30T00:10:00"/>
    <m/>
    <m/>
    <m/>
    <n v="14"/>
    <x v="0"/>
    <s v="El Abolladero, Isla Magdalena, Baja California Sur"/>
    <m/>
    <n v="34.979999999999997"/>
    <n v="10.6"/>
    <n v="33.33"/>
    <n v="10.1"/>
    <n v="34.979999999999997"/>
    <n v="10.6"/>
    <n v="34.155000000000001"/>
    <n v="10.35"/>
    <x v="10"/>
    <x v="10"/>
    <n v="73.400000000000006"/>
    <n v="23"/>
    <n v="9"/>
    <x v="5"/>
    <s v="&lt;15 cm"/>
    <s v="n/a"/>
    <n v="1"/>
    <s v="n/d"/>
    <m/>
    <m/>
  </r>
  <r>
    <s v="ELABO-111011-NV-1-14-DP"/>
    <x v="0"/>
    <x v="2"/>
    <n v="2011"/>
    <d v="1899-12-30T10:12:00"/>
    <d v="1899-12-30T10:22:00"/>
    <d v="1899-12-30T00:10:00"/>
    <m/>
    <m/>
    <m/>
    <n v="14"/>
    <x v="0"/>
    <s v="El Abolladero, Isla Magdalena, Baja California Sur"/>
    <m/>
    <n v="34.979999999999997"/>
    <n v="10.6"/>
    <n v="33.33"/>
    <n v="10.1"/>
    <n v="34.979999999999997"/>
    <n v="10.6"/>
    <n v="34.155000000000001"/>
    <n v="10.35"/>
    <x v="10"/>
    <x v="10"/>
    <n v="73.400000000000006"/>
    <n v="23"/>
    <n v="9"/>
    <x v="5"/>
    <s v="&lt;15 cm"/>
    <s v="n/a"/>
    <n v="1"/>
    <s v="n/d"/>
    <m/>
    <m/>
  </r>
  <r>
    <s v="ELABO-111011-NV-1-14-DP"/>
    <x v="0"/>
    <x v="2"/>
    <n v="2011"/>
    <d v="1899-12-30T10:12:00"/>
    <d v="1899-12-30T10:22:00"/>
    <d v="1899-12-30T00:10:00"/>
    <m/>
    <m/>
    <m/>
    <n v="14"/>
    <x v="0"/>
    <s v="El Abolladero, Isla Magdalena, Baja California Sur"/>
    <m/>
    <n v="34.979999999999997"/>
    <n v="10.6"/>
    <n v="33.33"/>
    <n v="10.1"/>
    <n v="34.979999999999997"/>
    <n v="10.6"/>
    <n v="34.155000000000001"/>
    <n v="10.35"/>
    <x v="10"/>
    <x v="10"/>
    <n v="73.400000000000006"/>
    <n v="23"/>
    <n v="9"/>
    <x v="3"/>
    <s v="&lt;15 cm"/>
    <s v="A"/>
    <n v="1"/>
    <s v="n/d"/>
    <m/>
    <m/>
  </r>
  <r>
    <s v="LOCAB-131011-CR-1-4-DP"/>
    <x v="5"/>
    <x v="1"/>
    <n v="2011"/>
    <d v="1899-12-30T09:02:00"/>
    <d v="1899-12-30T09:08:00"/>
    <d v="1899-12-30T00:06:00"/>
    <m/>
    <m/>
    <m/>
    <n v="4"/>
    <x v="1"/>
    <s v="Los Cabitos, Isla Magdalena, Baja California Sur"/>
    <m/>
    <n v="42.9"/>
    <n v="13"/>
    <n v="33"/>
    <n v="10"/>
    <n v="42.9"/>
    <n v="13"/>
    <n v="37.950000000000003"/>
    <n v="11.5"/>
    <x v="7"/>
    <x v="7"/>
    <n v="77"/>
    <n v="25"/>
    <n v="6"/>
    <x v="1"/>
    <s v="15-30 cm"/>
    <s v="H"/>
    <n v="1"/>
    <s v="H"/>
    <m/>
    <m/>
  </r>
  <r>
    <s v="LOCAB-131011-CR-1-4-DP"/>
    <x v="5"/>
    <x v="1"/>
    <n v="2011"/>
    <d v="1899-12-30T09:02:00"/>
    <d v="1899-12-30T09:08:00"/>
    <d v="1899-12-30T00:06:00"/>
    <m/>
    <m/>
    <m/>
    <n v="4"/>
    <x v="1"/>
    <s v="Los Cabitos, Isla Magdalena, Baja California Sur"/>
    <m/>
    <n v="42.9"/>
    <n v="13"/>
    <n v="33"/>
    <n v="10"/>
    <n v="42.9"/>
    <n v="13"/>
    <n v="37.950000000000003"/>
    <n v="11.5"/>
    <x v="7"/>
    <x v="7"/>
    <n v="77"/>
    <n v="25"/>
    <n v="6"/>
    <x v="3"/>
    <s v="15-30 cm"/>
    <s v="A"/>
    <n v="1"/>
    <s v="n/d"/>
    <m/>
    <m/>
  </r>
  <r>
    <s v="LOCAB-131011-CR-1-4-DP"/>
    <x v="5"/>
    <x v="1"/>
    <n v="2011"/>
    <d v="1899-12-30T09:02:00"/>
    <d v="1899-12-30T09:08:00"/>
    <d v="1899-12-30T00:06:00"/>
    <m/>
    <m/>
    <m/>
    <n v="4"/>
    <x v="1"/>
    <s v="Los Cabitos, Isla Magdalena, Baja California Sur"/>
    <m/>
    <n v="42.9"/>
    <n v="13"/>
    <n v="33"/>
    <n v="10"/>
    <n v="42.9"/>
    <n v="13"/>
    <n v="37.950000000000003"/>
    <n v="11.5"/>
    <x v="7"/>
    <x v="7"/>
    <n v="77"/>
    <n v="25"/>
    <n v="6"/>
    <x v="3"/>
    <s v="15-30 cm"/>
    <s v="A"/>
    <n v="1"/>
    <s v="n/d"/>
    <m/>
    <m/>
  </r>
  <r>
    <s v="LOCAB-131011-CR-1-4-DP"/>
    <x v="5"/>
    <x v="1"/>
    <n v="2011"/>
    <d v="1899-12-30T09:02:00"/>
    <d v="1899-12-30T09:08:00"/>
    <d v="1899-12-30T00:06:00"/>
    <m/>
    <m/>
    <m/>
    <n v="4"/>
    <x v="1"/>
    <s v="Los Cabitos, Isla Magdalena, Baja California Sur"/>
    <m/>
    <n v="42.9"/>
    <n v="13"/>
    <n v="33"/>
    <n v="10"/>
    <n v="42.9"/>
    <n v="13"/>
    <n v="37.950000000000003"/>
    <n v="11.5"/>
    <x v="7"/>
    <x v="7"/>
    <n v="77"/>
    <n v="25"/>
    <n v="6"/>
    <x v="3"/>
    <s v="15-30 cm"/>
    <s v="A"/>
    <n v="1"/>
    <s v="n/d"/>
    <m/>
    <m/>
  </r>
  <r>
    <s v="LOCAB-131011-CR-1-4-DP"/>
    <x v="5"/>
    <x v="1"/>
    <n v="2011"/>
    <d v="1899-12-30T09:02:00"/>
    <d v="1899-12-30T09:08:00"/>
    <d v="1899-12-30T00:06:00"/>
    <m/>
    <m/>
    <m/>
    <n v="4"/>
    <x v="1"/>
    <s v="Los Cabitos, Isla Magdalena, Baja California Sur"/>
    <m/>
    <n v="42.9"/>
    <n v="13"/>
    <n v="33"/>
    <n v="10"/>
    <n v="42.9"/>
    <n v="13"/>
    <n v="37.950000000000003"/>
    <n v="11.5"/>
    <x v="7"/>
    <x v="7"/>
    <n v="77"/>
    <n v="25"/>
    <n v="6"/>
    <x v="3"/>
    <s v="&lt;15 cm"/>
    <s v="J"/>
    <n v="1"/>
    <s v="n/d"/>
    <m/>
    <m/>
  </r>
  <r>
    <s v="LOCAB-131011-CR-1-4-DP"/>
    <x v="5"/>
    <x v="1"/>
    <n v="2011"/>
    <d v="1899-12-30T09:02:00"/>
    <d v="1899-12-30T09:08:00"/>
    <d v="1899-12-30T00:06:00"/>
    <m/>
    <m/>
    <m/>
    <n v="4"/>
    <x v="1"/>
    <s v="Los Cabitos, Isla Magdalena, Baja California Sur"/>
    <m/>
    <n v="42.9"/>
    <n v="13"/>
    <n v="33"/>
    <n v="10"/>
    <n v="42.9"/>
    <n v="13"/>
    <n v="37.950000000000003"/>
    <n v="11.5"/>
    <x v="7"/>
    <x v="7"/>
    <n v="77"/>
    <n v="25"/>
    <n v="6"/>
    <x v="3"/>
    <s v="&lt;15 cm"/>
    <s v="J"/>
    <n v="1"/>
    <s v="n/d"/>
    <m/>
    <m/>
  </r>
  <r>
    <s v="LOCAB-131011-CR-1-4-DP"/>
    <x v="5"/>
    <x v="1"/>
    <n v="2011"/>
    <d v="1899-12-30T09:02:00"/>
    <d v="1899-12-30T09:08:00"/>
    <d v="1899-12-30T00:06:00"/>
    <m/>
    <m/>
    <m/>
    <n v="4"/>
    <x v="1"/>
    <s v="Los Cabitos, Isla Magdalena, Baja California Sur"/>
    <m/>
    <n v="42.9"/>
    <n v="13"/>
    <n v="33"/>
    <n v="10"/>
    <n v="42.9"/>
    <n v="13"/>
    <n v="37.950000000000003"/>
    <n v="11.5"/>
    <x v="7"/>
    <x v="7"/>
    <n v="77"/>
    <n v="25"/>
    <n v="6"/>
    <x v="3"/>
    <s v="&lt;15 cm"/>
    <s v="J"/>
    <n v="1"/>
    <s v="n/d"/>
    <m/>
    <m/>
  </r>
  <r>
    <s v="LOCAB-131011-CR-1-4-DP"/>
    <x v="5"/>
    <x v="1"/>
    <n v="2011"/>
    <d v="1899-12-30T09:02:00"/>
    <d v="1899-12-30T09:08:00"/>
    <d v="1899-12-30T00:06:00"/>
    <m/>
    <m/>
    <m/>
    <n v="4"/>
    <x v="1"/>
    <s v="Los Cabitos, Isla Magdalena, Baja California Sur"/>
    <m/>
    <n v="42.9"/>
    <n v="13"/>
    <n v="33"/>
    <n v="10"/>
    <n v="42.9"/>
    <n v="13"/>
    <n v="37.950000000000003"/>
    <n v="11.5"/>
    <x v="7"/>
    <x v="7"/>
    <n v="77"/>
    <n v="25"/>
    <n v="6"/>
    <x v="3"/>
    <s v="&lt;15 cm"/>
    <s v="J"/>
    <n v="1"/>
    <s v="n/d"/>
    <m/>
    <m/>
  </r>
  <r>
    <s v="LOCAB-131011-CR-1-4-DP"/>
    <x v="5"/>
    <x v="1"/>
    <n v="2011"/>
    <d v="1899-12-30T09:02:00"/>
    <d v="1899-12-30T09:08:00"/>
    <d v="1899-12-30T00:06:00"/>
    <m/>
    <m/>
    <m/>
    <n v="4"/>
    <x v="1"/>
    <s v="Los Cabitos, Isla Magdalena, Baja California Sur"/>
    <m/>
    <n v="42.9"/>
    <n v="13"/>
    <n v="33"/>
    <n v="10"/>
    <n v="42.9"/>
    <n v="13"/>
    <n v="37.950000000000003"/>
    <n v="11.5"/>
    <x v="7"/>
    <x v="7"/>
    <n v="77"/>
    <n v="25"/>
    <n v="6"/>
    <x v="3"/>
    <s v="&lt;15 cm"/>
    <s v="J"/>
    <n v="1"/>
    <s v="n/d"/>
    <m/>
    <m/>
  </r>
  <r>
    <s v="LOCAB-131011-CR-1-4-DP"/>
    <x v="5"/>
    <x v="1"/>
    <n v="2011"/>
    <d v="1899-12-30T09:02:00"/>
    <d v="1899-12-30T09:08:00"/>
    <d v="1899-12-30T00:06:00"/>
    <m/>
    <m/>
    <m/>
    <n v="4"/>
    <x v="1"/>
    <s v="Los Cabitos, Isla Magdalena, Baja California Sur"/>
    <m/>
    <n v="42.9"/>
    <n v="13"/>
    <n v="33"/>
    <n v="10"/>
    <n v="42.9"/>
    <n v="13"/>
    <n v="37.950000000000003"/>
    <n v="11.5"/>
    <x v="7"/>
    <x v="7"/>
    <n v="77"/>
    <n v="25"/>
    <n v="6"/>
    <x v="6"/>
    <s v="15-30 cm"/>
    <s v="A"/>
    <n v="1"/>
    <s v="n/d"/>
    <m/>
    <m/>
  </r>
  <r>
    <s v="LOCAB-131011-CR-1-4-DP"/>
    <x v="5"/>
    <x v="1"/>
    <n v="2011"/>
    <d v="1899-12-30T09:02:00"/>
    <d v="1899-12-30T09:08:00"/>
    <d v="1899-12-30T00:06:00"/>
    <m/>
    <m/>
    <m/>
    <n v="4"/>
    <x v="1"/>
    <s v="Los Cabitos, Isla Magdalena, Baja California Sur"/>
    <m/>
    <n v="42.9"/>
    <n v="13"/>
    <n v="33"/>
    <n v="10"/>
    <n v="42.9"/>
    <n v="13"/>
    <n v="37.950000000000003"/>
    <n v="11.5"/>
    <x v="7"/>
    <x v="7"/>
    <n v="77"/>
    <n v="25"/>
    <n v="6"/>
    <x v="6"/>
    <s v="15-30 cm"/>
    <s v="A"/>
    <n v="1"/>
    <s v="n/d"/>
    <m/>
    <m/>
  </r>
  <r>
    <s v="ELABO-131011-CR-1-15-DP"/>
    <x v="5"/>
    <x v="1"/>
    <n v="2011"/>
    <d v="1899-12-30T10:23:00"/>
    <d v="1899-12-30T10:28:00"/>
    <d v="1899-12-30T00:05:00"/>
    <m/>
    <m/>
    <m/>
    <n v="15"/>
    <x v="0"/>
    <s v="El Abolladero, Isla Magdalena, Baja California Sur"/>
    <m/>
    <n v="33"/>
    <n v="10"/>
    <n v="36.299999999999997"/>
    <n v="11"/>
    <n v="36.299999999999997"/>
    <n v="11"/>
    <n v="34.65"/>
    <n v="10.5"/>
    <x v="8"/>
    <x v="8"/>
    <n v="77"/>
    <n v="25"/>
    <n v="6"/>
    <x v="1"/>
    <s v="&gt;30 cm"/>
    <s v="M"/>
    <n v="1"/>
    <s v="M"/>
    <m/>
    <m/>
  </r>
  <r>
    <s v="ELABO-131011-CR-1-15-DP"/>
    <x v="5"/>
    <x v="1"/>
    <n v="2011"/>
    <d v="1899-12-30T10:23:00"/>
    <d v="1899-12-30T10:28:00"/>
    <d v="1899-12-30T00:05:00"/>
    <m/>
    <m/>
    <m/>
    <n v="15"/>
    <x v="0"/>
    <s v="El Abolladero, Isla Magdalena, Baja California Sur"/>
    <m/>
    <n v="33"/>
    <n v="10"/>
    <n v="36.299999999999997"/>
    <n v="11"/>
    <n v="36.299999999999997"/>
    <n v="11"/>
    <n v="34.65"/>
    <n v="10.5"/>
    <x v="8"/>
    <x v="8"/>
    <n v="77"/>
    <n v="25"/>
    <n v="6"/>
    <x v="5"/>
    <s v="&lt;15 cm"/>
    <s v="n/a"/>
    <n v="1"/>
    <s v="n/d"/>
    <m/>
    <m/>
  </r>
  <r>
    <s v="LOCAB-101011-CR-1-5-DP"/>
    <x v="5"/>
    <x v="3"/>
    <n v="2011"/>
    <d v="1899-12-30T08:52:00"/>
    <d v="1899-12-30T08:58:00"/>
    <d v="1899-12-30T00:06:00"/>
    <m/>
    <m/>
    <m/>
    <n v="5"/>
    <x v="1"/>
    <s v="Los Cabitos, Isla Magdalena, Baja California Sur"/>
    <m/>
    <n v="46.199999999999996"/>
    <n v="14"/>
    <n v="52.8"/>
    <n v="16"/>
    <n v="52.8"/>
    <n v="16"/>
    <n v="49.5"/>
    <n v="15"/>
    <x v="11"/>
    <x v="11"/>
    <n v="69.800000000000011"/>
    <n v="21"/>
    <n v="8"/>
    <x v="3"/>
    <s v="&lt;15 cm"/>
    <s v="A"/>
    <n v="1"/>
    <s v="n/d"/>
    <m/>
    <m/>
  </r>
  <r>
    <s v="LOCAB-101011-CR-1-5-DP"/>
    <x v="5"/>
    <x v="3"/>
    <n v="2011"/>
    <d v="1899-12-30T08:52:00"/>
    <d v="1899-12-30T08:58:00"/>
    <d v="1899-12-30T00:06:00"/>
    <m/>
    <m/>
    <m/>
    <n v="5"/>
    <x v="1"/>
    <s v="Los Cabitos, Isla Magdalena, Baja California Sur"/>
    <m/>
    <n v="46.199999999999996"/>
    <n v="14"/>
    <n v="52.8"/>
    <n v="16"/>
    <n v="52.8"/>
    <n v="16"/>
    <n v="49.5"/>
    <n v="15"/>
    <x v="11"/>
    <x v="11"/>
    <n v="69.800000000000011"/>
    <n v="21"/>
    <n v="8"/>
    <x v="3"/>
    <s v="15-30 cm"/>
    <s v="A"/>
    <n v="1"/>
    <s v="n/d"/>
    <m/>
    <m/>
  </r>
  <r>
    <s v="LOCAB-101011-CR-1-5-DP"/>
    <x v="5"/>
    <x v="3"/>
    <n v="2011"/>
    <d v="1899-12-30T08:52:00"/>
    <d v="1899-12-30T08:58:00"/>
    <d v="1899-12-30T00:06:00"/>
    <m/>
    <m/>
    <m/>
    <n v="5"/>
    <x v="1"/>
    <s v="Los Cabitos, Isla Magdalena, Baja California Sur"/>
    <m/>
    <n v="46.199999999999996"/>
    <n v="14"/>
    <n v="52.8"/>
    <n v="16"/>
    <n v="52.8"/>
    <n v="16"/>
    <n v="49.5"/>
    <n v="15"/>
    <x v="11"/>
    <x v="11"/>
    <n v="69.800000000000011"/>
    <n v="21"/>
    <n v="8"/>
    <x v="3"/>
    <s v="15-30 cm"/>
    <s v="A"/>
    <n v="1"/>
    <s v="n/d"/>
    <m/>
    <m/>
  </r>
  <r>
    <s v="LOCAB-101011-CR-1-5-DP"/>
    <x v="5"/>
    <x v="3"/>
    <n v="2011"/>
    <d v="1899-12-30T08:52:00"/>
    <d v="1899-12-30T08:58:00"/>
    <d v="1899-12-30T00:06:00"/>
    <m/>
    <m/>
    <m/>
    <n v="5"/>
    <x v="1"/>
    <s v="Los Cabitos, Isla Magdalena, Baja California Sur"/>
    <m/>
    <n v="46.199999999999996"/>
    <n v="14"/>
    <n v="52.8"/>
    <n v="16"/>
    <n v="52.8"/>
    <n v="16"/>
    <n v="49.5"/>
    <n v="15"/>
    <x v="11"/>
    <x v="11"/>
    <n v="69.800000000000011"/>
    <n v="21"/>
    <n v="8"/>
    <x v="3"/>
    <s v="&lt;15 cm"/>
    <s v="J"/>
    <n v="1"/>
    <s v="n/d"/>
    <m/>
    <m/>
  </r>
  <r>
    <s v="LOCAB-101011-CR-1-5-DP"/>
    <x v="5"/>
    <x v="3"/>
    <n v="2011"/>
    <d v="1899-12-30T08:52:00"/>
    <d v="1899-12-30T08:58:00"/>
    <d v="1899-12-30T00:06:00"/>
    <m/>
    <m/>
    <m/>
    <n v="5"/>
    <x v="1"/>
    <s v="Los Cabitos, Isla Magdalena, Baja California Sur"/>
    <m/>
    <n v="46.199999999999996"/>
    <n v="14"/>
    <n v="52.8"/>
    <n v="16"/>
    <n v="52.8"/>
    <n v="16"/>
    <n v="49.5"/>
    <n v="15"/>
    <x v="11"/>
    <x v="11"/>
    <n v="69.800000000000011"/>
    <n v="21"/>
    <n v="8"/>
    <x v="9"/>
    <s v="&lt;15 cm"/>
    <s v="n/a"/>
    <n v="1"/>
    <s v="n/d"/>
    <m/>
    <m/>
  </r>
  <r>
    <s v="LOCAB-101011-CR-1-5-DP"/>
    <x v="5"/>
    <x v="3"/>
    <n v="2011"/>
    <d v="1899-12-30T08:52:00"/>
    <d v="1899-12-30T08:58:00"/>
    <d v="1899-12-30T00:06:00"/>
    <m/>
    <m/>
    <m/>
    <n v="5"/>
    <x v="1"/>
    <s v="Los Cabitos, Isla Magdalena, Baja California Sur"/>
    <m/>
    <n v="46.199999999999996"/>
    <n v="14"/>
    <n v="52.8"/>
    <n v="16"/>
    <n v="52.8"/>
    <n v="16"/>
    <n v="49.5"/>
    <n v="15"/>
    <x v="11"/>
    <x v="11"/>
    <n v="69.800000000000011"/>
    <n v="21"/>
    <n v="8"/>
    <x v="9"/>
    <s v="&lt;15 cm"/>
    <s v="n/a"/>
    <n v="1"/>
    <s v="n/d"/>
    <m/>
    <m/>
  </r>
  <r>
    <s v="LOCAB-101011-CR-1-5-DP"/>
    <x v="5"/>
    <x v="3"/>
    <n v="2011"/>
    <d v="1899-12-30T08:52:00"/>
    <d v="1899-12-30T08:58:00"/>
    <d v="1899-12-30T00:06:00"/>
    <m/>
    <m/>
    <m/>
    <n v="5"/>
    <x v="1"/>
    <s v="Los Cabitos, Isla Magdalena, Baja California Sur"/>
    <m/>
    <n v="46.199999999999996"/>
    <n v="14"/>
    <n v="52.8"/>
    <n v="16"/>
    <n v="52.8"/>
    <n v="16"/>
    <n v="49.5"/>
    <n v="15"/>
    <x v="11"/>
    <x v="11"/>
    <n v="69.800000000000011"/>
    <n v="21"/>
    <n v="8"/>
    <x v="9"/>
    <s v="&lt;15 cm"/>
    <s v="n/a"/>
    <n v="1"/>
    <s v="n/d"/>
    <m/>
    <m/>
  </r>
  <r>
    <s v="LOCAB-101011-AR-1-6-DP"/>
    <x v="4"/>
    <x v="3"/>
    <n v="2011"/>
    <d v="1899-12-30T08:31:00"/>
    <d v="1899-12-30T08:37:00"/>
    <d v="1899-12-30T00:06:00"/>
    <m/>
    <m/>
    <m/>
    <n v="6"/>
    <x v="1"/>
    <s v="Los Cabitos, Isla Magdalena, Baja California Sur"/>
    <m/>
    <n v="46.859999999999992"/>
    <n v="14.2"/>
    <n v="57.75"/>
    <n v="17.5"/>
    <n v="57.75"/>
    <n v="17.5"/>
    <n v="52.304999999999993"/>
    <n v="15.85"/>
    <x v="11"/>
    <x v="12"/>
    <n v="69.800000000000011"/>
    <n v="21"/>
    <n v="8"/>
    <x v="1"/>
    <s v="15-30 cm"/>
    <s v="M"/>
    <n v="1"/>
    <s v="M"/>
    <m/>
    <m/>
  </r>
  <r>
    <s v="LOCAB-101011-AR-1-6-DP"/>
    <x v="4"/>
    <x v="3"/>
    <n v="2011"/>
    <d v="1899-12-30T08:31:00"/>
    <d v="1899-12-30T08:37:00"/>
    <d v="1899-12-30T00:06:00"/>
    <m/>
    <m/>
    <m/>
    <n v="6"/>
    <x v="1"/>
    <s v="Los Cabitos, Isla Magdalena, Baja California Sur"/>
    <m/>
    <n v="46.859999999999992"/>
    <n v="14.2"/>
    <n v="57.75"/>
    <n v="17.5"/>
    <n v="57.75"/>
    <n v="17.5"/>
    <n v="52.304999999999993"/>
    <n v="15.85"/>
    <x v="11"/>
    <x v="12"/>
    <n v="69.800000000000011"/>
    <n v="21"/>
    <n v="8"/>
    <x v="5"/>
    <s v="&lt;15 cm"/>
    <s v="n/a"/>
    <n v="1"/>
    <s v="n/d"/>
    <m/>
    <m/>
  </r>
  <r>
    <s v="LOCAB-101011-AR-1-6-DP"/>
    <x v="4"/>
    <x v="3"/>
    <n v="2011"/>
    <d v="1899-12-30T08:31:00"/>
    <d v="1899-12-30T08:37:00"/>
    <d v="1899-12-30T00:06:00"/>
    <m/>
    <m/>
    <m/>
    <n v="6"/>
    <x v="1"/>
    <s v="Los Cabitos, Isla Magdalena, Baja California Sur"/>
    <m/>
    <n v="46.859999999999992"/>
    <n v="14.2"/>
    <n v="57.75"/>
    <n v="17.5"/>
    <n v="57.75"/>
    <n v="17.5"/>
    <n v="52.304999999999993"/>
    <n v="15.85"/>
    <x v="11"/>
    <x v="12"/>
    <n v="69.800000000000011"/>
    <n v="21"/>
    <n v="8"/>
    <x v="5"/>
    <s v="&lt;15 cm"/>
    <s v="n/a"/>
    <n v="1"/>
    <s v="n/d"/>
    <m/>
    <m/>
  </r>
  <r>
    <s v="LOCAB-101011-AR-1-6-DP"/>
    <x v="4"/>
    <x v="3"/>
    <n v="2011"/>
    <d v="1899-12-30T08:31:00"/>
    <d v="1899-12-30T08:37:00"/>
    <d v="1899-12-30T00:06:00"/>
    <m/>
    <m/>
    <m/>
    <n v="6"/>
    <x v="1"/>
    <s v="Los Cabitos, Isla Magdalena, Baja California Sur"/>
    <m/>
    <n v="46.859999999999992"/>
    <n v="14.2"/>
    <n v="57.75"/>
    <n v="17.5"/>
    <n v="57.75"/>
    <n v="17.5"/>
    <n v="52.304999999999993"/>
    <n v="15.85"/>
    <x v="11"/>
    <x v="12"/>
    <n v="69.800000000000011"/>
    <n v="21"/>
    <n v="8"/>
    <x v="5"/>
    <s v="&lt;15 cm"/>
    <s v="n/a"/>
    <n v="1"/>
    <s v="n/d"/>
    <m/>
    <m/>
  </r>
  <r>
    <s v="LOCAB-101011-AR-1-6-DP"/>
    <x v="4"/>
    <x v="3"/>
    <n v="2011"/>
    <d v="1899-12-30T08:31:00"/>
    <d v="1899-12-30T08:37:00"/>
    <d v="1899-12-30T00:06:00"/>
    <m/>
    <m/>
    <m/>
    <n v="6"/>
    <x v="1"/>
    <s v="Los Cabitos, Isla Magdalena, Baja California Sur"/>
    <m/>
    <n v="46.859999999999992"/>
    <n v="14.2"/>
    <n v="57.75"/>
    <n v="17.5"/>
    <n v="57.75"/>
    <n v="17.5"/>
    <n v="52.304999999999993"/>
    <n v="15.85"/>
    <x v="11"/>
    <x v="12"/>
    <n v="69.800000000000011"/>
    <n v="21"/>
    <n v="8"/>
    <x v="5"/>
    <s v="&lt;15 cm"/>
    <s v="n/a"/>
    <n v="1"/>
    <s v="n/d"/>
    <m/>
    <m/>
  </r>
  <r>
    <s v="LOCAB-101011-AR-1-6-DP"/>
    <x v="4"/>
    <x v="3"/>
    <n v="2011"/>
    <d v="1899-12-30T08:31:00"/>
    <d v="1899-12-30T08:37:00"/>
    <d v="1899-12-30T00:06:00"/>
    <m/>
    <m/>
    <m/>
    <n v="6"/>
    <x v="1"/>
    <s v="Los Cabitos, Isla Magdalena, Baja California Sur"/>
    <m/>
    <n v="46.859999999999992"/>
    <n v="14.2"/>
    <n v="57.75"/>
    <n v="17.5"/>
    <n v="57.75"/>
    <n v="17.5"/>
    <n v="52.304999999999993"/>
    <n v="15.85"/>
    <x v="11"/>
    <x v="12"/>
    <n v="69.800000000000011"/>
    <n v="21"/>
    <n v="8"/>
    <x v="3"/>
    <s v="&lt;15 cm"/>
    <s v="A"/>
    <n v="1"/>
    <s v="n/d"/>
    <m/>
    <m/>
  </r>
  <r>
    <s v="LOCAB-101011-AR-1-6-DP"/>
    <x v="4"/>
    <x v="3"/>
    <n v="2011"/>
    <d v="1899-12-30T08:31:00"/>
    <d v="1899-12-30T08:37:00"/>
    <d v="1899-12-30T00:06:00"/>
    <m/>
    <m/>
    <m/>
    <n v="6"/>
    <x v="1"/>
    <s v="Los Cabitos, Isla Magdalena, Baja California Sur"/>
    <m/>
    <n v="46.859999999999992"/>
    <n v="14.2"/>
    <n v="57.75"/>
    <n v="17.5"/>
    <n v="57.75"/>
    <n v="17.5"/>
    <n v="52.304999999999993"/>
    <n v="15.85"/>
    <x v="11"/>
    <x v="12"/>
    <n v="69.800000000000011"/>
    <n v="21"/>
    <n v="8"/>
    <x v="3"/>
    <s v="15-30 cm"/>
    <s v="A"/>
    <n v="1"/>
    <s v="n/d"/>
    <m/>
    <m/>
  </r>
  <r>
    <s v="LOCAB-101011-AR-1-6-DP"/>
    <x v="4"/>
    <x v="3"/>
    <n v="2011"/>
    <d v="1899-12-30T08:31:00"/>
    <d v="1899-12-30T08:37:00"/>
    <d v="1899-12-30T00:06:00"/>
    <m/>
    <m/>
    <m/>
    <n v="6"/>
    <x v="1"/>
    <s v="Los Cabitos, Isla Magdalena, Baja California Sur"/>
    <m/>
    <n v="46.859999999999992"/>
    <n v="14.2"/>
    <n v="57.75"/>
    <n v="17.5"/>
    <n v="57.75"/>
    <n v="17.5"/>
    <n v="52.304999999999993"/>
    <n v="15.85"/>
    <x v="11"/>
    <x v="12"/>
    <n v="69.800000000000011"/>
    <n v="21"/>
    <n v="8"/>
    <x v="6"/>
    <s v="15-30 cm"/>
    <s v="A"/>
    <n v="1"/>
    <s v="n/d"/>
    <m/>
    <m/>
  </r>
  <r>
    <s v="LOCAB-101011-NV-1-7-DP"/>
    <x v="0"/>
    <x v="3"/>
    <n v="2011"/>
    <d v="1899-12-30T08:48:00"/>
    <d v="1899-12-30T08:53:00"/>
    <d v="1899-12-30T00:05:00"/>
    <m/>
    <m/>
    <m/>
    <n v="7"/>
    <x v="1"/>
    <s v="Los Cabitos, Isla Magdalena, Baja California Sur"/>
    <m/>
    <n v="52.8"/>
    <n v="16"/>
    <n v="50.82"/>
    <n v="15.4"/>
    <n v="52.8"/>
    <n v="16"/>
    <n v="51.81"/>
    <n v="15.7"/>
    <x v="12"/>
    <x v="13"/>
    <n v="69.800000000000011"/>
    <n v="21"/>
    <n v="9"/>
    <x v="1"/>
    <s v="15-30 cm"/>
    <s v="M"/>
    <n v="1"/>
    <s v="M"/>
    <m/>
    <m/>
  </r>
  <r>
    <s v="LOCAB-101011-NV-1-7-DP"/>
    <x v="0"/>
    <x v="3"/>
    <n v="2011"/>
    <d v="1899-12-30T08:48:00"/>
    <d v="1899-12-30T08:53:00"/>
    <d v="1899-12-30T00:05:00"/>
    <m/>
    <m/>
    <m/>
    <n v="7"/>
    <x v="1"/>
    <s v="Los Cabitos, Isla Magdalena, Baja California Sur"/>
    <m/>
    <n v="52.8"/>
    <n v="16"/>
    <n v="50.82"/>
    <n v="15.4"/>
    <n v="52.8"/>
    <n v="16"/>
    <n v="51.81"/>
    <n v="15.7"/>
    <x v="12"/>
    <x v="13"/>
    <n v="69.800000000000011"/>
    <n v="21"/>
    <n v="9"/>
    <x v="1"/>
    <s v="15-30 cm"/>
    <s v="M"/>
    <n v="1"/>
    <s v="M"/>
    <m/>
    <m/>
  </r>
  <r>
    <s v="LOCAB-101011-NV-1-7-DP"/>
    <x v="0"/>
    <x v="3"/>
    <n v="2011"/>
    <d v="1899-12-30T08:48:00"/>
    <d v="1899-12-30T08:53:00"/>
    <d v="1899-12-30T00:05:00"/>
    <m/>
    <m/>
    <m/>
    <n v="7"/>
    <x v="1"/>
    <s v="Los Cabitos, Isla Magdalena, Baja California Sur"/>
    <m/>
    <n v="52.8"/>
    <n v="16"/>
    <n v="50.82"/>
    <n v="15.4"/>
    <n v="52.8"/>
    <n v="16"/>
    <n v="51.81"/>
    <n v="15.7"/>
    <x v="12"/>
    <x v="13"/>
    <n v="69.800000000000011"/>
    <n v="21"/>
    <n v="9"/>
    <x v="1"/>
    <s v="15-30 cm"/>
    <s v="M"/>
    <n v="1"/>
    <s v="M"/>
    <m/>
    <m/>
  </r>
  <r>
    <s v="LOCAB-101011-NV-1-7-DP"/>
    <x v="0"/>
    <x v="3"/>
    <n v="2011"/>
    <d v="1899-12-30T08:48:00"/>
    <d v="1899-12-30T08:53:00"/>
    <d v="1899-12-30T00:05:00"/>
    <m/>
    <m/>
    <m/>
    <n v="7"/>
    <x v="1"/>
    <s v="Los Cabitos, Isla Magdalena, Baja California Sur"/>
    <m/>
    <n v="52.8"/>
    <n v="16"/>
    <n v="50.82"/>
    <n v="15.4"/>
    <n v="52.8"/>
    <n v="16"/>
    <n v="51.81"/>
    <n v="15.7"/>
    <x v="12"/>
    <x v="13"/>
    <n v="69.800000000000011"/>
    <n v="21"/>
    <n v="9"/>
    <x v="5"/>
    <s v="&lt;15 cm"/>
    <s v="n/a"/>
    <n v="1"/>
    <s v="n/d"/>
    <m/>
    <m/>
  </r>
  <r>
    <s v="LOCAB-101011-NV-1-7-DP"/>
    <x v="0"/>
    <x v="3"/>
    <n v="2011"/>
    <d v="1899-12-30T08:48:00"/>
    <d v="1899-12-30T08:53:00"/>
    <d v="1899-12-30T00:05:00"/>
    <m/>
    <m/>
    <m/>
    <n v="7"/>
    <x v="1"/>
    <s v="Los Cabitos, Isla Magdalena, Baja California Sur"/>
    <m/>
    <n v="52.8"/>
    <n v="16"/>
    <n v="50.82"/>
    <n v="15.4"/>
    <n v="52.8"/>
    <n v="16"/>
    <n v="51.81"/>
    <n v="15.7"/>
    <x v="12"/>
    <x v="13"/>
    <n v="69.800000000000011"/>
    <n v="21"/>
    <n v="9"/>
    <x v="5"/>
    <s v="&lt;15 cm"/>
    <s v="n/a"/>
    <n v="1"/>
    <s v="n/d"/>
    <m/>
    <m/>
  </r>
  <r>
    <s v="LOCAB-101011-NV-1-7-DP"/>
    <x v="0"/>
    <x v="3"/>
    <n v="2011"/>
    <d v="1899-12-30T08:48:00"/>
    <d v="1899-12-30T08:53:00"/>
    <d v="1899-12-30T00:05:00"/>
    <m/>
    <m/>
    <m/>
    <n v="7"/>
    <x v="1"/>
    <s v="Los Cabitos, Isla Magdalena, Baja California Sur"/>
    <m/>
    <n v="52.8"/>
    <n v="16"/>
    <n v="50.82"/>
    <n v="15.4"/>
    <n v="52.8"/>
    <n v="16"/>
    <n v="51.81"/>
    <n v="15.7"/>
    <x v="12"/>
    <x v="13"/>
    <n v="69.800000000000011"/>
    <n v="21"/>
    <n v="9"/>
    <x v="5"/>
    <s v="&lt;15 cm"/>
    <s v="n/a"/>
    <n v="1"/>
    <s v="n/d"/>
    <m/>
    <m/>
  </r>
  <r>
    <s v="LOCAB-101011-NV-1-7-DP"/>
    <x v="0"/>
    <x v="3"/>
    <n v="2011"/>
    <d v="1899-12-30T08:48:00"/>
    <d v="1899-12-30T08:53:00"/>
    <d v="1899-12-30T00:05:00"/>
    <m/>
    <m/>
    <m/>
    <n v="7"/>
    <x v="1"/>
    <s v="Los Cabitos, Isla Magdalena, Baja California Sur"/>
    <m/>
    <n v="52.8"/>
    <n v="16"/>
    <n v="50.82"/>
    <n v="15.4"/>
    <n v="52.8"/>
    <n v="16"/>
    <n v="51.81"/>
    <n v="15.7"/>
    <x v="12"/>
    <x v="13"/>
    <n v="69.800000000000011"/>
    <n v="21"/>
    <n v="9"/>
    <x v="5"/>
    <s v="15-30 cm"/>
    <s v="n/a"/>
    <n v="1"/>
    <s v="n/d"/>
    <m/>
    <m/>
  </r>
  <r>
    <s v="LOCAB-101011-NV-1-7-DP"/>
    <x v="0"/>
    <x v="3"/>
    <n v="2011"/>
    <d v="1899-12-30T08:48:00"/>
    <d v="1899-12-30T08:53:00"/>
    <d v="1899-12-30T00:05:00"/>
    <m/>
    <m/>
    <m/>
    <n v="7"/>
    <x v="1"/>
    <s v="Los Cabitos, Isla Magdalena, Baja California Sur"/>
    <m/>
    <n v="52.8"/>
    <n v="16"/>
    <n v="50.82"/>
    <n v="15.4"/>
    <n v="52.8"/>
    <n v="16"/>
    <n v="51.81"/>
    <n v="15.7"/>
    <x v="12"/>
    <x v="13"/>
    <n v="69.800000000000011"/>
    <n v="21"/>
    <n v="9"/>
    <x v="3"/>
    <s v="&lt;15 cm"/>
    <s v="A"/>
    <n v="1"/>
    <s v="n/d"/>
    <m/>
    <m/>
  </r>
  <r>
    <s v="LOCAB-101011-NV-1-7-DP"/>
    <x v="0"/>
    <x v="3"/>
    <n v="2011"/>
    <d v="1899-12-30T08:48:00"/>
    <d v="1899-12-30T08:53:00"/>
    <d v="1899-12-30T00:05:00"/>
    <m/>
    <m/>
    <m/>
    <n v="7"/>
    <x v="1"/>
    <s v="Los Cabitos, Isla Magdalena, Baja California Sur"/>
    <m/>
    <n v="52.8"/>
    <n v="16"/>
    <n v="50.82"/>
    <n v="15.4"/>
    <n v="52.8"/>
    <n v="16"/>
    <n v="51.81"/>
    <n v="15.7"/>
    <x v="12"/>
    <x v="13"/>
    <n v="69.800000000000011"/>
    <n v="21"/>
    <n v="9"/>
    <x v="3"/>
    <s v="&lt;15 cm"/>
    <s v="A"/>
    <n v="1"/>
    <s v="n/d"/>
    <m/>
    <m/>
  </r>
  <r>
    <s v="LOCAB-101011-NV-1-7-DP"/>
    <x v="0"/>
    <x v="3"/>
    <n v="2011"/>
    <d v="1899-12-30T08:48:00"/>
    <d v="1899-12-30T08:53:00"/>
    <d v="1899-12-30T00:05:00"/>
    <m/>
    <m/>
    <m/>
    <n v="7"/>
    <x v="1"/>
    <s v="Los Cabitos, Isla Magdalena, Baja California Sur"/>
    <m/>
    <n v="52.8"/>
    <n v="16"/>
    <n v="50.82"/>
    <n v="15.4"/>
    <n v="52.8"/>
    <n v="16"/>
    <n v="51.81"/>
    <n v="15.7"/>
    <x v="12"/>
    <x v="13"/>
    <n v="69.800000000000011"/>
    <n v="21"/>
    <n v="9"/>
    <x v="3"/>
    <s v="&lt;15 cm"/>
    <s v="A"/>
    <n v="1"/>
    <s v="n/d"/>
    <m/>
    <m/>
  </r>
  <r>
    <s v="LOCAB-101011-NV-1-7-DP"/>
    <x v="0"/>
    <x v="3"/>
    <n v="2011"/>
    <d v="1899-12-30T08:48:00"/>
    <d v="1899-12-30T08:53:00"/>
    <d v="1899-12-30T00:05:00"/>
    <m/>
    <m/>
    <m/>
    <n v="7"/>
    <x v="1"/>
    <s v="Los Cabitos, Isla Magdalena, Baja California Sur"/>
    <m/>
    <n v="52.8"/>
    <n v="16"/>
    <n v="50.82"/>
    <n v="15.4"/>
    <n v="52.8"/>
    <n v="16"/>
    <n v="51.81"/>
    <n v="15.7"/>
    <x v="12"/>
    <x v="13"/>
    <n v="69.800000000000011"/>
    <n v="21"/>
    <n v="9"/>
    <x v="3"/>
    <s v="&lt;15 cm"/>
    <s v="A"/>
    <n v="1"/>
    <s v="n/d"/>
    <m/>
    <m/>
  </r>
  <r>
    <s v="LOCAB-101011-NV-1-7-DP"/>
    <x v="0"/>
    <x v="3"/>
    <n v="2011"/>
    <d v="1899-12-30T08:48:00"/>
    <d v="1899-12-30T08:53:00"/>
    <d v="1899-12-30T00:05:00"/>
    <m/>
    <m/>
    <m/>
    <n v="7"/>
    <x v="1"/>
    <s v="Los Cabitos, Isla Magdalena, Baja California Sur"/>
    <m/>
    <n v="52.8"/>
    <n v="16"/>
    <n v="50.82"/>
    <n v="15.4"/>
    <n v="52.8"/>
    <n v="16"/>
    <n v="51.81"/>
    <n v="15.7"/>
    <x v="12"/>
    <x v="13"/>
    <n v="69.800000000000011"/>
    <n v="21"/>
    <n v="9"/>
    <x v="3"/>
    <s v="15-30 cm"/>
    <s v="A"/>
    <n v="1"/>
    <s v="n/d"/>
    <m/>
    <m/>
  </r>
  <r>
    <s v="LOCAB-101011-NV-1-7-DP"/>
    <x v="0"/>
    <x v="3"/>
    <n v="2011"/>
    <d v="1899-12-30T08:48:00"/>
    <d v="1899-12-30T08:53:00"/>
    <d v="1899-12-30T00:05:00"/>
    <m/>
    <m/>
    <m/>
    <n v="7"/>
    <x v="1"/>
    <s v="Los Cabitos, Isla Magdalena, Baja California Sur"/>
    <m/>
    <n v="52.8"/>
    <n v="16"/>
    <n v="50.82"/>
    <n v="15.4"/>
    <n v="52.8"/>
    <n v="16"/>
    <n v="51.81"/>
    <n v="15.7"/>
    <x v="12"/>
    <x v="13"/>
    <n v="69.800000000000011"/>
    <n v="21"/>
    <n v="9"/>
    <x v="6"/>
    <s v="15-30 cm"/>
    <s v="A"/>
    <n v="1"/>
    <s v="n/d"/>
    <m/>
    <m/>
  </r>
  <r>
    <s v="LOCAB-101011-NV-1-8-DP"/>
    <x v="0"/>
    <x v="3"/>
    <n v="2011"/>
    <d v="1899-12-30T10:08:00"/>
    <d v="1899-12-30T10:12:00"/>
    <d v="1899-12-30T00:04:00"/>
    <m/>
    <m/>
    <m/>
    <n v="8"/>
    <x v="1"/>
    <s v="Los Cabitos, Isla Magdalena, Baja California Sur"/>
    <m/>
    <n v="72.599999999999994"/>
    <n v="22"/>
    <n v="74.117999999999995"/>
    <n v="22.46"/>
    <n v="74.117999999999995"/>
    <n v="22.46"/>
    <n v="73.358999999999995"/>
    <n v="22.23"/>
    <x v="13"/>
    <x v="14"/>
    <n v="64.400000000000006"/>
    <n v="18"/>
    <n v="9"/>
    <x v="0"/>
    <m/>
    <m/>
    <n v="0"/>
    <m/>
    <n v="160"/>
    <m/>
  </r>
  <r>
    <s v="LOCAB-101011-GH-1-9-DP"/>
    <x v="2"/>
    <x v="3"/>
    <n v="2011"/>
    <d v="1899-12-30T09:12:00"/>
    <d v="1899-12-30T09:17:00"/>
    <d v="1899-12-30T00:05:00"/>
    <m/>
    <m/>
    <m/>
    <n v="9"/>
    <x v="1"/>
    <s v="Los Cabitos, Isla Magdalena, Baja California Sur"/>
    <m/>
    <n v="54"/>
    <n v="16.363636363636363"/>
    <n v="52"/>
    <n v="15.75757575757576"/>
    <n v="54"/>
    <n v="16.363636363636363"/>
    <n v="53"/>
    <n v="16.060606060606062"/>
    <x v="12"/>
    <x v="13"/>
    <n v="69"/>
    <n v="19.285714285714285"/>
    <n v="8"/>
    <x v="3"/>
    <s v="15-30 cm"/>
    <s v="A"/>
    <n v="1"/>
    <s v="n/d"/>
    <m/>
    <m/>
  </r>
  <r>
    <s v="LOCAB-101011-GH-1-9-DP"/>
    <x v="2"/>
    <x v="3"/>
    <n v="2011"/>
    <d v="1899-12-30T09:12:00"/>
    <d v="1899-12-30T09:17:00"/>
    <d v="1899-12-30T00:05:00"/>
    <m/>
    <m/>
    <m/>
    <n v="9"/>
    <x v="1"/>
    <s v="Los Cabitos, Isla Magdalena, Baja California Sur"/>
    <m/>
    <n v="54"/>
    <n v="16.363636363636363"/>
    <n v="52"/>
    <n v="15.75757575757576"/>
    <n v="54"/>
    <n v="16.363636363636363"/>
    <n v="53"/>
    <n v="16.060606060606062"/>
    <x v="12"/>
    <x v="13"/>
    <n v="69"/>
    <n v="19.285714285714285"/>
    <n v="8"/>
    <x v="3"/>
    <s v="15-30 cm"/>
    <s v="A"/>
    <n v="1"/>
    <s v="n/d"/>
    <m/>
    <m/>
  </r>
  <r>
    <s v="LOCAB-101011-GH-1-9-DP"/>
    <x v="2"/>
    <x v="3"/>
    <n v="2011"/>
    <d v="1899-12-30T09:12:00"/>
    <d v="1899-12-30T09:17:00"/>
    <d v="1899-12-30T00:05:00"/>
    <m/>
    <m/>
    <m/>
    <n v="9"/>
    <x v="1"/>
    <s v="Los Cabitos, Isla Magdalena, Baja California Sur"/>
    <m/>
    <n v="54"/>
    <n v="16.363636363636363"/>
    <n v="52"/>
    <n v="15.75757575757576"/>
    <n v="54"/>
    <n v="16.363636363636363"/>
    <n v="53"/>
    <n v="16.060606060606062"/>
    <x v="12"/>
    <x v="13"/>
    <n v="69"/>
    <n v="19.285714285714285"/>
    <n v="8"/>
    <x v="3"/>
    <s v="15-30 cm"/>
    <s v="A"/>
    <n v="1"/>
    <s v="n/d"/>
    <m/>
    <m/>
  </r>
  <r>
    <s v="LOCAB-101011-GH-1-9-DP"/>
    <x v="2"/>
    <x v="3"/>
    <n v="2011"/>
    <d v="1899-12-30T09:12:00"/>
    <d v="1899-12-30T09:17:00"/>
    <d v="1899-12-30T00:05:00"/>
    <m/>
    <m/>
    <m/>
    <n v="9"/>
    <x v="1"/>
    <s v="Los Cabitos, Isla Magdalena, Baja California Sur"/>
    <m/>
    <n v="54"/>
    <n v="16.363636363636363"/>
    <n v="52"/>
    <n v="15.75757575757576"/>
    <n v="54"/>
    <n v="16.363636363636363"/>
    <n v="53"/>
    <n v="16.060606060606062"/>
    <x v="12"/>
    <x v="13"/>
    <n v="69"/>
    <n v="19.285714285714285"/>
    <n v="8"/>
    <x v="10"/>
    <s v="15-30 cm"/>
    <s v="n/a"/>
    <n v="1"/>
    <s v="n/d"/>
    <m/>
    <m/>
  </r>
  <r>
    <s v="LOCAB-101011-GH-1-9-DP"/>
    <x v="2"/>
    <x v="3"/>
    <n v="2011"/>
    <d v="1899-12-30T09:12:00"/>
    <d v="1899-12-30T09:17:00"/>
    <d v="1899-12-30T00:05:00"/>
    <m/>
    <m/>
    <m/>
    <n v="9"/>
    <x v="1"/>
    <s v="Los Cabitos, Isla Magdalena, Baja California Sur"/>
    <m/>
    <n v="54"/>
    <n v="16.363636363636363"/>
    <n v="52"/>
    <n v="15.75757575757576"/>
    <n v="54"/>
    <n v="16.363636363636363"/>
    <n v="53"/>
    <n v="16.060606060606062"/>
    <x v="12"/>
    <x v="13"/>
    <n v="69"/>
    <n v="19.285714285714285"/>
    <n v="8"/>
    <x v="4"/>
    <s v="15-30 cm"/>
    <s v="n/a"/>
    <n v="1"/>
    <s v="n/d"/>
    <m/>
    <m/>
  </r>
  <r>
    <s v="LOCAB-101011-GH-1-9-DP"/>
    <x v="2"/>
    <x v="3"/>
    <n v="2011"/>
    <d v="1899-12-30T09:12:00"/>
    <d v="1899-12-30T09:17:00"/>
    <d v="1899-12-30T00:05:00"/>
    <m/>
    <m/>
    <m/>
    <n v="9"/>
    <x v="1"/>
    <s v="Los Cabitos, Isla Magdalena, Baja California Sur"/>
    <m/>
    <n v="54"/>
    <n v="16.363636363636363"/>
    <n v="52"/>
    <n v="15.75757575757576"/>
    <n v="54"/>
    <n v="16.363636363636363"/>
    <n v="53"/>
    <n v="16.060606060606062"/>
    <x v="12"/>
    <x v="13"/>
    <n v="69"/>
    <n v="19.285714285714285"/>
    <n v="8"/>
    <x v="4"/>
    <s v="15-30 cm"/>
    <s v="n/a"/>
    <n v="1"/>
    <s v="n/d"/>
    <m/>
    <m/>
  </r>
  <r>
    <s v="LOCAB-101011-GH-1-10-DP"/>
    <x v="2"/>
    <x v="3"/>
    <n v="2011"/>
    <d v="1899-12-30T10:34:00"/>
    <d v="1899-12-30T10:40:00"/>
    <d v="1899-12-30T00:06:00"/>
    <m/>
    <m/>
    <m/>
    <n v="10"/>
    <x v="1"/>
    <s v="Los Cabitos, Isla Magdalena, Baja California Sur"/>
    <m/>
    <n v="66"/>
    <n v="20"/>
    <n v="66"/>
    <n v="20"/>
    <n v="66"/>
    <n v="20"/>
    <n v="66"/>
    <n v="20"/>
    <x v="13"/>
    <x v="14"/>
    <n v="69"/>
    <n v="19.285714299999999"/>
    <n v="8"/>
    <x v="5"/>
    <s v="15-30 cm"/>
    <s v="n/a"/>
    <n v="1"/>
    <s v="n/d"/>
    <m/>
    <m/>
  </r>
  <r>
    <s v="LOCAB-101011-GH-1-10-DP"/>
    <x v="2"/>
    <x v="3"/>
    <n v="2011"/>
    <d v="1899-12-30T10:34:00"/>
    <d v="1899-12-30T10:40:00"/>
    <d v="1899-12-30T00:06:00"/>
    <m/>
    <m/>
    <m/>
    <n v="10"/>
    <x v="1"/>
    <s v="Los Cabitos, Isla Magdalena, Baja California Sur"/>
    <m/>
    <n v="66"/>
    <n v="20"/>
    <n v="66"/>
    <n v="20"/>
    <n v="66"/>
    <n v="20"/>
    <n v="66"/>
    <n v="20"/>
    <x v="13"/>
    <x v="14"/>
    <n v="69"/>
    <n v="19.285714299999999"/>
    <n v="8"/>
    <x v="5"/>
    <s v="15-30 cm"/>
    <s v="n/a"/>
    <n v="1"/>
    <s v="n/d"/>
    <m/>
    <m/>
  </r>
  <r>
    <s v="LOCAB-101011-GH-1-10-DP"/>
    <x v="2"/>
    <x v="3"/>
    <n v="2011"/>
    <d v="1899-12-30T10:34:00"/>
    <d v="1899-12-30T10:40:00"/>
    <d v="1899-12-30T00:06:00"/>
    <m/>
    <m/>
    <m/>
    <n v="10"/>
    <x v="1"/>
    <s v="Los Cabitos, Isla Magdalena, Baja California Sur"/>
    <m/>
    <n v="66"/>
    <n v="20"/>
    <n v="66"/>
    <n v="20"/>
    <n v="66"/>
    <n v="20"/>
    <n v="66"/>
    <n v="20"/>
    <x v="13"/>
    <x v="14"/>
    <n v="69"/>
    <n v="19.285714299999999"/>
    <n v="8"/>
    <x v="5"/>
    <s v="15-30 cm"/>
    <s v="n/a"/>
    <n v="1"/>
    <s v="n/d"/>
    <m/>
    <m/>
  </r>
  <r>
    <s v="LOCAB-101011-GH-1-10-DP"/>
    <x v="2"/>
    <x v="3"/>
    <n v="2011"/>
    <d v="1899-12-30T10:34:00"/>
    <d v="1899-12-30T10:40:00"/>
    <d v="1899-12-30T00:06:00"/>
    <m/>
    <m/>
    <m/>
    <n v="10"/>
    <x v="1"/>
    <s v="Los Cabitos, Isla Magdalena, Baja California Sur"/>
    <m/>
    <n v="66"/>
    <n v="20"/>
    <n v="66"/>
    <n v="20"/>
    <n v="66"/>
    <n v="20"/>
    <n v="66"/>
    <n v="20"/>
    <x v="13"/>
    <x v="14"/>
    <n v="69"/>
    <n v="19.285714299999999"/>
    <n v="8"/>
    <x v="4"/>
    <s v="15-30 cm"/>
    <s v="n/a"/>
    <n v="1"/>
    <s v="n/d"/>
    <m/>
    <m/>
  </r>
  <r>
    <s v="LOCAB-101011-GH-1-10-DP"/>
    <x v="2"/>
    <x v="3"/>
    <n v="2011"/>
    <d v="1899-12-30T10:34:00"/>
    <d v="1899-12-30T10:40:00"/>
    <d v="1899-12-30T00:06:00"/>
    <m/>
    <m/>
    <m/>
    <n v="10"/>
    <x v="1"/>
    <s v="Los Cabitos, Isla Magdalena, Baja California Sur"/>
    <m/>
    <n v="66"/>
    <n v="20"/>
    <n v="66"/>
    <n v="20"/>
    <n v="66"/>
    <n v="20"/>
    <n v="66"/>
    <n v="20"/>
    <x v="13"/>
    <x v="14"/>
    <n v="69"/>
    <n v="19.285714299999999"/>
    <n v="8"/>
    <x v="4"/>
    <s v="15-30 cm"/>
    <s v="n/a"/>
    <n v="1"/>
    <s v="n/d"/>
    <m/>
    <m/>
  </r>
  <r>
    <s v="LOCAB-131011-RR-1-11-DP"/>
    <x v="1"/>
    <x v="1"/>
    <n v="2011"/>
    <d v="1899-12-30T08:57:00"/>
    <d v="1899-12-30T09:04:00"/>
    <d v="1899-12-30T00:07:00"/>
    <m/>
    <m/>
    <m/>
    <n v="11"/>
    <x v="1"/>
    <s v="Los Cabitos, Isla Magdalena, Baja California Sur"/>
    <m/>
    <n v="26.531999999999996"/>
    <n v="8.0399999999999991"/>
    <n v="26.07"/>
    <n v="7.9"/>
    <n v="26.531999999999996"/>
    <n v="8.0399999999999991"/>
    <n v="26.300999999999998"/>
    <n v="7.97"/>
    <x v="14"/>
    <x v="15"/>
    <n v="75.2"/>
    <n v="24"/>
    <n v="10"/>
    <x v="3"/>
    <s v="15-30 cm"/>
    <s v="n/a"/>
    <n v="1"/>
    <s v="n/d"/>
    <m/>
    <m/>
  </r>
  <r>
    <s v="LOCAB-131011-RR-1-11-DP"/>
    <x v="1"/>
    <x v="1"/>
    <n v="2011"/>
    <d v="1899-12-30T08:57:00"/>
    <d v="1899-12-30T09:04:00"/>
    <d v="1899-12-30T00:07:00"/>
    <m/>
    <m/>
    <m/>
    <n v="11"/>
    <x v="1"/>
    <s v="Los Cabitos, Isla Magdalena, Baja California Sur"/>
    <m/>
    <n v="26.531999999999996"/>
    <n v="8.0399999999999991"/>
    <n v="26.07"/>
    <n v="7.9"/>
    <n v="26.531999999999996"/>
    <n v="8.0399999999999991"/>
    <n v="26.300999999999998"/>
    <n v="7.97"/>
    <x v="14"/>
    <x v="15"/>
    <n v="75.2"/>
    <n v="24"/>
    <n v="10"/>
    <x v="3"/>
    <s v="15-30 cm"/>
    <s v="n/a"/>
    <n v="1"/>
    <s v="n/d"/>
    <m/>
    <m/>
  </r>
  <r>
    <s v="LOCAB-131011-RR-1-11-DP"/>
    <x v="1"/>
    <x v="1"/>
    <n v="2011"/>
    <d v="1899-12-30T08:57:00"/>
    <d v="1899-12-30T09:04:00"/>
    <d v="1899-12-30T00:07:00"/>
    <m/>
    <m/>
    <m/>
    <n v="11"/>
    <x v="1"/>
    <s v="Los Cabitos, Isla Magdalena, Baja California Sur"/>
    <m/>
    <n v="26.531999999999996"/>
    <n v="8.0399999999999991"/>
    <n v="26.07"/>
    <n v="7.9"/>
    <n v="26.531999999999996"/>
    <n v="8.0399999999999991"/>
    <n v="26.300999999999998"/>
    <n v="7.97"/>
    <x v="14"/>
    <x v="15"/>
    <n v="75.2"/>
    <n v="24"/>
    <n v="10"/>
    <x v="3"/>
    <s v="15-30 cm"/>
    <s v="n/a"/>
    <n v="1"/>
    <s v="n/d"/>
    <m/>
    <m/>
  </r>
  <r>
    <s v="LOCAB-131011-RR-1-11-DP"/>
    <x v="1"/>
    <x v="1"/>
    <n v="2011"/>
    <d v="1899-12-30T08:57:00"/>
    <d v="1899-12-30T09:04:00"/>
    <d v="1899-12-30T00:07:00"/>
    <m/>
    <m/>
    <m/>
    <n v="11"/>
    <x v="1"/>
    <s v="Los Cabitos, Isla Magdalena, Baja California Sur"/>
    <m/>
    <n v="26.531999999999996"/>
    <n v="8.0399999999999991"/>
    <n v="26.07"/>
    <n v="7.9"/>
    <n v="26.531999999999996"/>
    <n v="8.0399999999999991"/>
    <n v="26.300999999999998"/>
    <n v="7.97"/>
    <x v="14"/>
    <x v="15"/>
    <n v="75.2"/>
    <n v="24"/>
    <n v="10"/>
    <x v="3"/>
    <s v="15-30 cm"/>
    <s v="n/a"/>
    <n v="1"/>
    <s v="n/d"/>
    <m/>
    <m/>
  </r>
  <r>
    <s v="LOCAB-131011-RR-1-11-DP"/>
    <x v="1"/>
    <x v="1"/>
    <n v="2011"/>
    <d v="1899-12-30T08:57:00"/>
    <d v="1899-12-30T09:04:00"/>
    <d v="1899-12-30T00:07:00"/>
    <m/>
    <m/>
    <m/>
    <n v="11"/>
    <x v="1"/>
    <s v="Los Cabitos, Isla Magdalena, Baja California Sur"/>
    <m/>
    <n v="26.531999999999996"/>
    <n v="8.0399999999999991"/>
    <n v="26.07"/>
    <n v="7.9"/>
    <n v="26.531999999999996"/>
    <n v="8.0399999999999991"/>
    <n v="26.300999999999998"/>
    <n v="7.97"/>
    <x v="14"/>
    <x v="15"/>
    <n v="75.2"/>
    <n v="24"/>
    <n v="10"/>
    <x v="3"/>
    <s v="15-30 cm"/>
    <s v="n/a"/>
    <n v="1"/>
    <s v="n/d"/>
    <m/>
    <m/>
  </r>
  <r>
    <s v="LOCAB-131011-RR-1-11-DP"/>
    <x v="1"/>
    <x v="1"/>
    <n v="2011"/>
    <d v="1899-12-30T08:57:00"/>
    <d v="1899-12-30T09:04:00"/>
    <d v="1899-12-30T00:07:00"/>
    <m/>
    <m/>
    <m/>
    <n v="11"/>
    <x v="1"/>
    <s v="Los Cabitos, Isla Magdalena, Baja California Sur"/>
    <m/>
    <n v="26.531999999999996"/>
    <n v="8.0399999999999991"/>
    <n v="26.07"/>
    <n v="7.9"/>
    <n v="26.531999999999996"/>
    <n v="8.0399999999999991"/>
    <n v="26.300999999999998"/>
    <n v="7.97"/>
    <x v="14"/>
    <x v="15"/>
    <n v="75.2"/>
    <n v="24"/>
    <n v="10"/>
    <x v="3"/>
    <s v="15-30 cm"/>
    <s v="n/a"/>
    <n v="1"/>
    <s v="n/d"/>
    <m/>
    <m/>
  </r>
  <r>
    <s v="LOCAB-131011-RR-1-11-DP"/>
    <x v="1"/>
    <x v="1"/>
    <n v="2011"/>
    <d v="1899-12-30T08:57:00"/>
    <d v="1899-12-30T09:04:00"/>
    <d v="1899-12-30T00:07:00"/>
    <m/>
    <m/>
    <m/>
    <n v="11"/>
    <x v="1"/>
    <s v="Los Cabitos, Isla Magdalena, Baja California Sur"/>
    <m/>
    <n v="26.531999999999996"/>
    <n v="8.0399999999999991"/>
    <n v="26.07"/>
    <n v="7.9"/>
    <n v="26.531999999999996"/>
    <n v="8.0399999999999991"/>
    <n v="26.300999999999998"/>
    <n v="7.97"/>
    <x v="14"/>
    <x v="15"/>
    <n v="75.2"/>
    <n v="24"/>
    <n v="10"/>
    <x v="3"/>
    <s v="15-30 cm"/>
    <s v="n/a"/>
    <n v="1"/>
    <s v="n/d"/>
    <m/>
    <m/>
  </r>
  <r>
    <s v="LOCAB-131011-RR-1-11-DP"/>
    <x v="1"/>
    <x v="1"/>
    <n v="2011"/>
    <d v="1899-12-30T08:57:00"/>
    <d v="1899-12-30T09:04:00"/>
    <d v="1899-12-30T00:07:00"/>
    <m/>
    <m/>
    <m/>
    <n v="11"/>
    <x v="1"/>
    <s v="Los Cabitos, Isla Magdalena, Baja California Sur"/>
    <m/>
    <n v="26.531999999999996"/>
    <n v="8.0399999999999991"/>
    <n v="26.07"/>
    <n v="7.9"/>
    <n v="26.531999999999996"/>
    <n v="8.0399999999999991"/>
    <n v="26.300999999999998"/>
    <n v="7.97"/>
    <x v="14"/>
    <x v="15"/>
    <n v="75.2"/>
    <n v="24"/>
    <n v="10"/>
    <x v="3"/>
    <s v="15-30 cm"/>
    <s v="n/a"/>
    <n v="1"/>
    <s v="n/d"/>
    <m/>
    <m/>
  </r>
  <r>
    <s v="LOCAB-131011-RR-1-11-DP"/>
    <x v="1"/>
    <x v="1"/>
    <n v="2011"/>
    <d v="1899-12-30T08:57:00"/>
    <d v="1899-12-30T09:04:00"/>
    <d v="1899-12-30T00:07:00"/>
    <m/>
    <m/>
    <m/>
    <n v="11"/>
    <x v="1"/>
    <s v="Los Cabitos, Isla Magdalena, Baja California Sur"/>
    <m/>
    <n v="26.531999999999996"/>
    <n v="8.0399999999999991"/>
    <n v="26.07"/>
    <n v="7.9"/>
    <n v="26.531999999999996"/>
    <n v="8.0399999999999991"/>
    <n v="26.300999999999998"/>
    <n v="7.97"/>
    <x v="14"/>
    <x v="15"/>
    <n v="75.2"/>
    <n v="24"/>
    <n v="10"/>
    <x v="3"/>
    <s v="15-30 cm"/>
    <s v="n/a"/>
    <n v="1"/>
    <s v="n/d"/>
    <m/>
    <m/>
  </r>
  <r>
    <s v="LOCAB-131011-RR-1-11-DP"/>
    <x v="1"/>
    <x v="1"/>
    <n v="2011"/>
    <d v="1899-12-30T08:57:00"/>
    <d v="1899-12-30T09:04:00"/>
    <d v="1899-12-30T00:07:00"/>
    <m/>
    <m/>
    <m/>
    <n v="11"/>
    <x v="1"/>
    <s v="Los Cabitos, Isla Magdalena, Baja California Sur"/>
    <m/>
    <n v="26.531999999999996"/>
    <n v="8.0399999999999991"/>
    <n v="26.07"/>
    <n v="7.9"/>
    <n v="26.531999999999996"/>
    <n v="8.0399999999999991"/>
    <n v="26.300999999999998"/>
    <n v="7.97"/>
    <x v="14"/>
    <x v="15"/>
    <n v="75.2"/>
    <n v="24"/>
    <n v="10"/>
    <x v="3"/>
    <s v="15-30 cm"/>
    <s v="n/a"/>
    <n v="1"/>
    <s v="n/d"/>
    <m/>
    <m/>
  </r>
  <r>
    <s v="LOCAB-131011-RR-1-11-DP"/>
    <x v="1"/>
    <x v="1"/>
    <n v="2011"/>
    <d v="1899-12-30T08:57:00"/>
    <d v="1899-12-30T09:04:00"/>
    <d v="1899-12-30T00:07:00"/>
    <m/>
    <m/>
    <m/>
    <n v="11"/>
    <x v="1"/>
    <s v="Los Cabitos, Isla Magdalena, Baja California Sur"/>
    <m/>
    <n v="26.531999999999996"/>
    <n v="8.0399999999999991"/>
    <n v="26.07"/>
    <n v="7.9"/>
    <n v="26.531999999999996"/>
    <n v="8.0399999999999991"/>
    <n v="26.300999999999998"/>
    <n v="7.97"/>
    <x v="14"/>
    <x v="15"/>
    <n v="75.2"/>
    <n v="24"/>
    <n v="10"/>
    <x v="3"/>
    <s v="15-30 cm"/>
    <s v="n/a"/>
    <n v="1"/>
    <s v="n/d"/>
    <m/>
    <m/>
  </r>
  <r>
    <s v="LOCAB-131011-RR-1-11-DP"/>
    <x v="1"/>
    <x v="1"/>
    <n v="2011"/>
    <d v="1899-12-30T08:57:00"/>
    <d v="1899-12-30T09:04:00"/>
    <d v="1899-12-30T00:07:00"/>
    <m/>
    <m/>
    <m/>
    <n v="11"/>
    <x v="1"/>
    <s v="Los Cabitos, Isla Magdalena, Baja California Sur"/>
    <m/>
    <n v="26.531999999999996"/>
    <n v="8.0399999999999991"/>
    <n v="26.07"/>
    <n v="7.9"/>
    <n v="26.531999999999996"/>
    <n v="8.0399999999999991"/>
    <n v="26.300999999999998"/>
    <n v="7.97"/>
    <x v="14"/>
    <x v="15"/>
    <n v="75.2"/>
    <n v="24"/>
    <n v="10"/>
    <x v="3"/>
    <s v="15-30 cm"/>
    <s v="n/a"/>
    <n v="1"/>
    <s v="n/d"/>
    <m/>
    <m/>
  </r>
  <r>
    <s v="LOCAB-131011-RR-1-11-DP"/>
    <x v="1"/>
    <x v="1"/>
    <n v="2011"/>
    <d v="1899-12-30T08:57:00"/>
    <d v="1899-12-30T09:04:00"/>
    <d v="1899-12-30T00:07:00"/>
    <m/>
    <m/>
    <m/>
    <n v="11"/>
    <x v="1"/>
    <s v="Los Cabitos, Isla Magdalena, Baja California Sur"/>
    <m/>
    <n v="26.531999999999996"/>
    <n v="8.0399999999999991"/>
    <n v="26.07"/>
    <n v="7.9"/>
    <n v="26.531999999999996"/>
    <n v="8.0399999999999991"/>
    <n v="26.300999999999998"/>
    <n v="7.97"/>
    <x v="14"/>
    <x v="15"/>
    <n v="75.2"/>
    <n v="24"/>
    <n v="10"/>
    <x v="3"/>
    <s v="15-30 cm"/>
    <s v="n/a"/>
    <n v="1"/>
    <s v="n/d"/>
    <m/>
    <m/>
  </r>
  <r>
    <s v="LOCAB-131011-RR-1-11-DP"/>
    <x v="1"/>
    <x v="1"/>
    <n v="2011"/>
    <d v="1899-12-30T08:57:00"/>
    <d v="1899-12-30T09:04:00"/>
    <d v="1899-12-30T00:07:00"/>
    <m/>
    <m/>
    <m/>
    <n v="11"/>
    <x v="1"/>
    <s v="Los Cabitos, Isla Magdalena, Baja California Sur"/>
    <m/>
    <n v="26.531999999999996"/>
    <n v="8.0399999999999991"/>
    <n v="26.07"/>
    <n v="7.9"/>
    <n v="26.531999999999996"/>
    <n v="8.0399999999999991"/>
    <n v="26.300999999999998"/>
    <n v="7.97"/>
    <x v="14"/>
    <x v="15"/>
    <n v="75.2"/>
    <n v="24"/>
    <n v="10"/>
    <x v="9"/>
    <s v="15-30 cm"/>
    <s v="n/a"/>
    <n v="1"/>
    <s v="n/d"/>
    <m/>
    <m/>
  </r>
  <r>
    <s v="LOCAB-131011-RR-1-11-DP"/>
    <x v="1"/>
    <x v="1"/>
    <n v="2011"/>
    <d v="1899-12-30T08:57:00"/>
    <d v="1899-12-30T09:04:00"/>
    <d v="1899-12-30T00:07:00"/>
    <m/>
    <m/>
    <m/>
    <n v="11"/>
    <x v="1"/>
    <s v="Los Cabitos, Isla Magdalena, Baja California Sur"/>
    <m/>
    <n v="26.531999999999996"/>
    <n v="8.0399999999999991"/>
    <n v="26.07"/>
    <n v="7.9"/>
    <n v="26.531999999999996"/>
    <n v="8.0399999999999991"/>
    <n v="26.300999999999998"/>
    <n v="7.97"/>
    <x v="14"/>
    <x v="15"/>
    <n v="75.2"/>
    <n v="24"/>
    <n v="10"/>
    <x v="9"/>
    <s v="15-30 cm"/>
    <s v="n/a"/>
    <n v="1"/>
    <s v="n/d"/>
    <m/>
    <m/>
  </r>
  <r>
    <s v="LOCAB-131011-RR-1-12-DP"/>
    <x v="7"/>
    <x v="1"/>
    <n v="2011"/>
    <d v="1899-12-30T10:16:00"/>
    <d v="1899-12-30T10:23:00"/>
    <d v="1899-12-30T00:07:00"/>
    <m/>
    <m/>
    <m/>
    <n v="12"/>
    <x v="1"/>
    <s v="Los Cabitos, Isla Magdalena, Baja California Sur"/>
    <m/>
    <n v="36.299999999999997"/>
    <n v="11"/>
    <n v="39.731999999999992"/>
    <n v="12.04"/>
    <n v="39.731999999999992"/>
    <n v="12.04"/>
    <n v="38.015999999999991"/>
    <n v="11.52"/>
    <x v="10"/>
    <x v="10"/>
    <n v="75.2"/>
    <n v="24"/>
    <n v="10"/>
    <x v="5"/>
    <s v="15-30 cm"/>
    <s v="n/a"/>
    <n v="1"/>
    <s v="n/d"/>
    <m/>
    <m/>
  </r>
  <r>
    <s v="LOCAB-131011-RR-1-12-DP"/>
    <x v="7"/>
    <x v="1"/>
    <n v="2011"/>
    <d v="1899-12-30T10:16:00"/>
    <d v="1899-12-30T10:23:00"/>
    <d v="1899-12-30T00:07:00"/>
    <m/>
    <m/>
    <m/>
    <n v="12"/>
    <x v="1"/>
    <s v="Los Cabitos, Isla Magdalena, Baja California Sur"/>
    <m/>
    <n v="36.299999999999997"/>
    <n v="11"/>
    <n v="39.731999999999992"/>
    <n v="12.04"/>
    <n v="39.731999999999992"/>
    <n v="12.04"/>
    <n v="38.015999999999991"/>
    <n v="11.52"/>
    <x v="10"/>
    <x v="10"/>
    <n v="75.2"/>
    <n v="24"/>
    <n v="10"/>
    <x v="9"/>
    <s v="15-30 cm"/>
    <s v="n/a"/>
    <n v="1"/>
    <s v="n/d"/>
    <m/>
    <m/>
  </r>
  <r>
    <s v="LOCAB-131011-RR-1-12-DP"/>
    <x v="7"/>
    <x v="1"/>
    <n v="2011"/>
    <d v="1899-12-30T10:16:00"/>
    <d v="1899-12-30T10:23:00"/>
    <d v="1899-12-30T00:07:00"/>
    <m/>
    <m/>
    <m/>
    <n v="12"/>
    <x v="1"/>
    <s v="Los Cabitos, Isla Magdalena, Baja California Sur"/>
    <m/>
    <n v="36.299999999999997"/>
    <n v="11"/>
    <n v="39.731999999999992"/>
    <n v="12.04"/>
    <n v="39.731999999999992"/>
    <n v="12.04"/>
    <n v="38.015999999999991"/>
    <n v="11.52"/>
    <x v="10"/>
    <x v="10"/>
    <n v="75.2"/>
    <n v="24"/>
    <n v="10"/>
    <x v="9"/>
    <s v="15-30 cm"/>
    <s v="n/a"/>
    <n v="1"/>
    <s v="n/d"/>
    <m/>
    <m/>
  </r>
  <r>
    <s v="PUBLA-161011-NV-1-1-DP"/>
    <x v="0"/>
    <x v="4"/>
    <n v="2011"/>
    <d v="1899-12-30T09:02:00"/>
    <d v="1899-12-30T09:15:00"/>
    <d v="1899-12-30T00:13:00"/>
    <m/>
    <m/>
    <m/>
    <n v="1"/>
    <x v="2"/>
    <s v="Punta Blanca somero, Isla Magdalena, Baja California Sur"/>
    <m/>
    <n v="35.309999999999995"/>
    <n v="10.7"/>
    <n v="34.65"/>
    <n v="10.5"/>
    <n v="35.309999999999995"/>
    <n v="10.7"/>
    <n v="34.979999999999997"/>
    <n v="10.6"/>
    <x v="15"/>
    <x v="16"/>
    <n v="75.2"/>
    <n v="24"/>
    <n v="8"/>
    <x v="5"/>
    <s v="&lt;15 cm"/>
    <s v="n/a"/>
    <n v="1"/>
    <s v="n/d"/>
    <m/>
    <m/>
  </r>
  <r>
    <s v="PUBLA-161011-NV-1-1-DP"/>
    <x v="0"/>
    <x v="4"/>
    <n v="2011"/>
    <d v="1899-12-30T09:02:00"/>
    <d v="1899-12-30T09:15:00"/>
    <d v="1899-12-30T00:13:00"/>
    <m/>
    <m/>
    <m/>
    <n v="1"/>
    <x v="2"/>
    <s v="Punta Blanca somero, Isla Magdalena, Baja California Sur"/>
    <m/>
    <n v="35.309999999999995"/>
    <n v="10.7"/>
    <n v="34.65"/>
    <n v="10.5"/>
    <n v="35.309999999999995"/>
    <n v="10.7"/>
    <n v="34.979999999999997"/>
    <n v="10.6"/>
    <x v="15"/>
    <x v="16"/>
    <n v="75.2"/>
    <n v="24"/>
    <n v="8"/>
    <x v="5"/>
    <s v="&lt;15 cm"/>
    <s v="n/a"/>
    <n v="1"/>
    <s v="n/d"/>
    <m/>
    <m/>
  </r>
  <r>
    <s v="PUBLA-161011-NV-1-1-DP"/>
    <x v="0"/>
    <x v="4"/>
    <n v="2011"/>
    <d v="1899-12-30T09:02:00"/>
    <d v="1899-12-30T09:15:00"/>
    <d v="1899-12-30T00:13:00"/>
    <m/>
    <m/>
    <m/>
    <n v="1"/>
    <x v="2"/>
    <s v="Punta Blanca somero, Isla Magdalena, Baja California Sur"/>
    <m/>
    <n v="35.309999999999995"/>
    <n v="10.7"/>
    <n v="34.65"/>
    <n v="10.5"/>
    <n v="35.309999999999995"/>
    <n v="10.7"/>
    <n v="34.979999999999997"/>
    <n v="10.6"/>
    <x v="15"/>
    <x v="16"/>
    <n v="75.2"/>
    <n v="24"/>
    <n v="8"/>
    <x v="5"/>
    <s v="15-30 cm"/>
    <s v="n/a"/>
    <n v="1"/>
    <s v="n/d"/>
    <m/>
    <m/>
  </r>
  <r>
    <s v="PUBLA-161011-NV-1-1-DP"/>
    <x v="0"/>
    <x v="4"/>
    <n v="2011"/>
    <d v="1899-12-30T09:02:00"/>
    <d v="1899-12-30T09:15:00"/>
    <d v="1899-12-30T00:13:00"/>
    <m/>
    <m/>
    <m/>
    <n v="1"/>
    <x v="2"/>
    <s v="Punta Blanca somero, Isla Magdalena, Baja California Sur"/>
    <m/>
    <n v="35.309999999999995"/>
    <n v="10.7"/>
    <n v="34.65"/>
    <n v="10.5"/>
    <n v="35.309999999999995"/>
    <n v="10.7"/>
    <n v="34.979999999999997"/>
    <n v="10.6"/>
    <x v="15"/>
    <x v="16"/>
    <n v="75.2"/>
    <n v="24"/>
    <n v="8"/>
    <x v="5"/>
    <s v="15-30 cm"/>
    <s v="n/a"/>
    <n v="1"/>
    <s v="n/d"/>
    <m/>
    <m/>
  </r>
  <r>
    <s v="PUBLA-161011-NV-1-1-DP"/>
    <x v="0"/>
    <x v="4"/>
    <n v="2011"/>
    <d v="1899-12-30T09:02:00"/>
    <d v="1899-12-30T09:15:00"/>
    <d v="1899-12-30T00:13:00"/>
    <m/>
    <m/>
    <m/>
    <n v="1"/>
    <x v="2"/>
    <s v="Punta Blanca somero, Isla Magdalena, Baja California Sur"/>
    <m/>
    <n v="35.309999999999995"/>
    <n v="10.7"/>
    <n v="34.65"/>
    <n v="10.5"/>
    <n v="35.309999999999995"/>
    <n v="10.7"/>
    <n v="34.979999999999997"/>
    <n v="10.6"/>
    <x v="15"/>
    <x v="16"/>
    <n v="75.2"/>
    <n v="24"/>
    <n v="8"/>
    <x v="5"/>
    <s v="15-30 cm"/>
    <s v="n/a"/>
    <n v="1"/>
    <s v="n/d"/>
    <m/>
    <m/>
  </r>
  <r>
    <s v="PUBLA-161011-NV-1-1-DP"/>
    <x v="0"/>
    <x v="4"/>
    <n v="2011"/>
    <d v="1899-12-30T09:02:00"/>
    <d v="1899-12-30T09:15:00"/>
    <d v="1899-12-30T00:13:00"/>
    <m/>
    <m/>
    <m/>
    <n v="1"/>
    <x v="2"/>
    <s v="Punta Blanca somero, Isla Magdalena, Baja California Sur"/>
    <m/>
    <n v="35.309999999999995"/>
    <n v="10.7"/>
    <n v="34.65"/>
    <n v="10.5"/>
    <n v="35.309999999999995"/>
    <n v="10.7"/>
    <n v="34.979999999999997"/>
    <n v="10.6"/>
    <x v="15"/>
    <x v="16"/>
    <n v="75.2"/>
    <n v="24"/>
    <n v="8"/>
    <x v="5"/>
    <s v="15-30 cm"/>
    <s v="n/a"/>
    <n v="1"/>
    <s v="n/d"/>
    <m/>
    <m/>
  </r>
  <r>
    <s v="PUBLA-161011-NV-1-1-DP"/>
    <x v="0"/>
    <x v="4"/>
    <n v="2011"/>
    <d v="1899-12-30T09:02:00"/>
    <d v="1899-12-30T09:15:00"/>
    <d v="1899-12-30T00:13:00"/>
    <m/>
    <m/>
    <m/>
    <n v="1"/>
    <x v="2"/>
    <s v="Punta Blanca somero, Isla Magdalena, Baja California Sur"/>
    <m/>
    <n v="35.309999999999995"/>
    <n v="10.7"/>
    <n v="34.65"/>
    <n v="10.5"/>
    <n v="35.309999999999995"/>
    <n v="10.7"/>
    <n v="34.979999999999997"/>
    <n v="10.6"/>
    <x v="15"/>
    <x v="16"/>
    <n v="75.2"/>
    <n v="24"/>
    <n v="8"/>
    <x v="5"/>
    <s v="15-30 cm"/>
    <s v="n/a"/>
    <n v="1"/>
    <s v="n/d"/>
    <m/>
    <m/>
  </r>
  <r>
    <s v="PUBLA-161011-NV-1-1-DP"/>
    <x v="0"/>
    <x v="4"/>
    <n v="2011"/>
    <d v="1899-12-30T09:02:00"/>
    <d v="1899-12-30T09:15:00"/>
    <d v="1899-12-30T00:13:00"/>
    <m/>
    <m/>
    <m/>
    <n v="1"/>
    <x v="2"/>
    <s v="Punta Blanca somero, Isla Magdalena, Baja California Sur"/>
    <m/>
    <n v="35.309999999999995"/>
    <n v="10.7"/>
    <n v="34.65"/>
    <n v="10.5"/>
    <n v="35.309999999999995"/>
    <n v="10.7"/>
    <n v="34.979999999999997"/>
    <n v="10.6"/>
    <x v="15"/>
    <x v="16"/>
    <n v="75.2"/>
    <n v="24"/>
    <n v="8"/>
    <x v="3"/>
    <s v="15-30 cm"/>
    <s v="A"/>
    <n v="1"/>
    <s v="n/d"/>
    <m/>
    <m/>
  </r>
  <r>
    <s v="PUBLA-161011-NV-1-1-DP"/>
    <x v="0"/>
    <x v="4"/>
    <n v="2011"/>
    <d v="1899-12-30T09:02:00"/>
    <d v="1899-12-30T09:15:00"/>
    <d v="1899-12-30T00:13:00"/>
    <m/>
    <m/>
    <m/>
    <n v="1"/>
    <x v="2"/>
    <s v="Punta Blanca somero, Isla Magdalena, Baja California Sur"/>
    <m/>
    <n v="35.309999999999995"/>
    <n v="10.7"/>
    <n v="34.65"/>
    <n v="10.5"/>
    <n v="35.309999999999995"/>
    <n v="10.7"/>
    <n v="34.979999999999997"/>
    <n v="10.6"/>
    <x v="15"/>
    <x v="16"/>
    <n v="75.2"/>
    <n v="24"/>
    <n v="8"/>
    <x v="3"/>
    <s v="&lt;15 cm"/>
    <s v="J"/>
    <n v="1"/>
    <s v="n/d"/>
    <m/>
    <m/>
  </r>
  <r>
    <s v="PUBLA-161011-NV-1-1-DP"/>
    <x v="0"/>
    <x v="4"/>
    <n v="2011"/>
    <d v="1899-12-30T09:02:00"/>
    <d v="1899-12-30T09:15:00"/>
    <d v="1899-12-30T00:13:00"/>
    <m/>
    <m/>
    <m/>
    <n v="1"/>
    <x v="2"/>
    <s v="Punta Blanca somero, Isla Magdalena, Baja California Sur"/>
    <m/>
    <n v="35.309999999999995"/>
    <n v="10.7"/>
    <n v="34.65"/>
    <n v="10.5"/>
    <n v="35.309999999999995"/>
    <n v="10.7"/>
    <n v="34.979999999999997"/>
    <n v="10.6"/>
    <x v="15"/>
    <x v="16"/>
    <n v="75.2"/>
    <n v="24"/>
    <n v="8"/>
    <x v="11"/>
    <s v="15-30 cm"/>
    <s v="n/a"/>
    <n v="1"/>
    <s v="n/d"/>
    <m/>
    <m/>
  </r>
  <r>
    <s v="PUBLA-161011-NV-1-1-DP"/>
    <x v="0"/>
    <x v="4"/>
    <n v="2011"/>
    <d v="1899-12-30T09:02:00"/>
    <d v="1899-12-30T09:15:00"/>
    <d v="1899-12-30T00:13:00"/>
    <m/>
    <m/>
    <m/>
    <n v="1"/>
    <x v="2"/>
    <s v="Punta Blanca somero, Isla Magdalena, Baja California Sur"/>
    <m/>
    <n v="35.309999999999995"/>
    <n v="10.7"/>
    <n v="34.65"/>
    <n v="10.5"/>
    <n v="35.309999999999995"/>
    <n v="10.7"/>
    <n v="34.979999999999997"/>
    <n v="10.6"/>
    <x v="15"/>
    <x v="16"/>
    <n v="75.2"/>
    <n v="24"/>
    <n v="8"/>
    <x v="11"/>
    <s v="15-30 cm"/>
    <s v="n/a"/>
    <n v="1"/>
    <s v="n/d"/>
    <m/>
    <m/>
  </r>
  <r>
    <s v="PUBLA-161011-NV-1-2-DP"/>
    <x v="0"/>
    <x v="4"/>
    <n v="2011"/>
    <d v="1899-12-30T10:14:00"/>
    <d v="1899-12-30T10:20:00"/>
    <d v="1899-12-30T00:06:00"/>
    <m/>
    <m/>
    <m/>
    <n v="2"/>
    <x v="2"/>
    <s v="Punta Blanca somero, Isla Magdalena, Baja California Sur"/>
    <m/>
    <n v="19.899000000000001"/>
    <n v="6.03"/>
    <n v="23.099999999999998"/>
    <n v="7"/>
    <n v="23.099999999999998"/>
    <n v="7"/>
    <n v="21.499499999999998"/>
    <n v="6.5150000000000006"/>
    <x v="16"/>
    <x v="17"/>
    <n v="75.2"/>
    <n v="24"/>
    <n v="8"/>
    <x v="3"/>
    <s v="15-30 cm"/>
    <s v="A"/>
    <n v="1"/>
    <s v="n/d"/>
    <m/>
    <m/>
  </r>
  <r>
    <s v="PUBLA-161011-NV-1-2-DP"/>
    <x v="0"/>
    <x v="4"/>
    <n v="2011"/>
    <d v="1899-12-30T10:14:00"/>
    <d v="1899-12-30T10:20:00"/>
    <d v="1899-12-30T00:06:00"/>
    <m/>
    <m/>
    <m/>
    <n v="2"/>
    <x v="2"/>
    <s v="Punta Blanca somero, Isla Magdalena, Baja California Sur"/>
    <m/>
    <n v="19.899000000000001"/>
    <n v="6.03"/>
    <n v="23.099999999999998"/>
    <n v="7"/>
    <n v="23.099999999999998"/>
    <n v="7"/>
    <n v="21.499499999999998"/>
    <n v="6.5150000000000006"/>
    <x v="16"/>
    <x v="17"/>
    <n v="75.2"/>
    <n v="24"/>
    <n v="8"/>
    <x v="3"/>
    <s v="15-30 cm"/>
    <s v="A"/>
    <n v="1"/>
    <s v="n/d"/>
    <m/>
    <m/>
  </r>
  <r>
    <s v="PUBLA-161011-NV-1-2-DP"/>
    <x v="0"/>
    <x v="4"/>
    <n v="2011"/>
    <d v="1899-12-30T10:14:00"/>
    <d v="1899-12-30T10:20:00"/>
    <d v="1899-12-30T00:06:00"/>
    <m/>
    <m/>
    <m/>
    <n v="2"/>
    <x v="2"/>
    <s v="Punta Blanca somero, Isla Magdalena, Baja California Sur"/>
    <m/>
    <n v="19.899000000000001"/>
    <n v="6.03"/>
    <n v="23.099999999999998"/>
    <n v="7"/>
    <n v="23.099999999999998"/>
    <n v="7"/>
    <n v="21.499499999999998"/>
    <n v="6.5150000000000006"/>
    <x v="16"/>
    <x v="17"/>
    <n v="75.2"/>
    <n v="24"/>
    <n v="8"/>
    <x v="3"/>
    <s v="15-30 cm"/>
    <s v="A"/>
    <n v="1"/>
    <s v="n/d"/>
    <m/>
    <m/>
  </r>
  <r>
    <s v="PUBLA-161011-NV-1-2-DP"/>
    <x v="0"/>
    <x v="4"/>
    <n v="2011"/>
    <d v="1899-12-30T10:14:00"/>
    <d v="1899-12-30T10:20:00"/>
    <d v="1899-12-30T00:06:00"/>
    <m/>
    <m/>
    <m/>
    <n v="2"/>
    <x v="2"/>
    <s v="Punta Blanca somero, Isla Magdalena, Baja California Sur"/>
    <m/>
    <n v="19.899000000000001"/>
    <n v="6.03"/>
    <n v="23.099999999999998"/>
    <n v="7"/>
    <n v="23.099999999999998"/>
    <n v="7"/>
    <n v="21.499499999999998"/>
    <n v="6.5150000000000006"/>
    <x v="16"/>
    <x v="17"/>
    <n v="75.2"/>
    <n v="24"/>
    <n v="8"/>
    <x v="3"/>
    <s v="15-30 cm"/>
    <s v="A"/>
    <n v="1"/>
    <s v="n/d"/>
    <m/>
    <m/>
  </r>
  <r>
    <s v="PUBLA-161011-NV-1-2-DP"/>
    <x v="0"/>
    <x v="4"/>
    <n v="2011"/>
    <d v="1899-12-30T10:14:00"/>
    <d v="1899-12-30T10:20:00"/>
    <d v="1899-12-30T00:06:00"/>
    <m/>
    <m/>
    <m/>
    <n v="2"/>
    <x v="2"/>
    <s v="Punta Blanca somero, Isla Magdalena, Baja California Sur"/>
    <m/>
    <n v="19.899000000000001"/>
    <n v="6.03"/>
    <n v="23.099999999999998"/>
    <n v="7"/>
    <n v="23.099999999999998"/>
    <n v="7"/>
    <n v="21.499499999999998"/>
    <n v="6.5150000000000006"/>
    <x v="16"/>
    <x v="17"/>
    <n v="75.2"/>
    <n v="24"/>
    <n v="8"/>
    <x v="3"/>
    <s v="15-30 cm"/>
    <s v="A"/>
    <n v="1"/>
    <s v="n/d"/>
    <m/>
    <m/>
  </r>
  <r>
    <s v="PUBLA-161011-NV-1-2-DP"/>
    <x v="0"/>
    <x v="4"/>
    <n v="2011"/>
    <d v="1899-12-30T10:14:00"/>
    <d v="1899-12-30T10:20:00"/>
    <d v="1899-12-30T00:06:00"/>
    <m/>
    <m/>
    <m/>
    <n v="2"/>
    <x v="2"/>
    <s v="Punta Blanca somero, Isla Magdalena, Baja California Sur"/>
    <m/>
    <n v="19.899000000000001"/>
    <n v="6.03"/>
    <n v="23.099999999999998"/>
    <n v="7"/>
    <n v="23.099999999999998"/>
    <n v="7"/>
    <n v="21.499499999999998"/>
    <n v="6.5150000000000006"/>
    <x v="16"/>
    <x v="17"/>
    <n v="75.2"/>
    <n v="24"/>
    <n v="8"/>
    <x v="3"/>
    <s v="&lt;15 cm"/>
    <s v="J"/>
    <n v="1"/>
    <s v="n/d"/>
    <m/>
    <m/>
  </r>
  <r>
    <s v="PUBLA-161011-NV-1-2-DP"/>
    <x v="0"/>
    <x v="4"/>
    <n v="2011"/>
    <d v="1899-12-30T10:14:00"/>
    <d v="1899-12-30T10:20:00"/>
    <d v="1899-12-30T00:06:00"/>
    <m/>
    <m/>
    <m/>
    <n v="2"/>
    <x v="2"/>
    <s v="Punta Blanca somero, Isla Magdalena, Baja California Sur"/>
    <m/>
    <n v="19.899000000000001"/>
    <n v="6.03"/>
    <n v="23.099999999999998"/>
    <n v="7"/>
    <n v="23.099999999999998"/>
    <n v="7"/>
    <n v="21.499499999999998"/>
    <n v="6.5150000000000006"/>
    <x v="16"/>
    <x v="17"/>
    <n v="75.2"/>
    <n v="24"/>
    <n v="8"/>
    <x v="3"/>
    <s v="&lt;15 cm"/>
    <s v="J"/>
    <n v="1"/>
    <s v="n/d"/>
    <m/>
    <m/>
  </r>
  <r>
    <s v="PUBLA-161011-NV-1-2-DP"/>
    <x v="0"/>
    <x v="4"/>
    <n v="2011"/>
    <d v="1899-12-30T10:14:00"/>
    <d v="1899-12-30T10:20:00"/>
    <d v="1899-12-30T00:06:00"/>
    <m/>
    <m/>
    <m/>
    <n v="2"/>
    <x v="2"/>
    <s v="Punta Blanca somero, Isla Magdalena, Baja California Sur"/>
    <m/>
    <n v="19.899000000000001"/>
    <n v="6.03"/>
    <n v="23.099999999999998"/>
    <n v="7"/>
    <n v="23.099999999999998"/>
    <n v="7"/>
    <n v="21.499499999999998"/>
    <n v="6.5150000000000006"/>
    <x v="16"/>
    <x v="17"/>
    <n v="75.2"/>
    <n v="24"/>
    <n v="8"/>
    <x v="7"/>
    <s v="15-30 cm"/>
    <s v="A"/>
    <n v="1"/>
    <s v="n/d"/>
    <m/>
    <m/>
  </r>
  <r>
    <s v="PUBLA-161011-GH-1-3-DP"/>
    <x v="2"/>
    <x v="4"/>
    <n v="2011"/>
    <d v="1899-12-30T09:28:00"/>
    <d v="1899-12-30T09:35:00"/>
    <d v="1899-12-30T00:07:00"/>
    <m/>
    <m/>
    <m/>
    <n v="3"/>
    <x v="2"/>
    <s v="Punta Blanca somero, Isla Magdalena, Baja California Sur"/>
    <m/>
    <n v="36"/>
    <n v="10.90909090909091"/>
    <n v="35"/>
    <n v="10.606060606060607"/>
    <n v="36"/>
    <n v="10.90909090909091"/>
    <n v="35.5"/>
    <n v="10.757575757575758"/>
    <x v="15"/>
    <x v="18"/>
    <n v="72"/>
    <n v="22.978723404255319"/>
    <n v="7"/>
    <x v="5"/>
    <s v="15-30 cm"/>
    <s v="n/a"/>
    <n v="1"/>
    <s v="n/d"/>
    <m/>
    <m/>
  </r>
  <r>
    <s v="PUBLA-161011-GH-1-3-DP"/>
    <x v="2"/>
    <x v="4"/>
    <n v="2011"/>
    <d v="1899-12-30T09:28:00"/>
    <d v="1899-12-30T09:35:00"/>
    <d v="1899-12-30T00:07:00"/>
    <m/>
    <m/>
    <m/>
    <n v="3"/>
    <x v="2"/>
    <s v="Punta Blanca somero, Isla Magdalena, Baja California Sur"/>
    <m/>
    <n v="36"/>
    <n v="10.90909090909091"/>
    <n v="35"/>
    <n v="10.606060606060607"/>
    <n v="36"/>
    <n v="10.90909090909091"/>
    <n v="35.5"/>
    <n v="10.757575757575758"/>
    <x v="15"/>
    <x v="18"/>
    <n v="72"/>
    <n v="22.978723404255319"/>
    <n v="7"/>
    <x v="5"/>
    <s v="15-30 cm"/>
    <s v="n/a"/>
    <n v="1"/>
    <s v="n/d"/>
    <m/>
    <m/>
  </r>
  <r>
    <s v="PUBLA-161011-GH-1-3-DP"/>
    <x v="2"/>
    <x v="4"/>
    <n v="2011"/>
    <d v="1899-12-30T09:28:00"/>
    <d v="1899-12-30T09:35:00"/>
    <d v="1899-12-30T00:07:00"/>
    <m/>
    <m/>
    <m/>
    <n v="3"/>
    <x v="2"/>
    <s v="Punta Blanca somero, Isla Magdalena, Baja California Sur"/>
    <m/>
    <n v="36"/>
    <n v="10.90909090909091"/>
    <n v="35"/>
    <n v="10.606060606060607"/>
    <n v="36"/>
    <n v="10.90909090909091"/>
    <n v="35.5"/>
    <n v="10.757575757575758"/>
    <x v="15"/>
    <x v="18"/>
    <n v="72"/>
    <n v="22.978723404255319"/>
    <n v="7"/>
    <x v="5"/>
    <s v="15-30 cm"/>
    <s v="n/a"/>
    <n v="1"/>
    <s v="n/d"/>
    <m/>
    <m/>
  </r>
  <r>
    <s v="PUBLA-161011-GH-1-3-DP"/>
    <x v="2"/>
    <x v="4"/>
    <n v="2011"/>
    <d v="1899-12-30T09:28:00"/>
    <d v="1899-12-30T09:35:00"/>
    <d v="1899-12-30T00:07:00"/>
    <m/>
    <m/>
    <m/>
    <n v="3"/>
    <x v="2"/>
    <s v="Punta Blanca somero, Isla Magdalena, Baja California Sur"/>
    <m/>
    <n v="36"/>
    <n v="10.90909090909091"/>
    <n v="35"/>
    <n v="10.606060606060607"/>
    <n v="36"/>
    <n v="10.90909090909091"/>
    <n v="35.5"/>
    <n v="10.757575757575758"/>
    <x v="15"/>
    <x v="18"/>
    <n v="72"/>
    <n v="22.978723404255319"/>
    <n v="7"/>
    <x v="3"/>
    <s v="15-30 cm"/>
    <s v="A"/>
    <n v="1"/>
    <s v="n/d"/>
    <m/>
    <m/>
  </r>
  <r>
    <s v="PUBLA-161011-GH-1-3-DP"/>
    <x v="2"/>
    <x v="4"/>
    <n v="2011"/>
    <d v="1899-12-30T09:28:00"/>
    <d v="1899-12-30T09:35:00"/>
    <d v="1899-12-30T00:07:00"/>
    <m/>
    <m/>
    <m/>
    <n v="3"/>
    <x v="2"/>
    <s v="Punta Blanca somero, Isla Magdalena, Baja California Sur"/>
    <m/>
    <n v="36"/>
    <n v="10.90909090909091"/>
    <n v="35"/>
    <n v="10.606060606060607"/>
    <n v="36"/>
    <n v="10.90909090909091"/>
    <n v="35.5"/>
    <n v="10.757575757575758"/>
    <x v="15"/>
    <x v="18"/>
    <n v="72"/>
    <n v="22.978723404255319"/>
    <n v="7"/>
    <x v="3"/>
    <s v="15-30 cm"/>
    <s v="A"/>
    <n v="1"/>
    <s v="n/d"/>
    <m/>
    <m/>
  </r>
  <r>
    <s v="PUBLA-161011-GH-1-3-DP"/>
    <x v="2"/>
    <x v="4"/>
    <n v="2011"/>
    <d v="1899-12-30T09:28:00"/>
    <d v="1899-12-30T09:35:00"/>
    <d v="1899-12-30T00:07:00"/>
    <m/>
    <m/>
    <m/>
    <n v="3"/>
    <x v="2"/>
    <s v="Punta Blanca somero, Isla Magdalena, Baja California Sur"/>
    <m/>
    <n v="36"/>
    <n v="10.90909090909091"/>
    <n v="35"/>
    <n v="10.606060606060607"/>
    <n v="36"/>
    <n v="10.90909090909091"/>
    <n v="35.5"/>
    <n v="10.757575757575758"/>
    <x v="15"/>
    <x v="18"/>
    <n v="72"/>
    <n v="22.978723404255319"/>
    <n v="7"/>
    <x v="3"/>
    <s v="15-30 cm"/>
    <s v="A"/>
    <n v="1"/>
    <s v="n/d"/>
    <m/>
    <m/>
  </r>
  <r>
    <s v="PUBLA-161011-GH-1-3-DP"/>
    <x v="2"/>
    <x v="4"/>
    <n v="2011"/>
    <d v="1899-12-30T09:28:00"/>
    <d v="1899-12-30T09:35:00"/>
    <d v="1899-12-30T00:07:00"/>
    <m/>
    <m/>
    <m/>
    <n v="3"/>
    <x v="2"/>
    <s v="Punta Blanca somero, Isla Magdalena, Baja California Sur"/>
    <m/>
    <n v="36"/>
    <n v="10.90909090909091"/>
    <n v="35"/>
    <n v="10.606060606060607"/>
    <n v="36"/>
    <n v="10.90909090909091"/>
    <n v="35.5"/>
    <n v="10.757575757575758"/>
    <x v="15"/>
    <x v="18"/>
    <n v="72"/>
    <n v="22.978723404255319"/>
    <n v="7"/>
    <x v="3"/>
    <s v="15-30 cm"/>
    <s v="A"/>
    <n v="1"/>
    <s v="n/d"/>
    <m/>
    <m/>
  </r>
  <r>
    <s v="PUBLA-161011-GH-1-4-DP"/>
    <x v="2"/>
    <x v="4"/>
    <n v="2011"/>
    <d v="1899-12-30T10:40:00"/>
    <d v="1899-12-30T10:46:00"/>
    <d v="1899-12-30T00:06:00"/>
    <m/>
    <m/>
    <m/>
    <n v="4"/>
    <x v="2"/>
    <s v="Punta Blanca somero, Isla Magdalena, Baja California Sur"/>
    <m/>
    <n v="23"/>
    <n v="6.9696969696969706"/>
    <n v="21"/>
    <n v="6.3636363636363642"/>
    <n v="23"/>
    <n v="6.9696969696969706"/>
    <n v="22"/>
    <n v="6.6666666666666679"/>
    <x v="17"/>
    <x v="17"/>
    <n v="72"/>
    <n v="22.978723404255319"/>
    <n v="5"/>
    <x v="12"/>
    <s v="15-30 cm"/>
    <s v="n/a"/>
    <n v="1"/>
    <s v="n/d"/>
    <m/>
    <m/>
  </r>
  <r>
    <s v="PUBLA-161011-GH-1-4-DP"/>
    <x v="2"/>
    <x v="4"/>
    <n v="2011"/>
    <d v="1899-12-30T10:40:00"/>
    <d v="1899-12-30T10:46:00"/>
    <d v="1899-12-30T00:06:00"/>
    <m/>
    <m/>
    <m/>
    <n v="4"/>
    <x v="2"/>
    <s v="Punta Blanca somero, Isla Magdalena, Baja California Sur"/>
    <m/>
    <n v="23"/>
    <n v="6.9696969696969697"/>
    <n v="21"/>
    <n v="6.3636363636363642"/>
    <n v="23"/>
    <n v="6.9696969696969697"/>
    <n v="22"/>
    <n v="6.666666666666667"/>
    <x v="17"/>
    <x v="17"/>
    <n v="72"/>
    <n v="22.978723404255319"/>
    <n v="5"/>
    <x v="12"/>
    <s v="15-30 cm"/>
    <s v="n/a"/>
    <n v="1"/>
    <s v="n/d"/>
    <m/>
    <m/>
  </r>
  <r>
    <s v="PUBLA-161011-GH-1-4-DP"/>
    <x v="2"/>
    <x v="4"/>
    <n v="2011"/>
    <d v="1899-12-30T10:40:00"/>
    <d v="1899-12-30T10:46:00"/>
    <d v="1899-12-30T00:06:00"/>
    <m/>
    <m/>
    <m/>
    <n v="4"/>
    <x v="2"/>
    <s v="Punta Blanca somero, Isla Magdalena, Baja California Sur"/>
    <m/>
    <n v="23"/>
    <n v="6.9696969696969697"/>
    <n v="21"/>
    <n v="6.3636363636363642"/>
    <n v="23"/>
    <n v="6.9696969696969697"/>
    <n v="22"/>
    <n v="6.666666666666667"/>
    <x v="17"/>
    <x v="17"/>
    <n v="72"/>
    <n v="22.978723404255319"/>
    <n v="5"/>
    <x v="3"/>
    <s v="15-30 cm"/>
    <s v="A"/>
    <n v="1"/>
    <s v="n/d"/>
    <m/>
    <m/>
  </r>
  <r>
    <s v="PUBLA-161011-GH-1-4-DP"/>
    <x v="2"/>
    <x v="4"/>
    <n v="2011"/>
    <d v="1899-12-30T10:40:00"/>
    <d v="1899-12-30T10:46:00"/>
    <d v="1899-12-30T00:06:00"/>
    <m/>
    <m/>
    <m/>
    <n v="4"/>
    <x v="2"/>
    <s v="Punta Blanca somero, Isla Magdalena, Baja California Sur"/>
    <m/>
    <n v="23"/>
    <n v="6.9696969696969697"/>
    <n v="21"/>
    <n v="6.3636363636363642"/>
    <n v="23"/>
    <n v="6.9696969696969697"/>
    <n v="22"/>
    <n v="6.666666666666667"/>
    <x v="17"/>
    <x v="17"/>
    <n v="72"/>
    <n v="22.978723404255319"/>
    <n v="5"/>
    <x v="3"/>
    <s v="15-30 cm"/>
    <s v="A"/>
    <n v="1"/>
    <s v="n/d"/>
    <m/>
    <m/>
  </r>
  <r>
    <s v="PUBLA-161011-GH-1-4-DP"/>
    <x v="2"/>
    <x v="4"/>
    <n v="2011"/>
    <d v="1899-12-30T10:40:00"/>
    <d v="1899-12-30T10:46:00"/>
    <d v="1899-12-30T00:06:00"/>
    <m/>
    <m/>
    <m/>
    <n v="4"/>
    <x v="2"/>
    <s v="Punta Blanca somero, Isla Magdalena, Baja California Sur"/>
    <m/>
    <n v="23"/>
    <n v="6.9696969696969697"/>
    <n v="21"/>
    <n v="6.3636363636363642"/>
    <n v="23"/>
    <n v="6.9696969696969697"/>
    <n v="22"/>
    <n v="6.666666666666667"/>
    <x v="17"/>
    <x v="17"/>
    <n v="72"/>
    <n v="22.978723404255319"/>
    <n v="5"/>
    <x v="3"/>
    <s v="15-30 cm"/>
    <s v="A"/>
    <n v="1"/>
    <s v="n/d"/>
    <m/>
    <m/>
  </r>
  <r>
    <s v="PUBLA-161011-GH-1-4-DP"/>
    <x v="2"/>
    <x v="4"/>
    <n v="2011"/>
    <d v="1899-12-30T10:40:00"/>
    <d v="1899-12-30T10:46:00"/>
    <d v="1899-12-30T00:06:00"/>
    <m/>
    <m/>
    <m/>
    <n v="4"/>
    <x v="2"/>
    <s v="Punta Blanca somero, Isla Magdalena, Baja California Sur"/>
    <m/>
    <n v="23"/>
    <n v="6.9696969696969697"/>
    <n v="21"/>
    <n v="6.3636363636363642"/>
    <n v="23"/>
    <n v="6.9696969696969697"/>
    <n v="22"/>
    <n v="6.666666666666667"/>
    <x v="17"/>
    <x v="17"/>
    <n v="72"/>
    <n v="22.978723404255319"/>
    <n v="5"/>
    <x v="3"/>
    <s v="15-30 cm"/>
    <s v="A"/>
    <n v="1"/>
    <s v="n/d"/>
    <m/>
    <m/>
  </r>
  <r>
    <s v="PUBLA-161011-GH-1-4-DP"/>
    <x v="2"/>
    <x v="4"/>
    <n v="2011"/>
    <d v="1899-12-30T10:40:00"/>
    <d v="1899-12-30T10:46:00"/>
    <d v="1899-12-30T00:06:00"/>
    <m/>
    <m/>
    <m/>
    <n v="4"/>
    <x v="2"/>
    <s v="Punta Blanca somero, Isla Magdalena, Baja California Sur"/>
    <m/>
    <n v="23"/>
    <n v="6.9696969696969697"/>
    <n v="21"/>
    <n v="6.3636363636363642"/>
    <n v="23"/>
    <n v="6.9696969696969697"/>
    <n v="22"/>
    <n v="6.666666666666667"/>
    <x v="17"/>
    <x v="17"/>
    <n v="72"/>
    <n v="22.978723404255319"/>
    <n v="5"/>
    <x v="3"/>
    <s v="15-30 cm"/>
    <s v="A"/>
    <n v="1"/>
    <s v="n/d"/>
    <m/>
    <m/>
  </r>
  <r>
    <s v="PUBLA-161011-GH-1-4-DP"/>
    <x v="2"/>
    <x v="4"/>
    <n v="2011"/>
    <d v="1899-12-30T10:40:00"/>
    <d v="1899-12-30T10:46:00"/>
    <d v="1899-12-30T00:06:00"/>
    <m/>
    <m/>
    <m/>
    <n v="4"/>
    <x v="2"/>
    <s v="Punta Blanca somero, Isla Magdalena, Baja California Sur"/>
    <m/>
    <n v="23"/>
    <n v="6.9696969696969697"/>
    <n v="21"/>
    <n v="6.3636363636363642"/>
    <n v="23"/>
    <n v="6.9696969696969697"/>
    <n v="22"/>
    <n v="6.666666666666667"/>
    <x v="17"/>
    <x v="17"/>
    <n v="72"/>
    <n v="22.978723404255319"/>
    <n v="5"/>
    <x v="3"/>
    <s v="15-30 cm"/>
    <s v="A"/>
    <n v="1"/>
    <s v="n/d"/>
    <m/>
    <m/>
  </r>
  <r>
    <s v="PUBLA-161011-GH-1-4-DP"/>
    <x v="2"/>
    <x v="4"/>
    <n v="2011"/>
    <d v="1899-12-30T10:40:00"/>
    <d v="1899-12-30T10:46:00"/>
    <d v="1899-12-30T00:06:00"/>
    <m/>
    <m/>
    <m/>
    <n v="4"/>
    <x v="2"/>
    <s v="Punta Blanca somero, Isla Magdalena, Baja California Sur"/>
    <m/>
    <n v="23"/>
    <n v="6.9696969696969697"/>
    <n v="21"/>
    <n v="6.3636363636363642"/>
    <n v="23"/>
    <n v="6.9696969696969697"/>
    <n v="22"/>
    <n v="6.666666666666667"/>
    <x v="17"/>
    <x v="17"/>
    <n v="72"/>
    <n v="22.978723404255319"/>
    <n v="5"/>
    <x v="3"/>
    <s v="15-30 cm"/>
    <s v="A"/>
    <n v="1"/>
    <s v="n/d"/>
    <m/>
    <m/>
  </r>
  <r>
    <s v="PUBLA-161011-GH-1-4-DP"/>
    <x v="2"/>
    <x v="4"/>
    <n v="2011"/>
    <d v="1899-12-30T10:40:00"/>
    <d v="1899-12-30T10:46:00"/>
    <d v="1899-12-30T00:06:00"/>
    <m/>
    <m/>
    <m/>
    <n v="4"/>
    <x v="2"/>
    <s v="Punta Blanca somero, Isla Magdalena, Baja California Sur"/>
    <m/>
    <n v="23"/>
    <n v="6.9696969696969697"/>
    <n v="21"/>
    <n v="6.3636363636363642"/>
    <n v="23"/>
    <n v="6.9696969696969697"/>
    <n v="22"/>
    <n v="6.666666666666667"/>
    <x v="17"/>
    <x v="17"/>
    <n v="72"/>
    <n v="22.978723404255319"/>
    <n v="5"/>
    <x v="3"/>
    <s v="15-30 cm"/>
    <s v="A"/>
    <n v="1"/>
    <s v="n/d"/>
    <m/>
    <m/>
  </r>
  <r>
    <s v="PUBLA-161011-GH-1-4-DP"/>
    <x v="2"/>
    <x v="4"/>
    <n v="2011"/>
    <d v="1899-12-30T10:40:00"/>
    <d v="1899-12-30T10:46:00"/>
    <d v="1899-12-30T00:06:00"/>
    <m/>
    <m/>
    <m/>
    <n v="4"/>
    <x v="2"/>
    <s v="Punta Blanca somero, Isla Magdalena, Baja California Sur"/>
    <m/>
    <n v="23"/>
    <n v="6.9696969696969697"/>
    <n v="21"/>
    <n v="6.3636363636363642"/>
    <n v="23"/>
    <n v="6.9696969696969697"/>
    <n v="22"/>
    <n v="6.666666666666667"/>
    <x v="17"/>
    <x v="17"/>
    <n v="72"/>
    <n v="22.978723404255319"/>
    <n v="5"/>
    <x v="3"/>
    <s v="15-30 cm"/>
    <s v="A"/>
    <n v="1"/>
    <s v="n/d"/>
    <m/>
    <m/>
  </r>
  <r>
    <s v="PUBLA-161011-GH-1-4-DP"/>
    <x v="2"/>
    <x v="4"/>
    <n v="2011"/>
    <d v="1899-12-30T10:40:00"/>
    <d v="1899-12-30T10:46:00"/>
    <d v="1899-12-30T00:06:00"/>
    <m/>
    <m/>
    <m/>
    <n v="4"/>
    <x v="2"/>
    <s v="Punta Blanca somero, Isla Magdalena, Baja California Sur"/>
    <m/>
    <n v="23"/>
    <n v="6.9696969696969697"/>
    <n v="21"/>
    <n v="6.3636363636363642"/>
    <n v="23"/>
    <n v="6.9696969696969697"/>
    <n v="22"/>
    <n v="6.666666666666667"/>
    <x v="17"/>
    <x v="17"/>
    <n v="72"/>
    <n v="22.978723404255319"/>
    <n v="5"/>
    <x v="3"/>
    <s v="15-30 cm"/>
    <s v="A"/>
    <n v="1"/>
    <s v="n/d"/>
    <m/>
    <m/>
  </r>
  <r>
    <s v="PUBLA-161011-GH-1-4-DP"/>
    <x v="2"/>
    <x v="4"/>
    <n v="2011"/>
    <d v="1899-12-30T10:40:00"/>
    <d v="1899-12-30T10:46:00"/>
    <d v="1899-12-30T00:06:00"/>
    <m/>
    <m/>
    <m/>
    <n v="4"/>
    <x v="2"/>
    <s v="Punta Blanca somero, Isla Magdalena, Baja California Sur"/>
    <m/>
    <n v="23"/>
    <n v="6.9696969696969697"/>
    <n v="21"/>
    <n v="6.3636363636363642"/>
    <n v="23"/>
    <n v="6.9696969696969697"/>
    <n v="22"/>
    <n v="6.666666666666667"/>
    <x v="17"/>
    <x v="17"/>
    <n v="72"/>
    <n v="22.978723404255319"/>
    <n v="5"/>
    <x v="6"/>
    <s v="15-30 cm"/>
    <s v="A"/>
    <n v="1"/>
    <s v="n/d"/>
    <m/>
    <m/>
  </r>
  <r>
    <s v="PUBLA-161011-GH-1-4-DP"/>
    <x v="2"/>
    <x v="4"/>
    <n v="2011"/>
    <d v="1899-12-30T10:40:00"/>
    <d v="1899-12-30T10:46:00"/>
    <d v="1899-12-30T00:06:00"/>
    <m/>
    <m/>
    <m/>
    <n v="4"/>
    <x v="2"/>
    <s v="Punta Blanca somero, Isla Magdalena, Baja California Sur"/>
    <m/>
    <n v="23"/>
    <n v="6.9696969696969697"/>
    <n v="21"/>
    <n v="6.3636363636363642"/>
    <n v="23"/>
    <n v="6.9696969696969697"/>
    <n v="22"/>
    <n v="6.666666666666667"/>
    <x v="17"/>
    <x v="17"/>
    <n v="72"/>
    <n v="22.978723404255319"/>
    <n v="5"/>
    <x v="6"/>
    <s v="15-30 cm"/>
    <s v="A"/>
    <n v="1"/>
    <s v="n/d"/>
    <m/>
    <m/>
  </r>
  <r>
    <s v="PUBLA-161011-GH-1-4-DP"/>
    <x v="2"/>
    <x v="4"/>
    <n v="2011"/>
    <d v="1899-12-30T10:40:00"/>
    <d v="1899-12-30T10:46:00"/>
    <d v="1899-12-30T00:06:00"/>
    <m/>
    <m/>
    <m/>
    <n v="4"/>
    <x v="2"/>
    <s v="Punta Blanca somero, Isla Magdalena, Baja California Sur"/>
    <m/>
    <n v="23"/>
    <n v="6.9696969696969697"/>
    <n v="21"/>
    <n v="6.3636363636363642"/>
    <n v="23"/>
    <n v="6.9696969696969697"/>
    <n v="22"/>
    <n v="6.666666666666667"/>
    <x v="17"/>
    <x v="17"/>
    <n v="72"/>
    <n v="22.978723404255319"/>
    <n v="5"/>
    <x v="6"/>
    <s v="15-30 cm"/>
    <s v="A"/>
    <n v="1"/>
    <s v="n/d"/>
    <m/>
    <m/>
  </r>
  <r>
    <s v="PUBLA-161011-RR-1-5-DP"/>
    <x v="3"/>
    <x v="4"/>
    <n v="2011"/>
    <d v="1899-12-30T09:08:00"/>
    <d v="1899-12-30T09:12:00"/>
    <d v="1899-12-30T00:04:00"/>
    <m/>
    <m/>
    <m/>
    <n v="5"/>
    <x v="2"/>
    <s v="Punta Blanca somero, Isla Magdalena, Baja California Sur"/>
    <m/>
    <n v="37.949999999999996"/>
    <n v="11.5"/>
    <n v="35.97"/>
    <n v="10.9"/>
    <n v="37.949999999999996"/>
    <n v="11.5"/>
    <n v="36.959999999999994"/>
    <n v="11.2"/>
    <x v="18"/>
    <x v="19"/>
    <n v="73.400000000000006"/>
    <n v="23"/>
    <n v="9"/>
    <x v="3"/>
    <s v="&lt;15 cm"/>
    <s v="A"/>
    <n v="1"/>
    <s v="n/d"/>
    <m/>
    <m/>
  </r>
  <r>
    <s v="PUBLA-161011-RR-1-5-DP"/>
    <x v="3"/>
    <x v="4"/>
    <n v="2011"/>
    <d v="1899-12-30T09:08:00"/>
    <d v="1899-12-30T09:12:00"/>
    <d v="1899-12-30T00:04:00"/>
    <m/>
    <m/>
    <m/>
    <n v="5"/>
    <x v="2"/>
    <s v="Punta Blanca somero, Isla Magdalena, Baja California Sur"/>
    <m/>
    <n v="37.949999999999996"/>
    <n v="11.5"/>
    <n v="35.97"/>
    <n v="10.9"/>
    <n v="37.949999999999996"/>
    <n v="11.5"/>
    <n v="36.959999999999994"/>
    <n v="11.2"/>
    <x v="18"/>
    <x v="19"/>
    <n v="73.400000000000006"/>
    <n v="23"/>
    <n v="9"/>
    <x v="3"/>
    <s v="&lt;15 cm"/>
    <s v="A"/>
    <n v="1"/>
    <s v="n/d"/>
    <m/>
    <m/>
  </r>
  <r>
    <s v="PUBLA-161011-RR-1-5-DP"/>
    <x v="3"/>
    <x v="4"/>
    <n v="2011"/>
    <d v="1899-12-30T09:08:00"/>
    <d v="1899-12-30T09:12:00"/>
    <d v="1899-12-30T00:04:00"/>
    <m/>
    <m/>
    <m/>
    <n v="5"/>
    <x v="2"/>
    <s v="Punta Blanca somero, Isla Magdalena, Baja California Sur"/>
    <m/>
    <n v="37.949999999999996"/>
    <n v="11.5"/>
    <n v="35.97"/>
    <n v="10.9"/>
    <n v="37.949999999999996"/>
    <n v="11.5"/>
    <n v="36.959999999999994"/>
    <n v="11.2"/>
    <x v="18"/>
    <x v="19"/>
    <n v="73.400000000000006"/>
    <n v="23"/>
    <n v="9"/>
    <x v="3"/>
    <s v="&lt;15 cm"/>
    <s v="J"/>
    <n v="1"/>
    <s v="n/d"/>
    <m/>
    <m/>
  </r>
  <r>
    <s v="PUBLA-161011-RR-1-5-DP"/>
    <x v="3"/>
    <x v="4"/>
    <n v="2011"/>
    <d v="1899-12-30T09:08:00"/>
    <d v="1899-12-30T09:12:00"/>
    <d v="1899-12-30T00:04:00"/>
    <m/>
    <m/>
    <m/>
    <n v="5"/>
    <x v="2"/>
    <s v="Punta Blanca somero, Isla Magdalena, Baja California Sur"/>
    <m/>
    <n v="37.949999999999996"/>
    <n v="11.5"/>
    <n v="35.97"/>
    <n v="10.9"/>
    <n v="37.949999999999996"/>
    <n v="11.5"/>
    <n v="36.959999999999994"/>
    <n v="11.2"/>
    <x v="18"/>
    <x v="19"/>
    <n v="73.400000000000006"/>
    <n v="23"/>
    <n v="9"/>
    <x v="7"/>
    <s v="&lt;15 cm"/>
    <s v="A"/>
    <n v="1"/>
    <s v="n/d"/>
    <m/>
    <m/>
  </r>
  <r>
    <s v="PUBLA-161011-RR-1-5-DP"/>
    <x v="3"/>
    <x v="4"/>
    <n v="2011"/>
    <d v="1899-12-30T09:08:00"/>
    <d v="1899-12-30T09:12:00"/>
    <d v="1899-12-30T00:04:00"/>
    <m/>
    <m/>
    <m/>
    <n v="5"/>
    <x v="2"/>
    <s v="Punta Blanca somero, Isla Magdalena, Baja California Sur"/>
    <m/>
    <n v="37.949999999999996"/>
    <n v="11.5"/>
    <n v="35.97"/>
    <n v="10.9"/>
    <n v="37.949999999999996"/>
    <n v="11.5"/>
    <n v="36.959999999999994"/>
    <n v="11.2"/>
    <x v="18"/>
    <x v="19"/>
    <n v="73.400000000000006"/>
    <n v="23"/>
    <n v="9"/>
    <x v="6"/>
    <s v="&lt;15 cm"/>
    <s v="A"/>
    <n v="1"/>
    <s v="n/d"/>
    <m/>
    <m/>
  </r>
  <r>
    <s v="PUBLA-161011-RR-1-6-DP"/>
    <x v="3"/>
    <x v="4"/>
    <n v="2011"/>
    <d v="1899-12-30T10:11:00"/>
    <d v="1899-12-30T10:14:00"/>
    <d v="1899-12-30T00:03:00"/>
    <m/>
    <m/>
    <m/>
    <n v="6"/>
    <x v="2"/>
    <s v="Punta Blanca somero, Isla Magdalena, Baja California Sur"/>
    <m/>
    <n v="22.11"/>
    <n v="6.7"/>
    <n v="18.149999999999999"/>
    <n v="5.5"/>
    <n v="22.11"/>
    <n v="6.7"/>
    <n v="20.13"/>
    <n v="6.1"/>
    <x v="19"/>
    <x v="20"/>
    <n v="73.400000000000006"/>
    <n v="23"/>
    <n v="9"/>
    <x v="1"/>
    <s v="&lt;15 cm"/>
    <s v="H"/>
    <n v="1"/>
    <s v="H"/>
    <m/>
    <m/>
  </r>
  <r>
    <s v="PUBLA-161011-RR-1-6-DP"/>
    <x v="3"/>
    <x v="4"/>
    <n v="2011"/>
    <d v="1899-12-30T10:11:00"/>
    <d v="1899-12-30T10:14:00"/>
    <d v="1899-12-30T00:03:00"/>
    <m/>
    <m/>
    <m/>
    <n v="6"/>
    <x v="2"/>
    <s v="Punta Blanca somero, Isla Magdalena, Baja California Sur"/>
    <m/>
    <n v="22.11"/>
    <n v="6.7"/>
    <n v="18.149999999999999"/>
    <n v="5.5"/>
    <n v="22.11"/>
    <n v="6.7"/>
    <n v="20.13"/>
    <n v="6.1"/>
    <x v="19"/>
    <x v="20"/>
    <n v="73.400000000000006"/>
    <n v="23"/>
    <n v="9"/>
    <x v="3"/>
    <s v="&lt;15 cm"/>
    <s v="A"/>
    <n v="1"/>
    <s v="n/d"/>
    <m/>
    <m/>
  </r>
  <r>
    <s v="PUBLA-161011-RR-1-6-DP"/>
    <x v="3"/>
    <x v="4"/>
    <n v="2011"/>
    <d v="1899-12-30T10:11:00"/>
    <d v="1899-12-30T10:14:00"/>
    <d v="1899-12-30T00:03:00"/>
    <m/>
    <m/>
    <m/>
    <n v="6"/>
    <x v="2"/>
    <s v="Punta Blanca somero, Isla Magdalena, Baja California Sur"/>
    <m/>
    <n v="22.11"/>
    <n v="6.7"/>
    <n v="18.149999999999999"/>
    <n v="5.5"/>
    <n v="22.11"/>
    <n v="6.7"/>
    <n v="20.13"/>
    <n v="6.1"/>
    <x v="19"/>
    <x v="20"/>
    <n v="73.400000000000006"/>
    <n v="23"/>
    <n v="9"/>
    <x v="3"/>
    <s v="&lt;15 cm"/>
    <s v="A"/>
    <n v="1"/>
    <s v="n/d"/>
    <m/>
    <m/>
  </r>
  <r>
    <s v="PUBLA-161011-RR-1-6-DP"/>
    <x v="3"/>
    <x v="4"/>
    <n v="2011"/>
    <d v="1899-12-30T10:11:00"/>
    <d v="1899-12-30T10:14:00"/>
    <d v="1899-12-30T00:03:00"/>
    <m/>
    <m/>
    <m/>
    <n v="6"/>
    <x v="2"/>
    <s v="Punta Blanca somero, Isla Magdalena, Baja California Sur"/>
    <m/>
    <n v="22.11"/>
    <n v="6.7"/>
    <n v="18.149999999999999"/>
    <n v="5.5"/>
    <n v="22.11"/>
    <n v="6.7"/>
    <n v="20.13"/>
    <n v="6.1"/>
    <x v="19"/>
    <x v="20"/>
    <n v="73.400000000000006"/>
    <n v="23"/>
    <n v="9"/>
    <x v="3"/>
    <s v="15-30 cm"/>
    <s v="A"/>
    <n v="1"/>
    <s v="n/d"/>
    <m/>
    <m/>
  </r>
  <r>
    <s v="PUBLA-161011-RR-1-6-DP"/>
    <x v="3"/>
    <x v="4"/>
    <n v="2011"/>
    <d v="1899-12-30T10:11:00"/>
    <d v="1899-12-30T10:14:00"/>
    <d v="1899-12-30T00:03:00"/>
    <m/>
    <m/>
    <m/>
    <n v="6"/>
    <x v="2"/>
    <s v="Punta Blanca somero, Isla Magdalena, Baja California Sur"/>
    <m/>
    <n v="22.11"/>
    <n v="6.7"/>
    <n v="18.149999999999999"/>
    <n v="5.5"/>
    <n v="22.11"/>
    <n v="6.7"/>
    <n v="20.13"/>
    <n v="6.1"/>
    <x v="19"/>
    <x v="20"/>
    <n v="73.400000000000006"/>
    <n v="23"/>
    <n v="9"/>
    <x v="7"/>
    <s v="&lt;15 cm"/>
    <s v="A"/>
    <n v="1"/>
    <s v="n/d"/>
    <m/>
    <m/>
  </r>
  <r>
    <s v="PUBLA-161011-OR-1-7-DP"/>
    <x v="6"/>
    <x v="4"/>
    <n v="2011"/>
    <d v="1899-12-30T09:07:00"/>
    <d v="1899-12-30T09:14:00"/>
    <d v="1899-12-30T00:07:00"/>
    <m/>
    <m/>
    <m/>
    <n v="7"/>
    <x v="2"/>
    <s v="Punta Blanca somero, Isla Magdalena, Baja California Sur"/>
    <m/>
    <n v="39.93"/>
    <n v="12.1"/>
    <n v="36.431999999999995"/>
    <n v="11.04"/>
    <n v="39.93"/>
    <n v="12.1"/>
    <n v="38.180999999999997"/>
    <n v="11.57"/>
    <x v="20"/>
    <x v="21"/>
    <n v="73.400000000000006"/>
    <n v="23"/>
    <n v="8"/>
    <x v="3"/>
    <s v="15-30 cm"/>
    <s v="A"/>
    <n v="1"/>
    <s v="n/d"/>
    <m/>
    <m/>
  </r>
  <r>
    <s v="PUBLA-161011-OR-1-7-DP"/>
    <x v="6"/>
    <x v="4"/>
    <n v="2011"/>
    <d v="1899-12-30T09:07:00"/>
    <d v="1899-12-30T09:14:00"/>
    <d v="1899-12-30T00:07:00"/>
    <m/>
    <m/>
    <m/>
    <n v="7"/>
    <x v="2"/>
    <s v="Punta Blanca somero, Isla Magdalena, Baja California Sur"/>
    <m/>
    <n v="39.93"/>
    <n v="12.1"/>
    <n v="36.431999999999995"/>
    <n v="11.04"/>
    <n v="39.93"/>
    <n v="12.1"/>
    <n v="38.180999999999997"/>
    <n v="11.57"/>
    <x v="20"/>
    <x v="21"/>
    <n v="73.400000000000006"/>
    <n v="23"/>
    <n v="8"/>
    <x v="3"/>
    <s v="15-30 cm"/>
    <s v="A"/>
    <n v="1"/>
    <s v="n/d"/>
    <m/>
    <m/>
  </r>
  <r>
    <s v="PUBLA-161011-OR-1-7-DP"/>
    <x v="6"/>
    <x v="4"/>
    <n v="2011"/>
    <d v="1899-12-30T09:07:00"/>
    <d v="1899-12-30T09:14:00"/>
    <d v="1899-12-30T00:07:00"/>
    <m/>
    <m/>
    <m/>
    <n v="7"/>
    <x v="2"/>
    <s v="Punta Blanca somero, Isla Magdalena, Baja California Sur"/>
    <m/>
    <n v="39.93"/>
    <n v="12.1"/>
    <n v="36.431999999999995"/>
    <n v="11.04"/>
    <n v="39.93"/>
    <n v="12.1"/>
    <n v="38.180999999999997"/>
    <n v="11.57"/>
    <x v="20"/>
    <x v="21"/>
    <n v="73.400000000000006"/>
    <n v="23"/>
    <n v="8"/>
    <x v="3"/>
    <s v="15-30 cm"/>
    <s v="A"/>
    <n v="1"/>
    <s v="n/d"/>
    <m/>
    <m/>
  </r>
  <r>
    <s v="PUBLA-161011-OR-1-7-DP"/>
    <x v="6"/>
    <x v="4"/>
    <n v="2011"/>
    <d v="1899-12-30T09:07:00"/>
    <d v="1899-12-30T09:14:00"/>
    <d v="1899-12-30T00:07:00"/>
    <m/>
    <m/>
    <m/>
    <n v="7"/>
    <x v="2"/>
    <s v="Punta Blanca somero, Isla Magdalena, Baja California Sur"/>
    <m/>
    <n v="39.93"/>
    <n v="12.1"/>
    <n v="36.431999999999995"/>
    <n v="11.04"/>
    <n v="39.93"/>
    <n v="12.1"/>
    <n v="38.180999999999997"/>
    <n v="11.57"/>
    <x v="20"/>
    <x v="21"/>
    <n v="73.400000000000006"/>
    <n v="23"/>
    <n v="8"/>
    <x v="3"/>
    <s v="15-30 cm"/>
    <s v="A"/>
    <n v="1"/>
    <s v="n/d"/>
    <m/>
    <m/>
  </r>
  <r>
    <s v="PUBLA-161011-OR-1-7-DP"/>
    <x v="6"/>
    <x v="4"/>
    <n v="2011"/>
    <d v="1899-12-30T09:07:00"/>
    <d v="1899-12-30T09:14:00"/>
    <d v="1899-12-30T00:07:00"/>
    <m/>
    <m/>
    <m/>
    <n v="7"/>
    <x v="2"/>
    <s v="Punta Blanca somero, Isla Magdalena, Baja California Sur"/>
    <m/>
    <n v="39.93"/>
    <n v="12.1"/>
    <n v="36.431999999999995"/>
    <n v="11.04"/>
    <n v="39.93"/>
    <n v="12.1"/>
    <n v="38.180999999999997"/>
    <n v="11.57"/>
    <x v="20"/>
    <x v="21"/>
    <n v="73.400000000000006"/>
    <n v="23"/>
    <n v="8"/>
    <x v="3"/>
    <s v="15-30 cm"/>
    <s v="A"/>
    <n v="1"/>
    <s v="n/d"/>
    <m/>
    <m/>
  </r>
  <r>
    <s v="PUBLA-161011-OR-1-7-DP"/>
    <x v="6"/>
    <x v="4"/>
    <n v="2011"/>
    <d v="1899-12-30T09:07:00"/>
    <d v="1899-12-30T09:14:00"/>
    <d v="1899-12-30T00:07:00"/>
    <m/>
    <m/>
    <m/>
    <n v="7"/>
    <x v="2"/>
    <s v="Punta Blanca somero, Isla Magdalena, Baja California Sur"/>
    <m/>
    <n v="39.93"/>
    <n v="12.1"/>
    <n v="36.431999999999995"/>
    <n v="11.04"/>
    <n v="39.93"/>
    <n v="12.1"/>
    <n v="38.180999999999997"/>
    <n v="11.57"/>
    <x v="20"/>
    <x v="21"/>
    <n v="73.400000000000006"/>
    <n v="23"/>
    <n v="8"/>
    <x v="3"/>
    <s v="15-30 cm"/>
    <s v="A"/>
    <n v="1"/>
    <s v="n/d"/>
    <m/>
    <m/>
  </r>
  <r>
    <s v="PUBLA-161011-OR-1-7-DP"/>
    <x v="6"/>
    <x v="4"/>
    <n v="2011"/>
    <d v="1899-12-30T09:07:00"/>
    <d v="1899-12-30T09:14:00"/>
    <d v="1899-12-30T00:07:00"/>
    <m/>
    <m/>
    <m/>
    <n v="7"/>
    <x v="2"/>
    <s v="Punta Blanca somero, Isla Magdalena, Baja California Sur"/>
    <m/>
    <n v="39.93"/>
    <n v="12.1"/>
    <n v="36.431999999999995"/>
    <n v="11.04"/>
    <n v="39.93"/>
    <n v="12.1"/>
    <n v="38.180999999999997"/>
    <n v="11.57"/>
    <x v="20"/>
    <x v="21"/>
    <n v="73.400000000000006"/>
    <n v="23"/>
    <n v="8"/>
    <x v="3"/>
    <s v="15-30 cm"/>
    <s v="A"/>
    <n v="1"/>
    <s v="n/d"/>
    <m/>
    <m/>
  </r>
  <r>
    <s v="PUBLA-161011-OR-1-7-DP"/>
    <x v="6"/>
    <x v="4"/>
    <n v="2011"/>
    <d v="1899-12-30T09:07:00"/>
    <d v="1899-12-30T09:14:00"/>
    <d v="1899-12-30T00:07:00"/>
    <m/>
    <m/>
    <m/>
    <n v="7"/>
    <x v="2"/>
    <s v="Punta Blanca somero, Isla Magdalena, Baja California Sur"/>
    <m/>
    <n v="39.93"/>
    <n v="12.1"/>
    <n v="36.431999999999995"/>
    <n v="11.04"/>
    <n v="39.93"/>
    <n v="12.1"/>
    <n v="38.180999999999997"/>
    <n v="11.57"/>
    <x v="20"/>
    <x v="21"/>
    <n v="73.400000000000006"/>
    <n v="23"/>
    <n v="8"/>
    <x v="3"/>
    <s v="&lt;15 cm"/>
    <s v="J"/>
    <n v="1"/>
    <s v="n/d"/>
    <m/>
    <m/>
  </r>
  <r>
    <s v="PUBLA-161011-OR-1-7-DP"/>
    <x v="6"/>
    <x v="4"/>
    <n v="2011"/>
    <d v="1899-12-30T09:07:00"/>
    <d v="1899-12-30T09:14:00"/>
    <d v="1899-12-30T00:07:00"/>
    <m/>
    <m/>
    <m/>
    <n v="7"/>
    <x v="2"/>
    <s v="Punta Blanca somero, Isla Magdalena, Baja California Sur"/>
    <m/>
    <n v="39.93"/>
    <n v="12.1"/>
    <n v="36.431999999999995"/>
    <n v="11.04"/>
    <n v="39.93"/>
    <n v="12.1"/>
    <n v="38.180999999999997"/>
    <n v="11.57"/>
    <x v="20"/>
    <x v="21"/>
    <n v="73.400000000000006"/>
    <n v="23"/>
    <n v="8"/>
    <x v="3"/>
    <s v="&lt;15 cm"/>
    <s v="J"/>
    <n v="1"/>
    <s v="n/d"/>
    <m/>
    <m/>
  </r>
  <r>
    <s v="PUBLA-161011-OR-1-7-DP"/>
    <x v="6"/>
    <x v="4"/>
    <n v="2011"/>
    <d v="1899-12-30T09:07:00"/>
    <d v="1899-12-30T09:14:00"/>
    <d v="1899-12-30T00:07:00"/>
    <m/>
    <m/>
    <m/>
    <n v="7"/>
    <x v="2"/>
    <s v="Punta Blanca somero, Isla Magdalena, Baja California Sur"/>
    <m/>
    <n v="39.93"/>
    <n v="12.1"/>
    <n v="36.431999999999995"/>
    <n v="11.04"/>
    <n v="39.93"/>
    <n v="12.1"/>
    <n v="38.180999999999997"/>
    <n v="11.57"/>
    <x v="20"/>
    <x v="21"/>
    <n v="73.400000000000006"/>
    <n v="23"/>
    <n v="8"/>
    <x v="3"/>
    <s v="&lt;15 cm"/>
    <s v="J"/>
    <n v="1"/>
    <s v="n/d"/>
    <m/>
    <m/>
  </r>
  <r>
    <s v="PUBLA-161011-OR-1-7-DP"/>
    <x v="6"/>
    <x v="4"/>
    <n v="2011"/>
    <d v="1899-12-30T09:07:00"/>
    <d v="1899-12-30T09:14:00"/>
    <d v="1899-12-30T00:07:00"/>
    <m/>
    <m/>
    <m/>
    <n v="7"/>
    <x v="2"/>
    <s v="Punta Blanca somero, Isla Magdalena, Baja California Sur"/>
    <m/>
    <n v="39.93"/>
    <n v="12.1"/>
    <n v="36.431999999999995"/>
    <n v="11.04"/>
    <n v="39.93"/>
    <n v="12.1"/>
    <n v="38.180999999999997"/>
    <n v="11.57"/>
    <x v="20"/>
    <x v="21"/>
    <n v="73.400000000000006"/>
    <n v="23"/>
    <n v="8"/>
    <x v="3"/>
    <s v="&lt;15 cm"/>
    <s v="J"/>
    <n v="1"/>
    <s v="n/d"/>
    <m/>
    <m/>
  </r>
  <r>
    <s v="PUBLA-161011-OR-1-7-DP"/>
    <x v="6"/>
    <x v="4"/>
    <n v="2011"/>
    <d v="1899-12-30T09:07:00"/>
    <d v="1899-12-30T09:14:00"/>
    <d v="1899-12-30T00:07:00"/>
    <m/>
    <m/>
    <m/>
    <n v="7"/>
    <x v="2"/>
    <s v="Punta Blanca somero, Isla Magdalena, Baja California Sur"/>
    <m/>
    <n v="39.93"/>
    <n v="12.1"/>
    <n v="36.431999999999995"/>
    <n v="11.04"/>
    <n v="39.93"/>
    <n v="12.1"/>
    <n v="38.180999999999997"/>
    <n v="11.57"/>
    <x v="20"/>
    <x v="21"/>
    <n v="73.400000000000006"/>
    <n v="23"/>
    <n v="8"/>
    <x v="3"/>
    <s v="&lt;15 cm"/>
    <s v="J"/>
    <n v="1"/>
    <s v="n/d"/>
    <m/>
    <m/>
  </r>
  <r>
    <s v="PUBLA-161011-OR-1-7-DP"/>
    <x v="6"/>
    <x v="4"/>
    <n v="2011"/>
    <d v="1899-12-30T09:07:00"/>
    <d v="1899-12-30T09:14:00"/>
    <d v="1899-12-30T00:07:00"/>
    <m/>
    <m/>
    <m/>
    <n v="7"/>
    <x v="2"/>
    <s v="Punta Blanca somero, Isla Magdalena, Baja California Sur"/>
    <m/>
    <n v="39.93"/>
    <n v="12.1"/>
    <n v="36.431999999999995"/>
    <n v="11.04"/>
    <n v="39.93"/>
    <n v="12.1"/>
    <n v="38.180999999999997"/>
    <n v="11.57"/>
    <x v="20"/>
    <x v="21"/>
    <n v="73.400000000000006"/>
    <n v="23"/>
    <n v="8"/>
    <x v="13"/>
    <s v="&lt;15 cm"/>
    <s v="J"/>
    <n v="1"/>
    <s v="n/d"/>
    <m/>
    <m/>
  </r>
  <r>
    <s v="PUBLA-161011-OR-1-7-DP"/>
    <x v="6"/>
    <x v="4"/>
    <n v="2011"/>
    <d v="1899-12-30T09:07:00"/>
    <d v="1899-12-30T09:14:00"/>
    <d v="1899-12-30T00:07:00"/>
    <m/>
    <m/>
    <m/>
    <n v="7"/>
    <x v="2"/>
    <s v="Punta Blanca somero, Isla Magdalena, Baja California Sur"/>
    <m/>
    <n v="39.93"/>
    <n v="12.1"/>
    <n v="36.431999999999995"/>
    <n v="11.04"/>
    <n v="39.93"/>
    <n v="12.1"/>
    <n v="38.180999999999997"/>
    <n v="11.57"/>
    <x v="20"/>
    <x v="21"/>
    <n v="73.400000000000006"/>
    <n v="23"/>
    <n v="8"/>
    <x v="13"/>
    <s v="&lt;15 cm"/>
    <s v="J"/>
    <n v="1"/>
    <s v="n/d"/>
    <m/>
    <m/>
  </r>
  <r>
    <s v="PUBLA-161011-OR-1-7-DP"/>
    <x v="6"/>
    <x v="4"/>
    <n v="2011"/>
    <d v="1899-12-30T09:07:00"/>
    <d v="1899-12-30T09:14:00"/>
    <d v="1899-12-30T00:07:00"/>
    <m/>
    <m/>
    <m/>
    <n v="7"/>
    <x v="2"/>
    <s v="Punta Blanca somero, Isla Magdalena, Baja California Sur"/>
    <m/>
    <n v="39.93"/>
    <n v="12.1"/>
    <n v="36.431999999999995"/>
    <n v="11.04"/>
    <n v="39.93"/>
    <n v="12.1"/>
    <n v="38.180999999999997"/>
    <n v="11.57"/>
    <x v="20"/>
    <x v="21"/>
    <n v="73.400000000000006"/>
    <n v="23"/>
    <n v="8"/>
    <x v="7"/>
    <s v="&lt;15 cm"/>
    <s v="A"/>
    <n v="1"/>
    <s v="n/d"/>
    <m/>
    <m/>
  </r>
  <r>
    <s v="PUBLA-161011-OR-1-7-DP"/>
    <x v="6"/>
    <x v="4"/>
    <n v="2011"/>
    <d v="1899-12-30T09:07:00"/>
    <d v="1899-12-30T09:14:00"/>
    <d v="1899-12-30T00:07:00"/>
    <m/>
    <m/>
    <m/>
    <n v="7"/>
    <x v="2"/>
    <s v="Punta Blanca somero, Isla Magdalena, Baja California Sur"/>
    <m/>
    <n v="39.93"/>
    <n v="12.1"/>
    <n v="36.431999999999995"/>
    <n v="11.04"/>
    <n v="39.93"/>
    <n v="12.1"/>
    <n v="38.180999999999997"/>
    <n v="11.57"/>
    <x v="20"/>
    <x v="21"/>
    <n v="73.400000000000006"/>
    <n v="23"/>
    <n v="8"/>
    <x v="7"/>
    <s v="&lt;15 cm"/>
    <s v="A"/>
    <n v="1"/>
    <s v="n/d"/>
    <m/>
    <m/>
  </r>
  <r>
    <s v="PUBLA-161011-OR-1-7-DP"/>
    <x v="6"/>
    <x v="4"/>
    <n v="2011"/>
    <d v="1899-12-30T09:07:00"/>
    <d v="1899-12-30T09:14:00"/>
    <d v="1899-12-30T00:07:00"/>
    <m/>
    <m/>
    <m/>
    <n v="7"/>
    <x v="2"/>
    <s v="Punta Blanca somero, Isla Magdalena, Baja California Sur"/>
    <m/>
    <n v="39.93"/>
    <n v="12.1"/>
    <n v="36.431999999999995"/>
    <n v="11.04"/>
    <n v="39.93"/>
    <n v="12.1"/>
    <n v="38.180999999999997"/>
    <n v="11.57"/>
    <x v="20"/>
    <x v="21"/>
    <n v="73.400000000000006"/>
    <n v="23"/>
    <n v="8"/>
    <x v="7"/>
    <s v="15-30 cm"/>
    <s v="A"/>
    <n v="1"/>
    <s v="n/d"/>
    <m/>
    <m/>
  </r>
  <r>
    <s v="PUBLA-161011-OR-1-7-DP"/>
    <x v="6"/>
    <x v="4"/>
    <n v="2011"/>
    <d v="1899-12-30T09:07:00"/>
    <d v="1899-12-30T09:14:00"/>
    <d v="1899-12-30T00:07:00"/>
    <m/>
    <m/>
    <m/>
    <n v="7"/>
    <x v="2"/>
    <s v="Punta Blanca somero, Isla Magdalena, Baja California Sur"/>
    <m/>
    <n v="39.93"/>
    <n v="12.1"/>
    <n v="36.431999999999995"/>
    <n v="11.04"/>
    <n v="39.93"/>
    <n v="12.1"/>
    <n v="38.180999999999997"/>
    <n v="11.57"/>
    <x v="20"/>
    <x v="21"/>
    <n v="73.400000000000006"/>
    <n v="23"/>
    <n v="8"/>
    <x v="7"/>
    <s v="15-30 cm"/>
    <s v="A"/>
    <n v="1"/>
    <s v="n/d"/>
    <m/>
    <m/>
  </r>
  <r>
    <s v="PUBLA-161011-OR-1-7-DP"/>
    <x v="6"/>
    <x v="4"/>
    <n v="2011"/>
    <d v="1899-12-30T09:07:00"/>
    <d v="1899-12-30T09:14:00"/>
    <d v="1899-12-30T00:07:00"/>
    <m/>
    <m/>
    <m/>
    <n v="7"/>
    <x v="2"/>
    <s v="Punta Blanca somero, Isla Magdalena, Baja California Sur"/>
    <m/>
    <n v="39.93"/>
    <n v="12.1"/>
    <n v="36.431999999999995"/>
    <n v="11.04"/>
    <n v="39.93"/>
    <n v="12.1"/>
    <n v="38.180999999999997"/>
    <n v="11.57"/>
    <x v="20"/>
    <x v="21"/>
    <n v="73.400000000000006"/>
    <n v="23"/>
    <n v="8"/>
    <x v="7"/>
    <s v="15-30 cm"/>
    <s v="A"/>
    <n v="1"/>
    <s v="n/d"/>
    <m/>
    <m/>
  </r>
  <r>
    <s v="PUBLA-161011-OR-1-7-DP"/>
    <x v="6"/>
    <x v="4"/>
    <n v="2011"/>
    <d v="1899-12-30T09:07:00"/>
    <d v="1899-12-30T09:14:00"/>
    <d v="1899-12-30T00:07:00"/>
    <m/>
    <m/>
    <m/>
    <n v="7"/>
    <x v="2"/>
    <s v="Punta Blanca somero, Isla Magdalena, Baja California Sur"/>
    <m/>
    <n v="39.93"/>
    <n v="12.1"/>
    <n v="36.431999999999995"/>
    <n v="11.04"/>
    <n v="39.93"/>
    <n v="12.1"/>
    <n v="38.180999999999997"/>
    <n v="11.57"/>
    <x v="20"/>
    <x v="21"/>
    <n v="73.400000000000006"/>
    <n v="23"/>
    <n v="8"/>
    <x v="7"/>
    <s v="15-30 cm"/>
    <s v="A"/>
    <n v="1"/>
    <s v="n/d"/>
    <m/>
    <m/>
  </r>
  <r>
    <s v="PUBLA-161011-OR-1-7-DP"/>
    <x v="6"/>
    <x v="4"/>
    <n v="2011"/>
    <d v="1899-12-30T09:07:00"/>
    <d v="1899-12-30T09:14:00"/>
    <d v="1899-12-30T00:07:00"/>
    <m/>
    <m/>
    <m/>
    <n v="7"/>
    <x v="2"/>
    <s v="Punta Blanca somero, Isla Magdalena, Baja California Sur"/>
    <m/>
    <n v="39.93"/>
    <n v="12.1"/>
    <n v="36.431999999999995"/>
    <n v="11.04"/>
    <n v="39.93"/>
    <n v="12.1"/>
    <n v="38.180999999999997"/>
    <n v="11.57"/>
    <x v="20"/>
    <x v="21"/>
    <n v="73.400000000000006"/>
    <n v="23"/>
    <n v="8"/>
    <x v="7"/>
    <s v="15-30 cm"/>
    <s v="A"/>
    <n v="1"/>
    <s v="n/d"/>
    <m/>
    <m/>
  </r>
  <r>
    <s v="PUBLA-161011-OR-1-7-DP"/>
    <x v="6"/>
    <x v="4"/>
    <n v="2011"/>
    <d v="1899-12-30T09:07:00"/>
    <d v="1899-12-30T09:14:00"/>
    <d v="1899-12-30T00:07:00"/>
    <m/>
    <m/>
    <m/>
    <n v="7"/>
    <x v="2"/>
    <s v="Punta Blanca somero, Isla Magdalena, Baja California Sur"/>
    <m/>
    <n v="39.93"/>
    <n v="12.1"/>
    <n v="36.431999999999995"/>
    <n v="11.04"/>
    <n v="39.93"/>
    <n v="12.1"/>
    <n v="38.180999999999997"/>
    <n v="11.57"/>
    <x v="20"/>
    <x v="21"/>
    <n v="73.400000000000006"/>
    <n v="23"/>
    <n v="8"/>
    <x v="6"/>
    <s v="15-30 cm"/>
    <s v="A"/>
    <n v="1"/>
    <s v="n/d"/>
    <m/>
    <m/>
  </r>
  <r>
    <s v="PUBLA-161011-OR-1-7-DP"/>
    <x v="6"/>
    <x v="4"/>
    <n v="2011"/>
    <d v="1899-12-30T09:07:00"/>
    <d v="1899-12-30T09:14:00"/>
    <d v="1899-12-30T00:07:00"/>
    <m/>
    <m/>
    <m/>
    <n v="7"/>
    <x v="2"/>
    <s v="Punta Blanca somero, Isla Magdalena, Baja California Sur"/>
    <m/>
    <n v="39.93"/>
    <n v="12.1"/>
    <n v="36.431999999999995"/>
    <n v="11.04"/>
    <n v="39.93"/>
    <n v="12.1"/>
    <n v="38.180999999999997"/>
    <n v="11.57"/>
    <x v="20"/>
    <x v="21"/>
    <n v="73.400000000000006"/>
    <n v="23"/>
    <n v="8"/>
    <x v="6"/>
    <s v="15-30 cm"/>
    <s v="A"/>
    <n v="1"/>
    <s v="n/d"/>
    <m/>
    <m/>
  </r>
  <r>
    <s v="PUBLA-161011-OR-1-7-DP"/>
    <x v="6"/>
    <x v="4"/>
    <n v="2011"/>
    <d v="1899-12-30T09:07:00"/>
    <d v="1899-12-30T09:14:00"/>
    <d v="1899-12-30T00:07:00"/>
    <m/>
    <m/>
    <m/>
    <n v="7"/>
    <x v="2"/>
    <s v="Punta Blanca somero, Isla Magdalena, Baja California Sur"/>
    <m/>
    <n v="39.93"/>
    <n v="12.1"/>
    <n v="36.431999999999995"/>
    <n v="11.04"/>
    <n v="39.93"/>
    <n v="12.1"/>
    <n v="38.180999999999997"/>
    <n v="11.57"/>
    <x v="20"/>
    <x v="21"/>
    <n v="73.400000000000006"/>
    <n v="23"/>
    <n v="8"/>
    <x v="8"/>
    <s v="15-30 cm"/>
    <s v="n/a"/>
    <n v="1"/>
    <s v="n/d"/>
    <m/>
    <m/>
  </r>
  <r>
    <s v="PUBLA-161011-OR-1-7-DP"/>
    <x v="6"/>
    <x v="4"/>
    <n v="2011"/>
    <d v="1899-12-30T09:07:00"/>
    <d v="1899-12-30T09:14:00"/>
    <d v="1899-12-30T00:07:00"/>
    <m/>
    <m/>
    <m/>
    <n v="7"/>
    <x v="2"/>
    <s v="Punta Blanca somero, Isla Magdalena, Baja California Sur"/>
    <m/>
    <n v="39.93"/>
    <n v="12.1"/>
    <n v="36.431999999999995"/>
    <n v="11.04"/>
    <n v="39.93"/>
    <n v="12.1"/>
    <n v="38.180999999999997"/>
    <n v="11.57"/>
    <x v="20"/>
    <x v="21"/>
    <n v="73.400000000000006"/>
    <n v="23"/>
    <n v="8"/>
    <x v="8"/>
    <s v="15-30 cm"/>
    <s v="n/a"/>
    <n v="1"/>
    <s v="n/d"/>
    <m/>
    <m/>
  </r>
  <r>
    <s v="PUBLA-161011-OR-1-8-DP"/>
    <x v="6"/>
    <x v="4"/>
    <n v="2011"/>
    <d v="1899-12-30T10:00:00"/>
    <d v="1899-12-30T10:11:00"/>
    <d v="1899-12-30T00:11:00"/>
    <m/>
    <m/>
    <m/>
    <n v="8"/>
    <x v="2"/>
    <s v="Punta Blanca somero, Isla Magdalena, Baja California Sur"/>
    <m/>
    <m/>
    <m/>
    <m/>
    <m/>
    <m/>
    <m/>
    <m/>
    <m/>
    <x v="21"/>
    <x v="22"/>
    <n v="73.400000000000006"/>
    <n v="23"/>
    <n v="8"/>
    <x v="3"/>
    <s v="15-30 cm"/>
    <s v="A"/>
    <n v="1"/>
    <s v="n/d"/>
    <m/>
    <m/>
  </r>
  <r>
    <s v="PUBLA-161011-OR-1-8-DP"/>
    <x v="6"/>
    <x v="4"/>
    <n v="2011"/>
    <d v="1899-12-30T10:00:00"/>
    <d v="1899-12-30T10:11:00"/>
    <d v="1899-12-30T00:11:00"/>
    <m/>
    <m/>
    <m/>
    <n v="8"/>
    <x v="2"/>
    <s v="Punta Blanca somero, Isla Magdalena, Baja California Sur"/>
    <m/>
    <m/>
    <m/>
    <m/>
    <m/>
    <m/>
    <m/>
    <m/>
    <m/>
    <x v="21"/>
    <x v="22"/>
    <n v="73.400000000000006"/>
    <n v="23"/>
    <n v="8"/>
    <x v="3"/>
    <s v="15-30 cm"/>
    <s v="A"/>
    <n v="1"/>
    <s v="n/d"/>
    <m/>
    <m/>
  </r>
  <r>
    <s v="PUBLA-161011-OR-1-8-DP"/>
    <x v="6"/>
    <x v="4"/>
    <n v="2011"/>
    <d v="1899-12-30T10:00:00"/>
    <d v="1899-12-30T10:11:00"/>
    <d v="1899-12-30T00:11:00"/>
    <m/>
    <m/>
    <m/>
    <n v="8"/>
    <x v="2"/>
    <s v="Punta Blanca somero, Isla Magdalena, Baja California Sur"/>
    <m/>
    <m/>
    <m/>
    <m/>
    <m/>
    <m/>
    <m/>
    <m/>
    <m/>
    <x v="21"/>
    <x v="22"/>
    <n v="73.400000000000006"/>
    <n v="23"/>
    <n v="8"/>
    <x v="3"/>
    <s v="15-30 cm"/>
    <s v="A"/>
    <n v="1"/>
    <s v="n/d"/>
    <m/>
    <m/>
  </r>
  <r>
    <s v="PUBLA-161011-OR-1-8-DP"/>
    <x v="6"/>
    <x v="4"/>
    <n v="2011"/>
    <d v="1899-12-30T10:00:00"/>
    <d v="1899-12-30T10:11:00"/>
    <d v="1899-12-30T00:11:00"/>
    <m/>
    <m/>
    <m/>
    <n v="8"/>
    <x v="2"/>
    <s v="Punta Blanca somero, Isla Magdalena, Baja California Sur"/>
    <m/>
    <m/>
    <m/>
    <m/>
    <m/>
    <m/>
    <m/>
    <m/>
    <m/>
    <x v="21"/>
    <x v="22"/>
    <n v="73.400000000000006"/>
    <n v="23"/>
    <n v="8"/>
    <x v="3"/>
    <s v="15-30 cm"/>
    <s v="A"/>
    <n v="1"/>
    <s v="n/d"/>
    <m/>
    <m/>
  </r>
  <r>
    <s v="PUBLA-161011-OR-1-8-DP"/>
    <x v="6"/>
    <x v="4"/>
    <n v="2011"/>
    <d v="1899-12-30T10:00:00"/>
    <d v="1899-12-30T10:11:00"/>
    <d v="1899-12-30T00:11:00"/>
    <m/>
    <m/>
    <m/>
    <n v="8"/>
    <x v="2"/>
    <s v="Punta Blanca somero, Isla Magdalena, Baja California Sur"/>
    <m/>
    <m/>
    <m/>
    <m/>
    <m/>
    <m/>
    <m/>
    <m/>
    <m/>
    <x v="21"/>
    <x v="22"/>
    <n v="73.400000000000006"/>
    <n v="23"/>
    <n v="8"/>
    <x v="3"/>
    <s v="15-30 cm"/>
    <s v="A"/>
    <n v="1"/>
    <s v="n/d"/>
    <m/>
    <m/>
  </r>
  <r>
    <s v="PUBLA-161011-OR-1-8-DP"/>
    <x v="6"/>
    <x v="4"/>
    <n v="2011"/>
    <d v="1899-12-30T10:00:00"/>
    <d v="1899-12-30T10:11:00"/>
    <d v="1899-12-30T00:11:00"/>
    <m/>
    <m/>
    <m/>
    <n v="8"/>
    <x v="2"/>
    <s v="Punta Blanca somero, Isla Magdalena, Baja California Sur"/>
    <m/>
    <m/>
    <m/>
    <m/>
    <m/>
    <m/>
    <m/>
    <m/>
    <m/>
    <x v="21"/>
    <x v="22"/>
    <n v="73.400000000000006"/>
    <n v="23"/>
    <n v="8"/>
    <x v="3"/>
    <s v="15-30 cm"/>
    <s v="A"/>
    <n v="1"/>
    <s v="n/d"/>
    <m/>
    <m/>
  </r>
  <r>
    <s v="PUBLA-161011-OR-1-8-DP"/>
    <x v="6"/>
    <x v="4"/>
    <n v="2011"/>
    <d v="1899-12-30T10:00:00"/>
    <d v="1899-12-30T10:11:00"/>
    <d v="1899-12-30T00:11:00"/>
    <m/>
    <m/>
    <m/>
    <n v="8"/>
    <x v="2"/>
    <s v="Punta Blanca somero, Isla Magdalena, Baja California Sur"/>
    <m/>
    <m/>
    <m/>
    <m/>
    <m/>
    <m/>
    <m/>
    <m/>
    <m/>
    <x v="21"/>
    <x v="22"/>
    <n v="73.400000000000006"/>
    <n v="23"/>
    <n v="8"/>
    <x v="3"/>
    <s v="15-30 cm"/>
    <s v="J"/>
    <n v="1"/>
    <s v="n/d"/>
    <m/>
    <m/>
  </r>
  <r>
    <s v="PUBLA-161011-OR-1-8-DP"/>
    <x v="6"/>
    <x v="4"/>
    <n v="2011"/>
    <d v="1899-12-30T10:00:00"/>
    <d v="1899-12-30T10:11:00"/>
    <d v="1899-12-30T00:11:00"/>
    <m/>
    <m/>
    <m/>
    <n v="8"/>
    <x v="2"/>
    <s v="Punta Blanca somero, Isla Magdalena, Baja California Sur"/>
    <m/>
    <m/>
    <m/>
    <m/>
    <m/>
    <m/>
    <m/>
    <m/>
    <m/>
    <x v="21"/>
    <x v="22"/>
    <n v="73.400000000000006"/>
    <n v="23"/>
    <n v="8"/>
    <x v="3"/>
    <s v="15-30 cm"/>
    <s v="J"/>
    <n v="1"/>
    <s v="n/d"/>
    <m/>
    <m/>
  </r>
  <r>
    <s v="PUBLA-161011-OR-1-8-DP"/>
    <x v="6"/>
    <x v="4"/>
    <n v="2011"/>
    <d v="1899-12-30T10:00:00"/>
    <d v="1899-12-30T10:11:00"/>
    <d v="1899-12-30T00:11:00"/>
    <m/>
    <m/>
    <m/>
    <n v="8"/>
    <x v="2"/>
    <s v="Punta Blanca somero, Isla Magdalena, Baja California Sur"/>
    <m/>
    <m/>
    <m/>
    <m/>
    <m/>
    <m/>
    <m/>
    <m/>
    <m/>
    <x v="21"/>
    <x v="22"/>
    <n v="73.400000000000006"/>
    <n v="23"/>
    <n v="8"/>
    <x v="7"/>
    <s v="15-30 cm"/>
    <s v="A"/>
    <n v="1"/>
    <s v="n/d"/>
    <m/>
    <m/>
  </r>
  <r>
    <s v="PUBLA-161011-OR-1-8-DP"/>
    <x v="6"/>
    <x v="4"/>
    <n v="2011"/>
    <d v="1899-12-30T10:00:00"/>
    <d v="1899-12-30T10:11:00"/>
    <d v="1899-12-30T00:11:00"/>
    <m/>
    <m/>
    <m/>
    <n v="8"/>
    <x v="2"/>
    <s v="Punta Blanca somero, Isla Magdalena, Baja California Sur"/>
    <m/>
    <m/>
    <m/>
    <m/>
    <m/>
    <m/>
    <m/>
    <m/>
    <m/>
    <x v="21"/>
    <x v="22"/>
    <n v="73.400000000000006"/>
    <n v="23"/>
    <n v="8"/>
    <x v="7"/>
    <s v="15-30 cm"/>
    <s v="A"/>
    <n v="1"/>
    <s v="n/d"/>
    <m/>
    <m/>
  </r>
  <r>
    <s v="PUBLA-161011-OR-1-8-DP"/>
    <x v="6"/>
    <x v="4"/>
    <n v="2011"/>
    <d v="1899-12-30T10:00:00"/>
    <d v="1899-12-30T10:11:00"/>
    <d v="1899-12-30T00:11:00"/>
    <m/>
    <m/>
    <m/>
    <n v="8"/>
    <x v="2"/>
    <s v="Punta Blanca somero, Isla Magdalena, Baja California Sur"/>
    <m/>
    <m/>
    <m/>
    <m/>
    <m/>
    <m/>
    <m/>
    <m/>
    <m/>
    <x v="21"/>
    <x v="22"/>
    <n v="73.400000000000006"/>
    <n v="23"/>
    <n v="8"/>
    <x v="8"/>
    <s v="15-30 cm"/>
    <s v="n/a"/>
    <n v="1"/>
    <s v="n/d"/>
    <m/>
    <m/>
  </r>
  <r>
    <s v="PUBLA-161011-CR-1-9-DP"/>
    <x v="5"/>
    <x v="4"/>
    <n v="2011"/>
    <d v="1899-12-30T09:18:00"/>
    <d v="1899-12-30T09:23:00"/>
    <d v="1899-12-30T00:05:00"/>
    <m/>
    <m/>
    <m/>
    <n v="9"/>
    <x v="2"/>
    <s v="Punta Blanca somero, Isla Magdalena, Baja California Sur"/>
    <m/>
    <n v="39.599999999999994"/>
    <n v="12"/>
    <n v="39.599999999999994"/>
    <n v="12"/>
    <n v="39.599999999999994"/>
    <n v="12"/>
    <n v="39.599999999999994"/>
    <n v="12"/>
    <x v="22"/>
    <x v="21"/>
    <n v="77"/>
    <n v="25"/>
    <n v="8"/>
    <x v="5"/>
    <s v="15-30 cm"/>
    <s v="n/a"/>
    <n v="1"/>
    <s v="n/d"/>
    <m/>
    <m/>
  </r>
  <r>
    <s v="PUBLA-161011-CR-1-9-DP"/>
    <x v="5"/>
    <x v="4"/>
    <n v="2011"/>
    <d v="1899-12-30T09:18:00"/>
    <d v="1899-12-30T09:23:00"/>
    <d v="1899-12-30T00:05:00"/>
    <m/>
    <m/>
    <m/>
    <n v="9"/>
    <x v="2"/>
    <s v="Punta Blanca somero, Isla Magdalena, Baja California Sur"/>
    <m/>
    <n v="39.599999999999994"/>
    <n v="12"/>
    <n v="39.599999999999994"/>
    <n v="12"/>
    <n v="39.599999999999994"/>
    <n v="12"/>
    <n v="39.599999999999994"/>
    <n v="12"/>
    <x v="22"/>
    <x v="21"/>
    <n v="77"/>
    <n v="25"/>
    <n v="8"/>
    <x v="5"/>
    <s v="15-30 cm"/>
    <s v="n/a"/>
    <n v="1"/>
    <s v="n/d"/>
    <m/>
    <m/>
  </r>
  <r>
    <s v="PUBLA-161011-CR-1-9-DP"/>
    <x v="5"/>
    <x v="4"/>
    <n v="2011"/>
    <d v="1899-12-30T09:18:00"/>
    <d v="1899-12-30T09:23:00"/>
    <d v="1899-12-30T00:05:00"/>
    <m/>
    <m/>
    <m/>
    <n v="9"/>
    <x v="2"/>
    <s v="Punta Blanca somero, Isla Magdalena, Baja California Sur"/>
    <m/>
    <n v="39.599999999999994"/>
    <n v="12"/>
    <n v="39.599999999999994"/>
    <n v="12"/>
    <n v="39.599999999999994"/>
    <n v="12"/>
    <n v="39.599999999999994"/>
    <n v="12"/>
    <x v="22"/>
    <x v="21"/>
    <n v="77"/>
    <n v="25"/>
    <n v="8"/>
    <x v="5"/>
    <s v="15-30 cm"/>
    <s v="n/a"/>
    <n v="1"/>
    <s v="n/d"/>
    <m/>
    <m/>
  </r>
  <r>
    <s v="PUBLA-161011-CR-1-9-DP"/>
    <x v="5"/>
    <x v="4"/>
    <n v="2011"/>
    <d v="1899-12-30T09:18:00"/>
    <d v="1899-12-30T09:23:00"/>
    <d v="1899-12-30T00:05:00"/>
    <m/>
    <m/>
    <m/>
    <n v="9"/>
    <x v="2"/>
    <s v="Punta Blanca somero, Isla Magdalena, Baja California Sur"/>
    <m/>
    <n v="39.599999999999994"/>
    <n v="12"/>
    <n v="39.599999999999994"/>
    <n v="12"/>
    <n v="39.599999999999994"/>
    <n v="12"/>
    <n v="39.599999999999994"/>
    <n v="12"/>
    <x v="22"/>
    <x v="21"/>
    <n v="77"/>
    <n v="25"/>
    <n v="8"/>
    <x v="5"/>
    <s v="15-30 cm"/>
    <s v="n/a"/>
    <n v="1"/>
    <s v="n/d"/>
    <m/>
    <m/>
  </r>
  <r>
    <s v="PUBLA-161011-CR-1-9-DP"/>
    <x v="5"/>
    <x v="4"/>
    <n v="2011"/>
    <d v="1899-12-30T09:18:00"/>
    <d v="1899-12-30T09:23:00"/>
    <d v="1899-12-30T00:05:00"/>
    <m/>
    <m/>
    <m/>
    <n v="9"/>
    <x v="2"/>
    <s v="Punta Blanca somero, Isla Magdalena, Baja California Sur"/>
    <m/>
    <n v="39.599999999999994"/>
    <n v="12"/>
    <n v="39.599999999999994"/>
    <n v="12"/>
    <n v="39.599999999999994"/>
    <n v="12"/>
    <n v="39.599999999999994"/>
    <n v="12"/>
    <x v="22"/>
    <x v="21"/>
    <n v="77"/>
    <n v="25"/>
    <n v="8"/>
    <x v="5"/>
    <s v="15-30 cm"/>
    <s v="n/a"/>
    <n v="1"/>
    <s v="n/d"/>
    <m/>
    <m/>
  </r>
  <r>
    <s v="PUBLA-161011-CR-1-9-DP"/>
    <x v="5"/>
    <x v="4"/>
    <n v="2011"/>
    <d v="1899-12-30T09:18:00"/>
    <d v="1899-12-30T09:23:00"/>
    <d v="1899-12-30T00:05:00"/>
    <m/>
    <m/>
    <m/>
    <n v="9"/>
    <x v="2"/>
    <s v="Punta Blanca somero, Isla Magdalena, Baja California Sur"/>
    <m/>
    <n v="39.599999999999994"/>
    <n v="12"/>
    <n v="39.599999999999994"/>
    <n v="12"/>
    <n v="39.599999999999994"/>
    <n v="12"/>
    <n v="39.599999999999994"/>
    <n v="12"/>
    <x v="22"/>
    <x v="21"/>
    <n v="77"/>
    <n v="25"/>
    <n v="8"/>
    <x v="5"/>
    <s v="15-30 cm"/>
    <s v="n/a"/>
    <n v="1"/>
    <s v="n/d"/>
    <m/>
    <m/>
  </r>
  <r>
    <s v="PUBLA-161011-CR-1-9-DP"/>
    <x v="5"/>
    <x v="4"/>
    <n v="2011"/>
    <d v="1899-12-30T09:18:00"/>
    <d v="1899-12-30T09:23:00"/>
    <d v="1899-12-30T00:05:00"/>
    <m/>
    <m/>
    <m/>
    <n v="9"/>
    <x v="2"/>
    <s v="Punta Blanca somero, Isla Magdalena, Baja California Sur"/>
    <m/>
    <n v="39.599999999999994"/>
    <n v="12"/>
    <n v="39.599999999999994"/>
    <n v="12"/>
    <n v="39.599999999999994"/>
    <n v="12"/>
    <n v="39.599999999999994"/>
    <n v="12"/>
    <x v="22"/>
    <x v="21"/>
    <n v="77"/>
    <n v="25"/>
    <n v="8"/>
    <x v="14"/>
    <s v="&lt;15 cm"/>
    <s v="n/a"/>
    <n v="1"/>
    <s v="n/d"/>
    <m/>
    <m/>
  </r>
  <r>
    <s v="PUBLA-161011-CR-1-9-DP"/>
    <x v="5"/>
    <x v="4"/>
    <n v="2011"/>
    <d v="1899-12-30T09:18:00"/>
    <d v="1899-12-30T09:23:00"/>
    <d v="1899-12-30T00:05:00"/>
    <m/>
    <m/>
    <m/>
    <n v="9"/>
    <x v="2"/>
    <s v="Punta Blanca somero, Isla Magdalena, Baja California Sur"/>
    <m/>
    <n v="39.599999999999994"/>
    <n v="12"/>
    <n v="39.599999999999994"/>
    <n v="12"/>
    <n v="39.599999999999994"/>
    <n v="12"/>
    <n v="39.599999999999994"/>
    <n v="12"/>
    <x v="22"/>
    <x v="21"/>
    <n v="77"/>
    <n v="25"/>
    <n v="8"/>
    <x v="14"/>
    <s v="&lt;15 cm"/>
    <s v="n/a"/>
    <n v="1"/>
    <s v="n/d"/>
    <m/>
    <m/>
  </r>
  <r>
    <s v="PUBLA-161011-CR-1-9-DP"/>
    <x v="5"/>
    <x v="4"/>
    <n v="2011"/>
    <d v="1899-12-30T09:18:00"/>
    <d v="1899-12-30T09:23:00"/>
    <d v="1899-12-30T00:05:00"/>
    <m/>
    <m/>
    <m/>
    <n v="9"/>
    <x v="2"/>
    <s v="Punta Blanca somero, Isla Magdalena, Baja California Sur"/>
    <m/>
    <n v="39.599999999999994"/>
    <n v="12"/>
    <n v="39.599999999999994"/>
    <n v="12"/>
    <n v="39.599999999999994"/>
    <n v="12"/>
    <n v="39.599999999999994"/>
    <n v="12"/>
    <x v="22"/>
    <x v="21"/>
    <n v="77"/>
    <n v="25"/>
    <n v="8"/>
    <x v="14"/>
    <s v="&lt;15 cm"/>
    <s v="n/a"/>
    <n v="1"/>
    <s v="n/d"/>
    <m/>
    <m/>
  </r>
  <r>
    <s v="PUBLA-161011-CR-1-9-DP"/>
    <x v="5"/>
    <x v="4"/>
    <n v="2011"/>
    <d v="1899-12-30T09:18:00"/>
    <d v="1899-12-30T09:23:00"/>
    <d v="1899-12-30T00:05:00"/>
    <m/>
    <m/>
    <m/>
    <n v="9"/>
    <x v="2"/>
    <s v="Punta Blanca somero, Isla Magdalena, Baja California Sur"/>
    <m/>
    <n v="39.599999999999994"/>
    <n v="12"/>
    <n v="39.599999999999994"/>
    <n v="12"/>
    <n v="39.599999999999994"/>
    <n v="12"/>
    <n v="39.599999999999994"/>
    <n v="12"/>
    <x v="22"/>
    <x v="21"/>
    <n v="77"/>
    <n v="25"/>
    <n v="8"/>
    <x v="14"/>
    <s v="&lt;15 cm"/>
    <s v="n/a"/>
    <n v="1"/>
    <s v="n/d"/>
    <m/>
    <m/>
  </r>
  <r>
    <s v="PUBLA-161011-CR-1-9-DP"/>
    <x v="5"/>
    <x v="4"/>
    <n v="2011"/>
    <d v="1899-12-30T09:18:00"/>
    <d v="1899-12-30T09:23:00"/>
    <d v="1899-12-30T00:05:00"/>
    <m/>
    <m/>
    <m/>
    <n v="9"/>
    <x v="2"/>
    <s v="Punta Blanca somero, Isla Magdalena, Baja California Sur"/>
    <m/>
    <n v="39.599999999999994"/>
    <n v="12"/>
    <n v="39.599999999999994"/>
    <n v="12"/>
    <n v="39.599999999999994"/>
    <n v="12"/>
    <n v="39.599999999999994"/>
    <n v="12"/>
    <x v="22"/>
    <x v="21"/>
    <n v="77"/>
    <n v="25"/>
    <n v="8"/>
    <x v="14"/>
    <s v="&lt;15 cm"/>
    <s v="n/a"/>
    <n v="1"/>
    <s v="n/d"/>
    <m/>
    <m/>
  </r>
  <r>
    <s v="PUBLA-161011-CR-1-9-DP"/>
    <x v="5"/>
    <x v="4"/>
    <n v="2011"/>
    <d v="1899-12-30T09:18:00"/>
    <d v="1899-12-30T09:23:00"/>
    <d v="1899-12-30T00:05:00"/>
    <m/>
    <m/>
    <m/>
    <n v="9"/>
    <x v="2"/>
    <s v="Punta Blanca somero, Isla Magdalena, Baja California Sur"/>
    <m/>
    <n v="39.599999999999994"/>
    <n v="12"/>
    <n v="39.599999999999994"/>
    <n v="12"/>
    <n v="39.599999999999994"/>
    <n v="12"/>
    <n v="39.599999999999994"/>
    <n v="12"/>
    <x v="22"/>
    <x v="21"/>
    <n v="77"/>
    <n v="25"/>
    <n v="8"/>
    <x v="6"/>
    <s v="&lt;15 cm"/>
    <s v="A"/>
    <n v="1"/>
    <s v="n/d"/>
    <m/>
    <m/>
  </r>
  <r>
    <s v="PUBLA-161011-CR-1-9-DP"/>
    <x v="5"/>
    <x v="4"/>
    <n v="2011"/>
    <d v="1899-12-30T09:18:00"/>
    <d v="1899-12-30T09:23:00"/>
    <d v="1899-12-30T00:05:00"/>
    <m/>
    <m/>
    <m/>
    <n v="9"/>
    <x v="2"/>
    <s v="Punta Blanca somero, Isla Magdalena, Baja California Sur"/>
    <m/>
    <n v="39.599999999999994"/>
    <n v="12"/>
    <n v="39.599999999999994"/>
    <n v="12"/>
    <n v="39.599999999999994"/>
    <n v="12"/>
    <n v="39.599999999999994"/>
    <n v="12"/>
    <x v="22"/>
    <x v="21"/>
    <n v="77"/>
    <n v="25"/>
    <n v="8"/>
    <x v="6"/>
    <s v="&lt;15 cm"/>
    <s v="A"/>
    <n v="1"/>
    <s v="n/d"/>
    <m/>
    <m/>
  </r>
  <r>
    <s v="PUBLA-161011-CR-1-9-DP"/>
    <x v="5"/>
    <x v="4"/>
    <n v="2011"/>
    <d v="1899-12-30T09:18:00"/>
    <d v="1899-12-30T09:23:00"/>
    <d v="1899-12-30T00:05:00"/>
    <m/>
    <m/>
    <m/>
    <n v="9"/>
    <x v="2"/>
    <s v="Punta Blanca somero, Isla Magdalena, Baja California Sur"/>
    <m/>
    <n v="39.599999999999994"/>
    <n v="12"/>
    <n v="39.599999999999994"/>
    <n v="12"/>
    <n v="39.599999999999994"/>
    <n v="12"/>
    <n v="39.599999999999994"/>
    <n v="12"/>
    <x v="22"/>
    <x v="21"/>
    <n v="77"/>
    <n v="25"/>
    <n v="8"/>
    <x v="6"/>
    <s v="&lt;15 cm"/>
    <s v="A"/>
    <n v="1"/>
    <s v="n/d"/>
    <m/>
    <m/>
  </r>
  <r>
    <s v="PUBLA-161011-CR-1-9-DP"/>
    <x v="5"/>
    <x v="4"/>
    <n v="2011"/>
    <d v="1899-12-30T09:18:00"/>
    <d v="1899-12-30T09:23:00"/>
    <d v="1899-12-30T00:05:00"/>
    <m/>
    <m/>
    <m/>
    <n v="9"/>
    <x v="2"/>
    <s v="Punta Blanca somero, Isla Magdalena, Baja California Sur"/>
    <m/>
    <n v="39.599999999999994"/>
    <n v="12"/>
    <n v="39.599999999999994"/>
    <n v="12"/>
    <n v="39.599999999999994"/>
    <n v="12"/>
    <n v="39.599999999999994"/>
    <n v="12"/>
    <x v="22"/>
    <x v="21"/>
    <n v="77"/>
    <n v="25"/>
    <n v="8"/>
    <x v="6"/>
    <s v="&lt;15 cm"/>
    <s v="A"/>
    <n v="1"/>
    <s v="n/d"/>
    <m/>
    <m/>
  </r>
  <r>
    <s v="PUBLA-161011-CR-1-10-DP"/>
    <x v="5"/>
    <x v="4"/>
    <n v="2011"/>
    <d v="1899-12-30T10:28:00"/>
    <d v="1899-12-30T10:34:00"/>
    <d v="1899-12-30T00:06:00"/>
    <m/>
    <m/>
    <m/>
    <n v="10"/>
    <x v="2"/>
    <s v="Punta Blanca somero, Isla Magdalena, Baja California Sur"/>
    <m/>
    <n v="23.099999999999998"/>
    <n v="7"/>
    <n v="23.099999999999998"/>
    <n v="7"/>
    <n v="23.099999999999998"/>
    <n v="7"/>
    <n v="23.099999999999998"/>
    <n v="7"/>
    <x v="23"/>
    <x v="20"/>
    <n v="77"/>
    <n v="25"/>
    <n v="8"/>
    <x v="5"/>
    <s v="15-30 cm"/>
    <s v="n/a"/>
    <n v="1"/>
    <s v="n/d"/>
    <m/>
    <m/>
  </r>
  <r>
    <s v="PUBLA-161011-CR-1-10-DP"/>
    <x v="5"/>
    <x v="4"/>
    <n v="2011"/>
    <d v="1899-12-30T10:28:00"/>
    <d v="1899-12-30T10:34:00"/>
    <d v="1899-12-30T00:06:00"/>
    <m/>
    <m/>
    <m/>
    <n v="10"/>
    <x v="2"/>
    <s v="Punta Blanca somero, Isla Magdalena, Baja California Sur"/>
    <m/>
    <n v="23.099999999999998"/>
    <n v="7"/>
    <n v="23.099999999999998"/>
    <n v="7"/>
    <n v="23.099999999999998"/>
    <n v="7"/>
    <n v="23.099999999999998"/>
    <n v="7"/>
    <x v="23"/>
    <x v="20"/>
    <n v="77"/>
    <n v="25"/>
    <n v="8"/>
    <x v="5"/>
    <s v="15-30 cm"/>
    <s v="n/a"/>
    <n v="1"/>
    <s v="n/d"/>
    <m/>
    <m/>
  </r>
  <r>
    <s v="PUBLA-161011-CR-1-10-DP"/>
    <x v="5"/>
    <x v="4"/>
    <n v="2011"/>
    <d v="1899-12-30T10:28:00"/>
    <d v="1899-12-30T10:34:00"/>
    <d v="1899-12-30T00:06:00"/>
    <m/>
    <m/>
    <m/>
    <n v="10"/>
    <x v="2"/>
    <s v="Punta Blanca somero, Isla Magdalena, Baja California Sur"/>
    <m/>
    <n v="23.099999999999998"/>
    <n v="7"/>
    <n v="23.099999999999998"/>
    <n v="7"/>
    <n v="23.099999999999998"/>
    <n v="7"/>
    <n v="23.099999999999998"/>
    <n v="7"/>
    <x v="23"/>
    <x v="20"/>
    <n v="77"/>
    <n v="25"/>
    <n v="8"/>
    <x v="3"/>
    <s v="15-30 cm"/>
    <s v="A"/>
    <n v="1"/>
    <s v="n/d"/>
    <m/>
    <m/>
  </r>
  <r>
    <s v="PUBLA-161011-CR-1-10-DP"/>
    <x v="5"/>
    <x v="4"/>
    <n v="2011"/>
    <d v="1899-12-30T10:28:00"/>
    <d v="1899-12-30T10:34:00"/>
    <d v="1899-12-30T00:06:00"/>
    <m/>
    <m/>
    <m/>
    <n v="10"/>
    <x v="2"/>
    <s v="Punta Blanca somero, Isla Magdalena, Baja California Sur"/>
    <m/>
    <n v="23.099999999999998"/>
    <n v="7"/>
    <n v="23.099999999999998"/>
    <n v="7"/>
    <n v="23.099999999999998"/>
    <n v="7"/>
    <n v="23.099999999999998"/>
    <n v="7"/>
    <x v="23"/>
    <x v="20"/>
    <n v="77"/>
    <n v="25"/>
    <n v="8"/>
    <x v="3"/>
    <s v="15-30 cm"/>
    <s v="A"/>
    <n v="1"/>
    <s v="n/d"/>
    <m/>
    <m/>
  </r>
  <r>
    <s v="PUBLA-161011-CR-1-10-DP"/>
    <x v="5"/>
    <x v="4"/>
    <n v="2011"/>
    <d v="1899-12-30T10:28:00"/>
    <d v="1899-12-30T10:34:00"/>
    <d v="1899-12-30T00:06:00"/>
    <m/>
    <m/>
    <m/>
    <n v="10"/>
    <x v="2"/>
    <s v="Punta Blanca somero, Isla Magdalena, Baja California Sur"/>
    <m/>
    <n v="23.099999999999998"/>
    <n v="7"/>
    <n v="23.099999999999998"/>
    <n v="7"/>
    <n v="23.099999999999998"/>
    <n v="7"/>
    <n v="23.099999999999998"/>
    <n v="7"/>
    <x v="23"/>
    <x v="20"/>
    <n v="77"/>
    <n v="25"/>
    <n v="8"/>
    <x v="3"/>
    <s v="15-30 cm"/>
    <s v="A"/>
    <n v="1"/>
    <s v="n/d"/>
    <m/>
    <m/>
  </r>
  <r>
    <s v="PUBLA-161011-AR-1-11-DP"/>
    <x v="4"/>
    <x v="4"/>
    <n v="2011"/>
    <d v="1899-12-30T08:58:00"/>
    <d v="1899-12-30T09:04:00"/>
    <d v="1899-12-30T00:06:00"/>
    <m/>
    <m/>
    <m/>
    <n v="11"/>
    <x v="2"/>
    <s v="Punta Blanca somero, Isla Magdalena, Baja California Sur"/>
    <m/>
    <n v="42.24"/>
    <n v="12.8"/>
    <n v="41.91"/>
    <n v="12.7"/>
    <n v="42.24"/>
    <n v="12.8"/>
    <n v="42.075000000000003"/>
    <n v="12.75"/>
    <x v="20"/>
    <x v="23"/>
    <n v="77"/>
    <n v="25"/>
    <n v="9"/>
    <x v="5"/>
    <s v="&lt;15 cm"/>
    <s v="n/a"/>
    <n v="1"/>
    <s v="n/d"/>
    <m/>
    <m/>
  </r>
  <r>
    <s v="PUBLA-161011-AR-1-11-DP"/>
    <x v="4"/>
    <x v="4"/>
    <n v="2011"/>
    <d v="1899-12-30T08:58:00"/>
    <d v="1899-12-30T09:04:00"/>
    <d v="1899-12-30T00:06:00"/>
    <m/>
    <m/>
    <m/>
    <n v="11"/>
    <x v="2"/>
    <s v="Punta Blanca somero, Isla Magdalena, Baja California Sur"/>
    <m/>
    <n v="42.24"/>
    <n v="12.8"/>
    <n v="41.91"/>
    <n v="12.7"/>
    <n v="42.24"/>
    <n v="12.8"/>
    <n v="42.075000000000003"/>
    <n v="12.75"/>
    <x v="20"/>
    <x v="23"/>
    <n v="77"/>
    <n v="25"/>
    <n v="9"/>
    <x v="5"/>
    <s v="&lt;15 cm"/>
    <s v="n/a"/>
    <n v="1"/>
    <s v="n/d"/>
    <m/>
    <m/>
  </r>
  <r>
    <s v="PUBLA-161011-AR-1-11-DP"/>
    <x v="4"/>
    <x v="4"/>
    <n v="2011"/>
    <d v="1899-12-30T08:58:00"/>
    <d v="1899-12-30T09:04:00"/>
    <d v="1899-12-30T00:06:00"/>
    <m/>
    <m/>
    <m/>
    <n v="11"/>
    <x v="2"/>
    <s v="Punta Blanca somero, Isla Magdalena, Baja California Sur"/>
    <m/>
    <n v="42.24"/>
    <n v="12.8"/>
    <n v="41.91"/>
    <n v="12.7"/>
    <n v="42.24"/>
    <n v="12.8"/>
    <n v="42.075000000000003"/>
    <n v="12.75"/>
    <x v="20"/>
    <x v="23"/>
    <n v="77"/>
    <n v="25"/>
    <n v="9"/>
    <x v="5"/>
    <s v="&lt;15 cm"/>
    <s v="n/a"/>
    <n v="1"/>
    <s v="n/d"/>
    <m/>
    <m/>
  </r>
  <r>
    <s v="PUBLA-161011-AR-1-11-DP"/>
    <x v="4"/>
    <x v="4"/>
    <n v="2011"/>
    <d v="1899-12-30T08:58:00"/>
    <d v="1899-12-30T09:04:00"/>
    <d v="1899-12-30T00:06:00"/>
    <m/>
    <m/>
    <m/>
    <n v="11"/>
    <x v="2"/>
    <s v="Punta Blanca somero, Isla Magdalena, Baja California Sur"/>
    <m/>
    <n v="42.24"/>
    <n v="12.8"/>
    <n v="41.91"/>
    <n v="12.7"/>
    <n v="42.24"/>
    <n v="12.8"/>
    <n v="42.075000000000003"/>
    <n v="12.75"/>
    <x v="20"/>
    <x v="23"/>
    <n v="77"/>
    <n v="25"/>
    <n v="9"/>
    <x v="5"/>
    <s v="&lt;15 cm"/>
    <s v="n/a"/>
    <n v="1"/>
    <s v="n/d"/>
    <m/>
    <m/>
  </r>
  <r>
    <s v="PUBLA-161011-AR-1-11-DP"/>
    <x v="4"/>
    <x v="4"/>
    <n v="2011"/>
    <d v="1899-12-30T08:58:00"/>
    <d v="1899-12-30T09:04:00"/>
    <d v="1899-12-30T00:06:00"/>
    <m/>
    <m/>
    <m/>
    <n v="11"/>
    <x v="2"/>
    <s v="Punta Blanca somero, Isla Magdalena, Baja California Sur"/>
    <m/>
    <n v="42.24"/>
    <n v="12.8"/>
    <n v="41.91"/>
    <n v="12.7"/>
    <n v="42.24"/>
    <n v="12.8"/>
    <n v="42.075000000000003"/>
    <n v="12.75"/>
    <x v="20"/>
    <x v="23"/>
    <n v="77"/>
    <n v="25"/>
    <n v="9"/>
    <x v="5"/>
    <s v="&lt;15 cm"/>
    <s v="n/a"/>
    <n v="1"/>
    <s v="n/d"/>
    <m/>
    <m/>
  </r>
  <r>
    <s v="PUBLA-161011-AR-1-11-DP"/>
    <x v="4"/>
    <x v="4"/>
    <n v="2011"/>
    <d v="1899-12-30T08:58:00"/>
    <d v="1899-12-30T09:04:00"/>
    <d v="1899-12-30T00:06:00"/>
    <m/>
    <m/>
    <m/>
    <n v="11"/>
    <x v="2"/>
    <s v="Punta Blanca somero, Isla Magdalena, Baja California Sur"/>
    <m/>
    <n v="42.24"/>
    <n v="12.8"/>
    <n v="41.91"/>
    <n v="12.7"/>
    <n v="42.24"/>
    <n v="12.8"/>
    <n v="42.075000000000003"/>
    <n v="12.75"/>
    <x v="20"/>
    <x v="23"/>
    <n v="77"/>
    <n v="25"/>
    <n v="9"/>
    <x v="5"/>
    <s v="&lt;15 cm"/>
    <s v="n/a"/>
    <n v="1"/>
    <s v="n/d"/>
    <m/>
    <m/>
  </r>
  <r>
    <s v="PUBLA-161011-AR-1-11-DP"/>
    <x v="4"/>
    <x v="4"/>
    <n v="2011"/>
    <d v="1899-12-30T08:58:00"/>
    <d v="1899-12-30T09:04:00"/>
    <d v="1899-12-30T00:06:00"/>
    <m/>
    <m/>
    <m/>
    <n v="11"/>
    <x v="2"/>
    <s v="Punta Blanca somero, Isla Magdalena, Baja California Sur"/>
    <m/>
    <n v="42.24"/>
    <n v="12.8"/>
    <n v="41.91"/>
    <n v="12.7"/>
    <n v="42.24"/>
    <n v="12.8"/>
    <n v="42.075000000000003"/>
    <n v="12.75"/>
    <x v="20"/>
    <x v="23"/>
    <n v="77"/>
    <n v="25"/>
    <n v="9"/>
    <x v="5"/>
    <s v="&lt;15 cm"/>
    <s v="n/a"/>
    <n v="1"/>
    <s v="n/d"/>
    <m/>
    <m/>
  </r>
  <r>
    <s v="PUBLA-161011-AR-1-11-DP"/>
    <x v="4"/>
    <x v="4"/>
    <n v="2011"/>
    <d v="1899-12-30T08:58:00"/>
    <d v="1899-12-30T09:04:00"/>
    <d v="1899-12-30T00:06:00"/>
    <m/>
    <m/>
    <m/>
    <n v="11"/>
    <x v="2"/>
    <s v="Punta Blanca somero, Isla Magdalena, Baja California Sur"/>
    <m/>
    <n v="42.24"/>
    <n v="12.8"/>
    <n v="41.91"/>
    <n v="12.7"/>
    <n v="42.24"/>
    <n v="12.8"/>
    <n v="42.075000000000003"/>
    <n v="12.75"/>
    <x v="20"/>
    <x v="23"/>
    <n v="77"/>
    <n v="25"/>
    <n v="9"/>
    <x v="5"/>
    <s v="&lt;15 cm"/>
    <s v="n/a"/>
    <n v="1"/>
    <s v="n/d"/>
    <m/>
    <m/>
  </r>
  <r>
    <s v="PUBLA-161011-AR-1-11-DP"/>
    <x v="4"/>
    <x v="4"/>
    <n v="2011"/>
    <d v="1899-12-30T08:58:00"/>
    <d v="1899-12-30T09:04:00"/>
    <d v="1899-12-30T00:06:00"/>
    <m/>
    <m/>
    <m/>
    <n v="11"/>
    <x v="2"/>
    <s v="Punta Blanca somero, Isla Magdalena, Baja California Sur"/>
    <m/>
    <n v="42.24"/>
    <n v="12.8"/>
    <n v="41.91"/>
    <n v="12.7"/>
    <n v="42.24"/>
    <n v="12.8"/>
    <n v="42.075000000000003"/>
    <n v="12.75"/>
    <x v="20"/>
    <x v="23"/>
    <n v="77"/>
    <n v="25"/>
    <n v="9"/>
    <x v="5"/>
    <s v="&lt;15 cm"/>
    <s v="n/a"/>
    <n v="1"/>
    <s v="n/d"/>
    <m/>
    <m/>
  </r>
  <r>
    <s v="PUBLA-161011-AR-1-11-DP"/>
    <x v="4"/>
    <x v="4"/>
    <n v="2011"/>
    <d v="1899-12-30T08:58:00"/>
    <d v="1899-12-30T09:04:00"/>
    <d v="1899-12-30T00:06:00"/>
    <m/>
    <m/>
    <m/>
    <n v="11"/>
    <x v="2"/>
    <s v="Punta Blanca somero, Isla Magdalena, Baja California Sur"/>
    <m/>
    <n v="42.24"/>
    <n v="12.8"/>
    <n v="41.91"/>
    <n v="12.7"/>
    <n v="42.24"/>
    <n v="12.8"/>
    <n v="42.075000000000003"/>
    <n v="12.75"/>
    <x v="20"/>
    <x v="23"/>
    <n v="77"/>
    <n v="25"/>
    <n v="9"/>
    <x v="5"/>
    <s v="&lt;15 cm"/>
    <s v="n/a"/>
    <n v="1"/>
    <s v="n/d"/>
    <m/>
    <m/>
  </r>
  <r>
    <s v="PUBLA-161011-AR-1-11-DP"/>
    <x v="4"/>
    <x v="4"/>
    <n v="2011"/>
    <d v="1899-12-30T08:58:00"/>
    <d v="1899-12-30T09:04:00"/>
    <d v="1899-12-30T00:06:00"/>
    <m/>
    <m/>
    <m/>
    <n v="11"/>
    <x v="2"/>
    <s v="Punta Blanca somero, Isla Magdalena, Baja California Sur"/>
    <m/>
    <n v="42.24"/>
    <n v="12.8"/>
    <n v="41.91"/>
    <n v="12.7"/>
    <n v="42.24"/>
    <n v="12.8"/>
    <n v="42.075000000000003"/>
    <n v="12.75"/>
    <x v="20"/>
    <x v="23"/>
    <n v="77"/>
    <n v="25"/>
    <n v="9"/>
    <x v="5"/>
    <s v="&lt;15 cm"/>
    <s v="n/a"/>
    <n v="1"/>
    <s v="n/d"/>
    <m/>
    <m/>
  </r>
  <r>
    <s v="PUBLA-161011-AR-1-11-DP"/>
    <x v="4"/>
    <x v="4"/>
    <n v="2011"/>
    <d v="1899-12-30T08:58:00"/>
    <d v="1899-12-30T09:04:00"/>
    <d v="1899-12-30T00:06:00"/>
    <m/>
    <m/>
    <m/>
    <n v="11"/>
    <x v="2"/>
    <s v="Punta Blanca somero, Isla Magdalena, Baja California Sur"/>
    <m/>
    <n v="42.24"/>
    <n v="12.8"/>
    <n v="41.91"/>
    <n v="12.7"/>
    <n v="42.24"/>
    <n v="12.8"/>
    <n v="42.075000000000003"/>
    <n v="12.75"/>
    <x v="20"/>
    <x v="23"/>
    <n v="77"/>
    <n v="25"/>
    <n v="9"/>
    <x v="5"/>
    <s v="&lt;15 cm"/>
    <s v="n/a"/>
    <n v="1"/>
    <s v="n/d"/>
    <m/>
    <m/>
  </r>
  <r>
    <s v="PUBLA-161011-AR-1-11-DP"/>
    <x v="4"/>
    <x v="4"/>
    <n v="2011"/>
    <d v="1899-12-30T08:58:00"/>
    <d v="1899-12-30T09:04:00"/>
    <d v="1899-12-30T00:06:00"/>
    <m/>
    <m/>
    <m/>
    <n v="11"/>
    <x v="2"/>
    <s v="Punta Blanca somero, Isla Magdalena, Baja California Sur"/>
    <m/>
    <n v="42.24"/>
    <n v="12.8"/>
    <n v="41.91"/>
    <n v="12.7"/>
    <n v="42.24"/>
    <n v="12.8"/>
    <n v="42.075000000000003"/>
    <n v="12.75"/>
    <x v="20"/>
    <x v="23"/>
    <n v="77"/>
    <n v="25"/>
    <n v="9"/>
    <x v="5"/>
    <s v="&lt;15 cm"/>
    <s v="n/a"/>
    <n v="1"/>
    <s v="n/d"/>
    <m/>
    <m/>
  </r>
  <r>
    <s v="PUBLA-161011-AR-1-11-DP"/>
    <x v="4"/>
    <x v="4"/>
    <n v="2011"/>
    <d v="1899-12-30T08:58:00"/>
    <d v="1899-12-30T09:04:00"/>
    <d v="1899-12-30T00:06:00"/>
    <m/>
    <m/>
    <m/>
    <n v="11"/>
    <x v="2"/>
    <s v="Punta Blanca somero, Isla Magdalena, Baja California Sur"/>
    <m/>
    <n v="42.24"/>
    <n v="12.8"/>
    <n v="41.91"/>
    <n v="12.7"/>
    <n v="42.24"/>
    <n v="12.8"/>
    <n v="42.075000000000003"/>
    <n v="12.75"/>
    <x v="20"/>
    <x v="23"/>
    <n v="77"/>
    <n v="25"/>
    <n v="9"/>
    <x v="5"/>
    <s v="&lt;15 cm"/>
    <s v="n/a"/>
    <n v="1"/>
    <s v="n/d"/>
    <m/>
    <m/>
  </r>
  <r>
    <s v="PUBLA-161011-AR-1-11-DP"/>
    <x v="4"/>
    <x v="4"/>
    <n v="2011"/>
    <d v="1899-12-30T08:58:00"/>
    <d v="1899-12-30T09:04:00"/>
    <d v="1899-12-30T00:06:00"/>
    <m/>
    <m/>
    <m/>
    <n v="11"/>
    <x v="2"/>
    <s v="Punta Blanca somero, Isla Magdalena, Baja California Sur"/>
    <m/>
    <n v="42.24"/>
    <n v="12.8"/>
    <n v="41.91"/>
    <n v="12.7"/>
    <n v="42.24"/>
    <n v="12.8"/>
    <n v="42.075000000000003"/>
    <n v="12.75"/>
    <x v="20"/>
    <x v="23"/>
    <n v="77"/>
    <n v="25"/>
    <n v="9"/>
    <x v="5"/>
    <s v="&lt;15 cm"/>
    <s v="n/a"/>
    <n v="1"/>
    <s v="n/d"/>
    <m/>
    <m/>
  </r>
  <r>
    <s v="PUBLA-161011-AR-1-11-DP"/>
    <x v="4"/>
    <x v="4"/>
    <n v="2011"/>
    <d v="1899-12-30T08:58:00"/>
    <d v="1899-12-30T09:04:00"/>
    <d v="1899-12-30T00:06:00"/>
    <m/>
    <m/>
    <m/>
    <n v="11"/>
    <x v="2"/>
    <s v="Punta Blanca somero, Isla Magdalena, Baja California Sur"/>
    <m/>
    <n v="42.24"/>
    <n v="12.8"/>
    <n v="41.91"/>
    <n v="12.7"/>
    <n v="42.24"/>
    <n v="12.8"/>
    <n v="42.075000000000003"/>
    <n v="12.75"/>
    <x v="20"/>
    <x v="23"/>
    <n v="77"/>
    <n v="25"/>
    <n v="9"/>
    <x v="5"/>
    <s v="&lt;15 cm"/>
    <s v="n/a"/>
    <n v="1"/>
    <s v="n/d"/>
    <m/>
    <m/>
  </r>
  <r>
    <s v="PUBLA-161011-AR-1-11-DP"/>
    <x v="4"/>
    <x v="4"/>
    <n v="2011"/>
    <d v="1899-12-30T08:58:00"/>
    <d v="1899-12-30T09:04:00"/>
    <d v="1899-12-30T00:06:00"/>
    <m/>
    <m/>
    <m/>
    <n v="11"/>
    <x v="2"/>
    <s v="Punta Blanca somero, Isla Magdalena, Baja California Sur"/>
    <m/>
    <n v="42.24"/>
    <n v="12.8"/>
    <n v="41.91"/>
    <n v="12.7"/>
    <n v="42.24"/>
    <n v="12.8"/>
    <n v="42.075000000000003"/>
    <n v="12.75"/>
    <x v="20"/>
    <x v="23"/>
    <n v="77"/>
    <n v="25"/>
    <n v="9"/>
    <x v="5"/>
    <s v="&lt;15 cm"/>
    <s v="n/a"/>
    <n v="1"/>
    <s v="n/d"/>
    <m/>
    <m/>
  </r>
  <r>
    <s v="PUBLA-161011-AR-1-11-DP"/>
    <x v="4"/>
    <x v="4"/>
    <n v="2011"/>
    <d v="1899-12-30T08:58:00"/>
    <d v="1899-12-30T09:04:00"/>
    <d v="1899-12-30T00:06:00"/>
    <m/>
    <m/>
    <m/>
    <n v="11"/>
    <x v="2"/>
    <s v="Punta Blanca somero, Isla Magdalena, Baja California Sur"/>
    <m/>
    <n v="42.24"/>
    <n v="12.8"/>
    <n v="41.91"/>
    <n v="12.7"/>
    <n v="42.24"/>
    <n v="12.8"/>
    <n v="42.075000000000003"/>
    <n v="12.75"/>
    <x v="20"/>
    <x v="23"/>
    <n v="77"/>
    <n v="25"/>
    <n v="9"/>
    <x v="5"/>
    <s v="&lt;15 cm"/>
    <s v="n/a"/>
    <n v="1"/>
    <s v="n/d"/>
    <m/>
    <m/>
  </r>
  <r>
    <s v="PUBLA-161011-AR-1-11-DP"/>
    <x v="4"/>
    <x v="4"/>
    <n v="2011"/>
    <d v="1899-12-30T08:58:00"/>
    <d v="1899-12-30T09:04:00"/>
    <d v="1899-12-30T00:06:00"/>
    <m/>
    <m/>
    <m/>
    <n v="11"/>
    <x v="2"/>
    <s v="Punta Blanca somero, Isla Magdalena, Baja California Sur"/>
    <m/>
    <n v="42.24"/>
    <n v="12.8"/>
    <n v="41.91"/>
    <n v="12.7"/>
    <n v="42.24"/>
    <n v="12.8"/>
    <n v="42.075000000000003"/>
    <n v="12.75"/>
    <x v="20"/>
    <x v="23"/>
    <n v="77"/>
    <n v="25"/>
    <n v="9"/>
    <x v="5"/>
    <s v="&lt;15 cm"/>
    <s v="n/a"/>
    <n v="1"/>
    <s v="n/d"/>
    <m/>
    <m/>
  </r>
  <r>
    <s v="PUBLA-161011-AR-1-11-DP"/>
    <x v="4"/>
    <x v="4"/>
    <n v="2011"/>
    <d v="1899-12-30T08:58:00"/>
    <d v="1899-12-30T09:04:00"/>
    <d v="1899-12-30T00:06:00"/>
    <m/>
    <m/>
    <m/>
    <n v="11"/>
    <x v="2"/>
    <s v="Punta Blanca somero, Isla Magdalena, Baja California Sur"/>
    <m/>
    <n v="42.24"/>
    <n v="12.8"/>
    <n v="41.91"/>
    <n v="12.7"/>
    <n v="42.24"/>
    <n v="12.8"/>
    <n v="42.075000000000003"/>
    <n v="12.75"/>
    <x v="20"/>
    <x v="23"/>
    <n v="77"/>
    <n v="25"/>
    <n v="9"/>
    <x v="5"/>
    <s v="&lt;15 cm"/>
    <s v="n/a"/>
    <n v="1"/>
    <s v="n/d"/>
    <m/>
    <m/>
  </r>
  <r>
    <s v="PUBLA-161011-AR-1-11-DP"/>
    <x v="4"/>
    <x v="4"/>
    <n v="2011"/>
    <d v="1899-12-30T08:58:00"/>
    <d v="1899-12-30T09:04:00"/>
    <d v="1899-12-30T00:06:00"/>
    <m/>
    <m/>
    <m/>
    <n v="11"/>
    <x v="2"/>
    <s v="Punta Blanca somero, Isla Magdalena, Baja California Sur"/>
    <m/>
    <n v="42.24"/>
    <n v="12.8"/>
    <n v="41.91"/>
    <n v="12.7"/>
    <n v="42.24"/>
    <n v="12.8"/>
    <n v="42.075000000000003"/>
    <n v="12.75"/>
    <x v="20"/>
    <x v="23"/>
    <n v="77"/>
    <n v="25"/>
    <n v="9"/>
    <x v="5"/>
    <s v="&lt;15 cm"/>
    <s v="n/a"/>
    <n v="1"/>
    <s v="n/d"/>
    <m/>
    <m/>
  </r>
  <r>
    <s v="PUBLA-161011-AR-1-11-DP"/>
    <x v="4"/>
    <x v="4"/>
    <n v="2011"/>
    <d v="1899-12-30T08:58:00"/>
    <d v="1899-12-30T09:04:00"/>
    <d v="1899-12-30T00:06:00"/>
    <m/>
    <m/>
    <m/>
    <n v="11"/>
    <x v="2"/>
    <s v="Punta Blanca somero, Isla Magdalena, Baja California Sur"/>
    <m/>
    <n v="42.24"/>
    <n v="12.8"/>
    <n v="41.91"/>
    <n v="12.7"/>
    <n v="42.24"/>
    <n v="12.8"/>
    <n v="42.075000000000003"/>
    <n v="12.75"/>
    <x v="20"/>
    <x v="23"/>
    <n v="77"/>
    <n v="25"/>
    <n v="9"/>
    <x v="5"/>
    <s v="&lt;15 cm"/>
    <s v="n/a"/>
    <n v="1"/>
    <s v="n/d"/>
    <m/>
    <m/>
  </r>
  <r>
    <s v="PUBLA-161011-AR-1-11-DP"/>
    <x v="4"/>
    <x v="4"/>
    <n v="2011"/>
    <d v="1899-12-30T08:58:00"/>
    <d v="1899-12-30T09:04:00"/>
    <d v="1899-12-30T00:06:00"/>
    <m/>
    <m/>
    <m/>
    <n v="11"/>
    <x v="2"/>
    <s v="Punta Blanca somero, Isla Magdalena, Baja California Sur"/>
    <m/>
    <n v="42.24"/>
    <n v="12.8"/>
    <n v="41.91"/>
    <n v="12.7"/>
    <n v="42.24"/>
    <n v="12.8"/>
    <n v="42.075000000000003"/>
    <n v="12.75"/>
    <x v="20"/>
    <x v="23"/>
    <n v="77"/>
    <n v="25"/>
    <n v="9"/>
    <x v="5"/>
    <s v="15-30 cm"/>
    <s v="n/a"/>
    <n v="1"/>
    <s v="n/d"/>
    <m/>
    <m/>
  </r>
  <r>
    <s v="PUBLA-161011-AR-1-11-DP"/>
    <x v="4"/>
    <x v="4"/>
    <n v="2011"/>
    <d v="1899-12-30T08:58:00"/>
    <d v="1899-12-30T09:04:00"/>
    <d v="1899-12-30T00:06:00"/>
    <m/>
    <m/>
    <m/>
    <n v="11"/>
    <x v="2"/>
    <s v="Punta Blanca somero, Isla Magdalena, Baja California Sur"/>
    <m/>
    <n v="42.24"/>
    <n v="12.8"/>
    <n v="41.91"/>
    <n v="12.7"/>
    <n v="42.24"/>
    <n v="12.8"/>
    <n v="42.075000000000003"/>
    <n v="12.75"/>
    <x v="20"/>
    <x v="23"/>
    <n v="77"/>
    <n v="25"/>
    <n v="9"/>
    <x v="5"/>
    <s v="15-30 cm"/>
    <s v="n/a"/>
    <n v="1"/>
    <s v="n/d"/>
    <m/>
    <m/>
  </r>
  <r>
    <s v="PUBLA-161011-AR-1-11-DP"/>
    <x v="4"/>
    <x v="4"/>
    <n v="2011"/>
    <d v="1899-12-30T08:58:00"/>
    <d v="1899-12-30T09:04:00"/>
    <d v="1899-12-30T00:06:00"/>
    <m/>
    <m/>
    <m/>
    <n v="11"/>
    <x v="2"/>
    <s v="Punta Blanca somero, Isla Magdalena, Baja California Sur"/>
    <m/>
    <n v="42.24"/>
    <n v="12.8"/>
    <n v="41.91"/>
    <n v="12.7"/>
    <n v="42.24"/>
    <n v="12.8"/>
    <n v="42.075000000000003"/>
    <n v="12.75"/>
    <x v="20"/>
    <x v="23"/>
    <n v="77"/>
    <n v="25"/>
    <n v="9"/>
    <x v="5"/>
    <s v="15-30 cm"/>
    <s v="n/a"/>
    <n v="1"/>
    <s v="n/d"/>
    <m/>
    <m/>
  </r>
  <r>
    <s v="PUBLA-161011-AR-1-11-DP"/>
    <x v="4"/>
    <x v="4"/>
    <n v="2011"/>
    <d v="1899-12-30T08:58:00"/>
    <d v="1899-12-30T09:04:00"/>
    <d v="1899-12-30T00:06:00"/>
    <m/>
    <m/>
    <m/>
    <n v="11"/>
    <x v="2"/>
    <s v="Punta Blanca somero, Isla Magdalena, Baja California Sur"/>
    <m/>
    <n v="42.24"/>
    <n v="12.8"/>
    <n v="41.91"/>
    <n v="12.7"/>
    <n v="42.24"/>
    <n v="12.8"/>
    <n v="42.075000000000003"/>
    <n v="12.75"/>
    <x v="20"/>
    <x v="23"/>
    <n v="77"/>
    <n v="25"/>
    <n v="9"/>
    <x v="3"/>
    <s v="15-30 cm"/>
    <s v="A"/>
    <n v="1"/>
    <s v="n/d"/>
    <m/>
    <m/>
  </r>
  <r>
    <s v="PUBLA-161011-AR-1-12-DP"/>
    <x v="4"/>
    <x v="4"/>
    <n v="2011"/>
    <d v="1899-12-30T10:10:00"/>
    <d v="1899-12-30T10:15:00"/>
    <d v="1899-12-30T00:05:00"/>
    <m/>
    <m/>
    <m/>
    <n v="12"/>
    <x v="2"/>
    <s v="Punta Blanca somero, Isla Magdalena, Baja California Sur"/>
    <m/>
    <n v="27.39"/>
    <n v="8.3000000000000007"/>
    <n v="27.126000000000001"/>
    <n v="8.2200000000000006"/>
    <n v="27.39"/>
    <n v="8.3000000000000007"/>
    <n v="27.258000000000003"/>
    <n v="8.2600000000000016"/>
    <x v="19"/>
    <x v="20"/>
    <n v="77"/>
    <n v="25"/>
    <n v="9"/>
    <x v="3"/>
    <s v="15-30 cm"/>
    <s v="A"/>
    <n v="1"/>
    <s v="n/d"/>
    <m/>
    <m/>
  </r>
  <r>
    <s v="PUBLA-161011-AR-1-12-DP"/>
    <x v="4"/>
    <x v="4"/>
    <n v="2011"/>
    <d v="1899-12-30T10:10:00"/>
    <d v="1899-12-30T10:15:00"/>
    <d v="1899-12-30T00:05:00"/>
    <m/>
    <m/>
    <m/>
    <n v="12"/>
    <x v="2"/>
    <s v="Punta Blanca somero, Isla Magdalena, Baja California Sur"/>
    <m/>
    <n v="27.39"/>
    <n v="8.3000000000000007"/>
    <n v="27.126000000000001"/>
    <n v="8.2200000000000006"/>
    <n v="27.39"/>
    <n v="8.3000000000000007"/>
    <n v="27.258000000000003"/>
    <n v="8.2600000000000016"/>
    <x v="19"/>
    <x v="20"/>
    <n v="77"/>
    <n v="25"/>
    <n v="9"/>
    <x v="3"/>
    <s v="15-30 cm"/>
    <s v="A"/>
    <n v="1"/>
    <s v="n/d"/>
    <m/>
    <m/>
  </r>
  <r>
    <s v="PUBLA-161011-AR-1-12-DP"/>
    <x v="4"/>
    <x v="4"/>
    <n v="2011"/>
    <d v="1899-12-30T10:10:00"/>
    <d v="1899-12-30T10:15:00"/>
    <d v="1899-12-30T00:05:00"/>
    <m/>
    <m/>
    <m/>
    <n v="12"/>
    <x v="2"/>
    <s v="Punta Blanca somero, Isla Magdalena, Baja California Sur"/>
    <m/>
    <n v="27.39"/>
    <n v="8.3000000000000007"/>
    <n v="27.126000000000001"/>
    <n v="8.2200000000000006"/>
    <n v="27.39"/>
    <n v="8.3000000000000007"/>
    <n v="27.258000000000003"/>
    <n v="8.2600000000000016"/>
    <x v="19"/>
    <x v="20"/>
    <n v="77"/>
    <n v="25"/>
    <n v="9"/>
    <x v="3"/>
    <s v="15-30 cm"/>
    <s v="A"/>
    <n v="1"/>
    <s v="n/d"/>
    <m/>
    <m/>
  </r>
  <r>
    <s v="PUBLA-161011-AR-1-12-DP"/>
    <x v="4"/>
    <x v="4"/>
    <n v="2011"/>
    <d v="1899-12-30T10:10:00"/>
    <d v="1899-12-30T10:15:00"/>
    <d v="1899-12-30T00:05:00"/>
    <m/>
    <m/>
    <m/>
    <n v="12"/>
    <x v="2"/>
    <s v="Punta Blanca somero, Isla Magdalena, Baja California Sur"/>
    <m/>
    <n v="27.39"/>
    <n v="8.3000000000000007"/>
    <n v="27.126000000000001"/>
    <n v="8.2200000000000006"/>
    <n v="27.39"/>
    <n v="8.3000000000000007"/>
    <n v="27.258000000000003"/>
    <n v="8.2600000000000016"/>
    <x v="19"/>
    <x v="20"/>
    <n v="77"/>
    <n v="25"/>
    <n v="9"/>
    <x v="3"/>
    <s v="15-30 cm"/>
    <s v="A"/>
    <n v="1"/>
    <s v="n/d"/>
    <m/>
    <m/>
  </r>
  <r>
    <s v="PUBLA-161011-AR-1-12-DP"/>
    <x v="4"/>
    <x v="4"/>
    <n v="2011"/>
    <d v="1899-12-30T10:10:00"/>
    <d v="1899-12-30T10:15:00"/>
    <d v="1899-12-30T00:05:00"/>
    <m/>
    <m/>
    <m/>
    <n v="12"/>
    <x v="2"/>
    <s v="Punta Blanca somero, Isla Magdalena, Baja California Sur"/>
    <m/>
    <n v="27.39"/>
    <n v="8.3000000000000007"/>
    <n v="27.126000000000001"/>
    <n v="8.2200000000000006"/>
    <n v="27.39"/>
    <n v="8.3000000000000007"/>
    <n v="27.258000000000003"/>
    <n v="8.2600000000000016"/>
    <x v="19"/>
    <x v="20"/>
    <n v="77"/>
    <n v="25"/>
    <n v="9"/>
    <x v="3"/>
    <s v="15-30 cm"/>
    <s v="A"/>
    <n v="1"/>
    <s v="n/d"/>
    <m/>
    <m/>
  </r>
  <r>
    <s v="PUBLA-161011-AR-1-12-DP"/>
    <x v="4"/>
    <x v="4"/>
    <n v="2011"/>
    <d v="1899-12-30T10:10:00"/>
    <d v="1899-12-30T10:15:00"/>
    <d v="1899-12-30T00:05:00"/>
    <m/>
    <m/>
    <m/>
    <n v="12"/>
    <x v="2"/>
    <s v="Punta Blanca somero, Isla Magdalena, Baja California Sur"/>
    <m/>
    <n v="27.39"/>
    <n v="8.3000000000000007"/>
    <n v="27.126000000000001"/>
    <n v="8.2200000000000006"/>
    <n v="27.39"/>
    <n v="8.3000000000000007"/>
    <n v="27.258000000000003"/>
    <n v="8.2600000000000016"/>
    <x v="19"/>
    <x v="20"/>
    <n v="77"/>
    <n v="25"/>
    <n v="9"/>
    <x v="3"/>
    <s v="15-30 cm"/>
    <s v="A"/>
    <n v="1"/>
    <s v="n/d"/>
    <m/>
    <m/>
  </r>
  <r>
    <s v="PUBLA-161011-AR-1-12-DP"/>
    <x v="4"/>
    <x v="4"/>
    <n v="2011"/>
    <d v="1899-12-30T10:10:00"/>
    <d v="1899-12-30T10:15:00"/>
    <d v="1899-12-30T00:05:00"/>
    <m/>
    <m/>
    <m/>
    <n v="12"/>
    <x v="2"/>
    <s v="Punta Blanca somero, Isla Magdalena, Baja California Sur"/>
    <m/>
    <n v="27.39"/>
    <n v="8.3000000000000007"/>
    <n v="27.126000000000001"/>
    <n v="8.2200000000000006"/>
    <n v="27.39"/>
    <n v="8.3000000000000007"/>
    <n v="27.258000000000003"/>
    <n v="8.2600000000000016"/>
    <x v="19"/>
    <x v="20"/>
    <n v="77"/>
    <n v="25"/>
    <n v="9"/>
    <x v="3"/>
    <s v="15-30 cm"/>
    <s v="A"/>
    <n v="1"/>
    <s v="n/d"/>
    <m/>
    <m/>
  </r>
  <r>
    <s v="PUBLA-161011-AR-1-12-DP"/>
    <x v="4"/>
    <x v="4"/>
    <n v="2011"/>
    <d v="1899-12-30T10:10:00"/>
    <d v="1899-12-30T10:15:00"/>
    <d v="1899-12-30T00:05:00"/>
    <m/>
    <m/>
    <m/>
    <n v="12"/>
    <x v="2"/>
    <s v="Punta Blanca somero, Isla Magdalena, Baja California Sur"/>
    <m/>
    <n v="27.39"/>
    <n v="8.3000000000000007"/>
    <n v="27.126000000000001"/>
    <n v="8.2200000000000006"/>
    <n v="27.39"/>
    <n v="8.3000000000000007"/>
    <n v="27.258000000000003"/>
    <n v="8.2600000000000016"/>
    <x v="19"/>
    <x v="20"/>
    <n v="77"/>
    <n v="25"/>
    <n v="9"/>
    <x v="3"/>
    <s v="15-30 cm"/>
    <s v="A"/>
    <n v="1"/>
    <s v="n/d"/>
    <m/>
    <m/>
  </r>
  <r>
    <s v="PUBLA-141011-AR-1-1-DP"/>
    <x v="4"/>
    <x v="5"/>
    <n v="2011"/>
    <d v="1899-12-30T08:51:00"/>
    <d v="1899-12-30T08:56:00"/>
    <d v="1899-12-30T00:05:00"/>
    <m/>
    <m/>
    <m/>
    <n v="1"/>
    <x v="3"/>
    <s v="Punta Blanca Garropas, Isla Magdalena, Baja California Sur"/>
    <m/>
    <n v="47.849999999999994"/>
    <n v="14.5"/>
    <n v="46.199999999999996"/>
    <n v="14"/>
    <n v="47.849999999999994"/>
    <n v="14.5"/>
    <n v="47.024999999999991"/>
    <n v="14.25"/>
    <x v="24"/>
    <x v="24"/>
    <n v="71.599999999999994"/>
    <n v="22"/>
    <n v="4"/>
    <x v="1"/>
    <s v="&gt;30 cm"/>
    <s v="M"/>
    <n v="1"/>
    <s v="M"/>
    <m/>
    <m/>
  </r>
  <r>
    <s v="PUBLA-141011-AR-1-1-DP"/>
    <x v="4"/>
    <x v="5"/>
    <n v="2011"/>
    <d v="1899-12-30T08:51:00"/>
    <d v="1899-12-30T08:56:00"/>
    <d v="1899-12-30T00:05:00"/>
    <m/>
    <m/>
    <m/>
    <n v="1"/>
    <x v="3"/>
    <s v="Punta Blanca Garropas, Isla Magdalena, Baja California Sur"/>
    <m/>
    <n v="47.849999999999994"/>
    <n v="14.5"/>
    <n v="46.199999999999996"/>
    <n v="14"/>
    <n v="47.849999999999994"/>
    <n v="14.5"/>
    <n v="47.024999999999991"/>
    <n v="14.25"/>
    <x v="24"/>
    <x v="24"/>
    <n v="71.599999999999994"/>
    <n v="22"/>
    <n v="4"/>
    <x v="5"/>
    <s v="&lt;15 cm"/>
    <s v="n/a"/>
    <n v="1"/>
    <s v="n/d"/>
    <m/>
    <m/>
  </r>
  <r>
    <s v="PUBLA-141011-AR-1-1-DP"/>
    <x v="4"/>
    <x v="5"/>
    <n v="2011"/>
    <d v="1899-12-30T08:51:00"/>
    <d v="1899-12-30T08:56:00"/>
    <d v="1899-12-30T00:05:00"/>
    <m/>
    <m/>
    <m/>
    <n v="1"/>
    <x v="3"/>
    <s v="Punta Blanca Garropas, Isla Magdalena, Baja California Sur"/>
    <m/>
    <n v="47.849999999999994"/>
    <n v="14.5"/>
    <n v="46.199999999999996"/>
    <n v="14"/>
    <n v="47.849999999999994"/>
    <n v="14.5"/>
    <n v="47.024999999999991"/>
    <n v="14.25"/>
    <x v="24"/>
    <x v="24"/>
    <n v="71.599999999999994"/>
    <n v="22"/>
    <n v="4"/>
    <x v="5"/>
    <s v="&lt;15 cm"/>
    <s v="n/a"/>
    <n v="1"/>
    <s v="n/d"/>
    <m/>
    <m/>
  </r>
  <r>
    <s v="PUBLA-141011-AR-1-1-DP"/>
    <x v="4"/>
    <x v="5"/>
    <n v="2011"/>
    <d v="1899-12-30T08:51:00"/>
    <d v="1899-12-30T08:56:00"/>
    <d v="1899-12-30T00:05:00"/>
    <m/>
    <m/>
    <m/>
    <n v="1"/>
    <x v="3"/>
    <s v="Punta Blanca Garropas, Isla Magdalena, Baja California Sur"/>
    <m/>
    <n v="47.849999999999994"/>
    <n v="14.5"/>
    <n v="46.199999999999996"/>
    <n v="14"/>
    <n v="47.849999999999994"/>
    <n v="14.5"/>
    <n v="47.024999999999991"/>
    <n v="14.25"/>
    <x v="24"/>
    <x v="24"/>
    <n v="71.599999999999994"/>
    <n v="22"/>
    <n v="4"/>
    <x v="5"/>
    <s v="&lt;15 cm"/>
    <s v="n/a"/>
    <n v="1"/>
    <s v="n/d"/>
    <m/>
    <m/>
  </r>
  <r>
    <s v="PUBLA-141011-AR-1-1-DP"/>
    <x v="4"/>
    <x v="5"/>
    <n v="2011"/>
    <d v="1899-12-30T08:51:00"/>
    <d v="1899-12-30T08:56:00"/>
    <d v="1899-12-30T00:05:00"/>
    <m/>
    <m/>
    <m/>
    <n v="1"/>
    <x v="3"/>
    <s v="Punta Blanca Garropas, Isla Magdalena, Baja California Sur"/>
    <m/>
    <n v="47.849999999999994"/>
    <n v="14.5"/>
    <n v="46.199999999999996"/>
    <n v="14"/>
    <n v="47.849999999999994"/>
    <n v="14.5"/>
    <n v="47.024999999999991"/>
    <n v="14.25"/>
    <x v="24"/>
    <x v="24"/>
    <n v="71.599999999999994"/>
    <n v="22"/>
    <n v="4"/>
    <x v="5"/>
    <s v="&lt;15 cm"/>
    <s v="n/a"/>
    <n v="1"/>
    <s v="n/d"/>
    <m/>
    <m/>
  </r>
  <r>
    <s v="PUBLA-141011-AR-1-2-DP"/>
    <x v="4"/>
    <x v="5"/>
    <n v="2011"/>
    <d v="1899-12-30T10:10:00"/>
    <d v="1899-12-30T10:20:00"/>
    <d v="1899-12-30T00:10:00"/>
    <m/>
    <m/>
    <m/>
    <n v="2"/>
    <x v="3"/>
    <s v="Punta Blanca Garropas, Isla Magdalena, Baja California Sur"/>
    <m/>
    <n v="39.599999999999994"/>
    <n v="12"/>
    <n v="48.839999999999996"/>
    <n v="14.8"/>
    <n v="48.839999999999996"/>
    <n v="14.8"/>
    <n v="44.22"/>
    <n v="13.4"/>
    <x v="25"/>
    <x v="25"/>
    <n v="71.599999999999994"/>
    <n v="22"/>
    <n v="4"/>
    <x v="0"/>
    <m/>
    <m/>
    <n v="0"/>
    <m/>
    <m/>
    <m/>
  </r>
  <r>
    <s v="PUBLA-141011-CR-1-3-DP"/>
    <x v="5"/>
    <x v="5"/>
    <n v="2011"/>
    <d v="1899-12-30T09:11:00"/>
    <d v="1899-12-30T09:16:00"/>
    <d v="1899-12-30T00:05:00"/>
    <m/>
    <m/>
    <m/>
    <n v="3"/>
    <x v="3"/>
    <s v="Punta Blanca Garropas, Isla Magdalena, Baja California Sur"/>
    <m/>
    <n v="46.199999999999996"/>
    <n v="14"/>
    <n v="46.199999999999996"/>
    <n v="14"/>
    <n v="46.199999999999996"/>
    <n v="14"/>
    <n v="46.199999999999996"/>
    <n v="14"/>
    <x v="26"/>
    <x v="26"/>
    <n v="71.599999999999994"/>
    <n v="22"/>
    <n v="4"/>
    <x v="5"/>
    <s v="15-30 cm"/>
    <s v="n/a"/>
    <n v="1"/>
    <s v="n/d"/>
    <m/>
    <m/>
  </r>
  <r>
    <s v="PUBLA-141011-CR-1-3-DP"/>
    <x v="5"/>
    <x v="5"/>
    <n v="2011"/>
    <d v="1899-12-30T09:11:00"/>
    <d v="1899-12-30T09:16:00"/>
    <d v="1899-12-30T00:05:00"/>
    <m/>
    <m/>
    <m/>
    <n v="3"/>
    <x v="3"/>
    <s v="Punta Blanca Garropas, Isla Magdalena, Baja California Sur"/>
    <m/>
    <n v="46.199999999999996"/>
    <n v="14"/>
    <n v="46.199999999999996"/>
    <n v="14"/>
    <n v="46.199999999999996"/>
    <n v="14"/>
    <n v="46.199999999999996"/>
    <n v="14"/>
    <x v="26"/>
    <x v="26"/>
    <n v="71.599999999999994"/>
    <n v="22"/>
    <n v="4"/>
    <x v="5"/>
    <s v="15-30 cm"/>
    <s v="n/a"/>
    <n v="1"/>
    <s v="n/d"/>
    <m/>
    <m/>
  </r>
  <r>
    <s v="PUBLA-141011-CR-1-3-DP"/>
    <x v="5"/>
    <x v="5"/>
    <n v="2011"/>
    <d v="1899-12-30T09:11:00"/>
    <d v="1899-12-30T09:16:00"/>
    <d v="1899-12-30T00:05:00"/>
    <m/>
    <m/>
    <m/>
    <n v="3"/>
    <x v="3"/>
    <s v="Punta Blanca Garropas, Isla Magdalena, Baja California Sur"/>
    <m/>
    <n v="46.199999999999996"/>
    <n v="14"/>
    <n v="46.199999999999996"/>
    <n v="14"/>
    <n v="46.199999999999996"/>
    <n v="14"/>
    <n v="46.199999999999996"/>
    <n v="14"/>
    <x v="26"/>
    <x v="26"/>
    <n v="71.599999999999994"/>
    <n v="22"/>
    <n v="4"/>
    <x v="5"/>
    <s v="15-30 cm"/>
    <s v="n/a"/>
    <n v="1"/>
    <s v="n/d"/>
    <m/>
    <m/>
  </r>
  <r>
    <s v="PUBLA-141011-CR-1-3-DP"/>
    <x v="5"/>
    <x v="5"/>
    <n v="2011"/>
    <d v="1899-12-30T09:11:00"/>
    <d v="1899-12-30T09:16:00"/>
    <d v="1899-12-30T00:05:00"/>
    <m/>
    <m/>
    <m/>
    <n v="3"/>
    <x v="3"/>
    <s v="Punta Blanca Garropas, Isla Magdalena, Baja California Sur"/>
    <m/>
    <n v="46.199999999999996"/>
    <n v="14"/>
    <n v="46.199999999999996"/>
    <n v="14"/>
    <n v="46.199999999999996"/>
    <n v="14"/>
    <n v="46.199999999999996"/>
    <n v="14"/>
    <x v="26"/>
    <x v="26"/>
    <n v="71.599999999999994"/>
    <n v="22"/>
    <n v="4"/>
    <x v="5"/>
    <s v="15-30 cm"/>
    <s v="n/a"/>
    <n v="1"/>
    <s v="n/d"/>
    <m/>
    <m/>
  </r>
  <r>
    <s v="PUBLA-141011-CR-1-4-DP"/>
    <x v="5"/>
    <x v="5"/>
    <n v="2011"/>
    <d v="1899-12-30T10:34:00"/>
    <d v="1899-12-30T10:38:00"/>
    <d v="1899-12-30T00:04:00"/>
    <m/>
    <m/>
    <m/>
    <n v="4"/>
    <x v="3"/>
    <s v="Punta Blanca Garropas, Isla Magdalena, Baja California Sur"/>
    <m/>
    <n v="39.599999999999994"/>
    <n v="12"/>
    <n v="39.599999999999994"/>
    <n v="12"/>
    <n v="39.599999999999994"/>
    <n v="12"/>
    <n v="39.599999999999994"/>
    <n v="12"/>
    <x v="27"/>
    <x v="27"/>
    <n v="71.599999999999994"/>
    <n v="22"/>
    <n v="4"/>
    <x v="5"/>
    <s v="15-30 cm"/>
    <s v="n/a"/>
    <n v="1"/>
    <s v="n/d"/>
    <m/>
    <m/>
  </r>
  <r>
    <s v="PUBLA-141011-CR-1-4-DP"/>
    <x v="5"/>
    <x v="5"/>
    <n v="2011"/>
    <d v="1899-12-30T10:34:00"/>
    <d v="1899-12-30T10:38:00"/>
    <d v="1899-12-30T00:04:00"/>
    <m/>
    <m/>
    <m/>
    <n v="4"/>
    <x v="3"/>
    <s v="Punta Blanca Garropas, Isla Magdalena, Baja California Sur"/>
    <m/>
    <n v="39.599999999999994"/>
    <n v="12"/>
    <n v="39.599999999999994"/>
    <n v="12"/>
    <n v="39.599999999999994"/>
    <n v="12"/>
    <n v="39.599999999999994"/>
    <n v="12"/>
    <x v="27"/>
    <x v="27"/>
    <n v="71.599999999999994"/>
    <n v="22"/>
    <n v="4"/>
    <x v="5"/>
    <s v="15-30 cm"/>
    <s v="n/a"/>
    <n v="1"/>
    <s v="n/d"/>
    <m/>
    <m/>
  </r>
  <r>
    <s v="PUBLA-141011-CR-1-4-DP"/>
    <x v="5"/>
    <x v="5"/>
    <n v="2011"/>
    <d v="1899-12-30T10:34:00"/>
    <d v="1899-12-30T10:38:00"/>
    <d v="1899-12-30T00:04:00"/>
    <m/>
    <m/>
    <m/>
    <n v="4"/>
    <x v="3"/>
    <s v="Punta Blanca Garropas, Isla Magdalena, Baja California Sur"/>
    <m/>
    <n v="39.599999999999994"/>
    <n v="12"/>
    <n v="39.599999999999994"/>
    <n v="12"/>
    <n v="39.599999999999994"/>
    <n v="12"/>
    <n v="39.599999999999994"/>
    <n v="12"/>
    <x v="27"/>
    <x v="27"/>
    <n v="71.599999999999994"/>
    <n v="22"/>
    <n v="4"/>
    <x v="5"/>
    <s v="15-30 cm"/>
    <s v="n/a"/>
    <n v="1"/>
    <s v="n/d"/>
    <m/>
    <m/>
  </r>
  <r>
    <s v="PUBLA-141011-CR-1-4-DP"/>
    <x v="5"/>
    <x v="5"/>
    <n v="2011"/>
    <d v="1899-12-30T10:34:00"/>
    <d v="1899-12-30T10:38:00"/>
    <d v="1899-12-30T00:04:00"/>
    <m/>
    <m/>
    <m/>
    <n v="4"/>
    <x v="3"/>
    <s v="Punta Blanca Garropas, Isla Magdalena, Baja California Sur"/>
    <m/>
    <n v="39.599999999999994"/>
    <n v="12"/>
    <n v="39.599999999999994"/>
    <n v="12"/>
    <n v="39.599999999999994"/>
    <n v="12"/>
    <n v="39.599999999999994"/>
    <n v="12"/>
    <x v="27"/>
    <x v="27"/>
    <n v="71.599999999999994"/>
    <n v="22"/>
    <n v="4"/>
    <x v="5"/>
    <s v="15-30 cm"/>
    <s v="n/a"/>
    <n v="1"/>
    <s v="n/d"/>
    <m/>
    <m/>
  </r>
  <r>
    <s v="PUBLA-141011-CR-1-4-DP"/>
    <x v="5"/>
    <x v="5"/>
    <n v="2011"/>
    <d v="1899-12-30T10:34:00"/>
    <d v="1899-12-30T10:38:00"/>
    <d v="1899-12-30T00:04:00"/>
    <m/>
    <m/>
    <m/>
    <n v="4"/>
    <x v="3"/>
    <s v="Punta Blanca Garropas, Isla Magdalena, Baja California Sur"/>
    <m/>
    <n v="39.599999999999994"/>
    <n v="12"/>
    <n v="39.599999999999994"/>
    <n v="12"/>
    <n v="39.599999999999994"/>
    <n v="12"/>
    <n v="39.599999999999994"/>
    <n v="12"/>
    <x v="27"/>
    <x v="27"/>
    <n v="71.599999999999994"/>
    <n v="22"/>
    <n v="4"/>
    <x v="5"/>
    <s v="15-30 cm"/>
    <s v="n/a"/>
    <n v="1"/>
    <s v="n/d"/>
    <m/>
    <m/>
  </r>
  <r>
    <s v="PUBLA-141011-CR-1-4-DP"/>
    <x v="5"/>
    <x v="5"/>
    <n v="2011"/>
    <d v="1899-12-30T10:34:00"/>
    <d v="1899-12-30T10:38:00"/>
    <d v="1899-12-30T00:04:00"/>
    <m/>
    <m/>
    <m/>
    <n v="4"/>
    <x v="3"/>
    <s v="Punta Blanca Garropas, Isla Magdalena, Baja California Sur"/>
    <m/>
    <n v="39.599999999999994"/>
    <n v="12"/>
    <n v="39.599999999999994"/>
    <n v="12"/>
    <n v="39.599999999999994"/>
    <n v="12"/>
    <n v="39.599999999999994"/>
    <n v="12"/>
    <x v="27"/>
    <x v="27"/>
    <n v="71.599999999999994"/>
    <n v="22"/>
    <n v="4"/>
    <x v="5"/>
    <s v="15-30 cm"/>
    <s v="n/a"/>
    <n v="1"/>
    <s v="n/d"/>
    <m/>
    <m/>
  </r>
  <r>
    <s v="PUBLA-141011-CR-1-4-DP"/>
    <x v="5"/>
    <x v="5"/>
    <n v="2011"/>
    <d v="1899-12-30T10:34:00"/>
    <d v="1899-12-30T10:38:00"/>
    <d v="1899-12-30T00:04:00"/>
    <m/>
    <m/>
    <m/>
    <n v="4"/>
    <x v="3"/>
    <s v="Punta Blanca Garropas, Isla Magdalena, Baja California Sur"/>
    <m/>
    <n v="39.599999999999994"/>
    <n v="12"/>
    <n v="39.599999999999994"/>
    <n v="12"/>
    <n v="39.599999999999994"/>
    <n v="12"/>
    <n v="39.599999999999994"/>
    <n v="12"/>
    <x v="27"/>
    <x v="27"/>
    <n v="71.599999999999994"/>
    <n v="22"/>
    <n v="4"/>
    <x v="5"/>
    <s v="15-30 cm"/>
    <s v="n/a"/>
    <n v="1"/>
    <s v="n/d"/>
    <m/>
    <m/>
  </r>
  <r>
    <s v="PUBLA-141011-CR-1-4-DP"/>
    <x v="5"/>
    <x v="5"/>
    <n v="2011"/>
    <d v="1899-12-30T10:34:00"/>
    <d v="1899-12-30T10:38:00"/>
    <d v="1899-12-30T00:04:00"/>
    <m/>
    <m/>
    <m/>
    <n v="4"/>
    <x v="3"/>
    <s v="Punta Blanca Garropas, Isla Magdalena, Baja California Sur"/>
    <m/>
    <n v="39.599999999999994"/>
    <n v="12"/>
    <n v="39.599999999999994"/>
    <n v="12"/>
    <n v="39.599999999999994"/>
    <n v="12"/>
    <n v="39.599999999999994"/>
    <n v="12"/>
    <x v="27"/>
    <x v="27"/>
    <n v="71.599999999999994"/>
    <n v="22"/>
    <n v="4"/>
    <x v="5"/>
    <s v="15-30 cm"/>
    <s v="n/a"/>
    <n v="1"/>
    <s v="n/d"/>
    <m/>
    <m/>
  </r>
  <r>
    <s v="PUBLA-141011-CR-1-4-DP"/>
    <x v="5"/>
    <x v="5"/>
    <n v="2011"/>
    <d v="1899-12-30T10:34:00"/>
    <d v="1899-12-30T10:38:00"/>
    <d v="1899-12-30T00:04:00"/>
    <m/>
    <m/>
    <m/>
    <n v="4"/>
    <x v="3"/>
    <s v="Punta Blanca Garropas, Isla Magdalena, Baja California Sur"/>
    <m/>
    <n v="39.599999999999994"/>
    <n v="12"/>
    <n v="39.599999999999994"/>
    <n v="12"/>
    <n v="39.599999999999994"/>
    <n v="12"/>
    <n v="39.599999999999994"/>
    <n v="12"/>
    <x v="27"/>
    <x v="27"/>
    <n v="71.599999999999994"/>
    <n v="22"/>
    <n v="4"/>
    <x v="3"/>
    <s v="&lt;15 cm"/>
    <s v="n/a"/>
    <n v="1"/>
    <s v="n/d"/>
    <m/>
    <m/>
  </r>
  <r>
    <s v="PUBLA-141011-GH-1-5-DP"/>
    <x v="2"/>
    <x v="5"/>
    <n v="2011"/>
    <d v="1899-12-30T09:24:00"/>
    <d v="1899-12-30T09:31:00"/>
    <d v="1899-12-30T00:07:00"/>
    <m/>
    <m/>
    <m/>
    <n v="5"/>
    <x v="3"/>
    <s v="Punta Blanca Garropas, Isla Magdalena, Baja California Sur"/>
    <m/>
    <n v="47"/>
    <n v="14.242424242424244"/>
    <n v="42"/>
    <n v="12.727272727272728"/>
    <n v="47"/>
    <n v="14.242424242424244"/>
    <n v="44.5"/>
    <n v="13.484848484848486"/>
    <x v="28"/>
    <x v="28"/>
    <n v="71"/>
    <n v="21.815642458100559"/>
    <n v="5"/>
    <x v="5"/>
    <s v="15-30 cm"/>
    <s v="n/a"/>
    <n v="1"/>
    <s v="n/d"/>
    <m/>
    <m/>
  </r>
  <r>
    <s v="PUBLA-141011-GH-1-5-DP"/>
    <x v="2"/>
    <x v="5"/>
    <n v="2011"/>
    <d v="1899-12-30T09:24:00"/>
    <d v="1899-12-30T09:31:00"/>
    <d v="1899-12-30T00:07:00"/>
    <m/>
    <m/>
    <m/>
    <n v="5"/>
    <x v="3"/>
    <s v="Punta Blanca Garropas, Isla Magdalena, Baja California Sur"/>
    <m/>
    <n v="47"/>
    <n v="14.242424242424244"/>
    <n v="42"/>
    <n v="12.727272727272728"/>
    <n v="47"/>
    <n v="14.242424242424244"/>
    <n v="44.5"/>
    <n v="13.484848484848486"/>
    <x v="28"/>
    <x v="28"/>
    <n v="71"/>
    <n v="21.815642458100559"/>
    <n v="5"/>
    <x v="5"/>
    <s v="15-30 cm"/>
    <s v="n/a"/>
    <n v="1"/>
    <s v="n/d"/>
    <m/>
    <m/>
  </r>
  <r>
    <s v="PUBLA-141011-GH-1-5-DP"/>
    <x v="2"/>
    <x v="5"/>
    <n v="2011"/>
    <d v="1899-12-30T09:24:00"/>
    <d v="1899-12-30T09:31:00"/>
    <d v="1899-12-30T00:07:00"/>
    <m/>
    <m/>
    <m/>
    <n v="5"/>
    <x v="3"/>
    <s v="Punta Blanca Garropas, Isla Magdalena, Baja California Sur"/>
    <m/>
    <n v="47"/>
    <n v="14.242424242424244"/>
    <n v="42"/>
    <n v="12.727272727272728"/>
    <n v="47"/>
    <n v="14.242424242424244"/>
    <n v="44.5"/>
    <n v="13.484848484848486"/>
    <x v="28"/>
    <x v="28"/>
    <n v="71"/>
    <n v="21.815642458100559"/>
    <n v="5"/>
    <x v="5"/>
    <s v="15-30 cm"/>
    <s v="n/a"/>
    <n v="1"/>
    <s v="n/d"/>
    <m/>
    <m/>
  </r>
  <r>
    <s v="PUBLA-141011-GH-1-5-DP"/>
    <x v="2"/>
    <x v="5"/>
    <n v="2011"/>
    <d v="1899-12-30T09:24:00"/>
    <d v="1899-12-30T09:31:00"/>
    <d v="1899-12-30T00:07:00"/>
    <m/>
    <m/>
    <m/>
    <n v="5"/>
    <x v="3"/>
    <s v="Punta Blanca Garropas, Isla Magdalena, Baja California Sur"/>
    <m/>
    <n v="47"/>
    <n v="14.242424242424244"/>
    <n v="42"/>
    <n v="12.727272727272728"/>
    <n v="47"/>
    <n v="14.242424242424244"/>
    <n v="44.5"/>
    <n v="13.484848484848486"/>
    <x v="28"/>
    <x v="28"/>
    <n v="71"/>
    <n v="21.815642458100559"/>
    <n v="5"/>
    <x v="5"/>
    <s v="15-30 cm"/>
    <s v="n/a"/>
    <n v="1"/>
    <s v="n/d"/>
    <m/>
    <m/>
  </r>
  <r>
    <s v="PUBLA-141011-GH-1-5-DP"/>
    <x v="2"/>
    <x v="5"/>
    <n v="2011"/>
    <d v="1899-12-30T09:24:00"/>
    <d v="1899-12-30T09:31:00"/>
    <d v="1899-12-30T00:07:00"/>
    <m/>
    <m/>
    <m/>
    <n v="5"/>
    <x v="3"/>
    <s v="Punta Blanca Garropas, Isla Magdalena, Baja California Sur"/>
    <m/>
    <n v="47"/>
    <n v="14.242424242424244"/>
    <n v="42"/>
    <n v="12.727272727272728"/>
    <n v="47"/>
    <n v="14.242424242424244"/>
    <n v="44.5"/>
    <n v="13.484848484848486"/>
    <x v="28"/>
    <x v="28"/>
    <n v="71"/>
    <n v="21.815642458100559"/>
    <n v="5"/>
    <x v="5"/>
    <s v="15-30 cm"/>
    <s v="n/a"/>
    <n v="1"/>
    <s v="n/d"/>
    <m/>
    <m/>
  </r>
  <r>
    <s v="PUBLA-141011-GH-1-5-DP"/>
    <x v="2"/>
    <x v="5"/>
    <n v="2011"/>
    <d v="1899-12-30T09:24:00"/>
    <d v="1899-12-30T09:31:00"/>
    <d v="1899-12-30T00:07:00"/>
    <m/>
    <m/>
    <m/>
    <n v="5"/>
    <x v="3"/>
    <s v="Punta Blanca Garropas, Isla Magdalena, Baja California Sur"/>
    <m/>
    <n v="47"/>
    <n v="14.242424242424244"/>
    <n v="42"/>
    <n v="12.727272727272728"/>
    <n v="47"/>
    <n v="14.242424242424244"/>
    <n v="44.5"/>
    <n v="13.484848484848486"/>
    <x v="28"/>
    <x v="28"/>
    <n v="71"/>
    <n v="21.815642458100559"/>
    <n v="5"/>
    <x v="5"/>
    <s v="15-30 cm"/>
    <s v="n/a"/>
    <n v="1"/>
    <s v="n/d"/>
    <m/>
    <m/>
  </r>
  <r>
    <s v="PUBLA-141011-GH-1-5-DP"/>
    <x v="2"/>
    <x v="5"/>
    <n v="2011"/>
    <d v="1899-12-30T09:24:00"/>
    <d v="1899-12-30T09:31:00"/>
    <d v="1899-12-30T00:07:00"/>
    <m/>
    <m/>
    <m/>
    <n v="5"/>
    <x v="3"/>
    <s v="Punta Blanca Garropas, Isla Magdalena, Baja California Sur"/>
    <m/>
    <n v="47"/>
    <n v="14.242424242424244"/>
    <n v="42"/>
    <n v="12.727272727272728"/>
    <n v="47"/>
    <n v="14.242424242424244"/>
    <n v="44.5"/>
    <n v="13.484848484848486"/>
    <x v="28"/>
    <x v="28"/>
    <n v="71"/>
    <n v="21.815642458100559"/>
    <n v="5"/>
    <x v="5"/>
    <s v="15-30 cm"/>
    <s v="n/a"/>
    <n v="1"/>
    <s v="n/d"/>
    <m/>
    <m/>
  </r>
  <r>
    <s v="PUBLA-141011-GH-1-5-DP"/>
    <x v="2"/>
    <x v="5"/>
    <n v="2011"/>
    <d v="1899-12-30T09:24:00"/>
    <d v="1899-12-30T09:31:00"/>
    <d v="1899-12-30T00:07:00"/>
    <m/>
    <m/>
    <m/>
    <n v="5"/>
    <x v="3"/>
    <s v="Punta Blanca Garropas, Isla Magdalena, Baja California Sur"/>
    <m/>
    <n v="47"/>
    <n v="14.242424242424244"/>
    <n v="42"/>
    <n v="12.727272727272728"/>
    <n v="47"/>
    <n v="14.242424242424244"/>
    <n v="44.5"/>
    <n v="13.484848484848486"/>
    <x v="28"/>
    <x v="28"/>
    <n v="71"/>
    <n v="21.815642458100559"/>
    <n v="5"/>
    <x v="5"/>
    <s v="15-30 cm"/>
    <s v="n/a"/>
    <n v="1"/>
    <s v="n/d"/>
    <m/>
    <m/>
  </r>
  <r>
    <s v="PUBLA-141011-GH-1-5-DP"/>
    <x v="2"/>
    <x v="5"/>
    <n v="2011"/>
    <d v="1899-12-30T09:24:00"/>
    <d v="1899-12-30T09:31:00"/>
    <d v="1899-12-30T00:07:00"/>
    <m/>
    <m/>
    <m/>
    <n v="5"/>
    <x v="3"/>
    <s v="Punta Blanca Garropas, Isla Magdalena, Baja California Sur"/>
    <m/>
    <n v="47"/>
    <n v="14.242424242424244"/>
    <n v="42"/>
    <n v="12.727272727272728"/>
    <n v="47"/>
    <n v="14.242424242424244"/>
    <n v="44.5"/>
    <n v="13.484848484848486"/>
    <x v="28"/>
    <x v="28"/>
    <n v="71"/>
    <n v="21.815642458100559"/>
    <n v="5"/>
    <x v="5"/>
    <s v="15-30 cm"/>
    <s v="n/a"/>
    <n v="1"/>
    <s v="n/d"/>
    <m/>
    <m/>
  </r>
  <r>
    <s v="PUBLA-141011-GH-1-5-DP"/>
    <x v="2"/>
    <x v="5"/>
    <n v="2011"/>
    <d v="1899-12-30T09:24:00"/>
    <d v="1899-12-30T09:31:00"/>
    <d v="1899-12-30T00:07:00"/>
    <m/>
    <m/>
    <m/>
    <n v="5"/>
    <x v="3"/>
    <s v="Punta Blanca Garropas, Isla Magdalena, Baja California Sur"/>
    <m/>
    <n v="47"/>
    <n v="14.242424242424244"/>
    <n v="42"/>
    <n v="12.727272727272728"/>
    <n v="47"/>
    <n v="14.242424242424244"/>
    <n v="44.5"/>
    <n v="13.484848484848486"/>
    <x v="28"/>
    <x v="28"/>
    <n v="71"/>
    <n v="21.815642458100559"/>
    <n v="5"/>
    <x v="5"/>
    <s v="15-30 cm"/>
    <s v="n/a"/>
    <n v="1"/>
    <s v="n/d"/>
    <m/>
    <m/>
  </r>
  <r>
    <s v="PUBLA-141011-GH-1-5-DP"/>
    <x v="2"/>
    <x v="5"/>
    <n v="2011"/>
    <d v="1899-12-30T09:24:00"/>
    <d v="1899-12-30T09:31:00"/>
    <d v="1899-12-30T00:07:00"/>
    <m/>
    <m/>
    <m/>
    <n v="5"/>
    <x v="3"/>
    <s v="Punta Blanca Garropas, Isla Magdalena, Baja California Sur"/>
    <m/>
    <n v="47"/>
    <n v="14.242424242424244"/>
    <n v="42"/>
    <n v="12.727272727272728"/>
    <n v="47"/>
    <n v="14.242424242424244"/>
    <n v="44.5"/>
    <n v="13.484848484848486"/>
    <x v="28"/>
    <x v="28"/>
    <n v="71"/>
    <n v="21.815642458100559"/>
    <n v="5"/>
    <x v="5"/>
    <s v="15-30 cm"/>
    <s v="n/a"/>
    <n v="1"/>
    <s v="n/d"/>
    <m/>
    <m/>
  </r>
  <r>
    <s v="PUBLA-141011-GH-1-5-DP"/>
    <x v="2"/>
    <x v="5"/>
    <n v="2011"/>
    <d v="1899-12-30T09:24:00"/>
    <d v="1899-12-30T09:31:00"/>
    <d v="1899-12-30T00:07:00"/>
    <m/>
    <m/>
    <m/>
    <n v="5"/>
    <x v="3"/>
    <s v="Punta Blanca Garropas, Isla Magdalena, Baja California Sur"/>
    <m/>
    <n v="47"/>
    <n v="14.242424242424244"/>
    <n v="42"/>
    <n v="12.727272727272728"/>
    <n v="47"/>
    <n v="14.242424242424244"/>
    <n v="44.5"/>
    <n v="13.484848484848486"/>
    <x v="28"/>
    <x v="28"/>
    <n v="71"/>
    <n v="21.815642458100559"/>
    <n v="5"/>
    <x v="5"/>
    <s v="15-30 cm"/>
    <s v="n/a"/>
    <n v="1"/>
    <s v="n/d"/>
    <m/>
    <m/>
  </r>
  <r>
    <s v="PUBLA-141011-GH-1-5-DP"/>
    <x v="2"/>
    <x v="5"/>
    <n v="2011"/>
    <d v="1899-12-30T09:24:00"/>
    <d v="1899-12-30T09:31:00"/>
    <d v="1899-12-30T00:07:00"/>
    <m/>
    <m/>
    <m/>
    <n v="5"/>
    <x v="3"/>
    <s v="Punta Blanca Garropas, Isla Magdalena, Baja California Sur"/>
    <m/>
    <n v="47"/>
    <n v="14.242424242424244"/>
    <n v="42"/>
    <n v="12.727272727272728"/>
    <n v="47"/>
    <n v="14.242424242424244"/>
    <n v="44.5"/>
    <n v="13.484848484848486"/>
    <x v="28"/>
    <x v="28"/>
    <n v="71"/>
    <n v="21.815642458100559"/>
    <n v="5"/>
    <x v="5"/>
    <s v="15-30 cm"/>
    <s v="n/a"/>
    <n v="1"/>
    <s v="n/d"/>
    <m/>
    <m/>
  </r>
  <r>
    <s v="PUBLA-141011-GH-1-5-DP"/>
    <x v="2"/>
    <x v="5"/>
    <n v="2011"/>
    <d v="1899-12-30T09:24:00"/>
    <d v="1899-12-30T09:31:00"/>
    <d v="1899-12-30T00:07:00"/>
    <m/>
    <m/>
    <m/>
    <n v="5"/>
    <x v="3"/>
    <s v="Punta Blanca Garropas, Isla Magdalena, Baja California Sur"/>
    <m/>
    <n v="47"/>
    <n v="14.242424242424244"/>
    <n v="42"/>
    <n v="12.727272727272728"/>
    <n v="47"/>
    <n v="14.242424242424244"/>
    <n v="44.5"/>
    <n v="13.484848484848486"/>
    <x v="28"/>
    <x v="28"/>
    <n v="71"/>
    <n v="21.815642458100559"/>
    <n v="5"/>
    <x v="6"/>
    <s v="15-30 cm"/>
    <s v="J"/>
    <n v="1"/>
    <s v="n/d"/>
    <m/>
    <m/>
  </r>
  <r>
    <s v="PUBLA-141011-GH-1-6-DP"/>
    <x v="2"/>
    <x v="5"/>
    <n v="2011"/>
    <d v="1899-12-30T10:40:00"/>
    <d v="1899-12-30T10:47:00"/>
    <d v="1899-12-30T00:07:00"/>
    <m/>
    <m/>
    <m/>
    <n v="6"/>
    <x v="3"/>
    <s v="Punta Blanca Garropas, Isla Magdalena, Baja California Sur"/>
    <m/>
    <n v="49"/>
    <n v="14.848484848484851"/>
    <n v="43"/>
    <n v="13.030303030303033"/>
    <n v="49"/>
    <n v="14.848484848484851"/>
    <n v="46"/>
    <n v="13.939393939393941"/>
    <x v="29"/>
    <x v="29"/>
    <n v="73"/>
    <n v="22.430167597765362"/>
    <n v="4"/>
    <x v="5"/>
    <s v="15-30 cm"/>
    <s v="n/a"/>
    <n v="1"/>
    <s v="n/d"/>
    <m/>
    <m/>
  </r>
  <r>
    <s v="PUBLA-141011-GH-1-6-DP"/>
    <x v="2"/>
    <x v="5"/>
    <n v="2011"/>
    <d v="1899-12-30T10:40:00"/>
    <d v="1899-12-30T10:47:00"/>
    <d v="1899-12-30T00:07:00"/>
    <m/>
    <m/>
    <m/>
    <n v="6"/>
    <x v="3"/>
    <s v="Punta Blanca Garropas, Isla Magdalena, Baja California Sur"/>
    <m/>
    <n v="49"/>
    <n v="14.848484848484851"/>
    <n v="43"/>
    <n v="13.030303030303031"/>
    <n v="49"/>
    <n v="14.848484848484851"/>
    <n v="46"/>
    <n v="13.939393939393941"/>
    <x v="29"/>
    <x v="29"/>
    <n v="73"/>
    <n v="22.430167597765362"/>
    <n v="4"/>
    <x v="5"/>
    <s v="15-30 cm"/>
    <s v="n/a"/>
    <n v="1"/>
    <s v="n/d"/>
    <m/>
    <m/>
  </r>
  <r>
    <s v="PUBLA-141011-GH-1-6-DP"/>
    <x v="2"/>
    <x v="5"/>
    <n v="2011"/>
    <d v="1899-12-30T10:40:00"/>
    <d v="1899-12-30T10:47:00"/>
    <d v="1899-12-30T00:07:00"/>
    <m/>
    <m/>
    <m/>
    <n v="6"/>
    <x v="3"/>
    <s v="Punta Blanca Garropas, Isla Magdalena, Baja California Sur"/>
    <m/>
    <n v="49"/>
    <n v="14.848484848484851"/>
    <n v="43"/>
    <n v="13.030303030303031"/>
    <n v="49"/>
    <n v="14.848484848484851"/>
    <n v="46"/>
    <n v="13.939393939393941"/>
    <x v="29"/>
    <x v="29"/>
    <n v="73"/>
    <n v="22.430167597765362"/>
    <n v="4"/>
    <x v="5"/>
    <s v="15-30 cm"/>
    <s v="n/a"/>
    <n v="1"/>
    <s v="n/d"/>
    <m/>
    <m/>
  </r>
  <r>
    <s v="PUBLA-141011-GH-1-6-DP"/>
    <x v="2"/>
    <x v="5"/>
    <n v="2011"/>
    <d v="1899-12-30T10:40:00"/>
    <d v="1899-12-30T10:47:00"/>
    <d v="1899-12-30T00:07:00"/>
    <m/>
    <m/>
    <m/>
    <n v="6"/>
    <x v="3"/>
    <s v="Punta Blanca Garropas, Isla Magdalena, Baja California Sur"/>
    <m/>
    <n v="49"/>
    <n v="14.848484848484851"/>
    <n v="43"/>
    <n v="13.030303030303031"/>
    <n v="49"/>
    <n v="14.848484848484851"/>
    <n v="46"/>
    <n v="13.939393939393941"/>
    <x v="29"/>
    <x v="29"/>
    <n v="73"/>
    <n v="22.430167597765362"/>
    <n v="4"/>
    <x v="5"/>
    <s v="15-30 cm"/>
    <s v="n/a"/>
    <n v="1"/>
    <s v="n/d"/>
    <m/>
    <m/>
  </r>
  <r>
    <s v="PUBLA-141011-GH-1-6-DP"/>
    <x v="2"/>
    <x v="5"/>
    <n v="2011"/>
    <d v="1899-12-30T10:40:00"/>
    <d v="1899-12-30T10:47:00"/>
    <d v="1899-12-30T00:07:00"/>
    <m/>
    <m/>
    <m/>
    <n v="6"/>
    <x v="3"/>
    <s v="Punta Blanca Garropas, Isla Magdalena, Baja California Sur"/>
    <m/>
    <n v="49"/>
    <n v="14.848484848484851"/>
    <n v="43"/>
    <n v="13.030303030303031"/>
    <n v="49"/>
    <n v="14.848484848484851"/>
    <n v="46"/>
    <n v="13.939393939393941"/>
    <x v="29"/>
    <x v="29"/>
    <n v="73"/>
    <n v="22.430167597765362"/>
    <n v="4"/>
    <x v="3"/>
    <s v="15-30 cm"/>
    <s v="A"/>
    <n v="1"/>
    <s v="n/d"/>
    <m/>
    <m/>
  </r>
  <r>
    <s v="PUBLA-141011-NV-1-7-DP"/>
    <x v="0"/>
    <x v="5"/>
    <n v="2011"/>
    <d v="1899-12-30T09:10:00"/>
    <d v="1899-12-30T09:11:00"/>
    <d v="1899-12-30T00:01:00"/>
    <m/>
    <m/>
    <m/>
    <n v="7"/>
    <x v="3"/>
    <s v="Punta Blanca Garropas, Isla Magdalena, Baja California Sur"/>
    <m/>
    <n v="38.94"/>
    <n v="11.8"/>
    <n v="39.93"/>
    <n v="12.1"/>
    <n v="39.93"/>
    <n v="12.1"/>
    <n v="39.435000000000002"/>
    <n v="11.95"/>
    <x v="28"/>
    <x v="30"/>
    <n v="75.2"/>
    <n v="24"/>
    <m/>
    <x v="5"/>
    <s v="15-30 cm"/>
    <s v="n/a"/>
    <n v="1"/>
    <s v="n/d"/>
    <m/>
    <m/>
  </r>
  <r>
    <s v="PUBLA-141011-NV-1-7-DP"/>
    <x v="0"/>
    <x v="5"/>
    <n v="2011"/>
    <d v="1899-12-30T09:10:00"/>
    <d v="1899-12-30T09:11:00"/>
    <d v="1899-12-30T00:01:00"/>
    <m/>
    <m/>
    <m/>
    <n v="7"/>
    <x v="3"/>
    <s v="Punta Blanca Garropas, Isla Magdalena, Baja California Sur"/>
    <m/>
    <n v="38.94"/>
    <n v="11.8"/>
    <n v="39.93"/>
    <n v="12.1"/>
    <n v="39.93"/>
    <n v="12.1"/>
    <n v="39.435000000000002"/>
    <n v="11.95"/>
    <x v="28"/>
    <x v="30"/>
    <n v="75.2"/>
    <n v="24"/>
    <m/>
    <x v="5"/>
    <s v="15-30 cm"/>
    <s v="n/a"/>
    <n v="1"/>
    <s v="n/d"/>
    <m/>
    <m/>
  </r>
  <r>
    <s v="PUBLA-141011-NV-1-7-DP"/>
    <x v="0"/>
    <x v="5"/>
    <n v="2011"/>
    <d v="1899-12-30T09:10:00"/>
    <d v="1899-12-30T09:11:00"/>
    <d v="1899-12-30T00:01:00"/>
    <m/>
    <m/>
    <m/>
    <n v="7"/>
    <x v="3"/>
    <s v="Punta Blanca Garropas, Isla Magdalena, Baja California Sur"/>
    <m/>
    <n v="38.94"/>
    <n v="11.8"/>
    <n v="39.93"/>
    <n v="12.1"/>
    <n v="39.93"/>
    <n v="12.1"/>
    <n v="39.435000000000002"/>
    <n v="11.95"/>
    <x v="28"/>
    <x v="30"/>
    <n v="75.2"/>
    <n v="24"/>
    <m/>
    <x v="5"/>
    <s v="15-30 cm"/>
    <s v="n/a"/>
    <n v="1"/>
    <s v="n/d"/>
    <m/>
    <m/>
  </r>
  <r>
    <s v="PUBLA-141011-NV-1-7-DP"/>
    <x v="0"/>
    <x v="5"/>
    <n v="2011"/>
    <d v="1899-12-30T09:10:00"/>
    <d v="1899-12-30T09:11:00"/>
    <d v="1899-12-30T00:01:00"/>
    <m/>
    <m/>
    <m/>
    <n v="7"/>
    <x v="3"/>
    <s v="Punta Blanca Garropas, Isla Magdalena, Baja California Sur"/>
    <m/>
    <n v="38.94"/>
    <n v="11.8"/>
    <n v="39.93"/>
    <n v="12.1"/>
    <n v="39.93"/>
    <n v="12.1"/>
    <n v="39.435000000000002"/>
    <n v="11.95"/>
    <x v="28"/>
    <x v="30"/>
    <n v="75.2"/>
    <n v="24"/>
    <m/>
    <x v="5"/>
    <s v="15-30 cm"/>
    <s v="n/a"/>
    <n v="1"/>
    <s v="n/d"/>
    <m/>
    <m/>
  </r>
  <r>
    <s v="PUBLA-141011-NV-1-7-DP"/>
    <x v="0"/>
    <x v="5"/>
    <n v="2011"/>
    <d v="1899-12-30T09:10:00"/>
    <d v="1899-12-30T09:11:00"/>
    <d v="1899-12-30T00:01:00"/>
    <m/>
    <m/>
    <m/>
    <n v="7"/>
    <x v="3"/>
    <s v="Punta Blanca Garropas, Isla Magdalena, Baja California Sur"/>
    <m/>
    <n v="38.94"/>
    <n v="11.8"/>
    <n v="39.93"/>
    <n v="12.1"/>
    <n v="39.93"/>
    <n v="12.1"/>
    <n v="39.435000000000002"/>
    <n v="11.95"/>
    <x v="28"/>
    <x v="30"/>
    <n v="75.2"/>
    <n v="24"/>
    <m/>
    <x v="5"/>
    <s v="15-30 cm"/>
    <s v="n/a"/>
    <n v="1"/>
    <s v="n/d"/>
    <m/>
    <m/>
  </r>
  <r>
    <s v="PUBLA-141011-NV-1-7-DP"/>
    <x v="0"/>
    <x v="5"/>
    <n v="2011"/>
    <d v="1899-12-30T09:10:00"/>
    <d v="1899-12-30T09:11:00"/>
    <d v="1899-12-30T00:01:00"/>
    <m/>
    <m/>
    <m/>
    <n v="7"/>
    <x v="3"/>
    <s v="Punta Blanca Garropas, Isla Magdalena, Baja California Sur"/>
    <m/>
    <n v="38.94"/>
    <n v="11.8"/>
    <n v="39.93"/>
    <n v="12.1"/>
    <n v="39.93"/>
    <n v="12.1"/>
    <n v="39.435000000000002"/>
    <n v="11.95"/>
    <x v="28"/>
    <x v="30"/>
    <n v="75.2"/>
    <n v="24"/>
    <m/>
    <x v="5"/>
    <s v="15-30 cm"/>
    <s v="n/a"/>
    <n v="1"/>
    <s v="n/d"/>
    <m/>
    <m/>
  </r>
  <r>
    <s v="PUBLA-141011-NV-1-7-DP"/>
    <x v="0"/>
    <x v="5"/>
    <n v="2011"/>
    <d v="1899-12-30T09:10:00"/>
    <d v="1899-12-30T09:11:00"/>
    <d v="1899-12-30T00:01:00"/>
    <m/>
    <m/>
    <m/>
    <n v="7"/>
    <x v="3"/>
    <s v="Punta Blanca Garropas, Isla Magdalena, Baja California Sur"/>
    <m/>
    <n v="38.94"/>
    <n v="11.8"/>
    <n v="39.93"/>
    <n v="12.1"/>
    <n v="39.93"/>
    <n v="12.1"/>
    <n v="39.435000000000002"/>
    <n v="11.95"/>
    <x v="28"/>
    <x v="30"/>
    <n v="75.2"/>
    <n v="24"/>
    <m/>
    <x v="3"/>
    <s v="&lt;15 cm"/>
    <s v="J"/>
    <n v="1"/>
    <s v="n/d"/>
    <m/>
    <m/>
  </r>
  <r>
    <s v="PUBLA-141011-NV-1-7-DP"/>
    <x v="0"/>
    <x v="5"/>
    <n v="2011"/>
    <d v="1899-12-30T09:10:00"/>
    <d v="1899-12-30T09:11:00"/>
    <d v="1899-12-30T00:01:00"/>
    <m/>
    <m/>
    <m/>
    <n v="7"/>
    <x v="3"/>
    <s v="Punta Blanca Garropas, Isla Magdalena, Baja California Sur"/>
    <m/>
    <n v="38.94"/>
    <n v="11.8"/>
    <n v="39.93"/>
    <n v="12.1"/>
    <n v="39.93"/>
    <n v="12.1"/>
    <n v="39.435000000000002"/>
    <n v="11.95"/>
    <x v="28"/>
    <x v="30"/>
    <n v="75.2"/>
    <n v="24"/>
    <m/>
    <x v="14"/>
    <s v="&lt;15 cm"/>
    <s v="n/a"/>
    <n v="1"/>
    <s v="n/d"/>
    <m/>
    <m/>
  </r>
  <r>
    <s v="PUBLA-141011-NV-1-7-DP"/>
    <x v="0"/>
    <x v="5"/>
    <n v="2011"/>
    <d v="1899-12-30T09:10:00"/>
    <d v="1899-12-30T09:11:00"/>
    <d v="1899-12-30T00:01:00"/>
    <m/>
    <m/>
    <m/>
    <n v="7"/>
    <x v="3"/>
    <s v="Punta Blanca Garropas, Isla Magdalena, Baja California Sur"/>
    <m/>
    <n v="38.94"/>
    <n v="11.8"/>
    <n v="39.93"/>
    <n v="12.1"/>
    <n v="39.93"/>
    <n v="12.1"/>
    <n v="39.435000000000002"/>
    <n v="11.95"/>
    <x v="28"/>
    <x v="30"/>
    <n v="75.2"/>
    <n v="24"/>
    <m/>
    <x v="11"/>
    <s v="&lt;15 cm"/>
    <s v="n/a"/>
    <n v="1"/>
    <s v="n/d"/>
    <m/>
    <m/>
  </r>
  <r>
    <s v="PUBLA-141011-NV-1-7-DP"/>
    <x v="0"/>
    <x v="5"/>
    <n v="2011"/>
    <d v="1899-12-30T09:10:00"/>
    <d v="1899-12-30T09:11:00"/>
    <d v="1899-12-30T00:01:00"/>
    <m/>
    <m/>
    <m/>
    <n v="7"/>
    <x v="3"/>
    <s v="Punta Blanca Garropas, Isla Magdalena, Baja California Sur"/>
    <m/>
    <n v="38.94"/>
    <n v="11.8"/>
    <n v="39.93"/>
    <n v="12.1"/>
    <n v="39.93"/>
    <n v="12.1"/>
    <n v="39.435000000000002"/>
    <n v="11.95"/>
    <x v="28"/>
    <x v="30"/>
    <n v="75.2"/>
    <n v="24"/>
    <m/>
    <x v="11"/>
    <s v="&lt;15 cm"/>
    <s v="n/a"/>
    <n v="1"/>
    <s v="n/d"/>
    <m/>
    <m/>
  </r>
  <r>
    <s v="PUBLA-141011-NV-1-7-DP"/>
    <x v="0"/>
    <x v="5"/>
    <n v="2011"/>
    <d v="1899-12-30T09:10:00"/>
    <d v="1899-12-30T09:11:00"/>
    <d v="1899-12-30T00:01:00"/>
    <m/>
    <m/>
    <m/>
    <n v="7"/>
    <x v="3"/>
    <s v="Punta Blanca Garropas, Isla Magdalena, Baja California Sur"/>
    <m/>
    <n v="38.94"/>
    <n v="11.8"/>
    <n v="39.93"/>
    <n v="12.1"/>
    <n v="39.93"/>
    <n v="12.1"/>
    <n v="39.435000000000002"/>
    <n v="11.95"/>
    <x v="28"/>
    <x v="30"/>
    <n v="75.2"/>
    <n v="24"/>
    <m/>
    <x v="11"/>
    <s v="&lt;15 cm"/>
    <s v="n/a"/>
    <n v="1"/>
    <s v="n/d"/>
    <m/>
    <m/>
  </r>
  <r>
    <s v="PUBLA-141011-NV-1-7-DP"/>
    <x v="0"/>
    <x v="5"/>
    <n v="2011"/>
    <d v="1899-12-30T09:10:00"/>
    <d v="1899-12-30T09:11:00"/>
    <d v="1899-12-30T00:01:00"/>
    <m/>
    <m/>
    <m/>
    <n v="7"/>
    <x v="3"/>
    <s v="Punta Blanca Garropas, Isla Magdalena, Baja California Sur"/>
    <m/>
    <n v="38.94"/>
    <n v="11.8"/>
    <n v="39.93"/>
    <n v="12.1"/>
    <n v="39.93"/>
    <n v="12.1"/>
    <n v="39.435000000000002"/>
    <n v="11.95"/>
    <x v="28"/>
    <x v="30"/>
    <n v="75.2"/>
    <n v="24"/>
    <m/>
    <x v="11"/>
    <s v="&lt;15 cm"/>
    <s v="n/a"/>
    <n v="1"/>
    <s v="n/d"/>
    <m/>
    <m/>
  </r>
  <r>
    <s v="PUBLA-141011-NV-1-8-DP"/>
    <x v="0"/>
    <x v="5"/>
    <n v="2011"/>
    <d v="1899-12-30T10:20:00"/>
    <d v="1899-12-30T10:31:00"/>
    <d v="1899-12-30T00:11:00"/>
    <m/>
    <m/>
    <m/>
    <n v="8"/>
    <x v="3"/>
    <s v="Punta Blanca Garropas, Isla Magdalena, Baja California Sur"/>
    <m/>
    <n v="46.529999999999994"/>
    <n v="14.1"/>
    <n v="44.22"/>
    <n v="13.4"/>
    <n v="46.529999999999994"/>
    <n v="14.1"/>
    <n v="45.375"/>
    <n v="13.75"/>
    <x v="29"/>
    <x v="29"/>
    <n v="75.2"/>
    <n v="24"/>
    <m/>
    <x v="1"/>
    <s v="15-30 cm"/>
    <s v="H"/>
    <n v="1"/>
    <s v="n/d"/>
    <m/>
    <m/>
  </r>
  <r>
    <s v="PUBLA-141011-NV-1-8-DP"/>
    <x v="0"/>
    <x v="5"/>
    <n v="2011"/>
    <d v="1899-12-30T10:20:00"/>
    <d v="1899-12-30T10:31:00"/>
    <d v="1899-12-30T00:11:00"/>
    <m/>
    <m/>
    <m/>
    <n v="8"/>
    <x v="3"/>
    <s v="Punta Blanca Garropas, Isla Magdalena, Baja California Sur"/>
    <m/>
    <n v="46.529999999999994"/>
    <n v="14.1"/>
    <n v="44.22"/>
    <n v="13.4"/>
    <n v="46.529999999999994"/>
    <n v="14.1"/>
    <n v="45.375"/>
    <n v="13.75"/>
    <x v="29"/>
    <x v="29"/>
    <n v="75.2"/>
    <n v="24"/>
    <m/>
    <x v="5"/>
    <s v="15-30 cm"/>
    <s v="n/a"/>
    <n v="1"/>
    <s v="n/d"/>
    <m/>
    <m/>
  </r>
  <r>
    <s v="PUBLA-141011-NV-1-8-DP"/>
    <x v="0"/>
    <x v="5"/>
    <n v="2011"/>
    <d v="1899-12-30T10:20:00"/>
    <d v="1899-12-30T10:31:00"/>
    <d v="1899-12-30T00:11:00"/>
    <m/>
    <m/>
    <m/>
    <n v="8"/>
    <x v="3"/>
    <s v="Punta Blanca Garropas, Isla Magdalena, Baja California Sur"/>
    <m/>
    <n v="46.529999999999994"/>
    <n v="14.1"/>
    <n v="44.22"/>
    <n v="13.4"/>
    <n v="46.529999999999994"/>
    <n v="14.1"/>
    <n v="45.375"/>
    <n v="13.75"/>
    <x v="29"/>
    <x v="29"/>
    <n v="75.2"/>
    <n v="24"/>
    <m/>
    <x v="3"/>
    <s v="15-30 cm"/>
    <s v="A"/>
    <n v="1"/>
    <s v="n/d"/>
    <m/>
    <m/>
  </r>
  <r>
    <s v="PUBLA-141011-NV-1-8-DP"/>
    <x v="0"/>
    <x v="5"/>
    <n v="2011"/>
    <d v="1899-12-30T10:20:00"/>
    <d v="1899-12-30T10:31:00"/>
    <d v="1899-12-30T00:11:00"/>
    <m/>
    <m/>
    <m/>
    <n v="8"/>
    <x v="3"/>
    <s v="Punta Blanca Garropas, Isla Magdalena, Baja California Sur"/>
    <m/>
    <n v="46.529999999999994"/>
    <n v="14.1"/>
    <n v="44.22"/>
    <n v="13.4"/>
    <n v="46.529999999999994"/>
    <n v="14.1"/>
    <n v="45.375"/>
    <n v="13.75"/>
    <x v="29"/>
    <x v="29"/>
    <n v="75.2"/>
    <n v="24"/>
    <m/>
    <x v="3"/>
    <s v="15-30 cm"/>
    <s v="A"/>
    <n v="1"/>
    <s v="n/d"/>
    <m/>
    <m/>
  </r>
  <r>
    <s v="PUBLA-141011-NV-1-8-DP"/>
    <x v="0"/>
    <x v="5"/>
    <n v="2011"/>
    <d v="1899-12-30T10:20:00"/>
    <d v="1899-12-30T10:31:00"/>
    <d v="1899-12-30T00:11:00"/>
    <m/>
    <m/>
    <m/>
    <n v="8"/>
    <x v="3"/>
    <s v="Punta Blanca Garropas, Isla Magdalena, Baja California Sur"/>
    <m/>
    <n v="46.529999999999994"/>
    <n v="14.1"/>
    <n v="44.22"/>
    <n v="13.4"/>
    <n v="46.529999999999994"/>
    <n v="14.1"/>
    <n v="45.375"/>
    <n v="13.75"/>
    <x v="29"/>
    <x v="29"/>
    <n v="75.2"/>
    <n v="24"/>
    <m/>
    <x v="14"/>
    <s v="&lt;15 cm"/>
    <s v="n/a"/>
    <n v="1"/>
    <s v="n/d"/>
    <m/>
    <m/>
  </r>
  <r>
    <s v="PUBLA-141011-NV-1-8-DP"/>
    <x v="0"/>
    <x v="5"/>
    <n v="2011"/>
    <d v="1899-12-30T10:20:00"/>
    <d v="1899-12-30T10:31:00"/>
    <d v="1899-12-30T00:11:00"/>
    <m/>
    <m/>
    <m/>
    <n v="8"/>
    <x v="3"/>
    <s v="Punta Blanca Garropas, Isla Magdalena, Baja California Sur"/>
    <m/>
    <n v="46.529999999999994"/>
    <n v="14.1"/>
    <n v="44.22"/>
    <n v="13.4"/>
    <n v="46.529999999999994"/>
    <n v="14.1"/>
    <n v="45.375"/>
    <n v="13.75"/>
    <x v="29"/>
    <x v="29"/>
    <n v="75.2"/>
    <n v="24"/>
    <m/>
    <x v="14"/>
    <s v="&lt;15 cm"/>
    <s v="n/a"/>
    <n v="1"/>
    <s v="n/d"/>
    <m/>
    <m/>
  </r>
  <r>
    <s v="PUBLA-141011-NV-1-8-DP"/>
    <x v="0"/>
    <x v="5"/>
    <n v="2011"/>
    <d v="1899-12-30T10:20:00"/>
    <d v="1899-12-30T10:31:00"/>
    <d v="1899-12-30T00:11:00"/>
    <m/>
    <m/>
    <m/>
    <n v="8"/>
    <x v="3"/>
    <s v="Punta Blanca Garropas, Isla Magdalena, Baja California Sur"/>
    <m/>
    <n v="46.529999999999994"/>
    <n v="14.1"/>
    <n v="44.22"/>
    <n v="13.4"/>
    <n v="46.529999999999994"/>
    <n v="14.1"/>
    <n v="45.375"/>
    <n v="13.75"/>
    <x v="29"/>
    <x v="29"/>
    <n v="75.2"/>
    <n v="24"/>
    <m/>
    <x v="14"/>
    <s v="&lt;15 cm"/>
    <s v="n/a"/>
    <n v="1"/>
    <s v="n/d"/>
    <m/>
    <m/>
  </r>
  <r>
    <s v="PUBLA-141011-NV-1-8-DP"/>
    <x v="0"/>
    <x v="5"/>
    <n v="2011"/>
    <d v="1899-12-30T10:20:00"/>
    <d v="1899-12-30T10:31:00"/>
    <d v="1899-12-30T00:11:00"/>
    <m/>
    <m/>
    <m/>
    <n v="8"/>
    <x v="3"/>
    <s v="Punta Blanca Garropas, Isla Magdalena, Baja California Sur"/>
    <m/>
    <n v="46.529999999999994"/>
    <n v="14.1"/>
    <n v="44.22"/>
    <n v="13.4"/>
    <n v="46.529999999999994"/>
    <n v="14.1"/>
    <n v="45.375"/>
    <n v="13.75"/>
    <x v="29"/>
    <x v="29"/>
    <n v="75.2"/>
    <n v="24"/>
    <m/>
    <x v="14"/>
    <s v="&lt;15 cm"/>
    <s v="n/a"/>
    <n v="1"/>
    <s v="n/d"/>
    <m/>
    <m/>
  </r>
  <r>
    <s v="PUBLA-141011-NV-1-8-DP"/>
    <x v="0"/>
    <x v="5"/>
    <n v="2011"/>
    <d v="1899-12-30T10:20:00"/>
    <d v="1899-12-30T10:31:00"/>
    <d v="1899-12-30T00:11:00"/>
    <m/>
    <m/>
    <m/>
    <n v="8"/>
    <x v="3"/>
    <s v="Punta Blanca Garropas, Isla Magdalena, Baja California Sur"/>
    <m/>
    <n v="46.529999999999994"/>
    <n v="14.1"/>
    <n v="44.22"/>
    <n v="13.4"/>
    <n v="46.529999999999994"/>
    <n v="14.1"/>
    <n v="45.375"/>
    <n v="13.75"/>
    <x v="29"/>
    <x v="29"/>
    <n v="75.2"/>
    <n v="24"/>
    <m/>
    <x v="14"/>
    <s v="&lt;15 cm"/>
    <s v="n/a"/>
    <n v="1"/>
    <s v="n/d"/>
    <m/>
    <m/>
  </r>
  <r>
    <s v="PUBLA-141011-NV-1-8-DP"/>
    <x v="0"/>
    <x v="5"/>
    <n v="2011"/>
    <d v="1899-12-30T10:20:00"/>
    <d v="1899-12-30T10:31:00"/>
    <d v="1899-12-30T00:11:00"/>
    <m/>
    <m/>
    <m/>
    <n v="8"/>
    <x v="3"/>
    <s v="Punta Blanca Garropas, Isla Magdalena, Baja California Sur"/>
    <m/>
    <n v="46.529999999999994"/>
    <n v="14.1"/>
    <n v="44.22"/>
    <n v="13.4"/>
    <n v="46.529999999999994"/>
    <n v="14.1"/>
    <n v="45.375"/>
    <n v="13.75"/>
    <x v="29"/>
    <x v="29"/>
    <n v="75.2"/>
    <n v="24"/>
    <m/>
    <x v="13"/>
    <s v="&lt;15 cm"/>
    <s v="n/a"/>
    <n v="1"/>
    <s v="n/d"/>
    <m/>
    <m/>
  </r>
  <r>
    <s v="PUBLA-141011-NV-1-8-DP"/>
    <x v="0"/>
    <x v="5"/>
    <n v="2011"/>
    <d v="1899-12-30T10:20:00"/>
    <d v="1899-12-30T10:31:00"/>
    <d v="1899-12-30T00:11:00"/>
    <m/>
    <m/>
    <m/>
    <n v="8"/>
    <x v="3"/>
    <s v="Punta Blanca Garropas, Isla Magdalena, Baja California Sur"/>
    <m/>
    <n v="46.529999999999994"/>
    <n v="14.1"/>
    <n v="44.22"/>
    <n v="13.4"/>
    <n v="46.529999999999994"/>
    <n v="14.1"/>
    <n v="45.375"/>
    <n v="13.75"/>
    <x v="29"/>
    <x v="29"/>
    <n v="75.2"/>
    <n v="24"/>
    <m/>
    <x v="13"/>
    <s v="&lt;15 cm"/>
    <s v="n/a"/>
    <n v="1"/>
    <s v="n/d"/>
    <m/>
    <m/>
  </r>
  <r>
    <s v="PUBLA-141011-RR-1-9-DP"/>
    <x v="1"/>
    <x v="5"/>
    <n v="2011"/>
    <d v="1899-12-30T09:03:00"/>
    <d v="1899-12-30T09:10:00"/>
    <d v="1899-12-30T00:07:00"/>
    <m/>
    <m/>
    <m/>
    <n v="9"/>
    <x v="3"/>
    <s v="Punta Blanca Garropas, Isla Magdalena, Baja California Sur"/>
    <m/>
    <n v="39.731999999999992"/>
    <n v="12.04"/>
    <n v="42.998999999999995"/>
    <n v="13.03"/>
    <n v="42.998999999999995"/>
    <n v="13.03"/>
    <n v="41.365499999999997"/>
    <n v="12.535"/>
    <x v="28"/>
    <x v="28"/>
    <n v="69.800000000000011"/>
    <n v="21"/>
    <n v="5"/>
    <x v="5"/>
    <s v="15-30 cm"/>
    <s v="n/a"/>
    <n v="1"/>
    <s v="n/d"/>
    <m/>
    <m/>
  </r>
  <r>
    <s v="PUBLA-141011-RR-1-9-DP"/>
    <x v="1"/>
    <x v="5"/>
    <n v="2011"/>
    <d v="1899-12-30T09:03:00"/>
    <d v="1899-12-30T09:10:00"/>
    <d v="1899-12-30T00:07:00"/>
    <m/>
    <m/>
    <m/>
    <n v="9"/>
    <x v="3"/>
    <s v="Punta Blanca Garropas, Isla Magdalena, Baja California Sur"/>
    <m/>
    <n v="39.731999999999992"/>
    <n v="12.04"/>
    <n v="42.998999999999995"/>
    <n v="13.03"/>
    <n v="42.998999999999995"/>
    <n v="13.03"/>
    <n v="41.365499999999997"/>
    <n v="12.535"/>
    <x v="28"/>
    <x v="28"/>
    <n v="69.800000000000011"/>
    <n v="21"/>
    <n v="5"/>
    <x v="5"/>
    <s v="15-30 cm"/>
    <s v="n/a"/>
    <n v="1"/>
    <s v="n/d"/>
    <m/>
    <m/>
  </r>
  <r>
    <s v="PUBLA-141011-RR-1-9-DP"/>
    <x v="1"/>
    <x v="5"/>
    <n v="2011"/>
    <d v="1899-12-30T09:03:00"/>
    <d v="1899-12-30T09:10:00"/>
    <d v="1899-12-30T00:07:00"/>
    <m/>
    <m/>
    <m/>
    <n v="9"/>
    <x v="3"/>
    <s v="Punta Blanca Garropas, Isla Magdalena, Baja California Sur"/>
    <m/>
    <n v="39.731999999999992"/>
    <n v="12.04"/>
    <n v="42.998999999999995"/>
    <n v="13.03"/>
    <n v="42.998999999999995"/>
    <n v="13.03"/>
    <n v="41.365499999999997"/>
    <n v="12.535"/>
    <x v="28"/>
    <x v="28"/>
    <n v="69.800000000000011"/>
    <n v="21"/>
    <n v="5"/>
    <x v="5"/>
    <s v="15-30 cm"/>
    <s v="n/a"/>
    <n v="1"/>
    <s v="n/d"/>
    <m/>
    <m/>
  </r>
  <r>
    <s v="PUBLA-141011-RR-1-9-DP"/>
    <x v="1"/>
    <x v="5"/>
    <n v="2011"/>
    <d v="1899-12-30T09:03:00"/>
    <d v="1899-12-30T09:10:00"/>
    <d v="1899-12-30T00:07:00"/>
    <m/>
    <m/>
    <m/>
    <n v="9"/>
    <x v="3"/>
    <s v="Punta Blanca Garropas, Isla Magdalena, Baja California Sur"/>
    <m/>
    <n v="39.731999999999992"/>
    <n v="12.04"/>
    <n v="42.998999999999995"/>
    <n v="13.03"/>
    <n v="42.998999999999995"/>
    <n v="13.03"/>
    <n v="41.365499999999997"/>
    <n v="12.535"/>
    <x v="28"/>
    <x v="28"/>
    <n v="69.800000000000011"/>
    <n v="21"/>
    <n v="5"/>
    <x v="5"/>
    <s v="15-30 cm"/>
    <s v="n/a"/>
    <n v="1"/>
    <s v="n/d"/>
    <m/>
    <m/>
  </r>
  <r>
    <s v="PUBLA-141011-RR-1-9-DP"/>
    <x v="1"/>
    <x v="5"/>
    <n v="2011"/>
    <d v="1899-12-30T09:03:00"/>
    <d v="1899-12-30T09:10:00"/>
    <d v="1899-12-30T00:07:00"/>
    <m/>
    <m/>
    <m/>
    <n v="9"/>
    <x v="3"/>
    <s v="Punta Blanca Garropas, Isla Magdalena, Baja California Sur"/>
    <m/>
    <n v="39.731999999999992"/>
    <n v="12.04"/>
    <n v="42.998999999999995"/>
    <n v="13.03"/>
    <n v="42.998999999999995"/>
    <n v="13.03"/>
    <n v="41.365499999999997"/>
    <n v="12.535"/>
    <x v="28"/>
    <x v="28"/>
    <n v="69.800000000000011"/>
    <n v="21"/>
    <n v="5"/>
    <x v="5"/>
    <s v="15-30 cm"/>
    <s v="n/a"/>
    <n v="1"/>
    <s v="n/d"/>
    <m/>
    <m/>
  </r>
  <r>
    <s v="PUBLA-141011-RR-1-9-DP"/>
    <x v="1"/>
    <x v="5"/>
    <n v="2011"/>
    <d v="1899-12-30T09:03:00"/>
    <d v="1899-12-30T09:10:00"/>
    <d v="1899-12-30T00:07:00"/>
    <m/>
    <m/>
    <m/>
    <n v="9"/>
    <x v="3"/>
    <s v="Punta Blanca Garropas, Isla Magdalena, Baja California Sur"/>
    <m/>
    <n v="39.731999999999992"/>
    <n v="12.04"/>
    <n v="42.998999999999995"/>
    <n v="13.03"/>
    <n v="42.998999999999995"/>
    <n v="13.03"/>
    <n v="41.365499999999997"/>
    <n v="12.535"/>
    <x v="28"/>
    <x v="28"/>
    <n v="69.800000000000011"/>
    <n v="21"/>
    <n v="5"/>
    <x v="5"/>
    <s v="15-30 cm"/>
    <s v="n/a"/>
    <n v="1"/>
    <s v="n/d"/>
    <m/>
    <m/>
  </r>
  <r>
    <s v="PUBLA-141011-RR-1-9-DP"/>
    <x v="1"/>
    <x v="5"/>
    <n v="2011"/>
    <d v="1899-12-30T09:03:00"/>
    <d v="1899-12-30T09:10:00"/>
    <d v="1899-12-30T00:07:00"/>
    <m/>
    <m/>
    <m/>
    <n v="9"/>
    <x v="3"/>
    <s v="Punta Blanca Garropas, Isla Magdalena, Baja California Sur"/>
    <m/>
    <n v="39.731999999999992"/>
    <n v="12.04"/>
    <n v="42.998999999999995"/>
    <n v="13.03"/>
    <n v="42.998999999999995"/>
    <n v="13.03"/>
    <n v="41.365499999999997"/>
    <n v="12.535"/>
    <x v="28"/>
    <x v="28"/>
    <n v="69.800000000000011"/>
    <n v="21"/>
    <n v="5"/>
    <x v="5"/>
    <s v="15-30 cm"/>
    <s v="n/a"/>
    <n v="1"/>
    <s v="n/d"/>
    <m/>
    <m/>
  </r>
  <r>
    <s v="PUBLA-141011-RR-1-9-DP"/>
    <x v="1"/>
    <x v="5"/>
    <n v="2011"/>
    <d v="1899-12-30T09:03:00"/>
    <d v="1899-12-30T09:10:00"/>
    <d v="1899-12-30T00:07:00"/>
    <m/>
    <m/>
    <m/>
    <n v="9"/>
    <x v="3"/>
    <s v="Punta Blanca Garropas, Isla Magdalena, Baja California Sur"/>
    <m/>
    <n v="39.731999999999992"/>
    <n v="12.04"/>
    <n v="42.998999999999995"/>
    <n v="13.03"/>
    <n v="42.998999999999995"/>
    <n v="13.03"/>
    <n v="41.365499999999997"/>
    <n v="12.535"/>
    <x v="28"/>
    <x v="28"/>
    <n v="69.800000000000011"/>
    <n v="21"/>
    <n v="5"/>
    <x v="5"/>
    <s v="15-30 cm"/>
    <s v="n/a"/>
    <n v="1"/>
    <s v="n/d"/>
    <m/>
    <m/>
  </r>
  <r>
    <s v="PUBLA-141011-RR-1-9-DP"/>
    <x v="1"/>
    <x v="5"/>
    <n v="2011"/>
    <d v="1899-12-30T09:03:00"/>
    <d v="1899-12-30T09:10:00"/>
    <d v="1899-12-30T00:07:00"/>
    <m/>
    <m/>
    <m/>
    <n v="9"/>
    <x v="3"/>
    <s v="Punta Blanca Garropas, Isla Magdalena, Baja California Sur"/>
    <m/>
    <n v="39.731999999999992"/>
    <n v="12.04"/>
    <n v="42.998999999999995"/>
    <n v="13.03"/>
    <n v="42.998999999999995"/>
    <n v="13.03"/>
    <n v="41.365499999999997"/>
    <n v="12.535"/>
    <x v="28"/>
    <x v="28"/>
    <n v="69.800000000000011"/>
    <n v="21"/>
    <n v="5"/>
    <x v="5"/>
    <s v="15-30 cm"/>
    <s v="n/a"/>
    <n v="1"/>
    <s v="n/d"/>
    <m/>
    <m/>
  </r>
  <r>
    <s v="PUBLA-141011-RR-1-9-DP"/>
    <x v="1"/>
    <x v="5"/>
    <n v="2011"/>
    <d v="1899-12-30T09:03:00"/>
    <d v="1899-12-30T09:10:00"/>
    <d v="1899-12-30T00:07:00"/>
    <m/>
    <m/>
    <m/>
    <n v="9"/>
    <x v="3"/>
    <s v="Punta Blanca Garropas, Isla Magdalena, Baja California Sur"/>
    <m/>
    <n v="39.731999999999992"/>
    <n v="12.04"/>
    <n v="42.998999999999995"/>
    <n v="13.03"/>
    <n v="42.998999999999995"/>
    <n v="13.03"/>
    <n v="41.365499999999997"/>
    <n v="12.535"/>
    <x v="28"/>
    <x v="28"/>
    <n v="69.800000000000011"/>
    <n v="21"/>
    <n v="5"/>
    <x v="5"/>
    <s v="15-30 cm"/>
    <s v="n/a"/>
    <n v="1"/>
    <s v="n/d"/>
    <m/>
    <m/>
  </r>
  <r>
    <s v="PUBLA-141011-RR-1-9-DP"/>
    <x v="1"/>
    <x v="5"/>
    <n v="2011"/>
    <d v="1899-12-30T09:03:00"/>
    <d v="1899-12-30T09:10:00"/>
    <d v="1899-12-30T00:07:00"/>
    <m/>
    <m/>
    <m/>
    <n v="9"/>
    <x v="3"/>
    <s v="Punta Blanca Garropas, Isla Magdalena, Baja California Sur"/>
    <m/>
    <n v="39.731999999999992"/>
    <n v="12.04"/>
    <n v="42.998999999999995"/>
    <n v="13.03"/>
    <n v="42.998999999999995"/>
    <n v="13.03"/>
    <n v="41.365499999999997"/>
    <n v="12.535"/>
    <x v="28"/>
    <x v="28"/>
    <n v="69.800000000000011"/>
    <n v="21"/>
    <n v="5"/>
    <x v="5"/>
    <s v="15-30 cm"/>
    <s v="n/a"/>
    <n v="1"/>
    <s v="n/d"/>
    <m/>
    <m/>
  </r>
  <r>
    <s v="PUBLA-141011-RR-1-9-DP"/>
    <x v="1"/>
    <x v="5"/>
    <n v="2011"/>
    <d v="1899-12-30T09:03:00"/>
    <d v="1899-12-30T09:10:00"/>
    <d v="1899-12-30T00:07:00"/>
    <m/>
    <m/>
    <m/>
    <n v="9"/>
    <x v="3"/>
    <s v="Punta Blanca Garropas, Isla Magdalena, Baja California Sur"/>
    <m/>
    <n v="39.731999999999992"/>
    <n v="12.04"/>
    <n v="42.998999999999995"/>
    <n v="13.03"/>
    <n v="42.998999999999995"/>
    <n v="13.03"/>
    <n v="41.365499999999997"/>
    <n v="12.535"/>
    <x v="28"/>
    <x v="28"/>
    <n v="69.800000000000011"/>
    <n v="21"/>
    <n v="5"/>
    <x v="5"/>
    <s v="15-30 cm"/>
    <s v="n/a"/>
    <n v="1"/>
    <s v="n/d"/>
    <m/>
    <m/>
  </r>
  <r>
    <s v="PUBLA-141011-RR-1-10-DP"/>
    <x v="1"/>
    <x v="5"/>
    <n v="2011"/>
    <d v="1899-12-30T10:19:00"/>
    <d v="1899-12-30T10:26:00"/>
    <d v="1899-12-30T00:07:00"/>
    <m/>
    <m/>
    <m/>
    <n v="10"/>
    <x v="3"/>
    <s v="Punta Blanca Garropas, Isla Magdalena, Baja California Sur"/>
    <m/>
    <n v="49.5"/>
    <n v="15"/>
    <n v="43.89"/>
    <n v="13.3"/>
    <n v="49.5"/>
    <n v="15"/>
    <n v="46.695"/>
    <n v="14.15"/>
    <x v="29"/>
    <x v="29"/>
    <n v="69.800000000000011"/>
    <n v="21"/>
    <n v="5"/>
    <x v="3"/>
    <s v="15-30 cm"/>
    <s v="A"/>
    <n v="1"/>
    <s v="n/d"/>
    <m/>
    <m/>
  </r>
  <r>
    <s v="PUBLA-141011-RR-1-10-DP"/>
    <x v="1"/>
    <x v="5"/>
    <n v="2011"/>
    <d v="1899-12-30T10:19:00"/>
    <d v="1899-12-30T10:26:00"/>
    <d v="1899-12-30T00:07:00"/>
    <m/>
    <m/>
    <m/>
    <n v="10"/>
    <x v="3"/>
    <s v="Punta Blanca Garropas, Isla Magdalena, Baja California Sur"/>
    <m/>
    <n v="49.5"/>
    <n v="15"/>
    <n v="43.89"/>
    <n v="13.3"/>
    <n v="49.5"/>
    <n v="15"/>
    <n v="46.695"/>
    <n v="14.15"/>
    <x v="29"/>
    <x v="29"/>
    <n v="69.800000000000011"/>
    <n v="21"/>
    <n v="5"/>
    <x v="3"/>
    <s v="15-30 cm"/>
    <s v="A"/>
    <n v="1"/>
    <s v="n/d"/>
    <m/>
    <m/>
  </r>
  <r>
    <s v="PUBLA-141011-RR-1-11-DP"/>
    <x v="3"/>
    <x v="5"/>
    <n v="2011"/>
    <d v="1899-12-30T09:01:00"/>
    <d v="1899-12-30T09:07:00"/>
    <d v="1899-12-30T00:06:00"/>
    <m/>
    <m/>
    <m/>
    <n v="11"/>
    <x v="3"/>
    <s v="Punta Blanca Garropas, Isla Magdalena, Baja California Sur"/>
    <m/>
    <n v="39.599999999999994"/>
    <n v="12"/>
    <n v="45.209999999999994"/>
    <n v="13.7"/>
    <n v="45.209999999999994"/>
    <n v="13.7"/>
    <n v="42.404999999999994"/>
    <n v="12.85"/>
    <x v="30"/>
    <x v="26"/>
    <n v="73.400000000000006"/>
    <n v="23"/>
    <n v="4"/>
    <x v="5"/>
    <s v="&lt;15 cm"/>
    <s v="n/a"/>
    <n v="1"/>
    <s v="n/d"/>
    <m/>
    <m/>
  </r>
  <r>
    <s v="PUBLA-141011-RR-1-11-DP"/>
    <x v="3"/>
    <x v="5"/>
    <n v="2011"/>
    <d v="1899-12-30T09:01:00"/>
    <d v="1899-12-30T09:07:00"/>
    <d v="1899-12-30T00:06:00"/>
    <m/>
    <m/>
    <m/>
    <n v="11"/>
    <x v="3"/>
    <s v="Punta Blanca Garropas, Isla Magdalena, Baja California Sur"/>
    <m/>
    <n v="39.599999999999994"/>
    <n v="12"/>
    <n v="45.209999999999994"/>
    <n v="13.7"/>
    <n v="45.209999999999994"/>
    <n v="13.7"/>
    <n v="42.404999999999994"/>
    <n v="12.85"/>
    <x v="30"/>
    <x v="26"/>
    <n v="73.400000000000006"/>
    <n v="23"/>
    <n v="4"/>
    <x v="5"/>
    <s v="&lt;15 cm"/>
    <s v="n/a"/>
    <n v="1"/>
    <s v="n/d"/>
    <m/>
    <m/>
  </r>
  <r>
    <s v="PUBLA-141011-RR-1-11-DP"/>
    <x v="3"/>
    <x v="5"/>
    <n v="2011"/>
    <d v="1899-12-30T09:01:00"/>
    <d v="1899-12-30T09:07:00"/>
    <d v="1899-12-30T00:06:00"/>
    <m/>
    <m/>
    <m/>
    <n v="11"/>
    <x v="3"/>
    <s v="Punta Blanca Garropas, Isla Magdalena, Baja California Sur"/>
    <m/>
    <n v="39.599999999999994"/>
    <n v="12"/>
    <n v="45.209999999999994"/>
    <n v="13.7"/>
    <n v="45.209999999999994"/>
    <n v="13.7"/>
    <n v="42.404999999999994"/>
    <n v="12.85"/>
    <x v="30"/>
    <x v="26"/>
    <n v="73.400000000000006"/>
    <n v="23"/>
    <n v="4"/>
    <x v="5"/>
    <s v="15-30 cm"/>
    <s v="n/a"/>
    <n v="1"/>
    <s v="n/d"/>
    <m/>
    <m/>
  </r>
  <r>
    <s v="PUBLA-141011-RR-1-11-DP"/>
    <x v="3"/>
    <x v="5"/>
    <n v="2011"/>
    <d v="1899-12-30T09:01:00"/>
    <d v="1899-12-30T09:07:00"/>
    <d v="1899-12-30T00:06:00"/>
    <m/>
    <m/>
    <m/>
    <n v="11"/>
    <x v="3"/>
    <s v="Punta Blanca Garropas, Isla Magdalena, Baja California Sur"/>
    <m/>
    <n v="39.599999999999994"/>
    <n v="12"/>
    <n v="45.209999999999994"/>
    <n v="13.7"/>
    <n v="45.209999999999994"/>
    <n v="13.7"/>
    <n v="42.404999999999994"/>
    <n v="12.85"/>
    <x v="30"/>
    <x v="26"/>
    <n v="73.400000000000006"/>
    <n v="23"/>
    <n v="4"/>
    <x v="5"/>
    <s v="15-30 cm"/>
    <s v="n/a"/>
    <n v="1"/>
    <s v="n/d"/>
    <m/>
    <m/>
  </r>
  <r>
    <s v="PUBLA-141011-OR-1-12-DP"/>
    <x v="6"/>
    <x v="5"/>
    <n v="2011"/>
    <d v="1899-12-30T09:32:00"/>
    <d v="1899-12-30T09:38:00"/>
    <d v="1899-12-30T00:06:00"/>
    <m/>
    <m/>
    <m/>
    <n v="12"/>
    <x v="3"/>
    <s v="Punta Blanca Garropas, Isla Magdalena, Baja California Sur"/>
    <m/>
    <n v="43.559999999999995"/>
    <n v="13.2"/>
    <n v="62.04"/>
    <n v="18.8"/>
    <n v="62.04"/>
    <n v="18.8"/>
    <n v="52.8"/>
    <n v="16"/>
    <x v="30"/>
    <x v="31"/>
    <n v="68"/>
    <n v="20"/>
    <n v="5"/>
    <x v="1"/>
    <s v="&gt;30 cm"/>
    <s v="M"/>
    <n v="1"/>
    <s v="M"/>
    <m/>
    <m/>
  </r>
  <r>
    <s v="PUBLA-141011-OR-1-12-DP"/>
    <x v="6"/>
    <x v="5"/>
    <n v="2011"/>
    <d v="1899-12-30T09:32:00"/>
    <d v="1899-12-30T09:38:00"/>
    <d v="1899-12-30T00:06:00"/>
    <m/>
    <m/>
    <m/>
    <n v="12"/>
    <x v="3"/>
    <s v="Punta Blanca Garropas, Isla Magdalena, Baja California Sur"/>
    <m/>
    <n v="43.559999999999995"/>
    <n v="13.2"/>
    <n v="62.04"/>
    <n v="18.8"/>
    <n v="62.04"/>
    <n v="18.8"/>
    <n v="52.8"/>
    <n v="16"/>
    <x v="30"/>
    <x v="31"/>
    <n v="68"/>
    <n v="20"/>
    <n v="5"/>
    <x v="5"/>
    <s v="15-30 cm"/>
    <s v="n/a"/>
    <n v="1"/>
    <s v="n/d"/>
    <m/>
    <m/>
  </r>
  <r>
    <s v="PUBLA-141011-OR-1-12-DP"/>
    <x v="6"/>
    <x v="5"/>
    <n v="2011"/>
    <d v="1899-12-30T09:32:00"/>
    <d v="1899-12-30T09:38:00"/>
    <d v="1899-12-30T00:06:00"/>
    <m/>
    <m/>
    <m/>
    <n v="12"/>
    <x v="3"/>
    <s v="Punta Blanca Garropas, Isla Magdalena, Baja California Sur"/>
    <m/>
    <n v="43.559999999999995"/>
    <n v="13.2"/>
    <n v="62.04"/>
    <n v="18.8"/>
    <n v="62.04"/>
    <n v="18.8"/>
    <n v="52.8"/>
    <n v="16"/>
    <x v="30"/>
    <x v="31"/>
    <n v="68"/>
    <n v="20"/>
    <n v="5"/>
    <x v="5"/>
    <s v="15-30 cm"/>
    <s v="n/a"/>
    <n v="1"/>
    <s v="n/d"/>
    <m/>
    <m/>
  </r>
  <r>
    <s v="PUBLA-141011-OR-1-12-DP"/>
    <x v="6"/>
    <x v="5"/>
    <n v="2011"/>
    <d v="1899-12-30T09:32:00"/>
    <d v="1899-12-30T09:38:00"/>
    <d v="1899-12-30T00:06:00"/>
    <m/>
    <m/>
    <m/>
    <n v="12"/>
    <x v="3"/>
    <s v="Punta Blanca Garropas, Isla Magdalena, Baja California Sur"/>
    <m/>
    <n v="43.559999999999995"/>
    <n v="13.2"/>
    <n v="62.04"/>
    <n v="18.8"/>
    <n v="62.04"/>
    <n v="18.8"/>
    <n v="52.8"/>
    <n v="16"/>
    <x v="30"/>
    <x v="31"/>
    <n v="68"/>
    <n v="20"/>
    <n v="5"/>
    <x v="5"/>
    <s v="15-30 cm"/>
    <s v="n/a"/>
    <n v="1"/>
    <s v="n/d"/>
    <m/>
    <m/>
  </r>
  <r>
    <s v="PUBLA-141011-OR-1-12-DP"/>
    <x v="6"/>
    <x v="5"/>
    <n v="2011"/>
    <d v="1899-12-30T09:32:00"/>
    <d v="1899-12-30T09:38:00"/>
    <d v="1899-12-30T00:06:00"/>
    <m/>
    <m/>
    <m/>
    <n v="12"/>
    <x v="3"/>
    <s v="Punta Blanca Garropas, Isla Magdalena, Baja California Sur"/>
    <m/>
    <n v="43.559999999999995"/>
    <n v="13.2"/>
    <n v="62.04"/>
    <n v="18.8"/>
    <n v="62.04"/>
    <n v="18.8"/>
    <n v="52.8"/>
    <n v="16"/>
    <x v="30"/>
    <x v="31"/>
    <n v="68"/>
    <n v="20"/>
    <n v="5"/>
    <x v="5"/>
    <s v="15-30 cm"/>
    <s v="n/a"/>
    <n v="1"/>
    <s v="n/d"/>
    <m/>
    <m/>
  </r>
  <r>
    <s v="PUBLA-141011-OR-1-12-DP"/>
    <x v="6"/>
    <x v="5"/>
    <n v="2011"/>
    <d v="1899-12-30T09:32:00"/>
    <d v="1899-12-30T09:38:00"/>
    <d v="1899-12-30T00:06:00"/>
    <m/>
    <m/>
    <m/>
    <n v="12"/>
    <x v="3"/>
    <s v="Punta Blanca Garropas, Isla Magdalena, Baja California Sur"/>
    <m/>
    <n v="43.559999999999995"/>
    <n v="13.2"/>
    <n v="62.04"/>
    <n v="18.8"/>
    <n v="62.04"/>
    <n v="18.8"/>
    <n v="52.8"/>
    <n v="16"/>
    <x v="30"/>
    <x v="31"/>
    <n v="68"/>
    <n v="20"/>
    <n v="5"/>
    <x v="5"/>
    <s v="15-30 cm"/>
    <s v="n/a"/>
    <n v="1"/>
    <s v="n/d"/>
    <m/>
    <m/>
  </r>
  <r>
    <s v="PUBLA-141011-OR-1-13-DP"/>
    <x v="6"/>
    <x v="5"/>
    <n v="2011"/>
    <d v="1899-12-30T10:50:00"/>
    <d v="1899-12-30T10:57:00"/>
    <d v="1899-12-30T00:07:00"/>
    <m/>
    <m/>
    <m/>
    <n v="13"/>
    <x v="3"/>
    <s v="Punta Blanca Garropas, Isla Magdalena, Baja California Sur"/>
    <m/>
    <n v="43.23"/>
    <n v="13.1"/>
    <n v="43.23"/>
    <n v="13.1"/>
    <n v="43.23"/>
    <n v="13.1"/>
    <n v="43.23"/>
    <n v="13.1"/>
    <x v="31"/>
    <x v="25"/>
    <n v="68"/>
    <n v="20"/>
    <n v="5"/>
    <x v="1"/>
    <s v="15-30 cm"/>
    <s v="M"/>
    <n v="1"/>
    <s v="M"/>
    <m/>
    <m/>
  </r>
  <r>
    <s v="PUBLA-141011-OR-1-13-DP"/>
    <x v="6"/>
    <x v="5"/>
    <n v="2011"/>
    <d v="1899-12-30T10:50:00"/>
    <d v="1899-12-30T10:57:00"/>
    <d v="1899-12-30T00:07:00"/>
    <m/>
    <m/>
    <m/>
    <n v="13"/>
    <x v="3"/>
    <s v="Punta Blanca Garropas, Isla Magdalena, Baja California Sur"/>
    <m/>
    <n v="43.23"/>
    <n v="13.1"/>
    <n v="43.23"/>
    <n v="13.1"/>
    <n v="43.23"/>
    <n v="13.1"/>
    <n v="43.23"/>
    <n v="13.1"/>
    <x v="31"/>
    <x v="25"/>
    <n v="68"/>
    <n v="20"/>
    <n v="5"/>
    <x v="1"/>
    <s v="15-30 cm"/>
    <s v="M"/>
    <n v="1"/>
    <s v="M"/>
    <m/>
    <m/>
  </r>
  <r>
    <s v="PUBLA-141011-OR-1-13-DP"/>
    <x v="6"/>
    <x v="5"/>
    <n v="2011"/>
    <d v="1899-12-30T10:50:00"/>
    <d v="1899-12-30T10:57:00"/>
    <d v="1899-12-30T00:07:00"/>
    <m/>
    <m/>
    <m/>
    <n v="13"/>
    <x v="3"/>
    <s v="Punta Blanca Garropas, Isla Magdalena, Baja California Sur"/>
    <m/>
    <n v="43.23"/>
    <n v="13.1"/>
    <n v="43.23"/>
    <n v="13.1"/>
    <n v="43.23"/>
    <n v="13.1"/>
    <n v="43.23"/>
    <n v="13.1"/>
    <x v="31"/>
    <x v="25"/>
    <n v="68"/>
    <n v="20"/>
    <n v="5"/>
    <x v="1"/>
    <s v="15-30 cm"/>
    <s v="M"/>
    <n v="1"/>
    <s v="M"/>
    <m/>
    <m/>
  </r>
  <r>
    <s v="PUBLA-141011-OR-1-13-DP"/>
    <x v="6"/>
    <x v="5"/>
    <n v="2011"/>
    <d v="1899-12-30T10:50:00"/>
    <d v="1899-12-30T10:57:00"/>
    <d v="1899-12-30T00:07:00"/>
    <m/>
    <m/>
    <m/>
    <n v="13"/>
    <x v="3"/>
    <s v="Punta Blanca Garropas, Isla Magdalena, Baja California Sur"/>
    <m/>
    <n v="43.23"/>
    <n v="13.1"/>
    <n v="43.23"/>
    <n v="13.1"/>
    <n v="43.23"/>
    <n v="13.1"/>
    <n v="43.23"/>
    <n v="13.1"/>
    <x v="31"/>
    <x v="25"/>
    <n v="68"/>
    <n v="20"/>
    <n v="5"/>
    <x v="1"/>
    <s v="15-30 cm"/>
    <s v="H"/>
    <n v="1"/>
    <s v="H"/>
    <m/>
    <m/>
  </r>
  <r>
    <s v="PUBLA-141011-OR-1-13-DP"/>
    <x v="6"/>
    <x v="5"/>
    <n v="2011"/>
    <d v="1899-12-30T10:50:00"/>
    <d v="1899-12-30T10:57:00"/>
    <d v="1899-12-30T00:07:00"/>
    <m/>
    <m/>
    <m/>
    <n v="13"/>
    <x v="3"/>
    <s v="Punta Blanca Garropas, Isla Magdalena, Baja California Sur"/>
    <m/>
    <n v="43.23"/>
    <n v="13.1"/>
    <n v="43.23"/>
    <n v="13.1"/>
    <n v="43.23"/>
    <n v="13.1"/>
    <n v="43.23"/>
    <n v="13.1"/>
    <x v="31"/>
    <x v="25"/>
    <n v="68"/>
    <n v="20"/>
    <n v="5"/>
    <x v="1"/>
    <s v="15-30 cm"/>
    <s v="H"/>
    <n v="1"/>
    <s v="H"/>
    <m/>
    <m/>
  </r>
  <r>
    <s v="PUBLA-141011-OR-1-13-DP"/>
    <x v="6"/>
    <x v="5"/>
    <n v="2011"/>
    <d v="1899-12-30T10:50:00"/>
    <d v="1899-12-30T10:57:00"/>
    <d v="1899-12-30T00:07:00"/>
    <m/>
    <m/>
    <m/>
    <n v="13"/>
    <x v="3"/>
    <s v="Punta Blanca Garropas, Isla Magdalena, Baja California Sur"/>
    <m/>
    <n v="43.23"/>
    <n v="13.1"/>
    <n v="43.23"/>
    <n v="13.1"/>
    <n v="43.23"/>
    <n v="13.1"/>
    <n v="43.23"/>
    <n v="13.1"/>
    <x v="31"/>
    <x v="25"/>
    <n v="68"/>
    <n v="20"/>
    <n v="5"/>
    <x v="5"/>
    <s v="&lt;15 cm"/>
    <s v="n/a"/>
    <n v="1"/>
    <s v="n/d"/>
    <m/>
    <m/>
  </r>
  <r>
    <s v="PUBLA-141011-OR-1-13-DP"/>
    <x v="6"/>
    <x v="5"/>
    <n v="2011"/>
    <d v="1899-12-30T10:50:00"/>
    <d v="1899-12-30T10:57:00"/>
    <d v="1899-12-30T00:07:00"/>
    <m/>
    <m/>
    <m/>
    <n v="13"/>
    <x v="3"/>
    <s v="Punta Blanca Garropas, Isla Magdalena, Baja California Sur"/>
    <m/>
    <n v="43.23"/>
    <n v="13.1"/>
    <n v="43.23"/>
    <n v="13.1"/>
    <n v="43.23"/>
    <n v="13.1"/>
    <n v="43.23"/>
    <n v="13.1"/>
    <x v="31"/>
    <x v="25"/>
    <n v="68"/>
    <n v="20"/>
    <n v="5"/>
    <x v="5"/>
    <s v="&lt;15 cm"/>
    <s v="n/a"/>
    <n v="1"/>
    <s v="n/d"/>
    <m/>
    <m/>
  </r>
  <r>
    <s v="PUBLA-141011-OR-1-13-DP"/>
    <x v="6"/>
    <x v="5"/>
    <n v="2011"/>
    <d v="1899-12-30T10:50:00"/>
    <d v="1899-12-30T10:57:00"/>
    <d v="1899-12-30T00:07:00"/>
    <m/>
    <m/>
    <m/>
    <n v="13"/>
    <x v="3"/>
    <s v="Punta Blanca Garropas, Isla Magdalena, Baja California Sur"/>
    <m/>
    <n v="43.23"/>
    <n v="13.1"/>
    <n v="43.23"/>
    <n v="13.1"/>
    <n v="43.23"/>
    <n v="13.1"/>
    <n v="43.23"/>
    <n v="13.1"/>
    <x v="31"/>
    <x v="25"/>
    <n v="68"/>
    <n v="20"/>
    <n v="5"/>
    <x v="5"/>
    <s v="15-30 cm"/>
    <s v="n/a"/>
    <n v="1"/>
    <s v="n/d"/>
    <m/>
    <m/>
  </r>
  <r>
    <s v="PUBLA-141011-OR-1-13-DP"/>
    <x v="6"/>
    <x v="5"/>
    <n v="2011"/>
    <d v="1899-12-30T10:50:00"/>
    <d v="1899-12-30T10:57:00"/>
    <d v="1899-12-30T00:07:00"/>
    <m/>
    <m/>
    <m/>
    <n v="13"/>
    <x v="3"/>
    <s v="Punta Blanca Garropas, Isla Magdalena, Baja California Sur"/>
    <m/>
    <n v="43.23"/>
    <n v="13.1"/>
    <n v="43.23"/>
    <n v="13.1"/>
    <n v="43.23"/>
    <n v="13.1"/>
    <n v="43.23"/>
    <n v="13.1"/>
    <x v="31"/>
    <x v="25"/>
    <n v="68"/>
    <n v="20"/>
    <n v="5"/>
    <x v="5"/>
    <s v="15-30 cm"/>
    <s v="n/a"/>
    <n v="1"/>
    <s v="n/d"/>
    <m/>
    <m/>
  </r>
  <r>
    <s v="PUBLA-141011-OR-1-13-DP"/>
    <x v="6"/>
    <x v="5"/>
    <n v="2011"/>
    <d v="1899-12-30T10:50:00"/>
    <d v="1899-12-30T10:57:00"/>
    <d v="1899-12-30T00:07:00"/>
    <m/>
    <m/>
    <m/>
    <n v="13"/>
    <x v="3"/>
    <s v="Punta Blanca Garropas, Isla Magdalena, Baja California Sur"/>
    <m/>
    <n v="43.23"/>
    <n v="13.1"/>
    <n v="43.23"/>
    <n v="13.1"/>
    <n v="43.23"/>
    <n v="13.1"/>
    <n v="43.23"/>
    <n v="13.1"/>
    <x v="31"/>
    <x v="25"/>
    <n v="68"/>
    <n v="20"/>
    <n v="5"/>
    <x v="5"/>
    <s v="15-30 cm"/>
    <s v="n/a"/>
    <n v="1"/>
    <s v="n/d"/>
    <m/>
    <m/>
  </r>
  <r>
    <s v="PUBLA-141011-OR-1-13-DP"/>
    <x v="6"/>
    <x v="5"/>
    <n v="2011"/>
    <d v="1899-12-30T10:50:00"/>
    <d v="1899-12-30T10:57:00"/>
    <d v="1899-12-30T00:07:00"/>
    <m/>
    <m/>
    <m/>
    <n v="13"/>
    <x v="3"/>
    <s v="Punta Blanca Garropas, Isla Magdalena, Baja California Sur"/>
    <m/>
    <n v="43.23"/>
    <n v="13.1"/>
    <n v="43.23"/>
    <n v="13.1"/>
    <n v="43.23"/>
    <n v="13.1"/>
    <n v="43.23"/>
    <n v="13.1"/>
    <x v="31"/>
    <x v="25"/>
    <n v="68"/>
    <n v="20"/>
    <n v="5"/>
    <x v="5"/>
    <s v="15-30 cm"/>
    <s v="n/a"/>
    <n v="1"/>
    <s v="n/d"/>
    <m/>
    <m/>
  </r>
  <r>
    <s v="PUBLA-141011-OR-1-13-DP"/>
    <x v="6"/>
    <x v="5"/>
    <n v="2011"/>
    <d v="1899-12-30T10:50:00"/>
    <d v="1899-12-30T10:57:00"/>
    <d v="1899-12-30T00:07:00"/>
    <m/>
    <m/>
    <m/>
    <n v="13"/>
    <x v="3"/>
    <s v="Punta Blanca Garropas, Isla Magdalena, Baja California Sur"/>
    <m/>
    <n v="43.23"/>
    <n v="13.1"/>
    <n v="43.23"/>
    <n v="13.1"/>
    <n v="43.23"/>
    <n v="13.1"/>
    <n v="43.23"/>
    <n v="13.1"/>
    <x v="31"/>
    <x v="25"/>
    <n v="68"/>
    <n v="20"/>
    <n v="5"/>
    <x v="3"/>
    <s v="15-30 cm"/>
    <s v="A"/>
    <n v="1"/>
    <s v="n/d"/>
    <m/>
    <m/>
  </r>
  <r>
    <s v="PUBLA-141011-OR-1-13-DP"/>
    <x v="6"/>
    <x v="5"/>
    <n v="2011"/>
    <d v="1899-12-30T10:50:00"/>
    <d v="1899-12-30T10:57:00"/>
    <d v="1899-12-30T00:07:00"/>
    <m/>
    <m/>
    <m/>
    <n v="13"/>
    <x v="3"/>
    <s v="Punta Blanca Garropas, Isla Magdalena, Baja California Sur"/>
    <m/>
    <n v="43.23"/>
    <n v="13.1"/>
    <n v="43.23"/>
    <n v="13.1"/>
    <n v="43.23"/>
    <n v="13.1"/>
    <n v="43.23"/>
    <n v="13.1"/>
    <x v="31"/>
    <x v="25"/>
    <n v="68"/>
    <n v="20"/>
    <n v="5"/>
    <x v="3"/>
    <s v="15-30 cm"/>
    <s v="A"/>
    <n v="1"/>
    <s v="n/d"/>
    <m/>
    <m/>
  </r>
  <r>
    <s v="PUBLA-141011-OR-1-13-DP"/>
    <x v="6"/>
    <x v="5"/>
    <n v="2011"/>
    <d v="1899-12-30T10:50:00"/>
    <d v="1899-12-30T10:57:00"/>
    <d v="1899-12-30T00:07:00"/>
    <m/>
    <m/>
    <m/>
    <n v="13"/>
    <x v="3"/>
    <s v="Punta Blanca Garropas, Isla Magdalena, Baja California Sur"/>
    <m/>
    <n v="43.23"/>
    <n v="13.1"/>
    <n v="43.23"/>
    <n v="13.1"/>
    <n v="43.23"/>
    <n v="13.1"/>
    <n v="43.23"/>
    <n v="13.1"/>
    <x v="31"/>
    <x v="25"/>
    <n v="68"/>
    <n v="20"/>
    <n v="5"/>
    <x v="3"/>
    <s v="15-30 cm"/>
    <s v="A"/>
    <n v="1"/>
    <s v="n/d"/>
    <m/>
    <m/>
  </r>
  <r>
    <s v="PUBLA-141011-OR-1-13-DP"/>
    <x v="6"/>
    <x v="5"/>
    <n v="2011"/>
    <d v="1899-12-30T10:50:00"/>
    <d v="1899-12-30T10:57:00"/>
    <d v="1899-12-30T00:07:00"/>
    <m/>
    <m/>
    <m/>
    <n v="13"/>
    <x v="3"/>
    <s v="Punta Blanca Garropas, Isla Magdalena, Baja California Sur"/>
    <m/>
    <n v="43.23"/>
    <n v="13.1"/>
    <n v="43.23"/>
    <n v="13.1"/>
    <n v="43.23"/>
    <n v="13.1"/>
    <n v="43.23"/>
    <n v="13.1"/>
    <x v="31"/>
    <x v="25"/>
    <n v="68"/>
    <n v="20"/>
    <n v="5"/>
    <x v="3"/>
    <s v="15-30 cm"/>
    <s v="J"/>
    <n v="1"/>
    <s v="n/d"/>
    <m/>
    <m/>
  </r>
  <r>
    <s v="PUBLA-141011-OR-1-13-DP"/>
    <x v="6"/>
    <x v="5"/>
    <n v="2011"/>
    <d v="1899-12-30T10:50:00"/>
    <d v="1899-12-30T10:57:00"/>
    <d v="1899-12-30T00:07:00"/>
    <m/>
    <m/>
    <m/>
    <n v="13"/>
    <x v="3"/>
    <s v="Punta Blanca Garropas, Isla Magdalena, Baja California Sur"/>
    <m/>
    <n v="43.23"/>
    <n v="13.1"/>
    <n v="43.23"/>
    <n v="13.1"/>
    <n v="43.23"/>
    <n v="13.1"/>
    <n v="43.23"/>
    <n v="13.1"/>
    <x v="31"/>
    <x v="25"/>
    <n v="68"/>
    <n v="20"/>
    <n v="5"/>
    <x v="14"/>
    <s v="&lt;15 cm"/>
    <s v="n/a"/>
    <n v="1"/>
    <s v="n/d"/>
    <m/>
    <m/>
  </r>
  <r>
    <s v="PUBLA-141011-OR-1-13-DP"/>
    <x v="6"/>
    <x v="5"/>
    <n v="2011"/>
    <d v="1899-12-30T10:50:00"/>
    <d v="1899-12-30T10:57:00"/>
    <d v="1899-12-30T00:07:00"/>
    <m/>
    <m/>
    <m/>
    <n v="13"/>
    <x v="3"/>
    <s v="Punta Blanca Garropas, Isla Magdalena, Baja California Sur"/>
    <m/>
    <n v="43.23"/>
    <n v="13.1"/>
    <n v="43.23"/>
    <n v="13.1"/>
    <n v="43.23"/>
    <n v="13.1"/>
    <n v="43.23"/>
    <n v="13.1"/>
    <x v="31"/>
    <x v="25"/>
    <n v="68"/>
    <n v="20"/>
    <n v="5"/>
    <x v="14"/>
    <s v="&lt;15 cm"/>
    <s v="n/a"/>
    <n v="1"/>
    <s v="n/d"/>
    <m/>
    <m/>
  </r>
  <r>
    <s v="PUBLA-141011-OR-1-13-DP"/>
    <x v="6"/>
    <x v="5"/>
    <n v="2011"/>
    <d v="1899-12-30T10:50:00"/>
    <d v="1899-12-30T10:57:00"/>
    <d v="1899-12-30T00:07:00"/>
    <m/>
    <m/>
    <m/>
    <n v="13"/>
    <x v="3"/>
    <s v="Punta Blanca Garropas, Isla Magdalena, Baja California Sur"/>
    <m/>
    <n v="43.23"/>
    <n v="13.1"/>
    <n v="43.23"/>
    <n v="13.1"/>
    <n v="43.23"/>
    <n v="13.1"/>
    <n v="43.23"/>
    <n v="13.1"/>
    <x v="31"/>
    <x v="25"/>
    <n v="68"/>
    <n v="20"/>
    <n v="5"/>
    <x v="14"/>
    <s v="&lt;15 cm"/>
    <s v="n/a"/>
    <n v="1"/>
    <s v="n/d"/>
    <m/>
    <m/>
  </r>
  <r>
    <s v="PUBLA-141011-OR-1-13-DP"/>
    <x v="6"/>
    <x v="5"/>
    <n v="2011"/>
    <d v="1899-12-30T10:50:00"/>
    <d v="1899-12-30T10:57:00"/>
    <d v="1899-12-30T00:07:00"/>
    <m/>
    <m/>
    <m/>
    <n v="13"/>
    <x v="3"/>
    <s v="Punta Blanca Garropas, Isla Magdalena, Baja California Sur"/>
    <m/>
    <n v="43.23"/>
    <n v="13.1"/>
    <n v="43.23"/>
    <n v="13.1"/>
    <n v="43.23"/>
    <n v="13.1"/>
    <n v="43.23"/>
    <n v="13.1"/>
    <x v="31"/>
    <x v="25"/>
    <n v="68"/>
    <n v="20"/>
    <n v="5"/>
    <x v="14"/>
    <s v="&lt;15 cm"/>
    <s v="n/a"/>
    <n v="1"/>
    <s v="n/d"/>
    <m/>
    <m/>
  </r>
  <r>
    <s v="PUBLA-141011-OR-1-13-DP"/>
    <x v="6"/>
    <x v="5"/>
    <n v="2011"/>
    <d v="1899-12-30T10:50:00"/>
    <d v="1899-12-30T10:57:00"/>
    <d v="1899-12-30T00:07:00"/>
    <m/>
    <m/>
    <m/>
    <n v="13"/>
    <x v="3"/>
    <s v="Punta Blanca Garropas, Isla Magdalena, Baja California Sur"/>
    <m/>
    <n v="43.23"/>
    <n v="13.1"/>
    <n v="43.23"/>
    <n v="13.1"/>
    <n v="43.23"/>
    <n v="13.1"/>
    <n v="43.23"/>
    <n v="13.1"/>
    <x v="31"/>
    <x v="25"/>
    <n v="68"/>
    <n v="20"/>
    <n v="5"/>
    <x v="6"/>
    <s v="15-30 cm"/>
    <s v="A"/>
    <n v="1"/>
    <s v="n/d"/>
    <m/>
    <m/>
  </r>
  <r>
    <s v="PUBLA-141011-OR-1-13-DP"/>
    <x v="6"/>
    <x v="5"/>
    <n v="2011"/>
    <d v="1899-12-30T10:50:00"/>
    <d v="1899-12-30T10:57:00"/>
    <d v="1899-12-30T00:07:00"/>
    <m/>
    <m/>
    <m/>
    <n v="13"/>
    <x v="3"/>
    <s v="Punta Blanca Garropas, Isla Magdalena, Baja California Sur"/>
    <m/>
    <n v="43.23"/>
    <n v="13.1"/>
    <n v="43.23"/>
    <n v="13.1"/>
    <n v="43.23"/>
    <n v="13.1"/>
    <n v="43.23"/>
    <n v="13.1"/>
    <x v="31"/>
    <x v="25"/>
    <n v="68"/>
    <n v="20"/>
    <n v="5"/>
    <x v="6"/>
    <s v="15-30 cm"/>
    <s v="A"/>
    <n v="1"/>
    <s v="n/d"/>
    <m/>
    <m/>
  </r>
  <r>
    <s v="PUBLA-141011-OR-1-13-DP"/>
    <x v="6"/>
    <x v="5"/>
    <n v="2011"/>
    <d v="1899-12-30T10:50:00"/>
    <d v="1899-12-30T10:57:00"/>
    <d v="1899-12-30T00:07:00"/>
    <m/>
    <m/>
    <m/>
    <n v="13"/>
    <x v="3"/>
    <s v="Punta Blanca Garropas, Isla Magdalena, Baja California Sur"/>
    <m/>
    <n v="43.23"/>
    <n v="13.1"/>
    <n v="43.23"/>
    <n v="13.1"/>
    <n v="43.23"/>
    <n v="13.1"/>
    <n v="43.23"/>
    <n v="13.1"/>
    <x v="31"/>
    <x v="25"/>
    <n v="68"/>
    <n v="20"/>
    <n v="5"/>
    <x v="6"/>
    <s v="15-30 cm"/>
    <s v="A"/>
    <n v="1"/>
    <s v="n/d"/>
    <m/>
    <m/>
  </r>
  <r>
    <s v="PUBLA-141011-OR-1-13-DP"/>
    <x v="6"/>
    <x v="5"/>
    <n v="2011"/>
    <d v="1899-12-30T10:50:00"/>
    <d v="1899-12-30T10:57:00"/>
    <d v="1899-12-30T00:07:00"/>
    <m/>
    <m/>
    <m/>
    <n v="13"/>
    <x v="3"/>
    <s v="Punta Blanca Garropas, Isla Magdalena, Baja California Sur"/>
    <m/>
    <n v="43.23"/>
    <n v="13.1"/>
    <n v="43.23"/>
    <n v="13.1"/>
    <n v="43.23"/>
    <n v="13.1"/>
    <n v="43.23"/>
    <n v="13.1"/>
    <x v="31"/>
    <x v="25"/>
    <n v="68"/>
    <n v="20"/>
    <n v="5"/>
    <x v="6"/>
    <s v="15-30 cm"/>
    <s v="A"/>
    <n v="1"/>
    <s v="n/d"/>
    <m/>
    <m/>
  </r>
  <r>
    <s v="PUBLA-141011-OR-1-13-DP"/>
    <x v="6"/>
    <x v="5"/>
    <n v="2011"/>
    <d v="1899-12-30T10:50:00"/>
    <d v="1899-12-30T10:57:00"/>
    <d v="1899-12-30T00:07:00"/>
    <m/>
    <m/>
    <m/>
    <n v="13"/>
    <x v="3"/>
    <s v="Punta Blanca Garropas, Isla Magdalena, Baja California Sur"/>
    <m/>
    <n v="43.23"/>
    <n v="13.1"/>
    <n v="43.23"/>
    <n v="13.1"/>
    <n v="43.23"/>
    <n v="13.1"/>
    <n v="43.23"/>
    <n v="13.1"/>
    <x v="31"/>
    <x v="25"/>
    <n v="68"/>
    <n v="20"/>
    <n v="5"/>
    <x v="6"/>
    <s v="15-30 cm"/>
    <s v="A"/>
    <n v="1"/>
    <s v="n/d"/>
    <m/>
    <m/>
  </r>
  <r>
    <s v="PUBLA-141011-OR-1-13-DP"/>
    <x v="6"/>
    <x v="5"/>
    <n v="2011"/>
    <d v="1899-12-30T10:50:00"/>
    <d v="1899-12-30T10:57:00"/>
    <d v="1899-12-30T00:07:00"/>
    <m/>
    <m/>
    <m/>
    <n v="13"/>
    <x v="3"/>
    <s v="Punta Blanca Garropas, Isla Magdalena, Baja California Sur"/>
    <m/>
    <n v="43.23"/>
    <n v="13.1"/>
    <n v="43.23"/>
    <n v="13.1"/>
    <n v="43.23"/>
    <n v="13.1"/>
    <n v="43.23"/>
    <n v="13.1"/>
    <x v="31"/>
    <x v="25"/>
    <n v="68"/>
    <n v="20"/>
    <n v="5"/>
    <x v="6"/>
    <s v="15-30 cm"/>
    <s v="A"/>
    <n v="1"/>
    <s v="n/d"/>
    <m/>
    <m/>
  </r>
  <r>
    <s v="PUBLA-171011-GH-1-1-DP"/>
    <x v="2"/>
    <x v="6"/>
    <n v="2011"/>
    <d v="1899-12-30T09:32:00"/>
    <d v="1899-12-30T09:38:00"/>
    <d v="1899-12-30T00:06:00"/>
    <m/>
    <m/>
    <m/>
    <n v="1"/>
    <x v="4"/>
    <s v="Punta Blanca, Isla Magdalena, Baja California Sur"/>
    <m/>
    <n v="45"/>
    <n v="13.636363636363637"/>
    <n v="44"/>
    <n v="13.333333333333334"/>
    <n v="45"/>
    <n v="13.636363636363637"/>
    <n v="44.5"/>
    <n v="13.484848484848484"/>
    <x v="32"/>
    <x v="32"/>
    <n v="74"/>
    <n v="21.764705882352942"/>
    <n v="8"/>
    <x v="3"/>
    <s v="15-30 cm"/>
    <s v="A"/>
    <n v="1"/>
    <s v="n/d"/>
    <m/>
    <m/>
  </r>
  <r>
    <s v="PUBLA-171011-GH-1-1-DP"/>
    <x v="2"/>
    <x v="6"/>
    <n v="2011"/>
    <d v="1899-12-30T09:32:00"/>
    <d v="1899-12-30T09:38:00"/>
    <d v="1899-12-30T00:06:00"/>
    <m/>
    <m/>
    <m/>
    <n v="1"/>
    <x v="4"/>
    <s v="Punta Blanca, Isla Magdalena, Baja California Sur"/>
    <m/>
    <n v="45"/>
    <n v="13.636363636363637"/>
    <n v="44"/>
    <n v="13.333333333333336"/>
    <n v="45"/>
    <n v="13.636363636363637"/>
    <n v="44.5"/>
    <n v="13.484848484848486"/>
    <x v="32"/>
    <x v="32"/>
    <n v="74"/>
    <n v="21.764705882352942"/>
    <n v="8"/>
    <x v="14"/>
    <s v="15-30 cm"/>
    <s v="A"/>
    <n v="1"/>
    <s v="n/d"/>
    <m/>
    <m/>
  </r>
  <r>
    <s v="PUBLA-171011-GH-1-1-DP"/>
    <x v="2"/>
    <x v="6"/>
    <n v="2011"/>
    <d v="1899-12-30T09:32:00"/>
    <d v="1899-12-30T09:38:00"/>
    <d v="1899-12-30T00:06:00"/>
    <m/>
    <m/>
    <m/>
    <n v="1"/>
    <x v="4"/>
    <s v="Punta Blanca, Isla Magdalena, Baja California Sur"/>
    <m/>
    <n v="45"/>
    <n v="13.636363636363637"/>
    <n v="44"/>
    <n v="13.333333333333336"/>
    <n v="45"/>
    <n v="13.636363636363637"/>
    <n v="44.5"/>
    <n v="13.484848484848486"/>
    <x v="32"/>
    <x v="32"/>
    <n v="74"/>
    <n v="21.764705882352942"/>
    <n v="8"/>
    <x v="14"/>
    <s v="15-30 cm"/>
    <s v="A"/>
    <n v="1"/>
    <s v="n/d"/>
    <m/>
    <m/>
  </r>
  <r>
    <s v="PUBLA-171011-GH-1-1-DP"/>
    <x v="2"/>
    <x v="6"/>
    <n v="2011"/>
    <d v="1899-12-30T09:32:00"/>
    <d v="1899-12-30T09:38:00"/>
    <d v="1899-12-30T00:06:00"/>
    <m/>
    <m/>
    <m/>
    <n v="1"/>
    <x v="4"/>
    <s v="Punta Blanca, Isla Magdalena, Baja California Sur"/>
    <m/>
    <n v="45"/>
    <n v="13.636363636363637"/>
    <n v="44"/>
    <n v="13.333333333333336"/>
    <n v="45"/>
    <n v="13.636363636363637"/>
    <n v="44.5"/>
    <n v="13.484848484848486"/>
    <x v="32"/>
    <x v="32"/>
    <n v="74"/>
    <n v="21.764705882352942"/>
    <n v="8"/>
    <x v="14"/>
    <s v="15-30 cm"/>
    <s v="A"/>
    <n v="1"/>
    <s v="n/d"/>
    <m/>
    <m/>
  </r>
  <r>
    <s v="PUBLA-171011-GH-1-1-DP"/>
    <x v="2"/>
    <x v="6"/>
    <n v="2011"/>
    <d v="1899-12-30T09:32:00"/>
    <d v="1899-12-30T09:38:00"/>
    <d v="1899-12-30T00:06:00"/>
    <m/>
    <m/>
    <m/>
    <n v="1"/>
    <x v="4"/>
    <s v="Punta Blanca, Isla Magdalena, Baja California Sur"/>
    <m/>
    <n v="45"/>
    <n v="13.636363636363637"/>
    <n v="44"/>
    <n v="13.333333333333336"/>
    <n v="45"/>
    <n v="13.636363636363637"/>
    <n v="44.5"/>
    <n v="13.484848484848486"/>
    <x v="32"/>
    <x v="32"/>
    <n v="74"/>
    <n v="21.764705882352942"/>
    <n v="8"/>
    <x v="14"/>
    <s v="15-30 cm"/>
    <s v="A"/>
    <n v="1"/>
    <s v="n/d"/>
    <m/>
    <m/>
  </r>
  <r>
    <s v="PUBLA-171011-GH-1-1-DP"/>
    <x v="2"/>
    <x v="6"/>
    <n v="2011"/>
    <d v="1899-12-30T09:32:00"/>
    <d v="1899-12-30T09:38:00"/>
    <d v="1899-12-30T00:06:00"/>
    <m/>
    <m/>
    <m/>
    <n v="1"/>
    <x v="4"/>
    <s v="Punta Blanca, Isla Magdalena, Baja California Sur"/>
    <m/>
    <n v="45"/>
    <n v="13.636363636363637"/>
    <n v="44"/>
    <n v="13.333333333333336"/>
    <n v="45"/>
    <n v="13.636363636363637"/>
    <n v="44.5"/>
    <n v="13.484848484848486"/>
    <x v="32"/>
    <x v="32"/>
    <n v="74"/>
    <n v="21.764705882352942"/>
    <n v="8"/>
    <x v="14"/>
    <s v="15-30 cm"/>
    <s v="A"/>
    <n v="1"/>
    <s v="n/d"/>
    <m/>
    <m/>
  </r>
  <r>
    <s v="PUBLA-171011-GH-1-1-DP"/>
    <x v="2"/>
    <x v="6"/>
    <n v="2011"/>
    <d v="1899-12-30T09:32:00"/>
    <d v="1899-12-30T09:38:00"/>
    <d v="1899-12-30T00:06:00"/>
    <m/>
    <m/>
    <m/>
    <n v="1"/>
    <x v="4"/>
    <s v="Punta Blanca, Isla Magdalena, Baja California Sur"/>
    <m/>
    <n v="45"/>
    <n v="13.636363636363637"/>
    <n v="44"/>
    <n v="13.333333333333336"/>
    <n v="45"/>
    <n v="13.636363636363637"/>
    <n v="44.5"/>
    <n v="13.484848484848486"/>
    <x v="32"/>
    <x v="32"/>
    <n v="74"/>
    <n v="21.764705882352942"/>
    <n v="8"/>
    <x v="13"/>
    <s v="15-30 cm"/>
    <s v="A"/>
    <n v="1"/>
    <s v="n/d"/>
    <m/>
    <m/>
  </r>
  <r>
    <s v="PUBLA-171011-GH-1-1-DP"/>
    <x v="2"/>
    <x v="6"/>
    <n v="2011"/>
    <d v="1899-12-30T09:32:00"/>
    <d v="1899-12-30T09:38:00"/>
    <d v="1899-12-30T00:06:00"/>
    <m/>
    <m/>
    <m/>
    <n v="1"/>
    <x v="4"/>
    <s v="Punta Blanca, Isla Magdalena, Baja California Sur"/>
    <m/>
    <n v="45"/>
    <n v="13.636363636363637"/>
    <n v="44"/>
    <n v="13.333333333333336"/>
    <n v="45"/>
    <n v="13.636363636363637"/>
    <n v="44.5"/>
    <n v="13.484848484848486"/>
    <x v="32"/>
    <x v="32"/>
    <n v="74"/>
    <n v="21.764705882352942"/>
    <n v="8"/>
    <x v="13"/>
    <s v="15-30 cm"/>
    <s v="A"/>
    <n v="1"/>
    <s v="n/d"/>
    <m/>
    <m/>
  </r>
  <r>
    <s v="PUBLA-171011-GH-1-1-DP"/>
    <x v="2"/>
    <x v="6"/>
    <n v="2011"/>
    <d v="1899-12-30T09:32:00"/>
    <d v="1899-12-30T09:38:00"/>
    <d v="1899-12-30T00:06:00"/>
    <m/>
    <m/>
    <m/>
    <n v="1"/>
    <x v="4"/>
    <s v="Punta Blanca, Isla Magdalena, Baja California Sur"/>
    <m/>
    <n v="45"/>
    <n v="13.636363636363637"/>
    <n v="44"/>
    <n v="13.333333333333336"/>
    <n v="45"/>
    <n v="13.636363636363637"/>
    <n v="44.5"/>
    <n v="13.484848484848486"/>
    <x v="32"/>
    <x v="32"/>
    <n v="74"/>
    <n v="21.764705882352942"/>
    <n v="8"/>
    <x v="7"/>
    <s v="15-30 cm"/>
    <s v="A"/>
    <n v="1"/>
    <s v="n/d"/>
    <m/>
    <m/>
  </r>
  <r>
    <s v="PUBLA-171011-GH-1-1-DP"/>
    <x v="2"/>
    <x v="6"/>
    <n v="2011"/>
    <d v="1899-12-30T09:32:00"/>
    <d v="1899-12-30T09:38:00"/>
    <d v="1899-12-30T00:06:00"/>
    <m/>
    <m/>
    <m/>
    <n v="1"/>
    <x v="4"/>
    <s v="Punta Blanca, Isla Magdalena, Baja California Sur"/>
    <m/>
    <n v="45"/>
    <n v="13.636363636363637"/>
    <n v="44"/>
    <n v="13.333333333333336"/>
    <n v="45"/>
    <n v="13.636363636363637"/>
    <n v="44.5"/>
    <n v="13.484848484848486"/>
    <x v="32"/>
    <x v="32"/>
    <n v="74"/>
    <n v="21.764705882352942"/>
    <n v="8"/>
    <x v="11"/>
    <s v="&lt;15 cm"/>
    <s v="n/a"/>
    <n v="1"/>
    <s v="n/d"/>
    <m/>
    <m/>
  </r>
  <r>
    <s v="PUBLA-171011-GH-1-1-DP"/>
    <x v="2"/>
    <x v="6"/>
    <n v="2011"/>
    <d v="1899-12-30T09:32:00"/>
    <d v="1899-12-30T09:38:00"/>
    <d v="1899-12-30T00:06:00"/>
    <m/>
    <m/>
    <m/>
    <n v="1"/>
    <x v="4"/>
    <s v="Punta Blanca, Isla Magdalena, Baja California Sur"/>
    <m/>
    <n v="45"/>
    <n v="13.636363636363637"/>
    <n v="44"/>
    <n v="13.333333333333336"/>
    <n v="45"/>
    <n v="13.636363636363637"/>
    <n v="44.5"/>
    <n v="13.484848484848486"/>
    <x v="32"/>
    <x v="32"/>
    <n v="74"/>
    <n v="21.764705882352942"/>
    <n v="8"/>
    <x v="11"/>
    <s v="&lt;15 cm"/>
    <s v="n/a"/>
    <n v="1"/>
    <s v="n/d"/>
    <m/>
    <m/>
  </r>
  <r>
    <s v="PUBLA-171011-GH-1-1-DP"/>
    <x v="2"/>
    <x v="6"/>
    <n v="2011"/>
    <d v="1899-12-30T09:32:00"/>
    <d v="1899-12-30T09:38:00"/>
    <d v="1899-12-30T00:06:00"/>
    <m/>
    <m/>
    <m/>
    <n v="1"/>
    <x v="4"/>
    <s v="Punta Blanca, Isla Magdalena, Baja California Sur"/>
    <m/>
    <n v="45"/>
    <n v="13.636363636363637"/>
    <n v="44"/>
    <n v="13.333333333333336"/>
    <n v="45"/>
    <n v="13.636363636363637"/>
    <n v="44.5"/>
    <n v="13.484848484848486"/>
    <x v="32"/>
    <x v="32"/>
    <n v="74"/>
    <n v="21.764705882352942"/>
    <n v="8"/>
    <x v="11"/>
    <s v="&lt;15 cm"/>
    <s v="n/a"/>
    <n v="1"/>
    <s v="n/d"/>
    <m/>
    <m/>
  </r>
  <r>
    <s v="PUBLA-171011-GH-1-1-DP"/>
    <x v="2"/>
    <x v="6"/>
    <n v="2011"/>
    <d v="1899-12-30T09:32:00"/>
    <d v="1899-12-30T09:38:00"/>
    <d v="1899-12-30T00:06:00"/>
    <m/>
    <m/>
    <m/>
    <n v="1"/>
    <x v="4"/>
    <s v="Punta Blanca, Isla Magdalena, Baja California Sur"/>
    <m/>
    <n v="45"/>
    <n v="13.636363636363637"/>
    <n v="44"/>
    <n v="13.333333333333336"/>
    <n v="45"/>
    <n v="13.636363636363637"/>
    <n v="44.5"/>
    <n v="13.484848484848486"/>
    <x v="32"/>
    <x v="32"/>
    <n v="74"/>
    <n v="21.764705882352942"/>
    <n v="8"/>
    <x v="11"/>
    <s v="&lt;15 cm"/>
    <s v="n/a"/>
    <n v="1"/>
    <s v="n/d"/>
    <m/>
    <m/>
  </r>
  <r>
    <s v="PUBLA-171011-GH-1-1-DP"/>
    <x v="2"/>
    <x v="6"/>
    <n v="2011"/>
    <d v="1899-12-30T09:32:00"/>
    <d v="1899-12-30T09:38:00"/>
    <d v="1899-12-30T00:06:00"/>
    <m/>
    <m/>
    <m/>
    <n v="1"/>
    <x v="4"/>
    <s v="Punta Blanca, Isla Magdalena, Baja California Sur"/>
    <m/>
    <n v="45"/>
    <n v="13.636363636363637"/>
    <n v="44"/>
    <n v="13.333333333333336"/>
    <n v="45"/>
    <n v="13.636363636363637"/>
    <n v="44.5"/>
    <n v="13.484848484848486"/>
    <x v="32"/>
    <x v="32"/>
    <n v="74"/>
    <n v="21.764705882352942"/>
    <n v="8"/>
    <x v="11"/>
    <s v="&lt;15 cm"/>
    <s v="n/a"/>
    <n v="1"/>
    <s v="n/d"/>
    <m/>
    <m/>
  </r>
  <r>
    <s v="PUBLA-171011-GH-1-1-DP"/>
    <x v="2"/>
    <x v="6"/>
    <n v="2011"/>
    <d v="1899-12-30T09:32:00"/>
    <d v="1899-12-30T09:38:00"/>
    <d v="1899-12-30T00:06:00"/>
    <m/>
    <m/>
    <m/>
    <n v="1"/>
    <x v="4"/>
    <s v="Punta Blanca, Isla Magdalena, Baja California Sur"/>
    <m/>
    <n v="45"/>
    <n v="13.636363636363637"/>
    <n v="44"/>
    <n v="13.333333333333336"/>
    <n v="45"/>
    <n v="13.636363636363637"/>
    <n v="44.5"/>
    <n v="13.484848484848486"/>
    <x v="32"/>
    <x v="32"/>
    <n v="74"/>
    <n v="21.764705882352942"/>
    <n v="8"/>
    <x v="11"/>
    <s v="&lt;15 cm"/>
    <s v="n/a"/>
    <n v="1"/>
    <s v="n/d"/>
    <m/>
    <m/>
  </r>
  <r>
    <s v="PUBLA-171011-GH-1-1-DP"/>
    <x v="2"/>
    <x v="6"/>
    <n v="2011"/>
    <d v="1899-12-30T09:32:00"/>
    <d v="1899-12-30T09:38:00"/>
    <d v="1899-12-30T00:06:00"/>
    <m/>
    <m/>
    <m/>
    <n v="1"/>
    <x v="4"/>
    <s v="Punta Blanca, Isla Magdalena, Baja California Sur"/>
    <m/>
    <n v="45"/>
    <n v="13.636363636363637"/>
    <n v="44"/>
    <n v="13.333333333333336"/>
    <n v="45"/>
    <n v="13.636363636363637"/>
    <n v="44.5"/>
    <n v="13.484848484848486"/>
    <x v="32"/>
    <x v="32"/>
    <n v="74"/>
    <n v="21.764705882352942"/>
    <n v="8"/>
    <x v="11"/>
    <s v="&lt;15 cm"/>
    <s v="n/a"/>
    <n v="1"/>
    <s v="n/d"/>
    <m/>
    <m/>
  </r>
  <r>
    <s v="PUBLA-171011-GH-1-1-DP"/>
    <x v="2"/>
    <x v="6"/>
    <n v="2011"/>
    <d v="1899-12-30T09:32:00"/>
    <d v="1899-12-30T09:38:00"/>
    <d v="1899-12-30T00:06:00"/>
    <m/>
    <m/>
    <m/>
    <n v="1"/>
    <x v="4"/>
    <s v="Punta Blanca, Isla Magdalena, Baja California Sur"/>
    <m/>
    <n v="45"/>
    <n v="13.636363636363637"/>
    <n v="44"/>
    <n v="13.333333333333336"/>
    <n v="45"/>
    <n v="13.636363636363637"/>
    <n v="44.5"/>
    <n v="13.484848484848486"/>
    <x v="32"/>
    <x v="32"/>
    <n v="74"/>
    <n v="21.764705882352942"/>
    <n v="8"/>
    <x v="11"/>
    <s v="&lt;15 cm"/>
    <s v="n/a"/>
    <n v="1"/>
    <s v="n/d"/>
    <m/>
    <m/>
  </r>
  <r>
    <s v="PUBLA-171011-GH-1-1-DP"/>
    <x v="2"/>
    <x v="6"/>
    <n v="2011"/>
    <d v="1899-12-30T09:32:00"/>
    <d v="1899-12-30T09:38:00"/>
    <d v="1899-12-30T00:06:00"/>
    <m/>
    <m/>
    <m/>
    <n v="1"/>
    <x v="4"/>
    <s v="Punta Blanca, Isla Magdalena, Baja California Sur"/>
    <m/>
    <n v="45"/>
    <n v="13.636363636363637"/>
    <n v="44"/>
    <n v="13.333333333333336"/>
    <n v="45"/>
    <n v="13.636363636363637"/>
    <n v="44.5"/>
    <n v="13.484848484848486"/>
    <x v="32"/>
    <x v="32"/>
    <n v="74"/>
    <n v="21.764705882352942"/>
    <n v="8"/>
    <x v="11"/>
    <s v="&lt;15 cm"/>
    <s v="n/a"/>
    <n v="1"/>
    <s v="n/d"/>
    <m/>
    <m/>
  </r>
  <r>
    <s v="PUBLA-171011-GH-1-1-DP"/>
    <x v="2"/>
    <x v="6"/>
    <n v="2011"/>
    <d v="1899-12-30T09:32:00"/>
    <d v="1899-12-30T09:38:00"/>
    <d v="1899-12-30T00:06:00"/>
    <m/>
    <m/>
    <m/>
    <n v="1"/>
    <x v="4"/>
    <s v="Punta Blanca, Isla Magdalena, Baja California Sur"/>
    <m/>
    <n v="45"/>
    <n v="13.636363636363637"/>
    <n v="44"/>
    <n v="13.333333333333336"/>
    <n v="45"/>
    <n v="13.636363636363637"/>
    <n v="44.5"/>
    <n v="13.484848484848486"/>
    <x v="32"/>
    <x v="32"/>
    <n v="74"/>
    <n v="21.764705882352942"/>
    <n v="8"/>
    <x v="11"/>
    <s v="&lt;15 cm"/>
    <s v="n/a"/>
    <n v="1"/>
    <s v="n/d"/>
    <m/>
    <m/>
  </r>
  <r>
    <s v="PUBLA-171011-GH-1-1-DP"/>
    <x v="2"/>
    <x v="6"/>
    <n v="2011"/>
    <d v="1899-12-30T09:32:00"/>
    <d v="1899-12-30T09:38:00"/>
    <d v="1899-12-30T00:06:00"/>
    <m/>
    <m/>
    <m/>
    <n v="1"/>
    <x v="4"/>
    <s v="Punta Blanca, Isla Magdalena, Baja California Sur"/>
    <m/>
    <n v="45"/>
    <n v="13.636363636363637"/>
    <n v="44"/>
    <n v="13.333333333333336"/>
    <n v="45"/>
    <n v="13.636363636363637"/>
    <n v="44.5"/>
    <n v="13.484848484848486"/>
    <x v="32"/>
    <x v="32"/>
    <n v="74"/>
    <n v="21.764705882352942"/>
    <n v="8"/>
    <x v="11"/>
    <s v="15-30 cm"/>
    <s v="n/a"/>
    <n v="1"/>
    <s v="n/d"/>
    <m/>
    <m/>
  </r>
  <r>
    <s v="PUBLA-171011-GH-1-1-DP"/>
    <x v="2"/>
    <x v="6"/>
    <n v="2011"/>
    <d v="1899-12-30T09:32:00"/>
    <d v="1899-12-30T09:38:00"/>
    <d v="1899-12-30T00:06:00"/>
    <m/>
    <m/>
    <m/>
    <n v="1"/>
    <x v="4"/>
    <s v="Punta Blanca, Isla Magdalena, Baja California Sur"/>
    <m/>
    <n v="45"/>
    <n v="13.636363636363637"/>
    <n v="44"/>
    <n v="13.333333333333336"/>
    <n v="45"/>
    <n v="13.636363636363637"/>
    <n v="44.5"/>
    <n v="13.484848484848486"/>
    <x v="32"/>
    <x v="32"/>
    <n v="74"/>
    <n v="21.764705882352942"/>
    <n v="8"/>
    <x v="11"/>
    <s v="15-30 cm"/>
    <s v="n/a"/>
    <n v="1"/>
    <s v="n/d"/>
    <m/>
    <m/>
  </r>
  <r>
    <s v="PUBLA-171011-GH-1-1-DP"/>
    <x v="2"/>
    <x v="6"/>
    <n v="2011"/>
    <d v="1899-12-30T09:32:00"/>
    <d v="1899-12-30T09:38:00"/>
    <d v="1899-12-30T00:06:00"/>
    <m/>
    <m/>
    <m/>
    <n v="1"/>
    <x v="4"/>
    <s v="Punta Blanca, Isla Magdalena, Baja California Sur"/>
    <m/>
    <n v="45"/>
    <n v="13.636363636363637"/>
    <n v="44"/>
    <n v="13.333333333333336"/>
    <n v="45"/>
    <n v="13.636363636363637"/>
    <n v="44.5"/>
    <n v="13.484848484848486"/>
    <x v="32"/>
    <x v="32"/>
    <n v="74"/>
    <n v="21.764705882352942"/>
    <n v="8"/>
    <x v="11"/>
    <s v="15-30 cm"/>
    <s v="n/a"/>
    <n v="1"/>
    <s v="n/d"/>
    <m/>
    <m/>
  </r>
  <r>
    <s v="PUBLA-171011-GH-1-1-DP"/>
    <x v="2"/>
    <x v="6"/>
    <n v="2011"/>
    <d v="1899-12-30T09:32:00"/>
    <d v="1899-12-30T09:38:00"/>
    <d v="1899-12-30T00:06:00"/>
    <m/>
    <m/>
    <m/>
    <n v="1"/>
    <x v="4"/>
    <s v="Punta Blanca, Isla Magdalena, Baja California Sur"/>
    <m/>
    <n v="45"/>
    <n v="13.636363636363637"/>
    <n v="44"/>
    <n v="13.333333333333336"/>
    <n v="45"/>
    <n v="13.636363636363637"/>
    <n v="44.5"/>
    <n v="13.484848484848486"/>
    <x v="32"/>
    <x v="32"/>
    <n v="74"/>
    <n v="21.764705882352942"/>
    <n v="8"/>
    <x v="11"/>
    <s v="15-30 cm"/>
    <s v="n/a"/>
    <n v="1"/>
    <s v="n/d"/>
    <m/>
    <m/>
  </r>
  <r>
    <s v="PUBLA-171011-GH-1-1-DP"/>
    <x v="2"/>
    <x v="6"/>
    <n v="2011"/>
    <d v="1899-12-30T09:32:00"/>
    <d v="1899-12-30T09:38:00"/>
    <d v="1899-12-30T00:06:00"/>
    <m/>
    <m/>
    <m/>
    <n v="1"/>
    <x v="4"/>
    <s v="Punta Blanca, Isla Magdalena, Baja California Sur"/>
    <m/>
    <n v="45"/>
    <n v="13.636363636363637"/>
    <n v="44"/>
    <n v="13.333333333333336"/>
    <n v="45"/>
    <n v="13.636363636363637"/>
    <n v="44.5"/>
    <n v="13.484848484848486"/>
    <x v="32"/>
    <x v="32"/>
    <n v="74"/>
    <n v="21.764705882352942"/>
    <n v="8"/>
    <x v="11"/>
    <s v="15-30 cm"/>
    <s v="n/a"/>
    <n v="1"/>
    <s v="n/d"/>
    <m/>
    <m/>
  </r>
  <r>
    <s v="PUBLA-171011-GH-1-1-DP"/>
    <x v="2"/>
    <x v="6"/>
    <n v="2011"/>
    <d v="1899-12-30T09:32:00"/>
    <d v="1899-12-30T09:38:00"/>
    <d v="1899-12-30T00:06:00"/>
    <m/>
    <m/>
    <m/>
    <n v="1"/>
    <x v="4"/>
    <s v="Punta Blanca, Isla Magdalena, Baja California Sur"/>
    <m/>
    <n v="45"/>
    <n v="13.636363636363637"/>
    <n v="44"/>
    <n v="13.333333333333336"/>
    <n v="45"/>
    <n v="13.636363636363637"/>
    <n v="44.5"/>
    <n v="13.484848484848486"/>
    <x v="32"/>
    <x v="32"/>
    <n v="74"/>
    <n v="21.764705882352942"/>
    <n v="8"/>
    <x v="11"/>
    <s v="15-30 cm"/>
    <s v="n/a"/>
    <n v="1"/>
    <s v="n/d"/>
    <m/>
    <m/>
  </r>
  <r>
    <s v="PUBLA-171011-GH-1-1-DP"/>
    <x v="2"/>
    <x v="6"/>
    <n v="2011"/>
    <d v="1899-12-30T09:32:00"/>
    <d v="1899-12-30T09:38:00"/>
    <d v="1899-12-30T00:06:00"/>
    <m/>
    <m/>
    <m/>
    <n v="1"/>
    <x v="4"/>
    <s v="Punta Blanca, Isla Magdalena, Baja California Sur"/>
    <m/>
    <n v="45"/>
    <n v="13.636363636363637"/>
    <n v="44"/>
    <n v="13.333333333333336"/>
    <n v="45"/>
    <n v="13.636363636363637"/>
    <n v="44.5"/>
    <n v="13.484848484848486"/>
    <x v="32"/>
    <x v="32"/>
    <n v="74"/>
    <n v="21.764705882352942"/>
    <n v="8"/>
    <x v="11"/>
    <s v="15-30 cm"/>
    <s v="n/a"/>
    <n v="1"/>
    <s v="n/d"/>
    <m/>
    <m/>
  </r>
  <r>
    <s v="PUBLA-171011-GH-1-1-DP"/>
    <x v="2"/>
    <x v="6"/>
    <n v="2011"/>
    <d v="1899-12-30T09:32:00"/>
    <d v="1899-12-30T09:38:00"/>
    <d v="1899-12-30T00:06:00"/>
    <m/>
    <m/>
    <m/>
    <n v="1"/>
    <x v="4"/>
    <s v="Punta Blanca, Isla Magdalena, Baja California Sur"/>
    <m/>
    <n v="45"/>
    <n v="13.636363636363637"/>
    <n v="44"/>
    <n v="13.333333333333336"/>
    <n v="45"/>
    <n v="13.636363636363637"/>
    <n v="44.5"/>
    <n v="13.484848484848486"/>
    <x v="32"/>
    <x v="32"/>
    <n v="74"/>
    <n v="21.764705882352942"/>
    <n v="8"/>
    <x v="4"/>
    <s v="15-30 cm"/>
    <s v="n/a"/>
    <n v="1"/>
    <s v="n/d"/>
    <m/>
    <m/>
  </r>
  <r>
    <s v="PUBLA-171011-GH-1-1-DP"/>
    <x v="2"/>
    <x v="6"/>
    <n v="2011"/>
    <d v="1899-12-30T09:32:00"/>
    <d v="1899-12-30T09:38:00"/>
    <d v="1899-12-30T00:06:00"/>
    <m/>
    <m/>
    <m/>
    <n v="1"/>
    <x v="4"/>
    <s v="Punta Blanca, Isla Magdalena, Baja California Sur"/>
    <m/>
    <n v="45"/>
    <n v="13.636363636363637"/>
    <n v="44"/>
    <n v="13.333333333333336"/>
    <n v="45"/>
    <n v="13.636363636363637"/>
    <n v="44.5"/>
    <n v="13.484848484848486"/>
    <x v="32"/>
    <x v="32"/>
    <n v="74"/>
    <n v="21.764705882352942"/>
    <n v="8"/>
    <x v="4"/>
    <s v="15-30 cm"/>
    <s v="n/a"/>
    <n v="1"/>
    <s v="n/d"/>
    <m/>
    <m/>
  </r>
  <r>
    <s v="PUBLA-171011-GH-1-2-DP"/>
    <x v="2"/>
    <x v="6"/>
    <n v="2011"/>
    <d v="1899-12-30T09:50:00"/>
    <d v="1899-12-30T09:57:00"/>
    <d v="1899-12-30T00:07:00"/>
    <m/>
    <m/>
    <m/>
    <n v="2"/>
    <x v="4"/>
    <s v="Punta Blanca, Isla Magdalena, Baja California Sur"/>
    <m/>
    <n v="24"/>
    <n v="7.2727272727272725"/>
    <n v="21"/>
    <n v="6.3636363636363651"/>
    <n v="24"/>
    <n v="7.2727272727272725"/>
    <n v="22.5"/>
    <n v="6.8181818181818183"/>
    <x v="33"/>
    <x v="33"/>
    <n v="78"/>
    <n v="22.941176470588236"/>
    <n v="8"/>
    <x v="3"/>
    <s v="15-30 cm"/>
    <s v="A"/>
    <n v="1"/>
    <s v="n/d"/>
    <m/>
    <m/>
  </r>
  <r>
    <s v="PUBLA-171011-GH-1-2-DP"/>
    <x v="2"/>
    <x v="6"/>
    <n v="2011"/>
    <d v="1899-12-30T09:50:00"/>
    <d v="1899-12-30T09:57:00"/>
    <d v="1899-12-30T00:07:00"/>
    <m/>
    <m/>
    <m/>
    <n v="2"/>
    <x v="4"/>
    <s v="Punta Blanca, Isla Magdalena, Baja California Sur"/>
    <m/>
    <n v="24"/>
    <n v="7.2727272727272725"/>
    <n v="21"/>
    <n v="6.3636363636363642"/>
    <n v="24"/>
    <n v="7.2727272727272725"/>
    <n v="22.5"/>
    <n v="6.8181818181818183"/>
    <x v="33"/>
    <x v="33"/>
    <n v="78"/>
    <n v="22.941176470588236"/>
    <n v="8"/>
    <x v="3"/>
    <s v="15-30 cm"/>
    <s v="A"/>
    <n v="1"/>
    <s v="n/d"/>
    <m/>
    <m/>
  </r>
  <r>
    <s v="PUBLA-171011-GH-1-2-DP"/>
    <x v="2"/>
    <x v="6"/>
    <n v="2011"/>
    <d v="1899-12-30T09:50:00"/>
    <d v="1899-12-30T09:57:00"/>
    <d v="1899-12-30T00:07:00"/>
    <m/>
    <m/>
    <m/>
    <n v="2"/>
    <x v="4"/>
    <s v="Punta Blanca, Isla Magdalena, Baja California Sur"/>
    <m/>
    <n v="24"/>
    <n v="7.2727272727272725"/>
    <n v="21"/>
    <n v="6.3636363636363642"/>
    <n v="24"/>
    <n v="7.2727272727272725"/>
    <n v="22.5"/>
    <n v="6.8181818181818183"/>
    <x v="33"/>
    <x v="33"/>
    <n v="78"/>
    <n v="22.941176470588236"/>
    <n v="8"/>
    <x v="3"/>
    <s v="15-30 cm"/>
    <s v="A"/>
    <n v="1"/>
    <s v="n/d"/>
    <m/>
    <m/>
  </r>
  <r>
    <s v="PUBLA-171011-GH-1-2-DP"/>
    <x v="2"/>
    <x v="6"/>
    <n v="2011"/>
    <d v="1899-12-30T09:50:00"/>
    <d v="1899-12-30T09:57:00"/>
    <d v="1899-12-30T00:07:00"/>
    <m/>
    <m/>
    <m/>
    <n v="2"/>
    <x v="4"/>
    <s v="Punta Blanca, Isla Magdalena, Baja California Sur"/>
    <m/>
    <n v="24"/>
    <n v="7.2727272727272725"/>
    <n v="21"/>
    <n v="6.3636363636363642"/>
    <n v="24"/>
    <n v="7.2727272727272725"/>
    <n v="22.5"/>
    <n v="6.8181818181818183"/>
    <x v="33"/>
    <x v="33"/>
    <n v="78"/>
    <n v="22.941176470588236"/>
    <n v="8"/>
    <x v="3"/>
    <s v="15-30 cm"/>
    <s v="A"/>
    <n v="1"/>
    <s v="n/d"/>
    <m/>
    <m/>
  </r>
  <r>
    <s v="PUBLA-171011-GH-1-2-DP"/>
    <x v="2"/>
    <x v="6"/>
    <n v="2011"/>
    <d v="1899-12-30T09:50:00"/>
    <d v="1899-12-30T09:57:00"/>
    <d v="1899-12-30T00:07:00"/>
    <m/>
    <m/>
    <m/>
    <n v="2"/>
    <x v="4"/>
    <s v="Punta Blanca, Isla Magdalena, Baja California Sur"/>
    <m/>
    <n v="24"/>
    <n v="7.2727272727272725"/>
    <n v="21"/>
    <n v="6.3636363636363642"/>
    <n v="24"/>
    <n v="7.2727272727272725"/>
    <n v="22.5"/>
    <n v="6.8181818181818183"/>
    <x v="33"/>
    <x v="33"/>
    <n v="78"/>
    <n v="22.941176470588236"/>
    <n v="8"/>
    <x v="3"/>
    <s v="15-30 cm"/>
    <s v="A"/>
    <n v="1"/>
    <s v="n/d"/>
    <m/>
    <m/>
  </r>
  <r>
    <s v="PUBLA-171011-GH-1-2-DP"/>
    <x v="2"/>
    <x v="6"/>
    <n v="2011"/>
    <d v="1899-12-30T09:50:00"/>
    <d v="1899-12-30T09:57:00"/>
    <d v="1899-12-30T00:07:00"/>
    <m/>
    <m/>
    <m/>
    <n v="2"/>
    <x v="4"/>
    <s v="Punta Blanca, Isla Magdalena, Baja California Sur"/>
    <m/>
    <n v="24"/>
    <n v="7.2727272727272725"/>
    <n v="21"/>
    <n v="6.3636363636363642"/>
    <n v="24"/>
    <n v="7.2727272727272725"/>
    <n v="22.5"/>
    <n v="6.8181818181818183"/>
    <x v="33"/>
    <x v="33"/>
    <n v="78"/>
    <n v="22.941176470588236"/>
    <n v="8"/>
    <x v="3"/>
    <s v="15-30 cm"/>
    <s v="A"/>
    <n v="1"/>
    <s v="n/d"/>
    <m/>
    <m/>
  </r>
  <r>
    <s v="PUBLA-171011-GH-1-2-DP"/>
    <x v="2"/>
    <x v="6"/>
    <n v="2011"/>
    <d v="1899-12-30T09:50:00"/>
    <d v="1899-12-30T09:57:00"/>
    <d v="1899-12-30T00:07:00"/>
    <m/>
    <m/>
    <m/>
    <n v="2"/>
    <x v="4"/>
    <s v="Punta Blanca, Isla Magdalena, Baja California Sur"/>
    <m/>
    <n v="24"/>
    <n v="7.2727272727272725"/>
    <n v="21"/>
    <n v="6.3636363636363642"/>
    <n v="24"/>
    <n v="7.2727272727272725"/>
    <n v="22.5"/>
    <n v="6.8181818181818183"/>
    <x v="33"/>
    <x v="33"/>
    <n v="78"/>
    <n v="22.941176470588236"/>
    <n v="8"/>
    <x v="14"/>
    <s v="15-30 cm"/>
    <s v="n/a"/>
    <n v="1"/>
    <s v="n/d"/>
    <m/>
    <m/>
  </r>
  <r>
    <s v="PUBLA-171011-GH-1-2-DP"/>
    <x v="2"/>
    <x v="6"/>
    <n v="2011"/>
    <d v="1899-12-30T09:50:00"/>
    <d v="1899-12-30T09:57:00"/>
    <d v="1899-12-30T00:07:00"/>
    <m/>
    <m/>
    <m/>
    <n v="2"/>
    <x v="4"/>
    <s v="Punta Blanca, Isla Magdalena, Baja California Sur"/>
    <m/>
    <n v="24"/>
    <n v="7.2727272727272725"/>
    <n v="21"/>
    <n v="6.3636363636363642"/>
    <n v="24"/>
    <n v="7.2727272727272725"/>
    <n v="22.5"/>
    <n v="6.8181818181818183"/>
    <x v="33"/>
    <x v="33"/>
    <n v="78"/>
    <n v="22.941176470588236"/>
    <n v="8"/>
    <x v="14"/>
    <s v="15-30 cm"/>
    <s v="n/a"/>
    <n v="1"/>
    <s v="n/d"/>
    <m/>
    <m/>
  </r>
  <r>
    <s v="PUBLA-171011-RR-1-3-DP"/>
    <x v="1"/>
    <x v="6"/>
    <n v="2011"/>
    <d v="1899-12-30T10:28:00"/>
    <d v="1899-12-30T10:35:00"/>
    <d v="1899-12-30T00:07:00"/>
    <m/>
    <m/>
    <m/>
    <n v="3"/>
    <x v="4"/>
    <s v="Punta Blanca, Isla Magdalena, Baja California Sur"/>
    <m/>
    <n v="25.74"/>
    <n v="7.8"/>
    <n v="22.77"/>
    <n v="6.9"/>
    <n v="25.74"/>
    <n v="7.8"/>
    <n v="24.254999999999999"/>
    <n v="7.35"/>
    <x v="33"/>
    <x v="34"/>
    <n v="77"/>
    <n v="25"/>
    <n v="8"/>
    <x v="5"/>
    <s v="15-30 cm"/>
    <s v="n/a"/>
    <n v="1"/>
    <s v="n/d"/>
    <m/>
    <m/>
  </r>
  <r>
    <s v="PUBLA-171011-RR-1-3-DP"/>
    <x v="1"/>
    <x v="6"/>
    <n v="2011"/>
    <d v="1899-12-30T10:28:00"/>
    <d v="1899-12-30T10:35:00"/>
    <d v="1899-12-30T00:07:00"/>
    <m/>
    <m/>
    <m/>
    <n v="3"/>
    <x v="4"/>
    <s v="Punta Blanca, Isla Magdalena, Baja California Sur"/>
    <m/>
    <n v="25.74"/>
    <n v="7.8"/>
    <n v="22.77"/>
    <n v="6.9"/>
    <n v="25.74"/>
    <n v="7.8"/>
    <n v="24.254999999999999"/>
    <n v="7.35"/>
    <x v="33"/>
    <x v="34"/>
    <n v="77"/>
    <n v="25"/>
    <n v="8"/>
    <x v="5"/>
    <s v="15-30 cm"/>
    <s v="n/a"/>
    <n v="1"/>
    <s v="n/d"/>
    <m/>
    <m/>
  </r>
  <r>
    <s v="PUBLA-171011-RR-1-3-DP"/>
    <x v="1"/>
    <x v="6"/>
    <n v="2011"/>
    <d v="1899-12-30T10:28:00"/>
    <d v="1899-12-30T10:35:00"/>
    <d v="1899-12-30T00:07:00"/>
    <m/>
    <m/>
    <m/>
    <n v="3"/>
    <x v="4"/>
    <s v="Punta Blanca, Isla Magdalena, Baja California Sur"/>
    <m/>
    <n v="25.74"/>
    <n v="7.8"/>
    <n v="22.77"/>
    <n v="6.9"/>
    <n v="25.74"/>
    <n v="7.8"/>
    <n v="24.254999999999999"/>
    <n v="7.35"/>
    <x v="33"/>
    <x v="34"/>
    <n v="77"/>
    <n v="25"/>
    <n v="8"/>
    <x v="5"/>
    <s v="15-30 cm"/>
    <s v="n/a"/>
    <n v="1"/>
    <s v="n/d"/>
    <m/>
    <m/>
  </r>
  <r>
    <s v="PUBLA-171011-RR-1-3-DP"/>
    <x v="1"/>
    <x v="6"/>
    <n v="2011"/>
    <d v="1899-12-30T10:28:00"/>
    <d v="1899-12-30T10:35:00"/>
    <d v="1899-12-30T00:07:00"/>
    <m/>
    <m/>
    <m/>
    <n v="3"/>
    <x v="4"/>
    <s v="Punta Blanca, Isla Magdalena, Baja California Sur"/>
    <m/>
    <n v="25.74"/>
    <n v="7.8"/>
    <n v="22.77"/>
    <n v="6.9"/>
    <n v="25.74"/>
    <n v="7.8"/>
    <n v="24.254999999999999"/>
    <n v="7.35"/>
    <x v="33"/>
    <x v="34"/>
    <n v="77"/>
    <n v="25"/>
    <n v="8"/>
    <x v="5"/>
    <s v="15-30 cm"/>
    <s v="n/a"/>
    <n v="1"/>
    <s v="n/d"/>
    <m/>
    <m/>
  </r>
  <r>
    <s v="PUBLA-171011-RR-1-3-DP"/>
    <x v="1"/>
    <x v="6"/>
    <n v="2011"/>
    <d v="1899-12-30T10:28:00"/>
    <d v="1899-12-30T10:35:00"/>
    <d v="1899-12-30T00:07:00"/>
    <m/>
    <m/>
    <m/>
    <n v="3"/>
    <x v="4"/>
    <s v="Punta Blanca, Isla Magdalena, Baja California Sur"/>
    <m/>
    <n v="25.74"/>
    <n v="7.8"/>
    <n v="22.77"/>
    <n v="6.9"/>
    <n v="25.74"/>
    <n v="7.8"/>
    <n v="24.254999999999999"/>
    <n v="7.35"/>
    <x v="33"/>
    <x v="34"/>
    <n v="77"/>
    <n v="25"/>
    <n v="8"/>
    <x v="3"/>
    <s v="15-30 cm"/>
    <s v="A"/>
    <n v="1"/>
    <s v="n/d"/>
    <m/>
    <m/>
  </r>
  <r>
    <s v="PUBLA-171011-RR-1-3-DP"/>
    <x v="1"/>
    <x v="6"/>
    <n v="2011"/>
    <d v="1899-12-30T10:28:00"/>
    <d v="1899-12-30T10:35:00"/>
    <d v="1899-12-30T00:07:00"/>
    <m/>
    <m/>
    <m/>
    <n v="3"/>
    <x v="4"/>
    <s v="Punta Blanca, Isla Magdalena, Baja California Sur"/>
    <m/>
    <n v="25.74"/>
    <n v="7.8"/>
    <n v="22.77"/>
    <n v="6.9"/>
    <n v="25.74"/>
    <n v="7.8"/>
    <n v="24.254999999999999"/>
    <n v="7.35"/>
    <x v="33"/>
    <x v="34"/>
    <n v="77"/>
    <n v="25"/>
    <n v="8"/>
    <x v="3"/>
    <s v="15-30 cm"/>
    <s v="A"/>
    <n v="1"/>
    <s v="n/d"/>
    <m/>
    <m/>
  </r>
  <r>
    <s v="PUBLA-171011-RR-1-3-DP"/>
    <x v="1"/>
    <x v="6"/>
    <n v="2011"/>
    <d v="1899-12-30T10:28:00"/>
    <d v="1899-12-30T10:35:00"/>
    <d v="1899-12-30T00:07:00"/>
    <m/>
    <m/>
    <m/>
    <n v="3"/>
    <x v="4"/>
    <s v="Punta Blanca, Isla Magdalena, Baja California Sur"/>
    <m/>
    <n v="25.74"/>
    <n v="7.8"/>
    <n v="22.77"/>
    <n v="6.9"/>
    <n v="25.74"/>
    <n v="7.8"/>
    <n v="24.254999999999999"/>
    <n v="7.35"/>
    <x v="33"/>
    <x v="34"/>
    <n v="77"/>
    <n v="25"/>
    <n v="8"/>
    <x v="3"/>
    <s v="15-30 cm"/>
    <s v="A"/>
    <n v="1"/>
    <s v="n/d"/>
    <m/>
    <m/>
  </r>
  <r>
    <s v="PUBLA-171011-RR-1-3-DP"/>
    <x v="1"/>
    <x v="6"/>
    <n v="2011"/>
    <d v="1899-12-30T10:28:00"/>
    <d v="1899-12-30T10:35:00"/>
    <d v="1899-12-30T00:07:00"/>
    <m/>
    <m/>
    <m/>
    <n v="3"/>
    <x v="4"/>
    <s v="Punta Blanca, Isla Magdalena, Baja California Sur"/>
    <m/>
    <n v="25.74"/>
    <n v="7.8"/>
    <n v="22.77"/>
    <n v="6.9"/>
    <n v="25.74"/>
    <n v="7.8"/>
    <n v="24.254999999999999"/>
    <n v="7.35"/>
    <x v="33"/>
    <x v="34"/>
    <n v="77"/>
    <n v="25"/>
    <n v="8"/>
    <x v="3"/>
    <s v="15-30 cm"/>
    <s v="A"/>
    <n v="1"/>
    <s v="n/d"/>
    <m/>
    <m/>
  </r>
  <r>
    <s v="PUBLA-171011-RR-1-3-DP"/>
    <x v="1"/>
    <x v="6"/>
    <n v="2011"/>
    <d v="1899-12-30T10:28:00"/>
    <d v="1899-12-30T10:35:00"/>
    <d v="1899-12-30T00:07:00"/>
    <m/>
    <m/>
    <m/>
    <n v="3"/>
    <x v="4"/>
    <s v="Punta Blanca, Isla Magdalena, Baja California Sur"/>
    <m/>
    <n v="25.74"/>
    <n v="7.8"/>
    <n v="22.77"/>
    <n v="6.9"/>
    <n v="25.74"/>
    <n v="7.8"/>
    <n v="24.254999999999999"/>
    <n v="7.35"/>
    <x v="33"/>
    <x v="34"/>
    <n v="77"/>
    <n v="25"/>
    <n v="8"/>
    <x v="3"/>
    <s v="15-30 cm"/>
    <s v="A"/>
    <n v="1"/>
    <s v="n/d"/>
    <m/>
    <m/>
  </r>
  <r>
    <s v="PUBLA-171011-RR-1-3-DP"/>
    <x v="1"/>
    <x v="6"/>
    <n v="2011"/>
    <d v="1899-12-30T10:28:00"/>
    <d v="1899-12-30T10:35:00"/>
    <d v="1899-12-30T00:07:00"/>
    <m/>
    <m/>
    <m/>
    <n v="3"/>
    <x v="4"/>
    <s v="Punta Blanca, Isla Magdalena, Baja California Sur"/>
    <m/>
    <n v="25.74"/>
    <n v="7.8"/>
    <n v="22.77"/>
    <n v="6.9"/>
    <n v="25.74"/>
    <n v="7.8"/>
    <n v="24.254999999999999"/>
    <n v="7.35"/>
    <x v="33"/>
    <x v="34"/>
    <n v="77"/>
    <n v="25"/>
    <n v="8"/>
    <x v="3"/>
    <s v="15-30 cm"/>
    <s v="A"/>
    <n v="1"/>
    <s v="n/d"/>
    <m/>
    <m/>
  </r>
  <r>
    <s v="PUBLA-171011-RR-1-3-DP"/>
    <x v="1"/>
    <x v="6"/>
    <n v="2011"/>
    <d v="1899-12-30T10:28:00"/>
    <d v="1899-12-30T10:35:00"/>
    <d v="1899-12-30T00:07:00"/>
    <m/>
    <m/>
    <m/>
    <n v="3"/>
    <x v="4"/>
    <s v="Punta Blanca, Isla Magdalena, Baja California Sur"/>
    <m/>
    <n v="25.74"/>
    <n v="7.8"/>
    <n v="22.77"/>
    <n v="6.9"/>
    <n v="25.74"/>
    <n v="7.8"/>
    <n v="24.254999999999999"/>
    <n v="7.35"/>
    <x v="33"/>
    <x v="34"/>
    <n v="77"/>
    <n v="25"/>
    <n v="8"/>
    <x v="3"/>
    <s v="15-30 cm"/>
    <s v="A"/>
    <n v="1"/>
    <s v="n/d"/>
    <m/>
    <m/>
  </r>
  <r>
    <s v="PUBLA-171011-NV-1-4-DP"/>
    <x v="0"/>
    <x v="6"/>
    <n v="2011"/>
    <d v="1899-12-30T09:05:00"/>
    <d v="1899-12-30T09:12:00"/>
    <d v="1899-12-30T00:07:00"/>
    <m/>
    <m/>
    <m/>
    <n v="4"/>
    <x v="4"/>
    <s v="Punta Blanca, Isla Magdalena, Baja California Sur"/>
    <m/>
    <n v="46.529999999999994"/>
    <n v="14.1"/>
    <n v="43.23"/>
    <n v="13.1"/>
    <n v="46.529999999999994"/>
    <n v="14.1"/>
    <n v="44.879999999999995"/>
    <n v="13.6"/>
    <x v="29"/>
    <x v="35"/>
    <n v="75.2"/>
    <n v="24"/>
    <n v="8"/>
    <x v="3"/>
    <s v="15-30 cm"/>
    <s v="A"/>
    <n v="1"/>
    <s v="n/d"/>
    <m/>
    <m/>
  </r>
  <r>
    <s v="PUBLA-171011-NV-1-4-DP"/>
    <x v="0"/>
    <x v="6"/>
    <n v="2011"/>
    <d v="1899-12-30T09:05:00"/>
    <d v="1899-12-30T09:12:00"/>
    <d v="1899-12-30T00:07:00"/>
    <m/>
    <m/>
    <m/>
    <n v="4"/>
    <x v="4"/>
    <s v="Punta Blanca, Isla Magdalena, Baja California Sur"/>
    <m/>
    <n v="46.529999999999994"/>
    <n v="14.1"/>
    <n v="43.23"/>
    <n v="13.1"/>
    <n v="46.529999999999994"/>
    <n v="14.1"/>
    <n v="44.879999999999995"/>
    <n v="13.6"/>
    <x v="29"/>
    <x v="35"/>
    <n v="75.2"/>
    <n v="24"/>
    <n v="8"/>
    <x v="9"/>
    <s v="&lt;15 cm"/>
    <s v="n/a"/>
    <n v="1"/>
    <s v="n/d"/>
    <m/>
    <m/>
  </r>
  <r>
    <s v="PUBLA-171011-NV-1-4-DP"/>
    <x v="0"/>
    <x v="6"/>
    <n v="2011"/>
    <d v="1899-12-30T09:05:00"/>
    <d v="1899-12-30T09:12:00"/>
    <d v="1899-12-30T00:07:00"/>
    <m/>
    <m/>
    <m/>
    <n v="4"/>
    <x v="4"/>
    <s v="Punta Blanca, Isla Magdalena, Baja California Sur"/>
    <m/>
    <n v="46.529999999999994"/>
    <n v="14.1"/>
    <n v="43.23"/>
    <n v="13.1"/>
    <n v="46.529999999999994"/>
    <n v="14.1"/>
    <n v="44.879999999999995"/>
    <n v="13.6"/>
    <x v="29"/>
    <x v="35"/>
    <n v="75.2"/>
    <n v="24"/>
    <n v="8"/>
    <x v="9"/>
    <s v="&lt;15 cm"/>
    <s v="n/a"/>
    <n v="1"/>
    <s v="n/d"/>
    <m/>
    <m/>
  </r>
  <r>
    <s v="PUBLA-171011-NV-1-4-DP"/>
    <x v="0"/>
    <x v="6"/>
    <n v="2011"/>
    <d v="1899-12-30T09:05:00"/>
    <d v="1899-12-30T09:12:00"/>
    <d v="1899-12-30T00:07:00"/>
    <m/>
    <m/>
    <m/>
    <n v="4"/>
    <x v="4"/>
    <s v="Punta Blanca, Isla Magdalena, Baja California Sur"/>
    <m/>
    <n v="46.529999999999994"/>
    <n v="14.1"/>
    <n v="43.23"/>
    <n v="13.1"/>
    <n v="46.529999999999994"/>
    <n v="14.1"/>
    <n v="44.879999999999995"/>
    <n v="13.6"/>
    <x v="29"/>
    <x v="35"/>
    <n v="75.2"/>
    <n v="24"/>
    <n v="8"/>
    <x v="9"/>
    <s v="&lt;15 cm"/>
    <s v="n/a"/>
    <n v="1"/>
    <s v="n/d"/>
    <m/>
    <m/>
  </r>
  <r>
    <s v="PUBLA-171011-NV-1-4-DP"/>
    <x v="0"/>
    <x v="6"/>
    <n v="2011"/>
    <d v="1899-12-30T09:05:00"/>
    <d v="1899-12-30T09:12:00"/>
    <d v="1899-12-30T00:07:00"/>
    <m/>
    <m/>
    <m/>
    <n v="4"/>
    <x v="4"/>
    <s v="Punta Blanca, Isla Magdalena, Baja California Sur"/>
    <m/>
    <n v="46.529999999999994"/>
    <n v="14.1"/>
    <n v="43.23"/>
    <n v="13.1"/>
    <n v="46.529999999999994"/>
    <n v="14.1"/>
    <n v="44.879999999999995"/>
    <n v="13.6"/>
    <x v="29"/>
    <x v="35"/>
    <n v="75.2"/>
    <n v="24"/>
    <n v="8"/>
    <x v="9"/>
    <s v="&lt;15 cm"/>
    <s v="n/a"/>
    <n v="1"/>
    <s v="n/d"/>
    <m/>
    <m/>
  </r>
  <r>
    <s v="PUBLA-171011-NV-1-4-DP"/>
    <x v="0"/>
    <x v="6"/>
    <n v="2011"/>
    <d v="1899-12-30T09:05:00"/>
    <d v="1899-12-30T09:12:00"/>
    <d v="1899-12-30T00:07:00"/>
    <m/>
    <m/>
    <m/>
    <n v="4"/>
    <x v="4"/>
    <s v="Punta Blanca, Isla Magdalena, Baja California Sur"/>
    <m/>
    <n v="46.529999999999994"/>
    <n v="14.1"/>
    <n v="43.23"/>
    <n v="13.1"/>
    <n v="46.529999999999994"/>
    <n v="14.1"/>
    <n v="44.879999999999995"/>
    <n v="13.6"/>
    <x v="29"/>
    <x v="35"/>
    <n v="75.2"/>
    <n v="24"/>
    <n v="8"/>
    <x v="9"/>
    <s v="&lt;15 cm"/>
    <s v="n/a"/>
    <n v="1"/>
    <s v="n/d"/>
    <m/>
    <m/>
  </r>
  <r>
    <s v="PUBLA-171011-NV-1-4-DP"/>
    <x v="0"/>
    <x v="6"/>
    <n v="2011"/>
    <d v="1899-12-30T09:05:00"/>
    <d v="1899-12-30T09:12:00"/>
    <d v="1899-12-30T00:07:00"/>
    <m/>
    <m/>
    <m/>
    <n v="4"/>
    <x v="4"/>
    <s v="Punta Blanca, Isla Magdalena, Baja California Sur"/>
    <m/>
    <n v="46.529999999999994"/>
    <n v="14.1"/>
    <n v="43.23"/>
    <n v="13.1"/>
    <n v="46.529999999999994"/>
    <n v="14.1"/>
    <n v="44.879999999999995"/>
    <n v="13.6"/>
    <x v="29"/>
    <x v="35"/>
    <n v="75.2"/>
    <n v="24"/>
    <n v="8"/>
    <x v="9"/>
    <s v="&lt;15 cm"/>
    <s v="n/a"/>
    <n v="1"/>
    <s v="n/d"/>
    <m/>
    <m/>
  </r>
  <r>
    <s v="PUBLA-171011-NV-1-4-DP"/>
    <x v="0"/>
    <x v="6"/>
    <n v="2011"/>
    <d v="1899-12-30T09:05:00"/>
    <d v="1899-12-30T09:12:00"/>
    <d v="1899-12-30T00:07:00"/>
    <m/>
    <m/>
    <m/>
    <n v="4"/>
    <x v="4"/>
    <s v="Punta Blanca, Isla Magdalena, Baja California Sur"/>
    <m/>
    <n v="46.529999999999994"/>
    <n v="14.1"/>
    <n v="43.23"/>
    <n v="13.1"/>
    <n v="46.529999999999994"/>
    <n v="14.1"/>
    <n v="44.879999999999995"/>
    <n v="13.6"/>
    <x v="29"/>
    <x v="35"/>
    <n v="75.2"/>
    <n v="24"/>
    <n v="8"/>
    <x v="9"/>
    <s v="&lt;15 cm"/>
    <s v="n/a"/>
    <n v="1"/>
    <s v="n/d"/>
    <m/>
    <m/>
  </r>
  <r>
    <s v="PUBLA-171011-NV-1-4-DP"/>
    <x v="0"/>
    <x v="6"/>
    <n v="2011"/>
    <d v="1899-12-30T09:05:00"/>
    <d v="1899-12-30T09:12:00"/>
    <d v="1899-12-30T00:07:00"/>
    <m/>
    <m/>
    <m/>
    <n v="4"/>
    <x v="4"/>
    <s v="Punta Blanca, Isla Magdalena, Baja California Sur"/>
    <m/>
    <n v="46.529999999999994"/>
    <n v="14.1"/>
    <n v="43.23"/>
    <n v="13.1"/>
    <n v="46.529999999999994"/>
    <n v="14.1"/>
    <n v="44.879999999999995"/>
    <n v="13.6"/>
    <x v="29"/>
    <x v="35"/>
    <n v="75.2"/>
    <n v="24"/>
    <n v="8"/>
    <x v="9"/>
    <s v="&lt;15 cm"/>
    <s v="n/a"/>
    <n v="1"/>
    <s v="n/d"/>
    <m/>
    <m/>
  </r>
  <r>
    <s v="PUBLA-171011-NV-1-4-DP"/>
    <x v="0"/>
    <x v="6"/>
    <n v="2011"/>
    <d v="1899-12-30T09:05:00"/>
    <d v="1899-12-30T09:12:00"/>
    <d v="1899-12-30T00:07:00"/>
    <m/>
    <m/>
    <m/>
    <n v="4"/>
    <x v="4"/>
    <s v="Punta Blanca, Isla Magdalena, Baja California Sur"/>
    <m/>
    <n v="46.529999999999994"/>
    <n v="14.1"/>
    <n v="43.23"/>
    <n v="13.1"/>
    <n v="46.529999999999994"/>
    <n v="14.1"/>
    <n v="44.879999999999995"/>
    <n v="13.6"/>
    <x v="29"/>
    <x v="35"/>
    <n v="75.2"/>
    <n v="24"/>
    <n v="8"/>
    <x v="9"/>
    <s v="&lt;15 cm"/>
    <s v="n/a"/>
    <n v="1"/>
    <s v="n/d"/>
    <m/>
    <m/>
  </r>
  <r>
    <s v="PUBLA-171011-NV-1-4-DP"/>
    <x v="0"/>
    <x v="6"/>
    <n v="2011"/>
    <d v="1899-12-30T09:05:00"/>
    <d v="1899-12-30T09:12:00"/>
    <d v="1899-12-30T00:07:00"/>
    <m/>
    <m/>
    <m/>
    <n v="4"/>
    <x v="4"/>
    <s v="Punta Blanca, Isla Magdalena, Baja California Sur"/>
    <m/>
    <n v="46.529999999999994"/>
    <n v="14.1"/>
    <n v="43.23"/>
    <n v="13.1"/>
    <n v="46.529999999999994"/>
    <n v="14.1"/>
    <n v="44.879999999999995"/>
    <n v="13.6"/>
    <x v="29"/>
    <x v="35"/>
    <n v="75.2"/>
    <n v="24"/>
    <n v="8"/>
    <x v="9"/>
    <s v="&lt;15 cm"/>
    <s v="n/a"/>
    <n v="1"/>
    <s v="n/d"/>
    <m/>
    <m/>
  </r>
  <r>
    <s v="PUBLA-171011-NV-1-4-DP"/>
    <x v="0"/>
    <x v="6"/>
    <n v="2011"/>
    <d v="1899-12-30T09:05:00"/>
    <d v="1899-12-30T09:12:00"/>
    <d v="1899-12-30T00:07:00"/>
    <m/>
    <m/>
    <m/>
    <n v="4"/>
    <x v="4"/>
    <s v="Punta Blanca, Isla Magdalena, Baja California Sur"/>
    <m/>
    <n v="46.529999999999994"/>
    <n v="14.1"/>
    <n v="43.23"/>
    <n v="13.1"/>
    <n v="46.529999999999994"/>
    <n v="14.1"/>
    <n v="44.879999999999995"/>
    <n v="13.6"/>
    <x v="29"/>
    <x v="35"/>
    <n v="75.2"/>
    <n v="24"/>
    <n v="8"/>
    <x v="9"/>
    <s v="&lt;15 cm"/>
    <s v="n/a"/>
    <n v="1"/>
    <s v="n/d"/>
    <m/>
    <m/>
  </r>
  <r>
    <s v="PUBLA-171011-NV-1-4-DP"/>
    <x v="0"/>
    <x v="6"/>
    <n v="2011"/>
    <d v="1899-12-30T09:05:00"/>
    <d v="1899-12-30T09:12:00"/>
    <d v="1899-12-30T00:07:00"/>
    <m/>
    <m/>
    <m/>
    <n v="4"/>
    <x v="4"/>
    <s v="Punta Blanca, Isla Magdalena, Baja California Sur"/>
    <m/>
    <n v="46.529999999999994"/>
    <n v="14.1"/>
    <n v="43.23"/>
    <n v="13.1"/>
    <n v="46.529999999999994"/>
    <n v="14.1"/>
    <n v="44.879999999999995"/>
    <n v="13.6"/>
    <x v="29"/>
    <x v="35"/>
    <n v="75.2"/>
    <n v="24"/>
    <n v="8"/>
    <x v="9"/>
    <s v="&lt;15 cm"/>
    <s v="n/a"/>
    <n v="1"/>
    <s v="n/d"/>
    <m/>
    <m/>
  </r>
  <r>
    <s v="PUBLA-171011-NV-1-4-DP"/>
    <x v="0"/>
    <x v="6"/>
    <n v="2011"/>
    <d v="1899-12-30T09:05:00"/>
    <d v="1899-12-30T09:12:00"/>
    <d v="1899-12-30T00:07:00"/>
    <m/>
    <m/>
    <m/>
    <n v="4"/>
    <x v="4"/>
    <s v="Punta Blanca, Isla Magdalena, Baja California Sur"/>
    <m/>
    <n v="46.529999999999994"/>
    <n v="14.1"/>
    <n v="43.23"/>
    <n v="13.1"/>
    <n v="46.529999999999994"/>
    <n v="14.1"/>
    <n v="44.879999999999995"/>
    <n v="13.6"/>
    <x v="29"/>
    <x v="35"/>
    <n v="75.2"/>
    <n v="24"/>
    <n v="8"/>
    <x v="9"/>
    <s v="&lt;15 cm"/>
    <s v="n/a"/>
    <n v="1"/>
    <s v="n/d"/>
    <m/>
    <m/>
  </r>
  <r>
    <s v="PUBLA-171011-NV-1-4-DP"/>
    <x v="0"/>
    <x v="6"/>
    <n v="2011"/>
    <d v="1899-12-30T09:05:00"/>
    <d v="1899-12-30T09:12:00"/>
    <d v="1899-12-30T00:07:00"/>
    <m/>
    <m/>
    <m/>
    <n v="4"/>
    <x v="4"/>
    <s v="Punta Blanca, Isla Magdalena, Baja California Sur"/>
    <m/>
    <n v="46.529999999999994"/>
    <n v="14.1"/>
    <n v="43.23"/>
    <n v="13.1"/>
    <n v="46.529999999999994"/>
    <n v="14.1"/>
    <n v="44.879999999999995"/>
    <n v="13.6"/>
    <x v="29"/>
    <x v="35"/>
    <n v="75.2"/>
    <n v="24"/>
    <n v="8"/>
    <x v="9"/>
    <s v="&lt;15 cm"/>
    <s v="n/a"/>
    <n v="1"/>
    <s v="n/d"/>
    <m/>
    <m/>
  </r>
  <r>
    <s v="PUBLA-171011-NV-1-4-DP"/>
    <x v="0"/>
    <x v="6"/>
    <n v="2011"/>
    <d v="1899-12-30T09:05:00"/>
    <d v="1899-12-30T09:12:00"/>
    <d v="1899-12-30T00:07:00"/>
    <m/>
    <m/>
    <m/>
    <n v="4"/>
    <x v="4"/>
    <s v="Punta Blanca, Isla Magdalena, Baja California Sur"/>
    <m/>
    <n v="46.529999999999994"/>
    <n v="14.1"/>
    <n v="43.23"/>
    <n v="13.1"/>
    <n v="46.529999999999994"/>
    <n v="14.1"/>
    <n v="44.879999999999995"/>
    <n v="13.6"/>
    <x v="29"/>
    <x v="35"/>
    <n v="75.2"/>
    <n v="24"/>
    <n v="8"/>
    <x v="9"/>
    <s v="&lt;15 cm"/>
    <s v="n/a"/>
    <n v="1"/>
    <s v="n/d"/>
    <m/>
    <m/>
  </r>
  <r>
    <s v="PUBLA-171011-NV-1-4-DP"/>
    <x v="0"/>
    <x v="6"/>
    <n v="2011"/>
    <d v="1899-12-30T09:05:00"/>
    <d v="1899-12-30T09:12:00"/>
    <d v="1899-12-30T00:07:00"/>
    <m/>
    <m/>
    <m/>
    <n v="4"/>
    <x v="4"/>
    <s v="Punta Blanca, Isla Magdalena, Baja California Sur"/>
    <m/>
    <n v="46.529999999999994"/>
    <n v="14.1"/>
    <n v="43.23"/>
    <n v="13.1"/>
    <n v="46.529999999999994"/>
    <n v="14.1"/>
    <n v="44.879999999999995"/>
    <n v="13.6"/>
    <x v="29"/>
    <x v="35"/>
    <n v="75.2"/>
    <n v="24"/>
    <n v="8"/>
    <x v="9"/>
    <s v="&lt;15 cm"/>
    <s v="n/a"/>
    <n v="1"/>
    <s v="n/d"/>
    <m/>
    <m/>
  </r>
  <r>
    <s v="PUBLA-171011-NV-1-4-DP"/>
    <x v="0"/>
    <x v="6"/>
    <n v="2011"/>
    <d v="1899-12-30T09:05:00"/>
    <d v="1899-12-30T09:12:00"/>
    <d v="1899-12-30T00:07:00"/>
    <m/>
    <m/>
    <m/>
    <n v="4"/>
    <x v="4"/>
    <s v="Punta Blanca, Isla Magdalena, Baja California Sur"/>
    <m/>
    <n v="46.529999999999994"/>
    <n v="14.1"/>
    <n v="43.23"/>
    <n v="13.1"/>
    <n v="46.529999999999994"/>
    <n v="14.1"/>
    <n v="44.879999999999995"/>
    <n v="13.6"/>
    <x v="29"/>
    <x v="35"/>
    <n v="75.2"/>
    <n v="24"/>
    <n v="8"/>
    <x v="9"/>
    <s v="&lt;15 cm"/>
    <s v="n/a"/>
    <n v="1"/>
    <s v="n/d"/>
    <m/>
    <m/>
  </r>
  <r>
    <s v="PUBLA-171011-NV-1-4-DP"/>
    <x v="0"/>
    <x v="6"/>
    <n v="2011"/>
    <d v="1899-12-30T09:05:00"/>
    <d v="1899-12-30T09:12:00"/>
    <d v="1899-12-30T00:07:00"/>
    <m/>
    <m/>
    <m/>
    <n v="4"/>
    <x v="4"/>
    <s v="Punta Blanca, Isla Magdalena, Baja California Sur"/>
    <m/>
    <n v="46.529999999999994"/>
    <n v="14.1"/>
    <n v="43.23"/>
    <n v="13.1"/>
    <n v="46.529999999999994"/>
    <n v="14.1"/>
    <n v="44.879999999999995"/>
    <n v="13.6"/>
    <x v="29"/>
    <x v="35"/>
    <n v="75.2"/>
    <n v="24"/>
    <n v="8"/>
    <x v="9"/>
    <s v="&lt;15 cm"/>
    <s v="n/a"/>
    <n v="1"/>
    <s v="n/d"/>
    <m/>
    <m/>
  </r>
  <r>
    <s v="PUBLA-171011-NV-1-4-DP"/>
    <x v="0"/>
    <x v="6"/>
    <n v="2011"/>
    <d v="1899-12-30T09:05:00"/>
    <d v="1899-12-30T09:12:00"/>
    <d v="1899-12-30T00:07:00"/>
    <m/>
    <m/>
    <m/>
    <n v="4"/>
    <x v="4"/>
    <s v="Punta Blanca, Isla Magdalena, Baja California Sur"/>
    <m/>
    <n v="46.529999999999994"/>
    <n v="14.1"/>
    <n v="43.23"/>
    <n v="13.1"/>
    <n v="46.529999999999994"/>
    <n v="14.1"/>
    <n v="44.879999999999995"/>
    <n v="13.6"/>
    <x v="29"/>
    <x v="35"/>
    <n v="75.2"/>
    <n v="24"/>
    <n v="8"/>
    <x v="9"/>
    <s v="&lt;15 cm"/>
    <s v="n/a"/>
    <n v="1"/>
    <s v="n/d"/>
    <m/>
    <m/>
  </r>
  <r>
    <s v="PUBLA-171011-NV-1-4-DP"/>
    <x v="0"/>
    <x v="6"/>
    <n v="2011"/>
    <d v="1899-12-30T09:05:00"/>
    <d v="1899-12-30T09:12:00"/>
    <d v="1899-12-30T00:07:00"/>
    <m/>
    <m/>
    <m/>
    <n v="4"/>
    <x v="4"/>
    <s v="Punta Blanca, Isla Magdalena, Baja California Sur"/>
    <m/>
    <n v="46.529999999999994"/>
    <n v="14.1"/>
    <n v="43.23"/>
    <n v="13.1"/>
    <n v="46.529999999999994"/>
    <n v="14.1"/>
    <n v="44.879999999999995"/>
    <n v="13.6"/>
    <x v="29"/>
    <x v="35"/>
    <n v="75.2"/>
    <n v="24"/>
    <n v="8"/>
    <x v="9"/>
    <s v="&lt;15 cm"/>
    <s v="n/a"/>
    <n v="1"/>
    <s v="n/d"/>
    <m/>
    <m/>
  </r>
  <r>
    <s v="PUBLA-171011-NV-1-4-DP"/>
    <x v="0"/>
    <x v="6"/>
    <n v="2011"/>
    <d v="1899-12-30T09:05:00"/>
    <d v="1899-12-30T09:12:00"/>
    <d v="1899-12-30T00:07:00"/>
    <m/>
    <m/>
    <m/>
    <n v="4"/>
    <x v="4"/>
    <s v="Punta Blanca, Isla Magdalena, Baja California Sur"/>
    <m/>
    <n v="46.529999999999994"/>
    <n v="14.1"/>
    <n v="43.23"/>
    <n v="13.1"/>
    <n v="46.529999999999994"/>
    <n v="14.1"/>
    <n v="44.879999999999995"/>
    <n v="13.6"/>
    <x v="29"/>
    <x v="35"/>
    <n v="75.2"/>
    <n v="24"/>
    <n v="8"/>
    <x v="9"/>
    <s v="&lt;15 cm"/>
    <s v="n/a"/>
    <n v="1"/>
    <s v="n/d"/>
    <m/>
    <m/>
  </r>
  <r>
    <s v="PUBLA-171011-NV-1-4-DP"/>
    <x v="0"/>
    <x v="6"/>
    <n v="2011"/>
    <d v="1899-12-30T09:05:00"/>
    <d v="1899-12-30T09:12:00"/>
    <d v="1899-12-30T00:07:00"/>
    <m/>
    <m/>
    <m/>
    <n v="4"/>
    <x v="4"/>
    <s v="Punta Blanca, Isla Magdalena, Baja California Sur"/>
    <m/>
    <n v="46.529999999999994"/>
    <n v="14.1"/>
    <n v="43.23"/>
    <n v="13.1"/>
    <n v="46.529999999999994"/>
    <n v="14.1"/>
    <n v="44.879999999999995"/>
    <n v="13.6"/>
    <x v="29"/>
    <x v="35"/>
    <n v="75.2"/>
    <n v="24"/>
    <n v="8"/>
    <x v="9"/>
    <s v="&lt;15 cm"/>
    <s v="n/a"/>
    <n v="1"/>
    <s v="n/d"/>
    <m/>
    <m/>
  </r>
  <r>
    <s v="PUBLA-171011-NV-1-4-DP"/>
    <x v="0"/>
    <x v="6"/>
    <n v="2011"/>
    <d v="1899-12-30T09:05:00"/>
    <d v="1899-12-30T09:12:00"/>
    <d v="1899-12-30T00:07:00"/>
    <m/>
    <m/>
    <m/>
    <n v="4"/>
    <x v="4"/>
    <s v="Punta Blanca, Isla Magdalena, Baja California Sur"/>
    <m/>
    <n v="46.529999999999994"/>
    <n v="14.1"/>
    <n v="43.23"/>
    <n v="13.1"/>
    <n v="46.529999999999994"/>
    <n v="14.1"/>
    <n v="44.879999999999995"/>
    <n v="13.6"/>
    <x v="29"/>
    <x v="35"/>
    <n v="75.2"/>
    <n v="24"/>
    <n v="8"/>
    <x v="9"/>
    <s v="&lt;15 cm"/>
    <s v="n/a"/>
    <n v="1"/>
    <s v="n/d"/>
    <m/>
    <m/>
  </r>
  <r>
    <s v="PUBLA-171011-NV-1-4-DP"/>
    <x v="0"/>
    <x v="6"/>
    <n v="2011"/>
    <d v="1899-12-30T09:05:00"/>
    <d v="1899-12-30T09:12:00"/>
    <d v="1899-12-30T00:07:00"/>
    <m/>
    <m/>
    <m/>
    <n v="4"/>
    <x v="4"/>
    <s v="Punta Blanca, Isla Magdalena, Baja California Sur"/>
    <m/>
    <n v="46.529999999999994"/>
    <n v="14.1"/>
    <n v="43.23"/>
    <n v="13.1"/>
    <n v="46.529999999999994"/>
    <n v="14.1"/>
    <n v="44.879999999999995"/>
    <n v="13.6"/>
    <x v="29"/>
    <x v="35"/>
    <n v="75.2"/>
    <n v="24"/>
    <n v="8"/>
    <x v="9"/>
    <s v="&lt;15 cm"/>
    <s v="n/a"/>
    <n v="1"/>
    <s v="n/d"/>
    <m/>
    <m/>
  </r>
  <r>
    <s v="PUBLA-171011-NV-1-4-DP"/>
    <x v="0"/>
    <x v="6"/>
    <n v="2011"/>
    <d v="1899-12-30T09:05:00"/>
    <d v="1899-12-30T09:12:00"/>
    <d v="1899-12-30T00:07:00"/>
    <m/>
    <m/>
    <m/>
    <n v="4"/>
    <x v="4"/>
    <s v="Punta Blanca, Isla Magdalena, Baja California Sur"/>
    <m/>
    <n v="46.529999999999994"/>
    <n v="14.1"/>
    <n v="43.23"/>
    <n v="13.1"/>
    <n v="46.529999999999994"/>
    <n v="14.1"/>
    <n v="44.879999999999995"/>
    <n v="13.6"/>
    <x v="29"/>
    <x v="35"/>
    <n v="75.2"/>
    <n v="24"/>
    <n v="8"/>
    <x v="9"/>
    <s v="&lt;15 cm"/>
    <s v="n/a"/>
    <n v="1"/>
    <s v="n/d"/>
    <m/>
    <m/>
  </r>
  <r>
    <s v="PUBLA-171011-NV-1-4-DP"/>
    <x v="0"/>
    <x v="6"/>
    <n v="2011"/>
    <d v="1899-12-30T09:05:00"/>
    <d v="1899-12-30T09:12:00"/>
    <d v="1899-12-30T00:07:00"/>
    <m/>
    <m/>
    <m/>
    <n v="4"/>
    <x v="4"/>
    <s v="Punta Blanca, Isla Magdalena, Baja California Sur"/>
    <m/>
    <n v="46.529999999999994"/>
    <n v="14.1"/>
    <n v="43.23"/>
    <n v="13.1"/>
    <n v="46.529999999999994"/>
    <n v="14.1"/>
    <n v="44.879999999999995"/>
    <n v="13.6"/>
    <x v="29"/>
    <x v="35"/>
    <n v="75.2"/>
    <n v="24"/>
    <n v="8"/>
    <x v="9"/>
    <s v="&lt;15 cm"/>
    <s v="n/a"/>
    <n v="1"/>
    <s v="n/d"/>
    <m/>
    <m/>
  </r>
  <r>
    <s v="PUBLA-171011-NV-1-4-DP"/>
    <x v="0"/>
    <x v="6"/>
    <n v="2011"/>
    <d v="1899-12-30T09:05:00"/>
    <d v="1899-12-30T09:12:00"/>
    <d v="1899-12-30T00:07:00"/>
    <m/>
    <m/>
    <m/>
    <n v="4"/>
    <x v="4"/>
    <s v="Punta Blanca, Isla Magdalena, Baja California Sur"/>
    <m/>
    <n v="46.529999999999994"/>
    <n v="14.1"/>
    <n v="43.23"/>
    <n v="13.1"/>
    <n v="46.529999999999994"/>
    <n v="14.1"/>
    <n v="44.879999999999995"/>
    <n v="13.6"/>
    <x v="29"/>
    <x v="35"/>
    <n v="75.2"/>
    <n v="24"/>
    <n v="8"/>
    <x v="9"/>
    <s v="&lt;15 cm"/>
    <s v="n/a"/>
    <n v="1"/>
    <s v="n/d"/>
    <m/>
    <m/>
  </r>
  <r>
    <s v="PUBLA-171011-NV-1-4-DP"/>
    <x v="0"/>
    <x v="6"/>
    <n v="2011"/>
    <d v="1899-12-30T09:05:00"/>
    <d v="1899-12-30T09:12:00"/>
    <d v="1899-12-30T00:07:00"/>
    <m/>
    <m/>
    <m/>
    <n v="4"/>
    <x v="4"/>
    <s v="Punta Blanca, Isla Magdalena, Baja California Sur"/>
    <m/>
    <n v="46.529999999999994"/>
    <n v="14.1"/>
    <n v="43.23"/>
    <n v="13.1"/>
    <n v="46.529999999999994"/>
    <n v="14.1"/>
    <n v="44.879999999999995"/>
    <n v="13.6"/>
    <x v="29"/>
    <x v="35"/>
    <n v="75.2"/>
    <n v="24"/>
    <n v="8"/>
    <x v="9"/>
    <s v="&lt;15 cm"/>
    <s v="n/a"/>
    <n v="1"/>
    <s v="n/d"/>
    <m/>
    <m/>
  </r>
  <r>
    <s v="PUBLA-171011-NV-1-4-DP"/>
    <x v="0"/>
    <x v="6"/>
    <n v="2011"/>
    <d v="1899-12-30T09:05:00"/>
    <d v="1899-12-30T09:12:00"/>
    <d v="1899-12-30T00:07:00"/>
    <m/>
    <m/>
    <m/>
    <n v="4"/>
    <x v="4"/>
    <s v="Punta Blanca, Isla Magdalena, Baja California Sur"/>
    <m/>
    <n v="46.529999999999994"/>
    <n v="14.1"/>
    <n v="43.23"/>
    <n v="13.1"/>
    <n v="46.529999999999994"/>
    <n v="14.1"/>
    <n v="44.879999999999995"/>
    <n v="13.6"/>
    <x v="29"/>
    <x v="35"/>
    <n v="75.2"/>
    <n v="24"/>
    <n v="8"/>
    <x v="9"/>
    <s v="&lt;15 cm"/>
    <s v="n/a"/>
    <n v="1"/>
    <s v="n/d"/>
    <m/>
    <m/>
  </r>
  <r>
    <s v="PUBLA-171011-NV-1-4-DP"/>
    <x v="0"/>
    <x v="6"/>
    <n v="2011"/>
    <d v="1899-12-30T09:05:00"/>
    <d v="1899-12-30T09:12:00"/>
    <d v="1899-12-30T00:07:00"/>
    <m/>
    <m/>
    <m/>
    <n v="4"/>
    <x v="4"/>
    <s v="Punta Blanca, Isla Magdalena, Baja California Sur"/>
    <m/>
    <n v="46.529999999999994"/>
    <n v="14.1"/>
    <n v="43.23"/>
    <n v="13.1"/>
    <n v="46.529999999999994"/>
    <n v="14.1"/>
    <n v="44.879999999999995"/>
    <n v="13.6"/>
    <x v="29"/>
    <x v="35"/>
    <n v="75.2"/>
    <n v="24"/>
    <n v="8"/>
    <x v="9"/>
    <s v="&lt;15 cm"/>
    <s v="n/a"/>
    <n v="1"/>
    <s v="n/d"/>
    <m/>
    <m/>
  </r>
  <r>
    <s v="PUBLA-171011-NV-1-4-DP"/>
    <x v="0"/>
    <x v="6"/>
    <n v="2011"/>
    <d v="1899-12-30T09:05:00"/>
    <d v="1899-12-30T09:12:00"/>
    <d v="1899-12-30T00:07:00"/>
    <m/>
    <m/>
    <m/>
    <n v="4"/>
    <x v="4"/>
    <s v="Punta Blanca, Isla Magdalena, Baja California Sur"/>
    <m/>
    <n v="46.529999999999994"/>
    <n v="14.1"/>
    <n v="43.23"/>
    <n v="13.1"/>
    <n v="46.529999999999994"/>
    <n v="14.1"/>
    <n v="44.879999999999995"/>
    <n v="13.6"/>
    <x v="29"/>
    <x v="35"/>
    <n v="75.2"/>
    <n v="24"/>
    <n v="8"/>
    <x v="14"/>
    <s v="&lt;15 cm"/>
    <s v="n/a"/>
    <n v="1"/>
    <s v="n/d"/>
    <m/>
    <m/>
  </r>
  <r>
    <s v="PUBLA-171011-NV-1-4-DP"/>
    <x v="0"/>
    <x v="6"/>
    <n v="2011"/>
    <d v="1899-12-30T09:05:00"/>
    <d v="1899-12-30T09:12:00"/>
    <d v="1899-12-30T00:07:00"/>
    <m/>
    <m/>
    <m/>
    <n v="4"/>
    <x v="4"/>
    <s v="Punta Blanca, Isla Magdalena, Baja California Sur"/>
    <m/>
    <n v="46.529999999999994"/>
    <n v="14.1"/>
    <n v="43.23"/>
    <n v="13.1"/>
    <n v="46.529999999999994"/>
    <n v="14.1"/>
    <n v="44.879999999999995"/>
    <n v="13.6"/>
    <x v="29"/>
    <x v="35"/>
    <n v="75.2"/>
    <n v="24"/>
    <n v="8"/>
    <x v="14"/>
    <s v="&lt;15 cm"/>
    <s v="n/a"/>
    <n v="1"/>
    <s v="n/d"/>
    <m/>
    <m/>
  </r>
  <r>
    <s v="PUBLA-171011-NV-1-4-DP"/>
    <x v="0"/>
    <x v="6"/>
    <n v="2011"/>
    <d v="1899-12-30T09:05:00"/>
    <d v="1899-12-30T09:12:00"/>
    <d v="1899-12-30T00:07:00"/>
    <m/>
    <m/>
    <m/>
    <n v="4"/>
    <x v="4"/>
    <s v="Punta Blanca, Isla Magdalena, Baja California Sur"/>
    <m/>
    <n v="46.529999999999994"/>
    <n v="14.1"/>
    <n v="43.23"/>
    <n v="13.1"/>
    <n v="46.529999999999994"/>
    <n v="14.1"/>
    <n v="44.879999999999995"/>
    <n v="13.6"/>
    <x v="29"/>
    <x v="35"/>
    <n v="75.2"/>
    <n v="24"/>
    <n v="8"/>
    <x v="13"/>
    <s v="&lt;15 cm"/>
    <s v="n/a"/>
    <n v="1"/>
    <s v="n/d"/>
    <m/>
    <m/>
  </r>
  <r>
    <s v="PUBLA-171011-NV-1-4-DP"/>
    <x v="0"/>
    <x v="6"/>
    <n v="2011"/>
    <d v="1899-12-30T09:05:00"/>
    <d v="1899-12-30T09:12:00"/>
    <d v="1899-12-30T00:07:00"/>
    <m/>
    <m/>
    <m/>
    <n v="4"/>
    <x v="4"/>
    <s v="Punta Blanca, Isla Magdalena, Baja California Sur"/>
    <m/>
    <n v="46.529999999999994"/>
    <n v="14.1"/>
    <n v="43.23"/>
    <n v="13.1"/>
    <n v="46.529999999999994"/>
    <n v="14.1"/>
    <n v="44.879999999999995"/>
    <n v="13.6"/>
    <x v="29"/>
    <x v="35"/>
    <n v="75.2"/>
    <n v="24"/>
    <n v="8"/>
    <x v="13"/>
    <s v="&lt;15 cm"/>
    <s v="n/a"/>
    <n v="1"/>
    <s v="n/d"/>
    <m/>
    <m/>
  </r>
  <r>
    <s v="PUBLA-171011-NV-1-4-DP"/>
    <x v="0"/>
    <x v="6"/>
    <n v="2011"/>
    <d v="1899-12-30T09:05:00"/>
    <d v="1899-12-30T09:12:00"/>
    <d v="1899-12-30T00:07:00"/>
    <m/>
    <m/>
    <m/>
    <n v="4"/>
    <x v="4"/>
    <s v="Punta Blanca, Isla Magdalena, Baja California Sur"/>
    <m/>
    <n v="46.529999999999994"/>
    <n v="14.1"/>
    <n v="43.23"/>
    <n v="13.1"/>
    <n v="46.529999999999994"/>
    <n v="14.1"/>
    <n v="44.879999999999995"/>
    <n v="13.6"/>
    <x v="29"/>
    <x v="35"/>
    <n v="75.2"/>
    <n v="24"/>
    <n v="8"/>
    <x v="13"/>
    <s v="&lt;15 cm"/>
    <s v="n/a"/>
    <n v="1"/>
    <s v="n/d"/>
    <m/>
    <m/>
  </r>
  <r>
    <s v="PUBLA-171011-NV-1-4-DP"/>
    <x v="0"/>
    <x v="6"/>
    <n v="2011"/>
    <d v="1899-12-30T09:05:00"/>
    <d v="1899-12-30T09:12:00"/>
    <d v="1899-12-30T00:07:00"/>
    <m/>
    <m/>
    <m/>
    <n v="4"/>
    <x v="4"/>
    <s v="Punta Blanca, Isla Magdalena, Baja California Sur"/>
    <m/>
    <n v="46.529999999999994"/>
    <n v="14.1"/>
    <n v="43.23"/>
    <n v="13.1"/>
    <n v="46.529999999999994"/>
    <n v="14.1"/>
    <n v="44.879999999999995"/>
    <n v="13.6"/>
    <x v="29"/>
    <x v="35"/>
    <n v="75.2"/>
    <n v="24"/>
    <n v="8"/>
    <x v="13"/>
    <s v="&lt;15 cm"/>
    <s v="n/a"/>
    <n v="1"/>
    <s v="n/d"/>
    <m/>
    <m/>
  </r>
  <r>
    <s v="PUBLA-171011-NV-1-4-DP"/>
    <x v="0"/>
    <x v="6"/>
    <n v="2011"/>
    <d v="1899-12-30T09:05:00"/>
    <d v="1899-12-30T09:12:00"/>
    <d v="1899-12-30T00:07:00"/>
    <m/>
    <m/>
    <m/>
    <n v="4"/>
    <x v="4"/>
    <s v="Punta Blanca, Isla Magdalena, Baja California Sur"/>
    <m/>
    <n v="46.529999999999994"/>
    <n v="14.1"/>
    <n v="43.23"/>
    <n v="13.1"/>
    <n v="46.529999999999994"/>
    <n v="14.1"/>
    <n v="44.879999999999995"/>
    <n v="13.6"/>
    <x v="29"/>
    <x v="35"/>
    <n v="75.2"/>
    <n v="24"/>
    <n v="8"/>
    <x v="13"/>
    <s v="&lt;15 cm"/>
    <s v="n/a"/>
    <n v="1"/>
    <s v="n/d"/>
    <m/>
    <m/>
  </r>
  <r>
    <s v="PUBLA-171011-NV-1-4-DP"/>
    <x v="0"/>
    <x v="6"/>
    <n v="2011"/>
    <d v="1899-12-30T09:05:00"/>
    <d v="1899-12-30T09:12:00"/>
    <d v="1899-12-30T00:07:00"/>
    <m/>
    <m/>
    <m/>
    <n v="4"/>
    <x v="4"/>
    <s v="Punta Blanca, Isla Magdalena, Baja California Sur"/>
    <m/>
    <n v="46.529999999999994"/>
    <n v="14.1"/>
    <n v="43.23"/>
    <n v="13.1"/>
    <n v="46.529999999999994"/>
    <n v="14.1"/>
    <n v="44.879999999999995"/>
    <n v="13.6"/>
    <x v="29"/>
    <x v="35"/>
    <n v="75.2"/>
    <n v="24"/>
    <n v="8"/>
    <x v="13"/>
    <s v="&lt;15 cm"/>
    <s v="n/a"/>
    <n v="1"/>
    <s v="n/d"/>
    <m/>
    <m/>
  </r>
  <r>
    <s v="PUBLA-171011-NV-1-4-DP"/>
    <x v="0"/>
    <x v="6"/>
    <n v="2011"/>
    <d v="1899-12-30T09:05:00"/>
    <d v="1899-12-30T09:12:00"/>
    <d v="1899-12-30T00:07:00"/>
    <m/>
    <m/>
    <m/>
    <n v="4"/>
    <x v="4"/>
    <s v="Punta Blanca, Isla Magdalena, Baja California Sur"/>
    <m/>
    <n v="46.529999999999994"/>
    <n v="14.1"/>
    <n v="43.23"/>
    <n v="13.1"/>
    <n v="46.529999999999994"/>
    <n v="14.1"/>
    <n v="44.879999999999995"/>
    <n v="13.6"/>
    <x v="29"/>
    <x v="35"/>
    <n v="75.2"/>
    <n v="24"/>
    <n v="8"/>
    <x v="13"/>
    <s v="&lt;15 cm"/>
    <s v="n/a"/>
    <n v="1"/>
    <s v="n/d"/>
    <m/>
    <m/>
  </r>
  <r>
    <s v="PUBLA-171011-NV-1-4-DP"/>
    <x v="0"/>
    <x v="6"/>
    <n v="2011"/>
    <d v="1899-12-30T09:05:00"/>
    <d v="1899-12-30T09:12:00"/>
    <d v="1899-12-30T00:07:00"/>
    <m/>
    <m/>
    <m/>
    <n v="4"/>
    <x v="4"/>
    <s v="Punta Blanca, Isla Magdalena, Baja California Sur"/>
    <m/>
    <n v="46.529999999999994"/>
    <n v="14.1"/>
    <n v="43.23"/>
    <n v="13.1"/>
    <n v="46.529999999999994"/>
    <n v="14.1"/>
    <n v="44.879999999999995"/>
    <n v="13.6"/>
    <x v="29"/>
    <x v="35"/>
    <n v="75.2"/>
    <n v="24"/>
    <n v="8"/>
    <x v="7"/>
    <s v="15-30 cm"/>
    <s v="A"/>
    <n v="1"/>
    <s v="n/d"/>
    <m/>
    <m/>
  </r>
  <r>
    <s v="PUBLA-171011-NV-1-4-DP"/>
    <x v="0"/>
    <x v="6"/>
    <n v="2011"/>
    <d v="1899-12-30T09:05:00"/>
    <d v="1899-12-30T09:12:00"/>
    <d v="1899-12-30T00:07:00"/>
    <m/>
    <m/>
    <m/>
    <n v="4"/>
    <x v="4"/>
    <s v="Punta Blanca, Isla Magdalena, Baja California Sur"/>
    <m/>
    <n v="46.529999999999994"/>
    <n v="14.1"/>
    <n v="43.23"/>
    <n v="13.1"/>
    <n v="46.529999999999994"/>
    <n v="14.1"/>
    <n v="44.879999999999995"/>
    <n v="13.6"/>
    <x v="29"/>
    <x v="35"/>
    <n v="75.2"/>
    <n v="24"/>
    <n v="8"/>
    <x v="6"/>
    <s v="15-30 cm"/>
    <s v="A"/>
    <n v="1"/>
    <s v="n/d"/>
    <m/>
    <m/>
  </r>
  <r>
    <s v="PUBLA-171011-OR-1-5-DP"/>
    <x v="6"/>
    <x v="6"/>
    <n v="2011"/>
    <d v="1899-12-30T09:08:00"/>
    <d v="1899-12-30T09:11:00"/>
    <d v="1899-12-30T00:03:00"/>
    <m/>
    <m/>
    <m/>
    <n v="5"/>
    <x v="4"/>
    <s v="Punta Blanca, Isla Magdalena, Baja California Sur"/>
    <m/>
    <n v="40.92"/>
    <n v="12.4"/>
    <n v="40.26"/>
    <n v="12.2"/>
    <n v="40.92"/>
    <n v="12.4"/>
    <n v="40.590000000000003"/>
    <n v="12.3"/>
    <x v="34"/>
    <x v="36"/>
    <n v="73.400000000000006"/>
    <n v="23"/>
    <n v="7"/>
    <x v="5"/>
    <s v="&lt;15 cm"/>
    <s v="n/a"/>
    <n v="1"/>
    <s v="n/d"/>
    <m/>
    <m/>
  </r>
  <r>
    <s v="PUBLA-171011-OR-1-5-DP"/>
    <x v="6"/>
    <x v="6"/>
    <n v="2011"/>
    <d v="1899-12-30T09:08:00"/>
    <d v="1899-12-30T09:11:00"/>
    <d v="1899-12-30T00:03:00"/>
    <m/>
    <m/>
    <m/>
    <n v="5"/>
    <x v="4"/>
    <s v="Punta Blanca, Isla Magdalena, Baja California Sur"/>
    <m/>
    <n v="40.92"/>
    <n v="12.4"/>
    <n v="40.26"/>
    <n v="12.2"/>
    <n v="40.92"/>
    <n v="12.4"/>
    <n v="40.590000000000003"/>
    <n v="12.3"/>
    <x v="34"/>
    <x v="36"/>
    <n v="73.400000000000006"/>
    <n v="23"/>
    <n v="7"/>
    <x v="5"/>
    <s v="&lt;15 cm"/>
    <s v="n/a"/>
    <n v="1"/>
    <s v="n/d"/>
    <m/>
    <m/>
  </r>
  <r>
    <s v="PUBLA-171011-OR-1-5-DP"/>
    <x v="6"/>
    <x v="6"/>
    <n v="2011"/>
    <d v="1899-12-30T09:08:00"/>
    <d v="1899-12-30T09:11:00"/>
    <d v="1899-12-30T00:03:00"/>
    <m/>
    <m/>
    <m/>
    <n v="5"/>
    <x v="4"/>
    <s v="Punta Blanca, Isla Magdalena, Baja California Sur"/>
    <m/>
    <n v="40.92"/>
    <n v="12.4"/>
    <n v="40.26"/>
    <n v="12.2"/>
    <n v="40.92"/>
    <n v="12.4"/>
    <n v="40.590000000000003"/>
    <n v="12.3"/>
    <x v="34"/>
    <x v="36"/>
    <n v="73.400000000000006"/>
    <n v="23"/>
    <n v="7"/>
    <x v="5"/>
    <s v="&lt;15 cm"/>
    <s v="n/a"/>
    <n v="1"/>
    <s v="n/d"/>
    <m/>
    <m/>
  </r>
  <r>
    <s v="PUBLA-171011-OR-1-5-DP"/>
    <x v="6"/>
    <x v="6"/>
    <n v="2011"/>
    <d v="1899-12-30T09:08:00"/>
    <d v="1899-12-30T09:11:00"/>
    <d v="1899-12-30T00:03:00"/>
    <m/>
    <m/>
    <m/>
    <n v="5"/>
    <x v="4"/>
    <s v="Punta Blanca, Isla Magdalena, Baja California Sur"/>
    <m/>
    <n v="40.92"/>
    <n v="12.4"/>
    <n v="40.26"/>
    <n v="12.2"/>
    <n v="40.92"/>
    <n v="12.4"/>
    <n v="40.590000000000003"/>
    <n v="12.3"/>
    <x v="34"/>
    <x v="36"/>
    <n v="73.400000000000006"/>
    <n v="23"/>
    <n v="7"/>
    <x v="5"/>
    <s v="&lt;15 cm"/>
    <s v="n/a"/>
    <n v="1"/>
    <s v="n/d"/>
    <m/>
    <m/>
  </r>
  <r>
    <s v="PUBLA-171011-OR-1-5-DP"/>
    <x v="6"/>
    <x v="6"/>
    <n v="2011"/>
    <d v="1899-12-30T09:08:00"/>
    <d v="1899-12-30T09:11:00"/>
    <d v="1899-12-30T00:03:00"/>
    <m/>
    <m/>
    <m/>
    <n v="5"/>
    <x v="4"/>
    <s v="Punta Blanca, Isla Magdalena, Baja California Sur"/>
    <m/>
    <n v="40.92"/>
    <n v="12.4"/>
    <n v="40.26"/>
    <n v="12.2"/>
    <n v="40.92"/>
    <n v="12.4"/>
    <n v="40.590000000000003"/>
    <n v="12.3"/>
    <x v="34"/>
    <x v="36"/>
    <n v="73.400000000000006"/>
    <n v="23"/>
    <n v="7"/>
    <x v="5"/>
    <s v="&lt;15 cm"/>
    <s v="n/a"/>
    <n v="1"/>
    <s v="n/d"/>
    <m/>
    <m/>
  </r>
  <r>
    <s v="PUBLA-171011-OR-1-5-DP"/>
    <x v="6"/>
    <x v="6"/>
    <n v="2011"/>
    <d v="1899-12-30T09:08:00"/>
    <d v="1899-12-30T09:11:00"/>
    <d v="1899-12-30T00:03:00"/>
    <m/>
    <m/>
    <m/>
    <n v="5"/>
    <x v="4"/>
    <s v="Punta Blanca, Isla Magdalena, Baja California Sur"/>
    <m/>
    <n v="40.92"/>
    <n v="12.4"/>
    <n v="40.26"/>
    <n v="12.2"/>
    <n v="40.92"/>
    <n v="12.4"/>
    <n v="40.590000000000003"/>
    <n v="12.3"/>
    <x v="34"/>
    <x v="36"/>
    <n v="73.400000000000006"/>
    <n v="23"/>
    <n v="7"/>
    <x v="5"/>
    <s v="15-30 cm"/>
    <s v="n/a"/>
    <n v="1"/>
    <s v="n/d"/>
    <m/>
    <m/>
  </r>
  <r>
    <s v="PUBLA-171011-OR-1-5-DP"/>
    <x v="6"/>
    <x v="6"/>
    <n v="2011"/>
    <d v="1899-12-30T09:08:00"/>
    <d v="1899-12-30T09:11:00"/>
    <d v="1899-12-30T00:03:00"/>
    <m/>
    <m/>
    <m/>
    <n v="5"/>
    <x v="4"/>
    <s v="Punta Blanca, Isla Magdalena, Baja California Sur"/>
    <m/>
    <n v="40.92"/>
    <n v="12.4"/>
    <n v="40.26"/>
    <n v="12.2"/>
    <n v="40.92"/>
    <n v="12.4"/>
    <n v="40.590000000000003"/>
    <n v="12.3"/>
    <x v="34"/>
    <x v="36"/>
    <n v="73.400000000000006"/>
    <n v="23"/>
    <n v="7"/>
    <x v="5"/>
    <s v="15-30 cm"/>
    <s v="n/a"/>
    <n v="1"/>
    <s v="n/d"/>
    <m/>
    <m/>
  </r>
  <r>
    <s v="PUBLA-171011-OR-1-5-DP"/>
    <x v="6"/>
    <x v="6"/>
    <n v="2011"/>
    <d v="1899-12-30T09:08:00"/>
    <d v="1899-12-30T09:11:00"/>
    <d v="1899-12-30T00:03:00"/>
    <m/>
    <m/>
    <m/>
    <n v="5"/>
    <x v="4"/>
    <s v="Punta Blanca, Isla Magdalena, Baja California Sur"/>
    <m/>
    <n v="40.92"/>
    <n v="12.4"/>
    <n v="40.26"/>
    <n v="12.2"/>
    <n v="40.92"/>
    <n v="12.4"/>
    <n v="40.590000000000003"/>
    <n v="12.3"/>
    <x v="34"/>
    <x v="36"/>
    <n v="73.400000000000006"/>
    <n v="23"/>
    <n v="7"/>
    <x v="5"/>
    <s v="15-30 cm"/>
    <s v="n/a"/>
    <n v="1"/>
    <s v="n/d"/>
    <m/>
    <m/>
  </r>
  <r>
    <s v="PUBLA-171011-OR-1-5-DP"/>
    <x v="6"/>
    <x v="6"/>
    <n v="2011"/>
    <d v="1899-12-30T09:08:00"/>
    <d v="1899-12-30T09:11:00"/>
    <d v="1899-12-30T00:03:00"/>
    <m/>
    <m/>
    <m/>
    <n v="5"/>
    <x v="4"/>
    <s v="Punta Blanca, Isla Magdalena, Baja California Sur"/>
    <m/>
    <n v="40.92"/>
    <n v="12.4"/>
    <n v="40.26"/>
    <n v="12.2"/>
    <n v="40.92"/>
    <n v="12.4"/>
    <n v="40.590000000000003"/>
    <n v="12.3"/>
    <x v="34"/>
    <x v="36"/>
    <n v="73.400000000000006"/>
    <n v="23"/>
    <n v="7"/>
    <x v="5"/>
    <s v="15-30 cm"/>
    <s v="n/a"/>
    <n v="1"/>
    <s v="n/d"/>
    <m/>
    <m/>
  </r>
  <r>
    <s v="PUBLA-171011-OR-1-5-DP"/>
    <x v="6"/>
    <x v="6"/>
    <n v="2011"/>
    <d v="1899-12-30T09:08:00"/>
    <d v="1899-12-30T09:11:00"/>
    <d v="1899-12-30T00:03:00"/>
    <m/>
    <m/>
    <m/>
    <n v="5"/>
    <x v="4"/>
    <s v="Punta Blanca, Isla Magdalena, Baja California Sur"/>
    <m/>
    <n v="40.92"/>
    <n v="12.4"/>
    <n v="40.26"/>
    <n v="12.2"/>
    <n v="40.92"/>
    <n v="12.4"/>
    <n v="40.590000000000003"/>
    <n v="12.3"/>
    <x v="34"/>
    <x v="36"/>
    <n v="73.400000000000006"/>
    <n v="23"/>
    <n v="7"/>
    <x v="7"/>
    <s v="&lt;15 cm"/>
    <s v="A"/>
    <n v="1"/>
    <s v="n/d"/>
    <m/>
    <m/>
  </r>
  <r>
    <s v="PUBLA-171011-OR-1-5-DP"/>
    <x v="6"/>
    <x v="6"/>
    <n v="2011"/>
    <d v="1899-12-30T09:08:00"/>
    <d v="1899-12-30T09:11:00"/>
    <d v="1899-12-30T00:03:00"/>
    <m/>
    <m/>
    <m/>
    <n v="5"/>
    <x v="4"/>
    <s v="Punta Blanca, Isla Magdalena, Baja California Sur"/>
    <m/>
    <n v="40.92"/>
    <n v="12.4"/>
    <n v="40.26"/>
    <n v="12.2"/>
    <n v="40.92"/>
    <n v="12.4"/>
    <n v="40.590000000000003"/>
    <n v="12.3"/>
    <x v="34"/>
    <x v="36"/>
    <n v="73.400000000000006"/>
    <n v="23"/>
    <n v="7"/>
    <x v="7"/>
    <s v="15-30 cm"/>
    <s v="A"/>
    <n v="1"/>
    <s v="n/d"/>
    <m/>
    <m/>
  </r>
  <r>
    <s v="PUBLA-171011-OR-1-5-DP"/>
    <x v="6"/>
    <x v="6"/>
    <n v="2011"/>
    <d v="1899-12-30T09:08:00"/>
    <d v="1899-12-30T09:11:00"/>
    <d v="1899-12-30T00:03:00"/>
    <m/>
    <m/>
    <m/>
    <n v="5"/>
    <x v="4"/>
    <s v="Punta Blanca, Isla Magdalena, Baja California Sur"/>
    <m/>
    <n v="40.92"/>
    <n v="12.4"/>
    <n v="40.26"/>
    <n v="12.2"/>
    <n v="40.92"/>
    <n v="12.4"/>
    <n v="40.590000000000003"/>
    <n v="12.3"/>
    <x v="34"/>
    <x v="36"/>
    <n v="73.400000000000006"/>
    <n v="23"/>
    <n v="7"/>
    <x v="8"/>
    <s v="15-30 cm"/>
    <s v="n/a"/>
    <n v="1"/>
    <s v="n/d"/>
    <m/>
    <m/>
  </r>
  <r>
    <s v="PUBLA-171011-OR-1-5-DP"/>
    <x v="6"/>
    <x v="6"/>
    <n v="2011"/>
    <d v="1899-12-30T09:08:00"/>
    <d v="1899-12-30T09:11:00"/>
    <d v="1899-12-30T00:03:00"/>
    <m/>
    <m/>
    <m/>
    <n v="5"/>
    <x v="4"/>
    <s v="Punta Blanca, Isla Magdalena, Baja California Sur"/>
    <m/>
    <n v="40.92"/>
    <n v="12.4"/>
    <n v="40.26"/>
    <n v="12.2"/>
    <n v="40.92"/>
    <n v="12.4"/>
    <n v="40.590000000000003"/>
    <n v="12.3"/>
    <x v="34"/>
    <x v="36"/>
    <n v="73.400000000000006"/>
    <n v="23"/>
    <n v="7"/>
    <x v="8"/>
    <s v="15-30 cm"/>
    <s v="n/a"/>
    <n v="1"/>
    <s v="n/d"/>
    <m/>
    <m/>
  </r>
  <r>
    <s v="PUBLA-171011-OR-1-6-DP"/>
    <x v="6"/>
    <x v="6"/>
    <n v="2011"/>
    <d v="1899-12-30T10:23:00"/>
    <d v="1899-12-30T10:30:00"/>
    <d v="1899-12-30T00:07:00"/>
    <m/>
    <m/>
    <m/>
    <n v="6"/>
    <x v="4"/>
    <s v="Punta Blanca, Isla Magdalena, Baja California Sur"/>
    <m/>
    <n v="15.51"/>
    <n v="4.7"/>
    <n v="22.439999999999998"/>
    <n v="6.8"/>
    <n v="22.439999999999998"/>
    <n v="6.8"/>
    <n v="18.974999999999998"/>
    <n v="5.75"/>
    <x v="35"/>
    <x v="37"/>
    <n v="73.400000000000006"/>
    <n v="23"/>
    <n v="7"/>
    <x v="1"/>
    <s v="15-30 cm"/>
    <s v="H"/>
    <n v="1"/>
    <s v="H"/>
    <m/>
    <m/>
  </r>
  <r>
    <s v="PUBLA-171011-OR-1-6-DP"/>
    <x v="6"/>
    <x v="6"/>
    <n v="2011"/>
    <d v="1899-12-30T10:23:00"/>
    <d v="1899-12-30T10:30:00"/>
    <d v="1899-12-30T00:07:00"/>
    <m/>
    <m/>
    <m/>
    <n v="6"/>
    <x v="4"/>
    <s v="Punta Blanca, Isla Magdalena, Baja California Sur"/>
    <m/>
    <n v="15.51"/>
    <n v="4.7"/>
    <n v="22.439999999999998"/>
    <n v="6.8"/>
    <n v="22.439999999999998"/>
    <n v="6.8"/>
    <n v="18.974999999999998"/>
    <n v="5.75"/>
    <x v="35"/>
    <x v="37"/>
    <n v="73.400000000000006"/>
    <n v="23"/>
    <n v="7"/>
    <x v="1"/>
    <s v="15-30 cm"/>
    <s v="H"/>
    <n v="1"/>
    <s v="H"/>
    <m/>
    <m/>
  </r>
  <r>
    <s v="PUBLA-171011-OR-1-6-DP"/>
    <x v="6"/>
    <x v="6"/>
    <n v="2011"/>
    <d v="1899-12-30T10:23:00"/>
    <d v="1899-12-30T10:30:00"/>
    <d v="1899-12-30T00:07:00"/>
    <m/>
    <m/>
    <m/>
    <n v="6"/>
    <x v="4"/>
    <s v="Punta Blanca, Isla Magdalena, Baja California Sur"/>
    <m/>
    <n v="15.51"/>
    <n v="4.7"/>
    <n v="22.439999999999998"/>
    <n v="6.8"/>
    <n v="22.439999999999998"/>
    <n v="6.8"/>
    <n v="18.974999999999998"/>
    <n v="5.75"/>
    <x v="35"/>
    <x v="37"/>
    <n v="73.400000000000006"/>
    <n v="23"/>
    <n v="7"/>
    <x v="3"/>
    <s v="&lt;15 cm"/>
    <s v="A"/>
    <n v="1"/>
    <s v="n/d"/>
    <m/>
    <m/>
  </r>
  <r>
    <s v="PUBLA-171011-OR-1-6-DP"/>
    <x v="6"/>
    <x v="6"/>
    <n v="2011"/>
    <d v="1899-12-30T10:23:00"/>
    <d v="1899-12-30T10:30:00"/>
    <d v="1899-12-30T00:07:00"/>
    <m/>
    <m/>
    <m/>
    <n v="6"/>
    <x v="4"/>
    <s v="Punta Blanca, Isla Magdalena, Baja California Sur"/>
    <m/>
    <n v="15.51"/>
    <n v="4.7"/>
    <n v="22.439999999999998"/>
    <n v="6.8"/>
    <n v="22.439999999999998"/>
    <n v="6.8"/>
    <n v="18.974999999999998"/>
    <n v="5.75"/>
    <x v="35"/>
    <x v="37"/>
    <n v="73.400000000000006"/>
    <n v="23"/>
    <n v="7"/>
    <x v="3"/>
    <s v="&lt;15 cm"/>
    <s v="A"/>
    <n v="1"/>
    <s v="n/d"/>
    <m/>
    <m/>
  </r>
  <r>
    <s v="PUBLA-171011-OR-1-6-DP"/>
    <x v="6"/>
    <x v="6"/>
    <n v="2011"/>
    <d v="1899-12-30T10:23:00"/>
    <d v="1899-12-30T10:30:00"/>
    <d v="1899-12-30T00:07:00"/>
    <m/>
    <m/>
    <m/>
    <n v="6"/>
    <x v="4"/>
    <s v="Punta Blanca, Isla Magdalena, Baja California Sur"/>
    <m/>
    <n v="15.51"/>
    <n v="4.7"/>
    <n v="22.439999999999998"/>
    <n v="6.8"/>
    <n v="22.439999999999998"/>
    <n v="6.8"/>
    <n v="18.974999999999998"/>
    <n v="5.75"/>
    <x v="35"/>
    <x v="37"/>
    <n v="73.400000000000006"/>
    <n v="23"/>
    <n v="7"/>
    <x v="3"/>
    <s v="15-30 cm"/>
    <s v="A"/>
    <n v="1"/>
    <s v="n/d"/>
    <m/>
    <m/>
  </r>
  <r>
    <s v="PUBLA-171011-OR-1-6-DP"/>
    <x v="6"/>
    <x v="6"/>
    <n v="2011"/>
    <d v="1899-12-30T10:23:00"/>
    <d v="1899-12-30T10:30:00"/>
    <d v="1899-12-30T00:07:00"/>
    <m/>
    <m/>
    <m/>
    <n v="6"/>
    <x v="4"/>
    <s v="Punta Blanca, Isla Magdalena, Baja California Sur"/>
    <m/>
    <n v="15.51"/>
    <n v="4.7"/>
    <n v="22.439999999999998"/>
    <n v="6.8"/>
    <n v="22.439999999999998"/>
    <n v="6.8"/>
    <n v="18.974999999999998"/>
    <n v="5.75"/>
    <x v="35"/>
    <x v="37"/>
    <n v="73.400000000000006"/>
    <n v="23"/>
    <n v="7"/>
    <x v="3"/>
    <s v="15-30 cm"/>
    <s v="A"/>
    <n v="1"/>
    <s v="n/d"/>
    <m/>
    <m/>
  </r>
  <r>
    <s v="PUBLA-171011-OR-1-6-DP"/>
    <x v="6"/>
    <x v="6"/>
    <n v="2011"/>
    <d v="1899-12-30T10:23:00"/>
    <d v="1899-12-30T10:30:00"/>
    <d v="1899-12-30T00:07:00"/>
    <m/>
    <m/>
    <m/>
    <n v="6"/>
    <x v="4"/>
    <s v="Punta Blanca, Isla Magdalena, Baja California Sur"/>
    <m/>
    <n v="15.51"/>
    <n v="4.7"/>
    <n v="22.439999999999998"/>
    <n v="6.8"/>
    <n v="22.439999999999998"/>
    <n v="6.8"/>
    <n v="18.974999999999998"/>
    <n v="5.75"/>
    <x v="35"/>
    <x v="37"/>
    <n v="73.400000000000006"/>
    <n v="23"/>
    <n v="7"/>
    <x v="3"/>
    <s v="15-30 cm"/>
    <s v="A"/>
    <n v="1"/>
    <s v="n/d"/>
    <m/>
    <m/>
  </r>
  <r>
    <s v="PUBLA-171011-OR-1-6-DP"/>
    <x v="6"/>
    <x v="6"/>
    <n v="2011"/>
    <d v="1899-12-30T10:23:00"/>
    <d v="1899-12-30T10:30:00"/>
    <d v="1899-12-30T00:07:00"/>
    <m/>
    <m/>
    <m/>
    <n v="6"/>
    <x v="4"/>
    <s v="Punta Blanca, Isla Magdalena, Baja California Sur"/>
    <m/>
    <n v="15.51"/>
    <n v="4.7"/>
    <n v="22.439999999999998"/>
    <n v="6.8"/>
    <n v="22.439999999999998"/>
    <n v="6.8"/>
    <n v="18.974999999999998"/>
    <n v="5.75"/>
    <x v="35"/>
    <x v="37"/>
    <n v="73.400000000000006"/>
    <n v="23"/>
    <n v="7"/>
    <x v="3"/>
    <s v="15-30 cm"/>
    <s v="A"/>
    <n v="1"/>
    <s v="n/d"/>
    <m/>
    <m/>
  </r>
  <r>
    <s v="PUBLA-171011-OR-1-6-DP"/>
    <x v="6"/>
    <x v="6"/>
    <n v="2011"/>
    <d v="1899-12-30T10:23:00"/>
    <d v="1899-12-30T10:30:00"/>
    <d v="1899-12-30T00:07:00"/>
    <m/>
    <m/>
    <m/>
    <n v="6"/>
    <x v="4"/>
    <s v="Punta Blanca, Isla Magdalena, Baja California Sur"/>
    <m/>
    <n v="15.51"/>
    <n v="4.7"/>
    <n v="22.439999999999998"/>
    <n v="6.8"/>
    <n v="22.439999999999998"/>
    <n v="6.8"/>
    <n v="18.974999999999998"/>
    <n v="5.75"/>
    <x v="35"/>
    <x v="37"/>
    <n v="73.400000000000006"/>
    <n v="23"/>
    <n v="7"/>
    <x v="3"/>
    <s v="15-30 cm"/>
    <s v="A"/>
    <n v="1"/>
    <s v="n/d"/>
    <m/>
    <m/>
  </r>
  <r>
    <s v="PUBLA-171011-OR-1-6-DP"/>
    <x v="6"/>
    <x v="6"/>
    <n v="2011"/>
    <d v="1899-12-30T10:23:00"/>
    <d v="1899-12-30T10:30:00"/>
    <d v="1899-12-30T00:07:00"/>
    <m/>
    <m/>
    <m/>
    <n v="6"/>
    <x v="4"/>
    <s v="Punta Blanca, Isla Magdalena, Baja California Sur"/>
    <m/>
    <n v="15.51"/>
    <n v="4.7"/>
    <n v="22.439999999999998"/>
    <n v="6.8"/>
    <n v="22.439999999999998"/>
    <n v="6.8"/>
    <n v="18.974999999999998"/>
    <n v="5.75"/>
    <x v="35"/>
    <x v="37"/>
    <n v="73.400000000000006"/>
    <n v="23"/>
    <n v="7"/>
    <x v="3"/>
    <s v="15-30 cm"/>
    <s v="A"/>
    <n v="1"/>
    <s v="n/d"/>
    <m/>
    <m/>
  </r>
  <r>
    <s v="PUBLA-171011-OR-1-6-DP"/>
    <x v="6"/>
    <x v="6"/>
    <n v="2011"/>
    <d v="1899-12-30T10:23:00"/>
    <d v="1899-12-30T10:30:00"/>
    <d v="1899-12-30T00:07:00"/>
    <m/>
    <m/>
    <m/>
    <n v="6"/>
    <x v="4"/>
    <s v="Punta Blanca, Isla Magdalena, Baja California Sur"/>
    <m/>
    <n v="15.51"/>
    <n v="4.7"/>
    <n v="22.439999999999998"/>
    <n v="6.8"/>
    <n v="22.439999999999998"/>
    <n v="6.8"/>
    <n v="18.974999999999998"/>
    <n v="5.75"/>
    <x v="35"/>
    <x v="37"/>
    <n v="73.400000000000006"/>
    <n v="23"/>
    <n v="7"/>
    <x v="3"/>
    <s v="15-30 cm"/>
    <s v="A"/>
    <n v="1"/>
    <s v="n/d"/>
    <m/>
    <m/>
  </r>
  <r>
    <s v="PUBLA-171011-OR-1-6-DP"/>
    <x v="6"/>
    <x v="6"/>
    <n v="2011"/>
    <d v="1899-12-30T10:23:00"/>
    <d v="1899-12-30T10:30:00"/>
    <d v="1899-12-30T00:07:00"/>
    <m/>
    <m/>
    <m/>
    <n v="6"/>
    <x v="4"/>
    <s v="Punta Blanca, Isla Magdalena, Baja California Sur"/>
    <m/>
    <n v="15.51"/>
    <n v="4.7"/>
    <n v="22.439999999999998"/>
    <n v="6.8"/>
    <n v="22.439999999999998"/>
    <n v="6.8"/>
    <n v="18.974999999999998"/>
    <n v="5.75"/>
    <x v="35"/>
    <x v="37"/>
    <n v="73.400000000000006"/>
    <n v="23"/>
    <n v="7"/>
    <x v="3"/>
    <s v="15-30 cm"/>
    <s v="A"/>
    <n v="1"/>
    <s v="n/d"/>
    <m/>
    <m/>
  </r>
  <r>
    <s v="PUBLA-171011-OR-1-6-DP"/>
    <x v="6"/>
    <x v="6"/>
    <n v="2011"/>
    <d v="1899-12-30T10:23:00"/>
    <d v="1899-12-30T10:30:00"/>
    <d v="1899-12-30T00:07:00"/>
    <m/>
    <m/>
    <m/>
    <n v="6"/>
    <x v="4"/>
    <s v="Punta Blanca, Isla Magdalena, Baja California Sur"/>
    <m/>
    <n v="15.51"/>
    <n v="4.7"/>
    <n v="22.439999999999998"/>
    <n v="6.8"/>
    <n v="22.439999999999998"/>
    <n v="6.8"/>
    <n v="18.974999999999998"/>
    <n v="5.75"/>
    <x v="35"/>
    <x v="37"/>
    <n v="73.400000000000006"/>
    <n v="23"/>
    <n v="7"/>
    <x v="3"/>
    <s v="15-30 cm"/>
    <s v="A"/>
    <n v="1"/>
    <s v="n/d"/>
    <m/>
    <m/>
  </r>
  <r>
    <s v="PUBLA-171011-OR-1-6-DP"/>
    <x v="6"/>
    <x v="6"/>
    <n v="2011"/>
    <d v="1899-12-30T10:23:00"/>
    <d v="1899-12-30T10:30:00"/>
    <d v="1899-12-30T00:07:00"/>
    <m/>
    <m/>
    <m/>
    <n v="6"/>
    <x v="4"/>
    <s v="Punta Blanca, Isla Magdalena, Baja California Sur"/>
    <m/>
    <n v="15.51"/>
    <n v="4.7"/>
    <n v="22.439999999999998"/>
    <n v="6.8"/>
    <n v="22.439999999999998"/>
    <n v="6.8"/>
    <n v="18.974999999999998"/>
    <n v="5.75"/>
    <x v="35"/>
    <x v="37"/>
    <n v="73.400000000000006"/>
    <n v="23"/>
    <n v="7"/>
    <x v="3"/>
    <s v="15-30 cm"/>
    <s v="A"/>
    <n v="1"/>
    <s v="n/d"/>
    <m/>
    <m/>
  </r>
  <r>
    <s v="PUBLA-171011-OR-1-6-DP"/>
    <x v="6"/>
    <x v="6"/>
    <n v="2011"/>
    <d v="1899-12-30T10:23:00"/>
    <d v="1899-12-30T10:30:00"/>
    <d v="1899-12-30T00:07:00"/>
    <m/>
    <m/>
    <m/>
    <n v="6"/>
    <x v="4"/>
    <s v="Punta Blanca, Isla Magdalena, Baja California Sur"/>
    <m/>
    <n v="15.51"/>
    <n v="4.7"/>
    <n v="22.439999999999998"/>
    <n v="6.8"/>
    <n v="22.439999999999998"/>
    <n v="6.8"/>
    <n v="18.974999999999998"/>
    <n v="5.75"/>
    <x v="35"/>
    <x v="37"/>
    <n v="73.400000000000006"/>
    <n v="23"/>
    <n v="7"/>
    <x v="9"/>
    <s v="&lt;15 cm"/>
    <s v="n/a"/>
    <n v="1"/>
    <s v="n/d"/>
    <m/>
    <m/>
  </r>
  <r>
    <s v="PUBLA-171011-OR-1-6-DP"/>
    <x v="6"/>
    <x v="6"/>
    <n v="2011"/>
    <d v="1899-12-30T10:23:00"/>
    <d v="1899-12-30T10:30:00"/>
    <d v="1899-12-30T00:07:00"/>
    <m/>
    <m/>
    <m/>
    <n v="6"/>
    <x v="4"/>
    <s v="Punta Blanca, Isla Magdalena, Baja California Sur"/>
    <m/>
    <n v="15.51"/>
    <n v="4.7"/>
    <n v="22.439999999999998"/>
    <n v="6.8"/>
    <n v="22.439999999999998"/>
    <n v="6.8"/>
    <n v="18.974999999999998"/>
    <n v="5.75"/>
    <x v="35"/>
    <x v="37"/>
    <n v="73.400000000000006"/>
    <n v="23"/>
    <n v="7"/>
    <x v="9"/>
    <s v="&lt;15 cm"/>
    <s v="n/a"/>
    <n v="1"/>
    <s v="n/d"/>
    <m/>
    <m/>
  </r>
  <r>
    <s v="PUBLA-171011-OR-1-6-DP"/>
    <x v="6"/>
    <x v="6"/>
    <n v="2011"/>
    <d v="1899-12-30T10:23:00"/>
    <d v="1899-12-30T10:30:00"/>
    <d v="1899-12-30T00:07:00"/>
    <m/>
    <m/>
    <m/>
    <n v="6"/>
    <x v="4"/>
    <s v="Punta Blanca, Isla Magdalena, Baja California Sur"/>
    <m/>
    <n v="15.51"/>
    <n v="4.7"/>
    <n v="22.439999999999998"/>
    <n v="6.8"/>
    <n v="22.439999999999998"/>
    <n v="6.8"/>
    <n v="18.974999999999998"/>
    <n v="5.75"/>
    <x v="35"/>
    <x v="37"/>
    <n v="73.400000000000006"/>
    <n v="23"/>
    <n v="7"/>
    <x v="9"/>
    <s v="&lt;15 cm"/>
    <s v="n/a"/>
    <n v="1"/>
    <s v="n/d"/>
    <m/>
    <m/>
  </r>
  <r>
    <s v="PUBLA-171011-OR-1-6-DP"/>
    <x v="6"/>
    <x v="6"/>
    <n v="2011"/>
    <d v="1899-12-30T10:23:00"/>
    <d v="1899-12-30T10:30:00"/>
    <d v="1899-12-30T00:07:00"/>
    <m/>
    <m/>
    <m/>
    <n v="6"/>
    <x v="4"/>
    <s v="Punta Blanca, Isla Magdalena, Baja California Sur"/>
    <m/>
    <n v="15.51"/>
    <n v="4.7"/>
    <n v="22.439999999999998"/>
    <n v="6.8"/>
    <n v="22.439999999999998"/>
    <n v="6.8"/>
    <n v="18.974999999999998"/>
    <n v="5.75"/>
    <x v="35"/>
    <x v="37"/>
    <n v="73.400000000000006"/>
    <n v="23"/>
    <n v="7"/>
    <x v="9"/>
    <s v="&lt;15 cm"/>
    <s v="n/a"/>
    <n v="1"/>
    <s v="n/d"/>
    <m/>
    <m/>
  </r>
  <r>
    <s v="PUBLA-171011-OR-1-6-DP"/>
    <x v="6"/>
    <x v="6"/>
    <n v="2011"/>
    <d v="1899-12-30T10:23:00"/>
    <d v="1899-12-30T10:30:00"/>
    <d v="1899-12-30T00:07:00"/>
    <m/>
    <m/>
    <m/>
    <n v="6"/>
    <x v="4"/>
    <s v="Punta Blanca, Isla Magdalena, Baja California Sur"/>
    <m/>
    <n v="15.51"/>
    <n v="4.7"/>
    <n v="22.439999999999998"/>
    <n v="6.8"/>
    <n v="22.439999999999998"/>
    <n v="6.8"/>
    <n v="18.974999999999998"/>
    <n v="5.75"/>
    <x v="35"/>
    <x v="37"/>
    <n v="73.400000000000006"/>
    <n v="23"/>
    <n v="7"/>
    <x v="9"/>
    <s v="&lt;15 cm"/>
    <s v="n/a"/>
    <n v="1"/>
    <s v="n/d"/>
    <m/>
    <m/>
  </r>
  <r>
    <s v="PUBLA-171011-OR-1-6-DP"/>
    <x v="6"/>
    <x v="6"/>
    <n v="2011"/>
    <d v="1899-12-30T10:23:00"/>
    <d v="1899-12-30T10:30:00"/>
    <d v="1899-12-30T00:07:00"/>
    <m/>
    <m/>
    <m/>
    <n v="6"/>
    <x v="4"/>
    <s v="Punta Blanca, Isla Magdalena, Baja California Sur"/>
    <m/>
    <n v="15.51"/>
    <n v="4.7"/>
    <n v="22.439999999999998"/>
    <n v="6.8"/>
    <n v="22.439999999999998"/>
    <n v="6.8"/>
    <n v="18.974999999999998"/>
    <n v="5.75"/>
    <x v="35"/>
    <x v="37"/>
    <n v="73.400000000000006"/>
    <n v="23"/>
    <n v="7"/>
    <x v="9"/>
    <s v="&lt;15 cm"/>
    <s v="n/a"/>
    <n v="1"/>
    <s v="n/d"/>
    <m/>
    <m/>
  </r>
  <r>
    <s v="PUBLA-171011-OR-1-6-DP"/>
    <x v="6"/>
    <x v="6"/>
    <n v="2011"/>
    <d v="1899-12-30T10:23:00"/>
    <d v="1899-12-30T10:30:00"/>
    <d v="1899-12-30T00:07:00"/>
    <m/>
    <m/>
    <m/>
    <n v="6"/>
    <x v="4"/>
    <s v="Punta Blanca, Isla Magdalena, Baja California Sur"/>
    <m/>
    <n v="15.51"/>
    <n v="4.7"/>
    <n v="22.439999999999998"/>
    <n v="6.8"/>
    <n v="22.439999999999998"/>
    <n v="6.8"/>
    <n v="18.974999999999998"/>
    <n v="5.75"/>
    <x v="35"/>
    <x v="37"/>
    <n v="73.400000000000006"/>
    <n v="23"/>
    <n v="7"/>
    <x v="9"/>
    <s v="&lt;15 cm"/>
    <s v="n/a"/>
    <n v="1"/>
    <s v="n/d"/>
    <m/>
    <m/>
  </r>
  <r>
    <s v="PUBLA-171011-OR-1-6-DP"/>
    <x v="6"/>
    <x v="6"/>
    <n v="2011"/>
    <d v="1899-12-30T10:23:00"/>
    <d v="1899-12-30T10:30:00"/>
    <d v="1899-12-30T00:07:00"/>
    <m/>
    <m/>
    <m/>
    <n v="6"/>
    <x v="4"/>
    <s v="Punta Blanca, Isla Magdalena, Baja California Sur"/>
    <m/>
    <n v="15.51"/>
    <n v="4.7"/>
    <n v="22.439999999999998"/>
    <n v="6.8"/>
    <n v="22.439999999999998"/>
    <n v="6.8"/>
    <n v="18.974999999999998"/>
    <n v="5.75"/>
    <x v="35"/>
    <x v="37"/>
    <n v="73.400000000000006"/>
    <n v="23"/>
    <n v="7"/>
    <x v="9"/>
    <s v="&lt;15 cm"/>
    <s v="n/a"/>
    <n v="1"/>
    <s v="n/d"/>
    <m/>
    <m/>
  </r>
  <r>
    <s v="PUBLA-171011-OR-1-6-DP"/>
    <x v="6"/>
    <x v="6"/>
    <n v="2011"/>
    <d v="1899-12-30T10:23:00"/>
    <d v="1899-12-30T10:30:00"/>
    <d v="1899-12-30T00:07:00"/>
    <m/>
    <m/>
    <m/>
    <n v="6"/>
    <x v="4"/>
    <s v="Punta Blanca, Isla Magdalena, Baja California Sur"/>
    <m/>
    <n v="15.51"/>
    <n v="4.7"/>
    <n v="22.439999999999998"/>
    <n v="6.8"/>
    <n v="22.439999999999998"/>
    <n v="6.8"/>
    <n v="18.974999999999998"/>
    <n v="5.75"/>
    <x v="35"/>
    <x v="37"/>
    <n v="73.400000000000006"/>
    <n v="23"/>
    <n v="7"/>
    <x v="9"/>
    <s v="&lt;15 cm"/>
    <s v="n/a"/>
    <n v="1"/>
    <s v="n/d"/>
    <m/>
    <m/>
  </r>
  <r>
    <s v="PUBLA-171011-OR-1-6-DP"/>
    <x v="6"/>
    <x v="6"/>
    <n v="2011"/>
    <d v="1899-12-30T10:23:00"/>
    <d v="1899-12-30T10:30:00"/>
    <d v="1899-12-30T00:07:00"/>
    <m/>
    <m/>
    <m/>
    <n v="6"/>
    <x v="4"/>
    <s v="Punta Blanca, Isla Magdalena, Baja California Sur"/>
    <m/>
    <n v="15.51"/>
    <n v="4.7"/>
    <n v="22.439999999999998"/>
    <n v="6.8"/>
    <n v="22.439999999999998"/>
    <n v="6.8"/>
    <n v="18.974999999999998"/>
    <n v="5.75"/>
    <x v="35"/>
    <x v="37"/>
    <n v="73.400000000000006"/>
    <n v="23"/>
    <n v="7"/>
    <x v="9"/>
    <s v="&lt;15 cm"/>
    <s v="n/a"/>
    <n v="1"/>
    <s v="n/d"/>
    <m/>
    <m/>
  </r>
  <r>
    <s v="PUBLA-171011-OR-1-6-DP"/>
    <x v="6"/>
    <x v="6"/>
    <n v="2011"/>
    <d v="1899-12-30T10:23:00"/>
    <d v="1899-12-30T10:30:00"/>
    <d v="1899-12-30T00:07:00"/>
    <m/>
    <m/>
    <m/>
    <n v="6"/>
    <x v="4"/>
    <s v="Punta Blanca, Isla Magdalena, Baja California Sur"/>
    <m/>
    <n v="15.51"/>
    <n v="4.7"/>
    <n v="22.439999999999998"/>
    <n v="6.8"/>
    <n v="22.439999999999998"/>
    <n v="6.8"/>
    <n v="18.974999999999998"/>
    <n v="5.75"/>
    <x v="35"/>
    <x v="37"/>
    <n v="73.400000000000006"/>
    <n v="23"/>
    <n v="7"/>
    <x v="9"/>
    <s v="&lt;15 cm"/>
    <s v="n/a"/>
    <n v="1"/>
    <s v="n/d"/>
    <m/>
    <m/>
  </r>
  <r>
    <s v="PUBLA-171011-OR-1-6-DP"/>
    <x v="6"/>
    <x v="6"/>
    <n v="2011"/>
    <d v="1899-12-30T10:23:00"/>
    <d v="1899-12-30T10:30:00"/>
    <d v="1899-12-30T00:07:00"/>
    <m/>
    <m/>
    <m/>
    <n v="6"/>
    <x v="4"/>
    <s v="Punta Blanca, Isla Magdalena, Baja California Sur"/>
    <m/>
    <n v="15.51"/>
    <n v="4.7"/>
    <n v="22.439999999999998"/>
    <n v="6.8"/>
    <n v="22.439999999999998"/>
    <n v="6.8"/>
    <n v="18.974999999999998"/>
    <n v="5.75"/>
    <x v="35"/>
    <x v="37"/>
    <n v="73.400000000000006"/>
    <n v="23"/>
    <n v="7"/>
    <x v="9"/>
    <s v="&lt;15 cm"/>
    <s v="n/a"/>
    <n v="1"/>
    <s v="n/d"/>
    <m/>
    <m/>
  </r>
  <r>
    <s v="PUBLA-171011-OR-1-6-DP"/>
    <x v="6"/>
    <x v="6"/>
    <n v="2011"/>
    <d v="1899-12-30T10:23:00"/>
    <d v="1899-12-30T10:30:00"/>
    <d v="1899-12-30T00:07:00"/>
    <m/>
    <m/>
    <m/>
    <n v="6"/>
    <x v="4"/>
    <s v="Punta Blanca, Isla Magdalena, Baja California Sur"/>
    <m/>
    <n v="15.51"/>
    <n v="4.7"/>
    <n v="22.439999999999998"/>
    <n v="6.8"/>
    <n v="22.439999999999998"/>
    <n v="6.8"/>
    <n v="18.974999999999998"/>
    <n v="5.75"/>
    <x v="35"/>
    <x v="37"/>
    <n v="73.400000000000006"/>
    <n v="23"/>
    <n v="7"/>
    <x v="9"/>
    <s v="&lt;15 cm"/>
    <s v="n/a"/>
    <n v="1"/>
    <s v="n/d"/>
    <m/>
    <m/>
  </r>
  <r>
    <s v="PUBLA-171011-OR-1-6-DP"/>
    <x v="6"/>
    <x v="6"/>
    <n v="2011"/>
    <d v="1899-12-30T10:23:00"/>
    <d v="1899-12-30T10:30:00"/>
    <d v="1899-12-30T00:07:00"/>
    <m/>
    <m/>
    <m/>
    <n v="6"/>
    <x v="4"/>
    <s v="Punta Blanca, Isla Magdalena, Baja California Sur"/>
    <m/>
    <n v="15.51"/>
    <n v="4.7"/>
    <n v="22.439999999999998"/>
    <n v="6.8"/>
    <n v="22.439999999999998"/>
    <n v="6.8"/>
    <n v="18.974999999999998"/>
    <n v="5.75"/>
    <x v="35"/>
    <x v="37"/>
    <n v="73.400000000000006"/>
    <n v="23"/>
    <n v="7"/>
    <x v="9"/>
    <s v="&lt;15 cm"/>
    <s v="n/a"/>
    <n v="1"/>
    <s v="n/d"/>
    <m/>
    <m/>
  </r>
  <r>
    <s v="PUBLA-171011-OR-1-6-DP"/>
    <x v="6"/>
    <x v="6"/>
    <n v="2011"/>
    <d v="1899-12-30T10:23:00"/>
    <d v="1899-12-30T10:30:00"/>
    <d v="1899-12-30T00:07:00"/>
    <m/>
    <m/>
    <m/>
    <n v="6"/>
    <x v="4"/>
    <s v="Punta Blanca, Isla Magdalena, Baja California Sur"/>
    <m/>
    <n v="15.51"/>
    <n v="4.7"/>
    <n v="22.439999999999998"/>
    <n v="6.8"/>
    <n v="22.439999999999998"/>
    <n v="6.8"/>
    <n v="18.974999999999998"/>
    <n v="5.75"/>
    <x v="35"/>
    <x v="37"/>
    <n v="73.400000000000006"/>
    <n v="23"/>
    <n v="7"/>
    <x v="9"/>
    <s v="&lt;15 cm"/>
    <s v="n/a"/>
    <n v="1"/>
    <s v="n/d"/>
    <m/>
    <m/>
  </r>
  <r>
    <s v="PUBLA-171011-OR-1-6-DP"/>
    <x v="6"/>
    <x v="6"/>
    <n v="2011"/>
    <d v="1899-12-30T10:23:00"/>
    <d v="1899-12-30T10:30:00"/>
    <d v="1899-12-30T00:07:00"/>
    <m/>
    <m/>
    <m/>
    <n v="6"/>
    <x v="4"/>
    <s v="Punta Blanca, Isla Magdalena, Baja California Sur"/>
    <m/>
    <n v="15.51"/>
    <n v="4.7"/>
    <n v="22.439999999999998"/>
    <n v="6.8"/>
    <n v="22.439999999999998"/>
    <n v="6.8"/>
    <n v="18.974999999999998"/>
    <n v="5.75"/>
    <x v="35"/>
    <x v="37"/>
    <n v="73.400000000000006"/>
    <n v="23"/>
    <n v="7"/>
    <x v="9"/>
    <s v="&lt;15 cm"/>
    <s v="n/a"/>
    <n v="1"/>
    <s v="n/d"/>
    <m/>
    <m/>
  </r>
  <r>
    <s v="PUBLA-171011-OR-1-6-DP"/>
    <x v="6"/>
    <x v="6"/>
    <n v="2011"/>
    <d v="1899-12-30T10:23:00"/>
    <d v="1899-12-30T10:30:00"/>
    <d v="1899-12-30T00:07:00"/>
    <m/>
    <m/>
    <m/>
    <n v="6"/>
    <x v="4"/>
    <s v="Punta Blanca, Isla Magdalena, Baja California Sur"/>
    <m/>
    <n v="15.51"/>
    <n v="4.7"/>
    <n v="22.439999999999998"/>
    <n v="6.8"/>
    <n v="22.439999999999998"/>
    <n v="6.8"/>
    <n v="18.974999999999998"/>
    <n v="5.75"/>
    <x v="35"/>
    <x v="37"/>
    <n v="73.400000000000006"/>
    <n v="23"/>
    <n v="7"/>
    <x v="9"/>
    <s v="&lt;15 cm"/>
    <s v="n/a"/>
    <n v="1"/>
    <s v="n/d"/>
    <m/>
    <m/>
  </r>
  <r>
    <s v="PUBLA-171011-OR-1-6-DP"/>
    <x v="6"/>
    <x v="6"/>
    <n v="2011"/>
    <d v="1899-12-30T10:23:00"/>
    <d v="1899-12-30T10:30:00"/>
    <d v="1899-12-30T00:07:00"/>
    <m/>
    <m/>
    <m/>
    <n v="6"/>
    <x v="4"/>
    <s v="Punta Blanca, Isla Magdalena, Baja California Sur"/>
    <m/>
    <n v="15.51"/>
    <n v="4.7"/>
    <n v="22.439999999999998"/>
    <n v="6.8"/>
    <n v="22.439999999999998"/>
    <n v="6.8"/>
    <n v="18.974999999999998"/>
    <n v="5.75"/>
    <x v="35"/>
    <x v="37"/>
    <n v="73.400000000000006"/>
    <n v="23"/>
    <n v="7"/>
    <x v="9"/>
    <s v="&lt;15 cm"/>
    <s v="n/a"/>
    <n v="1"/>
    <s v="n/d"/>
    <m/>
    <m/>
  </r>
  <r>
    <s v="PUBLA-171011-OR-1-6-DP"/>
    <x v="6"/>
    <x v="6"/>
    <n v="2011"/>
    <d v="1899-12-30T10:23:00"/>
    <d v="1899-12-30T10:30:00"/>
    <d v="1899-12-30T00:07:00"/>
    <m/>
    <m/>
    <m/>
    <n v="6"/>
    <x v="4"/>
    <s v="Punta Blanca, Isla Magdalena, Baja California Sur"/>
    <m/>
    <n v="15.51"/>
    <n v="4.7"/>
    <n v="22.439999999999998"/>
    <n v="6.8"/>
    <n v="22.439999999999998"/>
    <n v="6.8"/>
    <n v="18.974999999999998"/>
    <n v="5.75"/>
    <x v="35"/>
    <x v="37"/>
    <n v="73.400000000000006"/>
    <n v="23"/>
    <n v="7"/>
    <x v="9"/>
    <s v="&lt;15 cm"/>
    <s v="n/a"/>
    <n v="1"/>
    <s v="n/d"/>
    <m/>
    <m/>
  </r>
  <r>
    <s v="PUBLA-171011-OR-1-6-DP"/>
    <x v="6"/>
    <x v="6"/>
    <n v="2011"/>
    <d v="1899-12-30T10:23:00"/>
    <d v="1899-12-30T10:30:00"/>
    <d v="1899-12-30T00:07:00"/>
    <m/>
    <m/>
    <m/>
    <n v="6"/>
    <x v="4"/>
    <s v="Punta Blanca, Isla Magdalena, Baja California Sur"/>
    <m/>
    <n v="15.51"/>
    <n v="4.7"/>
    <n v="22.439999999999998"/>
    <n v="6.8"/>
    <n v="22.439999999999998"/>
    <n v="6.8"/>
    <n v="18.974999999999998"/>
    <n v="5.75"/>
    <x v="35"/>
    <x v="37"/>
    <n v="73.400000000000006"/>
    <n v="23"/>
    <n v="7"/>
    <x v="9"/>
    <s v="&lt;15 cm"/>
    <s v="n/a"/>
    <n v="1"/>
    <s v="n/d"/>
    <m/>
    <m/>
  </r>
  <r>
    <s v="PUBLA-171011-OR-1-6-DP"/>
    <x v="6"/>
    <x v="6"/>
    <n v="2011"/>
    <d v="1899-12-30T10:23:00"/>
    <d v="1899-12-30T10:30:00"/>
    <d v="1899-12-30T00:07:00"/>
    <m/>
    <m/>
    <m/>
    <n v="6"/>
    <x v="4"/>
    <s v="Punta Blanca, Isla Magdalena, Baja California Sur"/>
    <m/>
    <n v="15.51"/>
    <n v="4.7"/>
    <n v="22.439999999999998"/>
    <n v="6.8"/>
    <n v="22.439999999999998"/>
    <n v="6.8"/>
    <n v="18.974999999999998"/>
    <n v="5.75"/>
    <x v="35"/>
    <x v="37"/>
    <n v="73.400000000000006"/>
    <n v="23"/>
    <n v="7"/>
    <x v="9"/>
    <s v="&lt;15 cm"/>
    <s v="n/a"/>
    <n v="1"/>
    <s v="n/d"/>
    <m/>
    <m/>
  </r>
  <r>
    <s v="PUBLA-171011-OR-1-6-DP"/>
    <x v="6"/>
    <x v="6"/>
    <n v="2011"/>
    <d v="1899-12-30T10:23:00"/>
    <d v="1899-12-30T10:30:00"/>
    <d v="1899-12-30T00:07:00"/>
    <m/>
    <m/>
    <m/>
    <n v="6"/>
    <x v="4"/>
    <s v="Punta Blanca, Isla Magdalena, Baja California Sur"/>
    <m/>
    <n v="15.51"/>
    <n v="4.7"/>
    <n v="22.439999999999998"/>
    <n v="6.8"/>
    <n v="22.439999999999998"/>
    <n v="6.8"/>
    <n v="18.974999999999998"/>
    <n v="5.75"/>
    <x v="35"/>
    <x v="37"/>
    <n v="73.400000000000006"/>
    <n v="23"/>
    <n v="7"/>
    <x v="9"/>
    <s v="&lt;15 cm"/>
    <s v="n/a"/>
    <n v="1"/>
    <s v="n/d"/>
    <m/>
    <m/>
  </r>
  <r>
    <s v="PUBLA-171011-OR-1-6-DP"/>
    <x v="6"/>
    <x v="6"/>
    <n v="2011"/>
    <d v="1899-12-30T10:23:00"/>
    <d v="1899-12-30T10:30:00"/>
    <d v="1899-12-30T00:07:00"/>
    <m/>
    <m/>
    <m/>
    <n v="6"/>
    <x v="4"/>
    <s v="Punta Blanca, Isla Magdalena, Baja California Sur"/>
    <m/>
    <n v="15.51"/>
    <n v="4.7"/>
    <n v="22.439999999999998"/>
    <n v="6.8"/>
    <n v="22.439999999999998"/>
    <n v="6.8"/>
    <n v="18.974999999999998"/>
    <n v="5.75"/>
    <x v="35"/>
    <x v="37"/>
    <n v="73.400000000000006"/>
    <n v="23"/>
    <n v="7"/>
    <x v="9"/>
    <s v="&lt;15 cm"/>
    <s v="n/a"/>
    <n v="1"/>
    <s v="n/d"/>
    <m/>
    <m/>
  </r>
  <r>
    <s v="PUBLA-171011-OR-1-6-DP"/>
    <x v="6"/>
    <x v="6"/>
    <n v="2011"/>
    <d v="1899-12-30T10:23:00"/>
    <d v="1899-12-30T10:30:00"/>
    <d v="1899-12-30T00:07:00"/>
    <m/>
    <m/>
    <m/>
    <n v="6"/>
    <x v="4"/>
    <s v="Punta Blanca, Isla Magdalena, Baja California Sur"/>
    <m/>
    <n v="15.51"/>
    <n v="4.7"/>
    <n v="22.439999999999998"/>
    <n v="6.8"/>
    <n v="22.439999999999998"/>
    <n v="6.8"/>
    <n v="18.974999999999998"/>
    <n v="5.75"/>
    <x v="35"/>
    <x v="37"/>
    <n v="73.400000000000006"/>
    <n v="23"/>
    <n v="7"/>
    <x v="9"/>
    <s v="&lt;15 cm"/>
    <s v="n/a"/>
    <n v="1"/>
    <s v="n/d"/>
    <m/>
    <m/>
  </r>
  <r>
    <s v="PUBLA-171011-OR-1-6-DP"/>
    <x v="6"/>
    <x v="6"/>
    <n v="2011"/>
    <d v="1899-12-30T10:23:00"/>
    <d v="1899-12-30T10:30:00"/>
    <d v="1899-12-30T00:07:00"/>
    <m/>
    <m/>
    <m/>
    <n v="6"/>
    <x v="4"/>
    <s v="Punta Blanca, Isla Magdalena, Baja California Sur"/>
    <m/>
    <n v="15.51"/>
    <n v="4.7"/>
    <n v="22.439999999999998"/>
    <n v="6.8"/>
    <n v="22.439999999999998"/>
    <n v="6.8"/>
    <n v="18.974999999999998"/>
    <n v="5.75"/>
    <x v="35"/>
    <x v="37"/>
    <n v="73.400000000000006"/>
    <n v="23"/>
    <n v="7"/>
    <x v="9"/>
    <s v="&lt;15 cm"/>
    <s v="n/a"/>
    <n v="1"/>
    <s v="n/d"/>
    <m/>
    <m/>
  </r>
  <r>
    <s v="PUBLA-171011-OR-1-6-DP"/>
    <x v="6"/>
    <x v="6"/>
    <n v="2011"/>
    <d v="1899-12-30T10:23:00"/>
    <d v="1899-12-30T10:30:00"/>
    <d v="1899-12-30T00:07:00"/>
    <m/>
    <m/>
    <m/>
    <n v="6"/>
    <x v="4"/>
    <s v="Punta Blanca, Isla Magdalena, Baja California Sur"/>
    <m/>
    <n v="15.51"/>
    <n v="4.7"/>
    <n v="22.439999999999998"/>
    <n v="6.8"/>
    <n v="22.439999999999998"/>
    <n v="6.8"/>
    <n v="18.974999999999998"/>
    <n v="5.75"/>
    <x v="35"/>
    <x v="37"/>
    <n v="73.400000000000006"/>
    <n v="23"/>
    <n v="7"/>
    <x v="9"/>
    <s v="&lt;15 cm"/>
    <s v="n/a"/>
    <n v="1"/>
    <s v="n/d"/>
    <m/>
    <m/>
  </r>
  <r>
    <s v="PUBLA-171011-OR-1-6-DP"/>
    <x v="6"/>
    <x v="6"/>
    <n v="2011"/>
    <d v="1899-12-30T10:23:00"/>
    <d v="1899-12-30T10:30:00"/>
    <d v="1899-12-30T00:07:00"/>
    <m/>
    <m/>
    <m/>
    <n v="6"/>
    <x v="4"/>
    <s v="Punta Blanca, Isla Magdalena, Baja California Sur"/>
    <m/>
    <n v="15.51"/>
    <n v="4.7"/>
    <n v="22.439999999999998"/>
    <n v="6.8"/>
    <n v="22.439999999999998"/>
    <n v="6.8"/>
    <n v="18.974999999999998"/>
    <n v="5.75"/>
    <x v="35"/>
    <x v="37"/>
    <n v="73.400000000000006"/>
    <n v="23"/>
    <n v="7"/>
    <x v="9"/>
    <s v="&lt;15 cm"/>
    <s v="n/a"/>
    <n v="1"/>
    <s v="n/d"/>
    <m/>
    <m/>
  </r>
  <r>
    <s v="PUBLA-171011-OR-1-6-DP"/>
    <x v="6"/>
    <x v="6"/>
    <n v="2011"/>
    <d v="1899-12-30T10:23:00"/>
    <d v="1899-12-30T10:30:00"/>
    <d v="1899-12-30T00:07:00"/>
    <m/>
    <m/>
    <m/>
    <n v="6"/>
    <x v="4"/>
    <s v="Punta Blanca, Isla Magdalena, Baja California Sur"/>
    <m/>
    <n v="15.51"/>
    <n v="4.7"/>
    <n v="22.439999999999998"/>
    <n v="6.8"/>
    <n v="22.439999999999998"/>
    <n v="6.8"/>
    <n v="18.974999999999998"/>
    <n v="5.75"/>
    <x v="35"/>
    <x v="37"/>
    <n v="73.400000000000006"/>
    <n v="23"/>
    <n v="7"/>
    <x v="9"/>
    <s v="&lt;15 cm"/>
    <s v="n/a"/>
    <n v="1"/>
    <s v="n/d"/>
    <m/>
    <m/>
  </r>
  <r>
    <s v="PUBLA-171011-OR-1-6-DP"/>
    <x v="6"/>
    <x v="6"/>
    <n v="2011"/>
    <d v="1899-12-30T10:23:00"/>
    <d v="1899-12-30T10:30:00"/>
    <d v="1899-12-30T00:07:00"/>
    <m/>
    <m/>
    <m/>
    <n v="6"/>
    <x v="4"/>
    <s v="Punta Blanca, Isla Magdalena, Baja California Sur"/>
    <m/>
    <n v="15.51"/>
    <n v="4.7"/>
    <n v="22.439999999999998"/>
    <n v="6.8"/>
    <n v="22.439999999999998"/>
    <n v="6.8"/>
    <n v="18.974999999999998"/>
    <n v="5.75"/>
    <x v="35"/>
    <x v="37"/>
    <n v="73.400000000000006"/>
    <n v="23"/>
    <n v="7"/>
    <x v="9"/>
    <s v="&lt;15 cm"/>
    <s v="n/a"/>
    <n v="1"/>
    <s v="n/d"/>
    <m/>
    <m/>
  </r>
  <r>
    <s v="PUBLA-171011-OR-1-6-DP"/>
    <x v="6"/>
    <x v="6"/>
    <n v="2011"/>
    <d v="1899-12-30T10:23:00"/>
    <d v="1899-12-30T10:30:00"/>
    <d v="1899-12-30T00:07:00"/>
    <m/>
    <m/>
    <m/>
    <n v="6"/>
    <x v="4"/>
    <s v="Punta Blanca, Isla Magdalena, Baja California Sur"/>
    <m/>
    <n v="15.51"/>
    <n v="4.7"/>
    <n v="22.439999999999998"/>
    <n v="6.8"/>
    <n v="22.439999999999998"/>
    <n v="6.8"/>
    <n v="18.974999999999998"/>
    <n v="5.75"/>
    <x v="35"/>
    <x v="37"/>
    <n v="73.400000000000006"/>
    <n v="23"/>
    <n v="7"/>
    <x v="9"/>
    <s v="&lt;15 cm"/>
    <s v="n/a"/>
    <n v="1"/>
    <s v="n/d"/>
    <m/>
    <m/>
  </r>
  <r>
    <s v="PUBLA-171011-OR-1-6-DP"/>
    <x v="6"/>
    <x v="6"/>
    <n v="2011"/>
    <d v="1899-12-30T10:23:00"/>
    <d v="1899-12-30T10:30:00"/>
    <d v="1899-12-30T00:07:00"/>
    <m/>
    <m/>
    <m/>
    <n v="6"/>
    <x v="4"/>
    <s v="Punta Blanca, Isla Magdalena, Baja California Sur"/>
    <m/>
    <n v="15.51"/>
    <n v="4.7"/>
    <n v="22.439999999999998"/>
    <n v="6.8"/>
    <n v="22.439999999999998"/>
    <n v="6.8"/>
    <n v="18.974999999999998"/>
    <n v="5.75"/>
    <x v="35"/>
    <x v="37"/>
    <n v="73.400000000000006"/>
    <n v="23"/>
    <n v="7"/>
    <x v="9"/>
    <s v="&lt;15 cm"/>
    <s v="n/a"/>
    <n v="1"/>
    <s v="n/d"/>
    <m/>
    <m/>
  </r>
  <r>
    <s v="PUBLA-171011-OR-1-6-DP"/>
    <x v="6"/>
    <x v="6"/>
    <n v="2011"/>
    <d v="1899-12-30T10:23:00"/>
    <d v="1899-12-30T10:30:00"/>
    <d v="1899-12-30T00:07:00"/>
    <m/>
    <m/>
    <m/>
    <n v="6"/>
    <x v="4"/>
    <s v="Punta Blanca, Isla Magdalena, Baja California Sur"/>
    <m/>
    <n v="15.51"/>
    <n v="4.7"/>
    <n v="22.439999999999998"/>
    <n v="6.8"/>
    <n v="22.439999999999998"/>
    <n v="6.8"/>
    <n v="18.974999999999998"/>
    <n v="5.75"/>
    <x v="35"/>
    <x v="37"/>
    <n v="73.400000000000006"/>
    <n v="23"/>
    <n v="7"/>
    <x v="9"/>
    <s v="&lt;15 cm"/>
    <s v="n/a"/>
    <n v="1"/>
    <s v="n/d"/>
    <m/>
    <m/>
  </r>
  <r>
    <s v="PUBLA-171011-OR-1-6-DP"/>
    <x v="6"/>
    <x v="6"/>
    <n v="2011"/>
    <d v="1899-12-30T10:23:00"/>
    <d v="1899-12-30T10:30:00"/>
    <d v="1899-12-30T00:07:00"/>
    <m/>
    <m/>
    <m/>
    <n v="6"/>
    <x v="4"/>
    <s v="Punta Blanca, Isla Magdalena, Baja California Sur"/>
    <m/>
    <n v="15.51"/>
    <n v="4.7"/>
    <n v="22.439999999999998"/>
    <n v="6.8"/>
    <n v="22.439999999999998"/>
    <n v="6.8"/>
    <n v="18.974999999999998"/>
    <n v="5.75"/>
    <x v="35"/>
    <x v="37"/>
    <n v="73.400000000000006"/>
    <n v="23"/>
    <n v="7"/>
    <x v="9"/>
    <s v="&lt;15 cm"/>
    <s v="n/a"/>
    <n v="1"/>
    <s v="n/d"/>
    <m/>
    <m/>
  </r>
  <r>
    <s v="PUBLA-171011-OR-1-6-DP"/>
    <x v="6"/>
    <x v="6"/>
    <n v="2011"/>
    <d v="1899-12-30T10:23:00"/>
    <d v="1899-12-30T10:30:00"/>
    <d v="1899-12-30T00:07:00"/>
    <m/>
    <m/>
    <m/>
    <n v="6"/>
    <x v="4"/>
    <s v="Punta Blanca, Isla Magdalena, Baja California Sur"/>
    <m/>
    <n v="15.51"/>
    <n v="4.7"/>
    <n v="22.439999999999998"/>
    <n v="6.8"/>
    <n v="22.439999999999998"/>
    <n v="6.8"/>
    <n v="18.974999999999998"/>
    <n v="5.75"/>
    <x v="35"/>
    <x v="37"/>
    <n v="73.400000000000006"/>
    <n v="23"/>
    <n v="7"/>
    <x v="9"/>
    <s v="&lt;15 cm"/>
    <s v="n/a"/>
    <n v="1"/>
    <s v="n/d"/>
    <m/>
    <m/>
  </r>
  <r>
    <s v="PUBLA-171011-OR-1-6-DP"/>
    <x v="6"/>
    <x v="6"/>
    <n v="2011"/>
    <d v="1899-12-30T10:23:00"/>
    <d v="1899-12-30T10:30:00"/>
    <d v="1899-12-30T00:07:00"/>
    <m/>
    <m/>
    <m/>
    <n v="6"/>
    <x v="4"/>
    <s v="Punta Blanca, Isla Magdalena, Baja California Sur"/>
    <m/>
    <n v="15.51"/>
    <n v="4.7"/>
    <n v="22.439999999999998"/>
    <n v="6.8"/>
    <n v="22.439999999999998"/>
    <n v="6.8"/>
    <n v="18.974999999999998"/>
    <n v="5.75"/>
    <x v="35"/>
    <x v="37"/>
    <n v="73.400000000000006"/>
    <n v="23"/>
    <n v="7"/>
    <x v="9"/>
    <s v="&lt;15 cm"/>
    <s v="n/a"/>
    <n v="1"/>
    <s v="n/d"/>
    <m/>
    <m/>
  </r>
  <r>
    <s v="PUBLA-171011-OR-1-6-DP"/>
    <x v="6"/>
    <x v="6"/>
    <n v="2011"/>
    <d v="1899-12-30T10:23:00"/>
    <d v="1899-12-30T10:30:00"/>
    <d v="1899-12-30T00:07:00"/>
    <m/>
    <m/>
    <m/>
    <n v="6"/>
    <x v="4"/>
    <s v="Punta Blanca, Isla Magdalena, Baja California Sur"/>
    <m/>
    <n v="15.51"/>
    <n v="4.7"/>
    <n v="22.439999999999998"/>
    <n v="6.8"/>
    <n v="22.439999999999998"/>
    <n v="6.8"/>
    <n v="18.974999999999998"/>
    <n v="5.75"/>
    <x v="35"/>
    <x v="37"/>
    <n v="73.400000000000006"/>
    <n v="23"/>
    <n v="7"/>
    <x v="9"/>
    <s v="&lt;15 cm"/>
    <s v="n/a"/>
    <n v="1"/>
    <s v="n/d"/>
    <m/>
    <m/>
  </r>
  <r>
    <s v="PUBLA-171011-OR-1-6-DP"/>
    <x v="6"/>
    <x v="6"/>
    <n v="2011"/>
    <d v="1899-12-30T10:23:00"/>
    <d v="1899-12-30T10:30:00"/>
    <d v="1899-12-30T00:07:00"/>
    <m/>
    <m/>
    <m/>
    <n v="6"/>
    <x v="4"/>
    <s v="Punta Blanca, Isla Magdalena, Baja California Sur"/>
    <m/>
    <n v="15.51"/>
    <n v="4.7"/>
    <n v="22.439999999999998"/>
    <n v="6.8"/>
    <n v="22.439999999999998"/>
    <n v="6.8"/>
    <n v="18.974999999999998"/>
    <n v="5.75"/>
    <x v="35"/>
    <x v="37"/>
    <n v="73.400000000000006"/>
    <n v="23"/>
    <n v="7"/>
    <x v="9"/>
    <s v="&lt;15 cm"/>
    <s v="n/a"/>
    <n v="1"/>
    <s v="n/d"/>
    <m/>
    <m/>
  </r>
  <r>
    <s v="PUBLA-171011-OR-1-6-DP"/>
    <x v="6"/>
    <x v="6"/>
    <n v="2011"/>
    <d v="1899-12-30T10:23:00"/>
    <d v="1899-12-30T10:30:00"/>
    <d v="1899-12-30T00:07:00"/>
    <m/>
    <m/>
    <m/>
    <n v="6"/>
    <x v="4"/>
    <s v="Punta Blanca, Isla Magdalena, Baja California Sur"/>
    <m/>
    <n v="15.51"/>
    <n v="4.7"/>
    <n v="22.439999999999998"/>
    <n v="6.8"/>
    <n v="22.439999999999998"/>
    <n v="6.8"/>
    <n v="18.974999999999998"/>
    <n v="5.75"/>
    <x v="35"/>
    <x v="37"/>
    <n v="73.400000000000006"/>
    <n v="23"/>
    <n v="7"/>
    <x v="9"/>
    <s v="&lt;15 cm"/>
    <s v="n/a"/>
    <n v="1"/>
    <s v="n/d"/>
    <m/>
    <m/>
  </r>
  <r>
    <s v="PUBLA-171011-OR-1-6-DP"/>
    <x v="6"/>
    <x v="6"/>
    <n v="2011"/>
    <d v="1899-12-30T10:23:00"/>
    <d v="1899-12-30T10:30:00"/>
    <d v="1899-12-30T00:07:00"/>
    <m/>
    <m/>
    <m/>
    <n v="6"/>
    <x v="4"/>
    <s v="Punta Blanca, Isla Magdalena, Baja California Sur"/>
    <m/>
    <n v="15.51"/>
    <n v="4.7"/>
    <n v="22.439999999999998"/>
    <n v="6.8"/>
    <n v="22.439999999999998"/>
    <n v="6.8"/>
    <n v="18.974999999999998"/>
    <n v="5.75"/>
    <x v="35"/>
    <x v="37"/>
    <n v="73.400000000000006"/>
    <n v="23"/>
    <n v="7"/>
    <x v="7"/>
    <s v="&lt;15 cm"/>
    <s v="A"/>
    <n v="1"/>
    <s v="n/d"/>
    <m/>
    <m/>
  </r>
  <r>
    <s v="PUBLA-171011-OR-1-6-DP"/>
    <x v="6"/>
    <x v="6"/>
    <n v="2011"/>
    <d v="1899-12-30T10:23:00"/>
    <d v="1899-12-30T10:30:00"/>
    <d v="1899-12-30T00:07:00"/>
    <m/>
    <m/>
    <m/>
    <n v="6"/>
    <x v="4"/>
    <s v="Punta Blanca, Isla Magdalena, Baja California Sur"/>
    <m/>
    <n v="15.51"/>
    <n v="4.7"/>
    <n v="22.439999999999998"/>
    <n v="6.8"/>
    <n v="22.439999999999998"/>
    <n v="6.8"/>
    <n v="18.974999999999998"/>
    <n v="5.75"/>
    <x v="35"/>
    <x v="37"/>
    <n v="73.400000000000006"/>
    <n v="23"/>
    <n v="7"/>
    <x v="7"/>
    <s v="&lt;15 cm"/>
    <s v="A"/>
    <n v="1"/>
    <s v="n/d"/>
    <m/>
    <m/>
  </r>
  <r>
    <s v="PUBLA-171011-OR-1-6-DP"/>
    <x v="6"/>
    <x v="6"/>
    <n v="2011"/>
    <d v="1899-12-30T10:23:00"/>
    <d v="1899-12-30T10:30:00"/>
    <d v="1899-12-30T00:07:00"/>
    <m/>
    <m/>
    <m/>
    <n v="6"/>
    <x v="4"/>
    <s v="Punta Blanca, Isla Magdalena, Baja California Sur"/>
    <m/>
    <n v="15.51"/>
    <n v="4.7"/>
    <n v="22.439999999999998"/>
    <n v="6.8"/>
    <n v="22.439999999999998"/>
    <n v="6.8"/>
    <n v="18.974999999999998"/>
    <n v="5.75"/>
    <x v="35"/>
    <x v="37"/>
    <n v="73.400000000000006"/>
    <n v="23"/>
    <n v="7"/>
    <x v="7"/>
    <s v="&lt;15 cm"/>
    <s v="A"/>
    <n v="1"/>
    <s v="n/d"/>
    <m/>
    <m/>
  </r>
  <r>
    <s v="PUBLA-171011-OR-1-6-DP"/>
    <x v="6"/>
    <x v="6"/>
    <n v="2011"/>
    <d v="1899-12-30T10:23:00"/>
    <d v="1899-12-30T10:30:00"/>
    <d v="1899-12-30T00:07:00"/>
    <m/>
    <m/>
    <m/>
    <n v="6"/>
    <x v="4"/>
    <s v="Punta Blanca, Isla Magdalena, Baja California Sur"/>
    <m/>
    <n v="15.51"/>
    <n v="4.7"/>
    <n v="22.439999999999998"/>
    <n v="6.8"/>
    <n v="22.439999999999998"/>
    <n v="6.8"/>
    <n v="18.974999999999998"/>
    <n v="5.75"/>
    <x v="35"/>
    <x v="37"/>
    <n v="73.400000000000006"/>
    <n v="23"/>
    <n v="7"/>
    <x v="7"/>
    <s v="15-30 cm"/>
    <s v="A"/>
    <n v="1"/>
    <s v="n/d"/>
    <m/>
    <m/>
  </r>
  <r>
    <s v="PUBLA-171011-OR-1-6-DP"/>
    <x v="6"/>
    <x v="6"/>
    <n v="2011"/>
    <d v="1899-12-30T10:23:00"/>
    <d v="1899-12-30T10:30:00"/>
    <d v="1899-12-30T00:07:00"/>
    <m/>
    <m/>
    <m/>
    <n v="6"/>
    <x v="4"/>
    <s v="Punta Blanca, Isla Magdalena, Baja California Sur"/>
    <m/>
    <n v="15.51"/>
    <n v="4.7"/>
    <n v="22.439999999999998"/>
    <n v="6.8"/>
    <n v="22.439999999999998"/>
    <n v="6.8"/>
    <n v="18.974999999999998"/>
    <n v="5.75"/>
    <x v="35"/>
    <x v="37"/>
    <n v="73.400000000000006"/>
    <n v="23"/>
    <n v="7"/>
    <x v="8"/>
    <s v="15-30 cm"/>
    <s v="n/a"/>
    <n v="1"/>
    <s v="n/d"/>
    <m/>
    <m/>
  </r>
  <r>
    <s v="PUBLA-171011-OR-1-6-DP"/>
    <x v="6"/>
    <x v="6"/>
    <n v="2011"/>
    <d v="1899-12-30T10:23:00"/>
    <d v="1899-12-30T10:30:00"/>
    <d v="1899-12-30T00:07:00"/>
    <m/>
    <m/>
    <m/>
    <n v="6"/>
    <x v="4"/>
    <s v="Punta Blanca, Isla Magdalena, Baja California Sur"/>
    <m/>
    <n v="15.51"/>
    <n v="4.7"/>
    <n v="22.439999999999998"/>
    <n v="6.8"/>
    <n v="22.439999999999998"/>
    <n v="6.8"/>
    <n v="18.974999999999998"/>
    <n v="5.75"/>
    <x v="35"/>
    <x v="37"/>
    <n v="73.400000000000006"/>
    <n v="23"/>
    <n v="7"/>
    <x v="8"/>
    <s v="15-30 cm"/>
    <s v="n/a"/>
    <n v="1"/>
    <s v="n/d"/>
    <m/>
    <m/>
  </r>
  <r>
    <s v="PUBLA-171011-OR-1-6-DP"/>
    <x v="6"/>
    <x v="6"/>
    <n v="2011"/>
    <d v="1899-12-30T10:23:00"/>
    <d v="1899-12-30T10:30:00"/>
    <d v="1899-12-30T00:07:00"/>
    <m/>
    <m/>
    <m/>
    <n v="6"/>
    <x v="4"/>
    <s v="Punta Blanca, Isla Magdalena, Baja California Sur"/>
    <m/>
    <n v="15.51"/>
    <n v="4.7"/>
    <n v="22.439999999999998"/>
    <n v="6.8"/>
    <n v="22.439999999999998"/>
    <n v="6.8"/>
    <n v="18.974999999999998"/>
    <n v="5.75"/>
    <x v="35"/>
    <x v="37"/>
    <n v="73.400000000000006"/>
    <n v="23"/>
    <n v="7"/>
    <x v="8"/>
    <s v="15-30 cm"/>
    <s v="n/a"/>
    <n v="1"/>
    <s v="n/d"/>
    <m/>
    <m/>
  </r>
  <r>
    <s v="PUBLA-171011-OR-1-6-DP"/>
    <x v="6"/>
    <x v="6"/>
    <n v="2011"/>
    <d v="1899-12-30T10:23:00"/>
    <d v="1899-12-30T10:30:00"/>
    <d v="1899-12-30T00:07:00"/>
    <m/>
    <m/>
    <m/>
    <n v="6"/>
    <x v="4"/>
    <s v="Punta Blanca, Isla Magdalena, Baja California Sur"/>
    <m/>
    <n v="15.51"/>
    <n v="4.7"/>
    <n v="22.439999999999998"/>
    <n v="6.8"/>
    <n v="22.439999999999998"/>
    <n v="6.8"/>
    <n v="18.974999999999998"/>
    <n v="5.75"/>
    <x v="35"/>
    <x v="37"/>
    <n v="73.400000000000006"/>
    <n v="23"/>
    <n v="7"/>
    <x v="8"/>
    <s v="15-30 cm"/>
    <s v="n/a"/>
    <n v="1"/>
    <s v="n/d"/>
    <m/>
    <m/>
  </r>
  <r>
    <s v="PUBLA-171011-OR-1-6-DP"/>
    <x v="6"/>
    <x v="6"/>
    <n v="2011"/>
    <d v="1899-12-30T10:23:00"/>
    <d v="1899-12-30T10:30:00"/>
    <d v="1899-12-30T00:07:00"/>
    <m/>
    <m/>
    <m/>
    <n v="6"/>
    <x v="4"/>
    <s v="Punta Blanca, Isla Magdalena, Baja California Sur"/>
    <m/>
    <n v="15.51"/>
    <n v="4.7"/>
    <n v="22.439999999999998"/>
    <n v="6.8"/>
    <n v="22.439999999999998"/>
    <n v="6.8"/>
    <n v="18.974999999999998"/>
    <n v="5.75"/>
    <x v="35"/>
    <x v="37"/>
    <n v="73.400000000000006"/>
    <n v="23"/>
    <n v="7"/>
    <x v="8"/>
    <s v="15-30 cm"/>
    <s v="n/a"/>
    <n v="1"/>
    <s v="n/d"/>
    <m/>
    <m/>
  </r>
  <r>
    <s v="PUBLA-171011-RR-1-4-DP"/>
    <x v="3"/>
    <x v="6"/>
    <n v="2011"/>
    <d v="1899-12-30T09:08:00"/>
    <d v="1899-12-30T09:12:00"/>
    <d v="1899-12-30T00:04:00"/>
    <m/>
    <m/>
    <m/>
    <m/>
    <x v="4"/>
    <s v="Punta Blanca, Isla Magdalena, Baja California Sur"/>
    <m/>
    <n v="42.57"/>
    <n v="12.9"/>
    <n v="42.9"/>
    <n v="13"/>
    <n v="42.9"/>
    <n v="13"/>
    <n v="42.734999999999999"/>
    <n v="12.95"/>
    <x v="34"/>
    <x v="36"/>
    <n v="73.400000000000006"/>
    <n v="23"/>
    <n v="7"/>
    <x v="5"/>
    <s v="15-30 cm"/>
    <s v="n/a"/>
    <n v="1"/>
    <s v="n/d"/>
    <m/>
    <m/>
  </r>
  <r>
    <s v="PUBLA-171011-RR-1-4-DP"/>
    <x v="3"/>
    <x v="6"/>
    <n v="2011"/>
    <d v="1899-12-30T09:08:00"/>
    <d v="1899-12-30T09:12:00"/>
    <d v="1899-12-30T00:04:00"/>
    <m/>
    <m/>
    <m/>
    <m/>
    <x v="4"/>
    <s v="Punta Blanca, Isla Magdalena, Baja California Sur"/>
    <m/>
    <n v="42.57"/>
    <n v="12.9"/>
    <n v="42.9"/>
    <n v="13"/>
    <n v="42.9"/>
    <n v="13"/>
    <n v="42.734999999999999"/>
    <n v="12.95"/>
    <x v="34"/>
    <x v="36"/>
    <n v="73.400000000000006"/>
    <n v="23"/>
    <n v="7"/>
    <x v="5"/>
    <s v="15-30 cm"/>
    <s v="n/a"/>
    <n v="1"/>
    <s v="n/d"/>
    <m/>
    <m/>
  </r>
  <r>
    <s v="PUBLA-171011-RR-1-4-DP"/>
    <x v="3"/>
    <x v="6"/>
    <n v="2011"/>
    <d v="1899-12-30T09:08:00"/>
    <d v="1899-12-30T09:12:00"/>
    <d v="1899-12-30T00:04:00"/>
    <m/>
    <m/>
    <m/>
    <m/>
    <x v="4"/>
    <s v="Punta Blanca, Isla Magdalena, Baja California Sur"/>
    <m/>
    <n v="42.57"/>
    <n v="12.9"/>
    <n v="42.9"/>
    <n v="13"/>
    <n v="42.9"/>
    <n v="13"/>
    <n v="42.734999999999999"/>
    <n v="12.95"/>
    <x v="34"/>
    <x v="36"/>
    <n v="73.400000000000006"/>
    <n v="23"/>
    <n v="7"/>
    <x v="3"/>
    <s v="&lt;15 cm"/>
    <s v="A"/>
    <n v="1"/>
    <s v="n/d"/>
    <m/>
    <m/>
  </r>
  <r>
    <s v="PUBLA-171011-RR-1-4-DP"/>
    <x v="3"/>
    <x v="6"/>
    <n v="2011"/>
    <d v="1899-12-30T09:08:00"/>
    <d v="1899-12-30T09:12:00"/>
    <d v="1899-12-30T00:04:00"/>
    <m/>
    <m/>
    <m/>
    <m/>
    <x v="4"/>
    <s v="Punta Blanca, Isla Magdalena, Baja California Sur"/>
    <m/>
    <n v="42.57"/>
    <n v="12.9"/>
    <n v="42.9"/>
    <n v="13"/>
    <n v="42.9"/>
    <n v="13"/>
    <n v="42.734999999999999"/>
    <n v="12.95"/>
    <x v="34"/>
    <x v="36"/>
    <n v="73.400000000000006"/>
    <n v="23"/>
    <n v="7"/>
    <x v="3"/>
    <s v="&lt;15 cm"/>
    <s v="A"/>
    <n v="1"/>
    <s v="n/d"/>
    <m/>
    <m/>
  </r>
  <r>
    <s v="PUBLA-171011-RR-1-5-DP"/>
    <x v="3"/>
    <x v="6"/>
    <n v="2011"/>
    <d v="1899-12-30T10:24:00"/>
    <d v="1899-12-30T10:27:00"/>
    <d v="1899-12-30T00:03:00"/>
    <m/>
    <m/>
    <m/>
    <m/>
    <x v="4"/>
    <s v="Punta Blanca, Isla Magdalena, Baja California Sur"/>
    <m/>
    <n v="21.12"/>
    <n v="6.4"/>
    <n v="22.439999999999998"/>
    <n v="6.8"/>
    <n v="22.439999999999998"/>
    <n v="6.8"/>
    <n v="21.78"/>
    <n v="6.6"/>
    <x v="35"/>
    <x v="37"/>
    <n v="73.400000000000006"/>
    <n v="23"/>
    <n v="7"/>
    <x v="3"/>
    <s v="&lt;15 cm"/>
    <s v="A"/>
    <n v="1"/>
    <s v="n/d"/>
    <m/>
    <m/>
  </r>
  <r>
    <s v="PUBLA-171011-RR-1-5-DP"/>
    <x v="3"/>
    <x v="6"/>
    <n v="2011"/>
    <d v="1899-12-30T10:24:00"/>
    <d v="1899-12-30T10:27:00"/>
    <d v="1899-12-30T00:03:00"/>
    <m/>
    <m/>
    <m/>
    <m/>
    <x v="4"/>
    <s v="Punta Blanca, Isla Magdalena, Baja California Sur"/>
    <m/>
    <n v="21.12"/>
    <n v="6.4"/>
    <n v="22.439999999999998"/>
    <n v="6.8"/>
    <n v="22.439999999999998"/>
    <n v="6.8"/>
    <n v="21.78"/>
    <n v="6.6"/>
    <x v="35"/>
    <x v="37"/>
    <n v="73.400000000000006"/>
    <n v="23"/>
    <n v="7"/>
    <x v="3"/>
    <s v="&lt;15 cm"/>
    <s v="A"/>
    <n v="1"/>
    <s v="n/d"/>
    <m/>
    <m/>
  </r>
  <r>
    <s v="PUBLA-171011-RR-1-5-DP"/>
    <x v="3"/>
    <x v="6"/>
    <n v="2011"/>
    <d v="1899-12-30T10:24:00"/>
    <d v="1899-12-30T10:27:00"/>
    <d v="1899-12-30T00:03:00"/>
    <m/>
    <m/>
    <m/>
    <m/>
    <x v="4"/>
    <s v="Punta Blanca, Isla Magdalena, Baja California Sur"/>
    <m/>
    <n v="21.12"/>
    <n v="6.4"/>
    <n v="22.439999999999998"/>
    <n v="6.8"/>
    <n v="22.439999999999998"/>
    <n v="6.8"/>
    <n v="21.78"/>
    <n v="6.6"/>
    <x v="35"/>
    <x v="37"/>
    <n v="73.400000000000006"/>
    <n v="23"/>
    <n v="7"/>
    <x v="3"/>
    <s v="&lt;15 cm"/>
    <s v="A"/>
    <n v="1"/>
    <s v="n/d"/>
    <m/>
    <m/>
  </r>
  <r>
    <s v="PUBLA-171011-RR-1-5-DP"/>
    <x v="3"/>
    <x v="6"/>
    <n v="2011"/>
    <d v="1899-12-30T10:24:00"/>
    <d v="1899-12-30T10:27:00"/>
    <d v="1899-12-30T00:03:00"/>
    <m/>
    <m/>
    <m/>
    <m/>
    <x v="4"/>
    <s v="Punta Blanca, Isla Magdalena, Baja California Sur"/>
    <m/>
    <n v="21.12"/>
    <n v="6.4"/>
    <n v="22.439999999999998"/>
    <n v="6.8"/>
    <n v="22.439999999999998"/>
    <n v="6.8"/>
    <n v="21.78"/>
    <n v="6.6"/>
    <x v="35"/>
    <x v="37"/>
    <n v="73.400000000000006"/>
    <n v="23"/>
    <n v="7"/>
    <x v="3"/>
    <s v="&lt;15 cm"/>
    <s v="A"/>
    <n v="1"/>
    <s v="n/d"/>
    <m/>
    <m/>
  </r>
  <r>
    <s v="PUBLA-171011-RR-1-5-DP"/>
    <x v="3"/>
    <x v="6"/>
    <n v="2011"/>
    <d v="1899-12-30T10:24:00"/>
    <d v="1899-12-30T10:27:00"/>
    <d v="1899-12-30T00:03:00"/>
    <m/>
    <m/>
    <m/>
    <m/>
    <x v="4"/>
    <s v="Punta Blanca, Isla Magdalena, Baja California Sur"/>
    <m/>
    <n v="21.12"/>
    <n v="6.4"/>
    <n v="22.439999999999998"/>
    <n v="6.8"/>
    <n v="22.439999999999998"/>
    <n v="6.8"/>
    <n v="21.78"/>
    <n v="6.6"/>
    <x v="35"/>
    <x v="37"/>
    <n v="73.400000000000006"/>
    <n v="23"/>
    <n v="7"/>
    <x v="3"/>
    <s v="&lt;15 cm"/>
    <s v="A"/>
    <n v="1"/>
    <s v="n/d"/>
    <m/>
    <m/>
  </r>
  <r>
    <s v="PUBLA-171011-RR-1-5-DP"/>
    <x v="3"/>
    <x v="6"/>
    <n v="2011"/>
    <d v="1899-12-30T10:24:00"/>
    <d v="1899-12-30T10:27:00"/>
    <d v="1899-12-30T00:03:00"/>
    <m/>
    <m/>
    <m/>
    <m/>
    <x v="4"/>
    <s v="Punta Blanca, Isla Magdalena, Baja California Sur"/>
    <m/>
    <n v="21.12"/>
    <n v="6.4"/>
    <n v="22.439999999999998"/>
    <n v="6.8"/>
    <n v="22.439999999999998"/>
    <n v="6.8"/>
    <n v="21.78"/>
    <n v="6.6"/>
    <x v="35"/>
    <x v="37"/>
    <n v="73.400000000000006"/>
    <n v="23"/>
    <n v="7"/>
    <x v="9"/>
    <s v="&lt;15 cm"/>
    <s v="n/a"/>
    <n v="1"/>
    <s v="n/d"/>
    <m/>
    <m/>
  </r>
  <r>
    <s v="PUBLA-171011-RR-1-5-DP"/>
    <x v="3"/>
    <x v="6"/>
    <n v="2011"/>
    <d v="1899-12-30T10:24:00"/>
    <d v="1899-12-30T10:27:00"/>
    <d v="1899-12-30T00:03:00"/>
    <m/>
    <m/>
    <m/>
    <m/>
    <x v="4"/>
    <s v="Punta Blanca, Isla Magdalena, Baja California Sur"/>
    <m/>
    <n v="21.12"/>
    <n v="6.4"/>
    <n v="22.439999999999998"/>
    <n v="6.8"/>
    <n v="22.439999999999998"/>
    <n v="6.8"/>
    <n v="21.78"/>
    <n v="6.6"/>
    <x v="35"/>
    <x v="37"/>
    <n v="73.400000000000006"/>
    <n v="23"/>
    <n v="7"/>
    <x v="9"/>
    <s v="&lt;15 cm"/>
    <s v="n/a"/>
    <n v="1"/>
    <s v="n/d"/>
    <m/>
    <m/>
  </r>
  <r>
    <s v="PUBLA-171011-RR-1-5-DP"/>
    <x v="3"/>
    <x v="6"/>
    <n v="2011"/>
    <d v="1899-12-30T10:24:00"/>
    <d v="1899-12-30T10:27:00"/>
    <d v="1899-12-30T00:03:00"/>
    <m/>
    <m/>
    <m/>
    <m/>
    <x v="4"/>
    <s v="Punta Blanca, Isla Magdalena, Baja California Sur"/>
    <m/>
    <n v="21.12"/>
    <n v="6.4"/>
    <n v="22.439999999999998"/>
    <n v="6.8"/>
    <n v="22.439999999999998"/>
    <n v="6.8"/>
    <n v="21.78"/>
    <n v="6.6"/>
    <x v="35"/>
    <x v="37"/>
    <n v="73.400000000000006"/>
    <n v="23"/>
    <n v="7"/>
    <x v="9"/>
    <s v="&lt;15 cm"/>
    <s v="n/a"/>
    <n v="1"/>
    <s v="n/d"/>
    <m/>
    <m/>
  </r>
  <r>
    <s v="PUBLA-171011-RR-1-5-DP"/>
    <x v="3"/>
    <x v="6"/>
    <n v="2011"/>
    <d v="1899-12-30T10:24:00"/>
    <d v="1899-12-30T10:27:00"/>
    <d v="1899-12-30T00:03:00"/>
    <m/>
    <m/>
    <m/>
    <m/>
    <x v="4"/>
    <s v="Punta Blanca, Isla Magdalena, Baja California Sur"/>
    <m/>
    <n v="21.12"/>
    <n v="6.4"/>
    <n v="22.439999999999998"/>
    <n v="6.8"/>
    <n v="22.439999999999998"/>
    <n v="6.8"/>
    <n v="21.78"/>
    <n v="6.6"/>
    <x v="35"/>
    <x v="37"/>
    <n v="73.400000000000006"/>
    <n v="23"/>
    <n v="7"/>
    <x v="9"/>
    <s v="&lt;15 cm"/>
    <s v="n/a"/>
    <n v="1"/>
    <s v="n/d"/>
    <m/>
    <m/>
  </r>
  <r>
    <s v="PUBLA-171011-RR-1-5-DP"/>
    <x v="3"/>
    <x v="6"/>
    <n v="2011"/>
    <d v="1899-12-30T10:24:00"/>
    <d v="1899-12-30T10:27:00"/>
    <d v="1899-12-30T00:03:00"/>
    <m/>
    <m/>
    <m/>
    <m/>
    <x v="4"/>
    <s v="Punta Blanca, Isla Magdalena, Baja California Sur"/>
    <m/>
    <n v="21.12"/>
    <n v="6.4"/>
    <n v="22.439999999999998"/>
    <n v="6.8"/>
    <n v="22.439999999999998"/>
    <n v="6.8"/>
    <n v="21.78"/>
    <n v="6.6"/>
    <x v="35"/>
    <x v="37"/>
    <n v="73.400000000000006"/>
    <n v="23"/>
    <n v="7"/>
    <x v="9"/>
    <s v="&lt;15 cm"/>
    <s v="n/a"/>
    <n v="1"/>
    <s v="n/d"/>
    <m/>
    <m/>
  </r>
  <r>
    <s v="PUBLA-171011-RR-1-5-DP"/>
    <x v="3"/>
    <x v="6"/>
    <n v="2011"/>
    <d v="1899-12-30T10:24:00"/>
    <d v="1899-12-30T10:27:00"/>
    <d v="1899-12-30T00:03:00"/>
    <m/>
    <m/>
    <m/>
    <m/>
    <x v="4"/>
    <s v="Punta Blanca, Isla Magdalena, Baja California Sur"/>
    <m/>
    <n v="21.12"/>
    <n v="6.4"/>
    <n v="22.439999999999998"/>
    <n v="6.8"/>
    <n v="22.439999999999998"/>
    <n v="6.8"/>
    <n v="21.78"/>
    <n v="6.6"/>
    <x v="35"/>
    <x v="37"/>
    <n v="73.400000000000006"/>
    <n v="23"/>
    <n v="7"/>
    <x v="9"/>
    <s v="&lt;15 cm"/>
    <s v="n/a"/>
    <n v="1"/>
    <s v="n/d"/>
    <m/>
    <m/>
  </r>
  <r>
    <s v="PUBLA-171011-RR-1-5-DP"/>
    <x v="3"/>
    <x v="6"/>
    <n v="2011"/>
    <d v="1899-12-30T10:24:00"/>
    <d v="1899-12-30T10:27:00"/>
    <d v="1899-12-30T00:03:00"/>
    <m/>
    <m/>
    <m/>
    <m/>
    <x v="4"/>
    <s v="Punta Blanca, Isla Magdalena, Baja California Sur"/>
    <m/>
    <n v="21.12"/>
    <n v="6.4"/>
    <n v="22.439999999999998"/>
    <n v="6.8"/>
    <n v="22.439999999999998"/>
    <n v="6.8"/>
    <n v="21.78"/>
    <n v="6.6"/>
    <x v="35"/>
    <x v="37"/>
    <n v="73.400000000000006"/>
    <n v="23"/>
    <n v="7"/>
    <x v="9"/>
    <s v="&lt;15 cm"/>
    <s v="n/a"/>
    <n v="1"/>
    <s v="n/d"/>
    <m/>
    <m/>
  </r>
  <r>
    <s v="PUBLA-171011-RR-1-5-DP"/>
    <x v="3"/>
    <x v="6"/>
    <n v="2011"/>
    <d v="1899-12-30T10:24:00"/>
    <d v="1899-12-30T10:27:00"/>
    <d v="1899-12-30T00:03:00"/>
    <m/>
    <m/>
    <m/>
    <m/>
    <x v="4"/>
    <s v="Punta Blanca, Isla Magdalena, Baja California Sur"/>
    <m/>
    <n v="21.12"/>
    <n v="6.4"/>
    <n v="22.439999999999998"/>
    <n v="6.8"/>
    <n v="22.439999999999998"/>
    <n v="6.8"/>
    <n v="21.78"/>
    <n v="6.6"/>
    <x v="35"/>
    <x v="37"/>
    <n v="73.400000000000006"/>
    <n v="23"/>
    <n v="7"/>
    <x v="9"/>
    <s v="&lt;15 cm"/>
    <s v="n/a"/>
    <n v="1"/>
    <s v="n/d"/>
    <m/>
    <m/>
  </r>
  <r>
    <s v="PUBLA-171011-RR-1-5-DP"/>
    <x v="3"/>
    <x v="6"/>
    <n v="2011"/>
    <d v="1899-12-30T10:24:00"/>
    <d v="1899-12-30T10:27:00"/>
    <d v="1899-12-30T00:03:00"/>
    <m/>
    <m/>
    <m/>
    <m/>
    <x v="4"/>
    <s v="Punta Blanca, Isla Magdalena, Baja California Sur"/>
    <m/>
    <n v="21.12"/>
    <n v="6.4"/>
    <n v="22.439999999999998"/>
    <n v="6.8"/>
    <n v="22.439999999999998"/>
    <n v="6.8"/>
    <n v="21.78"/>
    <n v="6.6"/>
    <x v="35"/>
    <x v="37"/>
    <n v="73.400000000000006"/>
    <n v="23"/>
    <n v="7"/>
    <x v="9"/>
    <s v="&lt;15 cm"/>
    <s v="n/a"/>
    <n v="1"/>
    <s v="n/d"/>
    <m/>
    <m/>
  </r>
  <r>
    <s v="PUBLA-171011-RR-1-5-DP"/>
    <x v="3"/>
    <x v="6"/>
    <n v="2011"/>
    <d v="1899-12-30T10:24:00"/>
    <d v="1899-12-30T10:27:00"/>
    <d v="1899-12-30T00:03:00"/>
    <m/>
    <m/>
    <m/>
    <m/>
    <x v="4"/>
    <s v="Punta Blanca, Isla Magdalena, Baja California Sur"/>
    <m/>
    <n v="21.12"/>
    <n v="6.4"/>
    <n v="22.439999999999998"/>
    <n v="6.8"/>
    <n v="22.439999999999998"/>
    <n v="6.8"/>
    <n v="21.78"/>
    <n v="6.6"/>
    <x v="35"/>
    <x v="37"/>
    <n v="73.400000000000006"/>
    <n v="23"/>
    <n v="7"/>
    <x v="9"/>
    <s v="&lt;15 cm"/>
    <s v="n/a"/>
    <n v="1"/>
    <s v="n/d"/>
    <m/>
    <m/>
  </r>
  <r>
    <s v="PUBLA-171011-RR-1-5-DP"/>
    <x v="3"/>
    <x v="6"/>
    <n v="2011"/>
    <d v="1899-12-30T10:24:00"/>
    <d v="1899-12-30T10:27:00"/>
    <d v="1899-12-30T00:03:00"/>
    <m/>
    <m/>
    <m/>
    <m/>
    <x v="4"/>
    <s v="Punta Blanca, Isla Magdalena, Baja California Sur"/>
    <m/>
    <n v="21.12"/>
    <n v="6.4"/>
    <n v="22.439999999999998"/>
    <n v="6.8"/>
    <n v="22.439999999999998"/>
    <n v="6.8"/>
    <n v="21.78"/>
    <n v="6.6"/>
    <x v="35"/>
    <x v="37"/>
    <n v="73.400000000000006"/>
    <n v="23"/>
    <n v="7"/>
    <x v="9"/>
    <s v="&lt;15 cm"/>
    <s v="n/a"/>
    <n v="1"/>
    <s v="n/d"/>
    <m/>
    <m/>
  </r>
  <r>
    <s v="PUBLA-171011-RR-1-5-DP"/>
    <x v="3"/>
    <x v="6"/>
    <n v="2011"/>
    <d v="1899-12-30T10:24:00"/>
    <d v="1899-12-30T10:27:00"/>
    <d v="1899-12-30T00:03:00"/>
    <m/>
    <m/>
    <m/>
    <m/>
    <x v="4"/>
    <s v="Punta Blanca, Isla Magdalena, Baja California Sur"/>
    <m/>
    <n v="21.12"/>
    <n v="6.4"/>
    <n v="22.439999999999998"/>
    <n v="6.8"/>
    <n v="22.439999999999998"/>
    <n v="6.8"/>
    <n v="21.78"/>
    <n v="6.6"/>
    <x v="35"/>
    <x v="37"/>
    <n v="73.400000000000006"/>
    <n v="23"/>
    <n v="7"/>
    <x v="9"/>
    <s v="&lt;15 cm"/>
    <s v="n/a"/>
    <n v="1"/>
    <s v="n/d"/>
    <m/>
    <m/>
  </r>
  <r>
    <s v="PUBLA-171011-RR-1-5-DP"/>
    <x v="3"/>
    <x v="6"/>
    <n v="2011"/>
    <d v="1899-12-30T10:24:00"/>
    <d v="1899-12-30T10:27:00"/>
    <d v="1899-12-30T00:03:00"/>
    <m/>
    <m/>
    <m/>
    <m/>
    <x v="4"/>
    <s v="Punta Blanca, Isla Magdalena, Baja California Sur"/>
    <m/>
    <n v="21.12"/>
    <n v="6.4"/>
    <n v="22.439999999999998"/>
    <n v="6.8"/>
    <n v="22.439999999999998"/>
    <n v="6.8"/>
    <n v="21.78"/>
    <n v="6.6"/>
    <x v="35"/>
    <x v="37"/>
    <n v="73.400000000000006"/>
    <n v="23"/>
    <n v="7"/>
    <x v="9"/>
    <s v="&lt;15 cm"/>
    <s v="n/a"/>
    <n v="1"/>
    <s v="n/d"/>
    <m/>
    <m/>
  </r>
  <r>
    <s v="PUBLA-171011-RR-1-5-DP"/>
    <x v="3"/>
    <x v="6"/>
    <n v="2011"/>
    <d v="1899-12-30T10:24:00"/>
    <d v="1899-12-30T10:27:00"/>
    <d v="1899-12-30T00:03:00"/>
    <m/>
    <m/>
    <m/>
    <m/>
    <x v="4"/>
    <s v="Punta Blanca, Isla Magdalena, Baja California Sur"/>
    <m/>
    <n v="21.12"/>
    <n v="6.4"/>
    <n v="22.439999999999998"/>
    <n v="6.8"/>
    <n v="22.439999999999998"/>
    <n v="6.8"/>
    <n v="21.78"/>
    <n v="6.6"/>
    <x v="35"/>
    <x v="37"/>
    <n v="73.400000000000006"/>
    <n v="23"/>
    <n v="7"/>
    <x v="9"/>
    <s v="&lt;15 cm"/>
    <s v="n/a"/>
    <n v="1"/>
    <s v="n/d"/>
    <m/>
    <m/>
  </r>
  <r>
    <s v="PUBLA-171011-RR-1-5-DP"/>
    <x v="3"/>
    <x v="6"/>
    <n v="2011"/>
    <d v="1899-12-30T10:24:00"/>
    <d v="1899-12-30T10:27:00"/>
    <d v="1899-12-30T00:03:00"/>
    <m/>
    <m/>
    <m/>
    <m/>
    <x v="4"/>
    <s v="Punta Blanca, Isla Magdalena, Baja California Sur"/>
    <m/>
    <n v="21.12"/>
    <n v="6.4"/>
    <n v="22.439999999999998"/>
    <n v="6.8"/>
    <n v="22.439999999999998"/>
    <n v="6.8"/>
    <n v="21.78"/>
    <n v="6.6"/>
    <x v="35"/>
    <x v="37"/>
    <n v="73.400000000000006"/>
    <n v="23"/>
    <n v="7"/>
    <x v="9"/>
    <s v="&lt;15 cm"/>
    <s v="n/a"/>
    <n v="1"/>
    <s v="n/d"/>
    <m/>
    <m/>
  </r>
  <r>
    <s v="PUBLA-171011-RR-1-5-DP"/>
    <x v="3"/>
    <x v="6"/>
    <n v="2011"/>
    <d v="1899-12-30T10:24:00"/>
    <d v="1899-12-30T10:27:00"/>
    <d v="1899-12-30T00:03:00"/>
    <m/>
    <m/>
    <m/>
    <m/>
    <x v="4"/>
    <s v="Punta Blanca, Isla Magdalena, Baja California Sur"/>
    <m/>
    <n v="21.12"/>
    <n v="6.4"/>
    <n v="22.439999999999998"/>
    <n v="6.8"/>
    <n v="22.439999999999998"/>
    <n v="6.8"/>
    <n v="21.78"/>
    <n v="6.6"/>
    <x v="35"/>
    <x v="37"/>
    <n v="73.400000000000006"/>
    <n v="23"/>
    <n v="7"/>
    <x v="9"/>
    <s v="&lt;15 cm"/>
    <s v="n/a"/>
    <n v="1"/>
    <s v="n/d"/>
    <m/>
    <m/>
  </r>
  <r>
    <s v="PUBLA-171011-RR-1-5-DP"/>
    <x v="3"/>
    <x v="6"/>
    <n v="2011"/>
    <d v="1899-12-30T10:24:00"/>
    <d v="1899-12-30T10:27:00"/>
    <d v="1899-12-30T00:03:00"/>
    <m/>
    <m/>
    <m/>
    <m/>
    <x v="4"/>
    <s v="Punta Blanca, Isla Magdalena, Baja California Sur"/>
    <m/>
    <n v="21.12"/>
    <n v="6.4"/>
    <n v="22.439999999999998"/>
    <n v="6.8"/>
    <n v="22.439999999999998"/>
    <n v="6.8"/>
    <n v="21.78"/>
    <n v="6.6"/>
    <x v="35"/>
    <x v="37"/>
    <n v="73.400000000000006"/>
    <n v="23"/>
    <n v="7"/>
    <x v="9"/>
    <s v="&lt;15 cm"/>
    <s v="n/a"/>
    <n v="1"/>
    <s v="n/d"/>
    <m/>
    <m/>
  </r>
  <r>
    <s v="PUBLA-171011-RR-1-5-DP"/>
    <x v="3"/>
    <x v="6"/>
    <n v="2011"/>
    <d v="1899-12-30T10:24:00"/>
    <d v="1899-12-30T10:27:00"/>
    <d v="1899-12-30T00:03:00"/>
    <m/>
    <m/>
    <m/>
    <m/>
    <x v="4"/>
    <s v="Punta Blanca, Isla Magdalena, Baja California Sur"/>
    <m/>
    <n v="21.12"/>
    <n v="6.4"/>
    <n v="22.439999999999998"/>
    <n v="6.8"/>
    <n v="22.439999999999998"/>
    <n v="6.8"/>
    <n v="21.78"/>
    <n v="6.6"/>
    <x v="35"/>
    <x v="37"/>
    <n v="73.400000000000006"/>
    <n v="23"/>
    <n v="7"/>
    <x v="9"/>
    <s v="&lt;15 cm"/>
    <s v="n/a"/>
    <n v="1"/>
    <s v="n/d"/>
    <m/>
    <m/>
  </r>
  <r>
    <s v="PUBLA-171011-RR-1-5-DP"/>
    <x v="3"/>
    <x v="6"/>
    <n v="2011"/>
    <d v="1899-12-30T10:24:00"/>
    <d v="1899-12-30T10:27:00"/>
    <d v="1899-12-30T00:03:00"/>
    <m/>
    <m/>
    <m/>
    <m/>
    <x v="4"/>
    <s v="Punta Blanca, Isla Magdalena, Baja California Sur"/>
    <m/>
    <n v="21.12"/>
    <n v="6.4"/>
    <n v="22.439999999999998"/>
    <n v="6.8"/>
    <n v="22.439999999999998"/>
    <n v="6.8"/>
    <n v="21.78"/>
    <n v="6.6"/>
    <x v="35"/>
    <x v="37"/>
    <n v="73.400000000000006"/>
    <n v="23"/>
    <n v="7"/>
    <x v="9"/>
    <s v="&lt;15 cm"/>
    <s v="n/a"/>
    <n v="1"/>
    <s v="n/d"/>
    <m/>
    <m/>
  </r>
  <r>
    <s v="PUBLA-171011-RR-1-5-DP"/>
    <x v="3"/>
    <x v="6"/>
    <n v="2011"/>
    <d v="1899-12-30T10:24:00"/>
    <d v="1899-12-30T10:27:00"/>
    <d v="1899-12-30T00:03:00"/>
    <m/>
    <m/>
    <m/>
    <m/>
    <x v="4"/>
    <s v="Punta Blanca, Isla Magdalena, Baja California Sur"/>
    <m/>
    <n v="21.12"/>
    <n v="6.4"/>
    <n v="22.439999999999998"/>
    <n v="6.8"/>
    <n v="22.439999999999998"/>
    <n v="6.8"/>
    <n v="21.78"/>
    <n v="6.6"/>
    <x v="35"/>
    <x v="37"/>
    <n v="73.400000000000006"/>
    <n v="23"/>
    <n v="7"/>
    <x v="9"/>
    <s v="&lt;15 cm"/>
    <s v="n/a"/>
    <n v="1"/>
    <s v="n/d"/>
    <m/>
    <m/>
  </r>
  <r>
    <s v="PUBLA-171011-RR-1-5-DP"/>
    <x v="3"/>
    <x v="6"/>
    <n v="2011"/>
    <d v="1899-12-30T10:24:00"/>
    <d v="1899-12-30T10:27:00"/>
    <d v="1899-12-30T00:03:00"/>
    <m/>
    <m/>
    <m/>
    <m/>
    <x v="4"/>
    <s v="Punta Blanca, Isla Magdalena, Baja California Sur"/>
    <m/>
    <n v="21.12"/>
    <n v="6.4"/>
    <n v="22.439999999999998"/>
    <n v="6.8"/>
    <n v="22.439999999999998"/>
    <n v="6.8"/>
    <n v="21.78"/>
    <n v="6.6"/>
    <x v="35"/>
    <x v="37"/>
    <n v="73.400000000000006"/>
    <n v="23"/>
    <n v="7"/>
    <x v="9"/>
    <s v="&lt;15 cm"/>
    <s v="n/a"/>
    <n v="1"/>
    <s v="n/d"/>
    <m/>
    <m/>
  </r>
  <r>
    <s v="PUBLA-171011-RR-1-5-DP"/>
    <x v="3"/>
    <x v="6"/>
    <n v="2011"/>
    <d v="1899-12-30T10:24:00"/>
    <d v="1899-12-30T10:27:00"/>
    <d v="1899-12-30T00:03:00"/>
    <m/>
    <m/>
    <m/>
    <m/>
    <x v="4"/>
    <s v="Punta Blanca, Isla Magdalena, Baja California Sur"/>
    <m/>
    <n v="21.12"/>
    <n v="6.4"/>
    <n v="22.439999999999998"/>
    <n v="6.8"/>
    <n v="22.439999999999998"/>
    <n v="6.8"/>
    <n v="21.78"/>
    <n v="6.6"/>
    <x v="35"/>
    <x v="37"/>
    <n v="73.400000000000006"/>
    <n v="23"/>
    <n v="7"/>
    <x v="9"/>
    <s v="&lt;15 cm"/>
    <s v="n/a"/>
    <n v="1"/>
    <s v="n/d"/>
    <m/>
    <m/>
  </r>
  <r>
    <s v="PUBLA-171011-RR-1-5-DP"/>
    <x v="3"/>
    <x v="6"/>
    <n v="2011"/>
    <d v="1899-12-30T10:24:00"/>
    <d v="1899-12-30T10:27:00"/>
    <d v="1899-12-30T00:03:00"/>
    <m/>
    <m/>
    <m/>
    <m/>
    <x v="4"/>
    <s v="Punta Blanca, Isla Magdalena, Baja California Sur"/>
    <m/>
    <n v="21.12"/>
    <n v="6.4"/>
    <n v="22.439999999999998"/>
    <n v="6.8"/>
    <n v="22.439999999999998"/>
    <n v="6.8"/>
    <n v="21.78"/>
    <n v="6.6"/>
    <x v="35"/>
    <x v="37"/>
    <n v="73.400000000000006"/>
    <n v="23"/>
    <n v="7"/>
    <x v="9"/>
    <s v="&lt;15 cm"/>
    <s v="n/a"/>
    <n v="1"/>
    <s v="n/d"/>
    <m/>
    <m/>
  </r>
  <r>
    <s v="PUBLA-171011-RR-1-5-DP"/>
    <x v="3"/>
    <x v="6"/>
    <n v="2011"/>
    <d v="1899-12-30T10:24:00"/>
    <d v="1899-12-30T10:27:00"/>
    <d v="1899-12-30T00:03:00"/>
    <m/>
    <m/>
    <m/>
    <m/>
    <x v="4"/>
    <s v="Punta Blanca, Isla Magdalena, Baja California Sur"/>
    <m/>
    <n v="21.12"/>
    <n v="6.4"/>
    <n v="22.439999999999998"/>
    <n v="6.8"/>
    <n v="22.439999999999998"/>
    <n v="6.8"/>
    <n v="21.78"/>
    <n v="6.6"/>
    <x v="35"/>
    <x v="37"/>
    <n v="73.400000000000006"/>
    <n v="23"/>
    <n v="7"/>
    <x v="9"/>
    <s v="&lt;15 cm"/>
    <s v="n/a"/>
    <n v="1"/>
    <s v="n/d"/>
    <m/>
    <m/>
  </r>
  <r>
    <s v="PUBLA-171011-RR-1-5-DP"/>
    <x v="3"/>
    <x v="6"/>
    <n v="2011"/>
    <d v="1899-12-30T10:24:00"/>
    <d v="1899-12-30T10:27:00"/>
    <d v="1899-12-30T00:03:00"/>
    <m/>
    <m/>
    <m/>
    <m/>
    <x v="4"/>
    <s v="Punta Blanca, Isla Magdalena, Baja California Sur"/>
    <m/>
    <n v="21.12"/>
    <n v="6.4"/>
    <n v="22.439999999999998"/>
    <n v="6.8"/>
    <n v="22.439999999999998"/>
    <n v="6.8"/>
    <n v="21.78"/>
    <n v="6.6"/>
    <x v="35"/>
    <x v="37"/>
    <n v="73.400000000000006"/>
    <n v="23"/>
    <n v="7"/>
    <x v="7"/>
    <s v="&lt;15 cm"/>
    <s v="A"/>
    <n v="1"/>
    <s v="n/d"/>
    <m/>
    <m/>
  </r>
  <r>
    <s v="PUBLA-171011-AR-1-6-DP"/>
    <x v="4"/>
    <x v="6"/>
    <n v="2011"/>
    <d v="1899-12-30T09:02:00"/>
    <d v="1899-12-30T09:06:00"/>
    <d v="1899-12-30T00:04:00"/>
    <m/>
    <m/>
    <m/>
    <m/>
    <x v="4"/>
    <s v="Punta Blanca, Isla Magdalena, Baja California Sur"/>
    <m/>
    <n v="48.839999999999996"/>
    <n v="14.8"/>
    <n v="45.87"/>
    <n v="13.9"/>
    <n v="48.839999999999996"/>
    <n v="14.8"/>
    <n v="47.354999999999997"/>
    <n v="14.350000000000001"/>
    <x v="36"/>
    <x v="36"/>
    <n v="73.400000000000006"/>
    <n v="23"/>
    <n v="9"/>
    <x v="5"/>
    <s v="&lt;15 cm"/>
    <s v="n/a"/>
    <n v="1"/>
    <s v="n/d"/>
    <m/>
    <m/>
  </r>
  <r>
    <s v="PUBLA-171011-AR-1-6-DP"/>
    <x v="4"/>
    <x v="6"/>
    <n v="2011"/>
    <d v="1899-12-30T09:02:00"/>
    <d v="1899-12-30T09:06:00"/>
    <d v="1899-12-30T00:04:00"/>
    <m/>
    <m/>
    <m/>
    <m/>
    <x v="4"/>
    <s v="Punta Blanca, Isla Magdalena, Baja California Sur"/>
    <m/>
    <n v="48.839999999999996"/>
    <n v="14.8"/>
    <n v="45.87"/>
    <n v="13.9"/>
    <n v="48.839999999999996"/>
    <n v="14.8"/>
    <n v="47.354999999999997"/>
    <n v="14.350000000000001"/>
    <x v="36"/>
    <x v="36"/>
    <n v="73.400000000000006"/>
    <n v="23"/>
    <n v="9"/>
    <x v="11"/>
    <s v="&lt;15 cm"/>
    <s v="n/a"/>
    <n v="1"/>
    <s v="n/d"/>
    <m/>
    <m/>
  </r>
  <r>
    <s v="PUBLA-171011-AR-1-7-DP"/>
    <x v="4"/>
    <x v="6"/>
    <n v="2011"/>
    <d v="1899-12-30T10:22:00"/>
    <d v="1899-12-30T10:27:00"/>
    <d v="1899-12-30T00:05:00"/>
    <m/>
    <m/>
    <m/>
    <m/>
    <x v="4"/>
    <s v="Punta Blanca, Isla Magdalena, Baja California Sur"/>
    <m/>
    <n v="25.41"/>
    <n v="7.7"/>
    <n v="29.04"/>
    <n v="8.8000000000000007"/>
    <n v="29.04"/>
    <n v="8.8000000000000007"/>
    <n v="27.225000000000001"/>
    <n v="8.25"/>
    <x v="35"/>
    <x v="38"/>
    <n v="73.400000000000006"/>
    <n v="23"/>
    <n v="9"/>
    <x v="3"/>
    <s v="&lt;15 cm"/>
    <s v="A"/>
    <n v="1"/>
    <s v="n/d"/>
    <m/>
    <m/>
  </r>
  <r>
    <s v="PUBLA-171011-AR-1-7-DP"/>
    <x v="4"/>
    <x v="6"/>
    <n v="2011"/>
    <d v="1899-12-30T10:22:00"/>
    <d v="1899-12-30T10:27:00"/>
    <d v="1899-12-30T00:05:00"/>
    <m/>
    <m/>
    <m/>
    <m/>
    <x v="4"/>
    <s v="Punta Blanca, Isla Magdalena, Baja California Sur"/>
    <m/>
    <n v="25.41"/>
    <n v="7.7"/>
    <n v="29.04"/>
    <n v="8.8000000000000007"/>
    <n v="29.04"/>
    <n v="8.8000000000000007"/>
    <n v="27.225000000000001"/>
    <n v="8.25"/>
    <x v="35"/>
    <x v="38"/>
    <n v="73.400000000000006"/>
    <n v="23"/>
    <n v="9"/>
    <x v="3"/>
    <s v="&lt;15 cm"/>
    <s v="A"/>
    <n v="1"/>
    <s v="n/d"/>
    <m/>
    <m/>
  </r>
  <r>
    <s v="PUBLA-171011-AR-1-7-DP"/>
    <x v="4"/>
    <x v="6"/>
    <n v="2011"/>
    <d v="1899-12-30T10:22:00"/>
    <d v="1899-12-30T10:27:00"/>
    <d v="1899-12-30T00:05:00"/>
    <m/>
    <m/>
    <m/>
    <m/>
    <x v="4"/>
    <s v="Punta Blanca, Isla Magdalena, Baja California Sur"/>
    <m/>
    <n v="25.41"/>
    <n v="7.7"/>
    <n v="29.04"/>
    <n v="8.8000000000000007"/>
    <n v="29.04"/>
    <n v="8.8000000000000007"/>
    <n v="27.225000000000001"/>
    <n v="8.25"/>
    <x v="35"/>
    <x v="38"/>
    <n v="73.400000000000006"/>
    <n v="23"/>
    <n v="9"/>
    <x v="3"/>
    <s v="15-30 cm"/>
    <s v="A"/>
    <n v="1"/>
    <s v="n/d"/>
    <m/>
    <m/>
  </r>
  <r>
    <s v="PUBLA-171011-AR-1-7-DP"/>
    <x v="4"/>
    <x v="6"/>
    <n v="2011"/>
    <d v="1899-12-30T10:22:00"/>
    <d v="1899-12-30T10:27:00"/>
    <d v="1899-12-30T00:05:00"/>
    <m/>
    <m/>
    <m/>
    <m/>
    <x v="4"/>
    <s v="Punta Blanca, Isla Magdalena, Baja California Sur"/>
    <m/>
    <n v="25.41"/>
    <n v="7.7"/>
    <n v="29.04"/>
    <n v="8.8000000000000007"/>
    <n v="29.04"/>
    <n v="8.8000000000000007"/>
    <n v="27.225000000000001"/>
    <n v="8.25"/>
    <x v="35"/>
    <x v="38"/>
    <n v="73.400000000000006"/>
    <n v="23"/>
    <n v="9"/>
    <x v="3"/>
    <s v="15-30 cm"/>
    <s v="A"/>
    <n v="1"/>
    <s v="n/d"/>
    <m/>
    <m/>
  </r>
  <r>
    <s v="PUBLA-171011-AR-1-7-DP"/>
    <x v="4"/>
    <x v="6"/>
    <n v="2011"/>
    <d v="1899-12-30T10:22:00"/>
    <d v="1899-12-30T10:27:00"/>
    <d v="1899-12-30T00:05:00"/>
    <m/>
    <m/>
    <m/>
    <m/>
    <x v="4"/>
    <s v="Punta Blanca, Isla Magdalena, Baja California Sur"/>
    <m/>
    <n v="25.41"/>
    <n v="7.7"/>
    <n v="29.04"/>
    <n v="8.8000000000000007"/>
    <n v="29.04"/>
    <n v="8.8000000000000007"/>
    <n v="27.225000000000001"/>
    <n v="8.25"/>
    <x v="35"/>
    <x v="38"/>
    <n v="73.400000000000006"/>
    <n v="23"/>
    <n v="9"/>
    <x v="3"/>
    <s v="15-30 cm"/>
    <s v="A"/>
    <n v="1"/>
    <s v="n/d"/>
    <m/>
    <m/>
  </r>
  <r>
    <s v="PUBLA-171011-AR-1-7-DP"/>
    <x v="4"/>
    <x v="6"/>
    <n v="2011"/>
    <d v="1899-12-30T10:22:00"/>
    <d v="1899-12-30T10:27:00"/>
    <d v="1899-12-30T00:05:00"/>
    <m/>
    <m/>
    <m/>
    <m/>
    <x v="4"/>
    <s v="Punta Blanca, Isla Magdalena, Baja California Sur"/>
    <m/>
    <n v="25.41"/>
    <n v="7.7"/>
    <n v="29.04"/>
    <n v="8.8000000000000007"/>
    <n v="29.04"/>
    <n v="8.8000000000000007"/>
    <n v="27.225000000000001"/>
    <n v="8.25"/>
    <x v="35"/>
    <x v="38"/>
    <n v="73.400000000000006"/>
    <n v="23"/>
    <n v="9"/>
    <x v="3"/>
    <s v="15-30 cm"/>
    <s v="A"/>
    <n v="1"/>
    <s v="n/d"/>
    <m/>
    <m/>
  </r>
  <r>
    <s v="PUBLA-181011-CR-1-8-DP"/>
    <x v="5"/>
    <x v="7"/>
    <n v="2011"/>
    <d v="1899-12-30T09:22:00"/>
    <d v="1899-12-30T09:29:00"/>
    <d v="1899-12-30T00:07:00"/>
    <m/>
    <m/>
    <m/>
    <m/>
    <x v="4"/>
    <s v="Punta Blanca, Isla Magdalena, Baja California Sur"/>
    <m/>
    <n v="59.4"/>
    <n v="18"/>
    <n v="46.199999999999996"/>
    <n v="14"/>
    <n v="59.4"/>
    <n v="18"/>
    <n v="52.8"/>
    <n v="16"/>
    <x v="37"/>
    <x v="36"/>
    <n v="75.2"/>
    <n v="24"/>
    <n v="6"/>
    <x v="3"/>
    <s v="15-30 cm"/>
    <s v="A"/>
    <n v="1"/>
    <s v="n/d"/>
    <m/>
    <m/>
  </r>
  <r>
    <s v="PUBLA-181011-CR-1-8-DP"/>
    <x v="5"/>
    <x v="7"/>
    <n v="2011"/>
    <d v="1899-12-30T09:22:00"/>
    <d v="1899-12-30T09:29:00"/>
    <d v="1899-12-30T00:07:00"/>
    <m/>
    <m/>
    <m/>
    <m/>
    <x v="4"/>
    <s v="Punta Blanca, Isla Magdalena, Baja California Sur"/>
    <m/>
    <n v="59.4"/>
    <n v="18"/>
    <n v="46.199999999999996"/>
    <n v="14"/>
    <n v="59.4"/>
    <n v="18"/>
    <n v="52.8"/>
    <n v="16"/>
    <x v="37"/>
    <x v="36"/>
    <n v="75.2"/>
    <n v="24"/>
    <n v="6"/>
    <x v="3"/>
    <s v="15-30 cm"/>
    <s v="A"/>
    <n v="1"/>
    <s v="n/d"/>
    <m/>
    <m/>
  </r>
  <r>
    <s v="PUBLA-181011-CR-1-8-DP"/>
    <x v="5"/>
    <x v="7"/>
    <n v="2011"/>
    <d v="1899-12-30T09:22:00"/>
    <d v="1899-12-30T09:29:00"/>
    <d v="1899-12-30T00:07:00"/>
    <m/>
    <m/>
    <m/>
    <m/>
    <x v="4"/>
    <s v="Punta Blanca, Isla Magdalena, Baja California Sur"/>
    <m/>
    <n v="59.4"/>
    <n v="18"/>
    <n v="46.199999999999996"/>
    <n v="14"/>
    <n v="59.4"/>
    <n v="18"/>
    <n v="52.8"/>
    <n v="16"/>
    <x v="37"/>
    <x v="36"/>
    <n v="75.2"/>
    <n v="24"/>
    <n v="6"/>
    <x v="3"/>
    <s v="15-30 cm"/>
    <s v="A"/>
    <n v="1"/>
    <s v="n/d"/>
    <m/>
    <m/>
  </r>
  <r>
    <s v="PUBLA-181011-CR-1-8-DP"/>
    <x v="5"/>
    <x v="7"/>
    <n v="2011"/>
    <d v="1899-12-30T09:22:00"/>
    <d v="1899-12-30T09:29:00"/>
    <d v="1899-12-30T00:07:00"/>
    <m/>
    <m/>
    <m/>
    <m/>
    <x v="4"/>
    <s v="Punta Blanca, Isla Magdalena, Baja California Sur"/>
    <m/>
    <n v="59.4"/>
    <n v="18"/>
    <n v="46.199999999999996"/>
    <n v="14"/>
    <n v="59.4"/>
    <n v="18"/>
    <n v="52.8"/>
    <n v="16"/>
    <x v="37"/>
    <x v="36"/>
    <n v="75.2"/>
    <n v="24"/>
    <n v="6"/>
    <x v="3"/>
    <s v="&lt;15 cm"/>
    <s v="J"/>
    <n v="1"/>
    <s v="n/d"/>
    <m/>
    <m/>
  </r>
  <r>
    <s v="PUBLA-181011-CR-1-8-DP"/>
    <x v="5"/>
    <x v="7"/>
    <n v="2011"/>
    <d v="1899-12-30T09:22:00"/>
    <d v="1899-12-30T09:29:00"/>
    <d v="1899-12-30T00:07:00"/>
    <m/>
    <m/>
    <m/>
    <m/>
    <x v="4"/>
    <s v="Punta Blanca, Isla Magdalena, Baja California Sur"/>
    <m/>
    <n v="59.4"/>
    <n v="18"/>
    <n v="46.199999999999996"/>
    <n v="14"/>
    <n v="59.4"/>
    <n v="18"/>
    <n v="52.8"/>
    <n v="16"/>
    <x v="37"/>
    <x v="36"/>
    <n v="75.2"/>
    <n v="24"/>
    <n v="6"/>
    <x v="14"/>
    <s v="&lt;15 cm"/>
    <s v="n/a"/>
    <n v="1"/>
    <s v="n/d"/>
    <m/>
    <m/>
  </r>
  <r>
    <s v="PUBLA-181011-CR-1-8-DP"/>
    <x v="5"/>
    <x v="7"/>
    <n v="2011"/>
    <d v="1899-12-30T09:22:00"/>
    <d v="1899-12-30T09:29:00"/>
    <d v="1899-12-30T00:07:00"/>
    <m/>
    <m/>
    <m/>
    <m/>
    <x v="4"/>
    <s v="Punta Blanca, Isla Magdalena, Baja California Sur"/>
    <m/>
    <n v="59.4"/>
    <n v="18"/>
    <n v="46.199999999999996"/>
    <n v="14"/>
    <n v="59.4"/>
    <n v="18"/>
    <n v="52.8"/>
    <n v="16"/>
    <x v="37"/>
    <x v="36"/>
    <n v="75.2"/>
    <n v="24"/>
    <n v="6"/>
    <x v="6"/>
    <s v="15-30 cm"/>
    <s v="A"/>
    <n v="1"/>
    <s v="n/d"/>
    <m/>
    <m/>
  </r>
  <r>
    <s v="PUBLA-181011-CR-1-8-DP"/>
    <x v="5"/>
    <x v="7"/>
    <n v="2011"/>
    <d v="1899-12-30T09:22:00"/>
    <d v="1899-12-30T09:29:00"/>
    <d v="1899-12-30T00:07:00"/>
    <m/>
    <m/>
    <m/>
    <m/>
    <x v="4"/>
    <s v="Punta Blanca, Isla Magdalena, Baja California Sur"/>
    <m/>
    <n v="59.4"/>
    <n v="18"/>
    <n v="46.199999999999996"/>
    <n v="14"/>
    <n v="59.4"/>
    <n v="18"/>
    <n v="52.8"/>
    <n v="16"/>
    <x v="37"/>
    <x v="36"/>
    <n v="75.2"/>
    <n v="24"/>
    <n v="6"/>
    <x v="15"/>
    <s v="30-50 cm"/>
    <s v="n/a"/>
    <n v="1"/>
    <s v="n/d"/>
    <m/>
    <m/>
  </r>
  <r>
    <s v="PUBLA-181011-CR-1-8-DP"/>
    <x v="5"/>
    <x v="7"/>
    <n v="2011"/>
    <d v="1899-12-30T09:22:00"/>
    <d v="1899-12-30T09:29:00"/>
    <d v="1899-12-30T00:07:00"/>
    <m/>
    <m/>
    <m/>
    <m/>
    <x v="4"/>
    <s v="Punta Blanca, Isla Magdalena, Baja California Sur"/>
    <m/>
    <n v="59.4"/>
    <n v="18"/>
    <n v="46.199999999999996"/>
    <n v="14"/>
    <n v="59.4"/>
    <n v="18"/>
    <n v="52.8"/>
    <n v="16"/>
    <x v="37"/>
    <x v="36"/>
    <n v="75.2"/>
    <n v="24"/>
    <n v="6"/>
    <x v="15"/>
    <s v="30-50 cm"/>
    <s v="n/a"/>
    <n v="1"/>
    <s v="n/d"/>
    <m/>
    <m/>
  </r>
  <r>
    <s v="PUBLA-181011-CR-1-13-DP"/>
    <x v="5"/>
    <x v="7"/>
    <n v="2011"/>
    <d v="1899-12-30T10:41:00"/>
    <d v="1899-12-30T10:45:00"/>
    <d v="1899-12-30T00:04:00"/>
    <m/>
    <m/>
    <m/>
    <m/>
    <x v="2"/>
    <s v="Punta Blanca somero, Isla Magdalena, Baja California Sur"/>
    <m/>
    <n v="19.799999999999997"/>
    <n v="6"/>
    <n v="23.099999999999998"/>
    <n v="7"/>
    <n v="23.099999999999998"/>
    <n v="7"/>
    <n v="21.449999999999996"/>
    <n v="6.5"/>
    <x v="35"/>
    <x v="39"/>
    <n v="75.2"/>
    <n v="24"/>
    <n v="6"/>
    <x v="3"/>
    <s v="&lt;15 cm"/>
    <s v="A"/>
    <n v="1"/>
    <s v="n/d"/>
    <m/>
    <m/>
  </r>
  <r>
    <s v="PUBLA-181011-CR-1-13-DP"/>
    <x v="5"/>
    <x v="7"/>
    <n v="2011"/>
    <d v="1899-12-30T10:41:00"/>
    <d v="1899-12-30T10:45:00"/>
    <d v="1899-12-30T00:04:00"/>
    <m/>
    <m/>
    <m/>
    <m/>
    <x v="2"/>
    <s v="Punta Blanca somero, Isla Magdalena, Baja California Sur"/>
    <m/>
    <n v="19.799999999999997"/>
    <n v="6"/>
    <n v="23.099999999999998"/>
    <n v="7"/>
    <n v="23.099999999999998"/>
    <n v="7"/>
    <n v="21.449999999999996"/>
    <n v="6.5"/>
    <x v="35"/>
    <x v="39"/>
    <n v="75.2"/>
    <n v="24"/>
    <n v="6"/>
    <x v="3"/>
    <s v="&lt;15 cm"/>
    <s v="A"/>
    <n v="1"/>
    <s v="n/d"/>
    <m/>
    <m/>
  </r>
  <r>
    <s v="PUBLA-181011-CR-1-13-DP"/>
    <x v="5"/>
    <x v="7"/>
    <n v="2011"/>
    <d v="1899-12-30T10:41:00"/>
    <d v="1899-12-30T10:45:00"/>
    <d v="1899-12-30T00:04:00"/>
    <m/>
    <m/>
    <m/>
    <m/>
    <x v="2"/>
    <s v="Punta Blanca somero, Isla Magdalena, Baja California Sur"/>
    <m/>
    <n v="19.799999999999997"/>
    <n v="6"/>
    <n v="23.099999999999998"/>
    <n v="7"/>
    <n v="23.099999999999998"/>
    <n v="7"/>
    <n v="21.449999999999996"/>
    <n v="6.5"/>
    <x v="35"/>
    <x v="39"/>
    <n v="75.2"/>
    <n v="24"/>
    <n v="6"/>
    <x v="3"/>
    <s v="&lt;15 cm"/>
    <s v="A"/>
    <n v="1"/>
    <s v="n/d"/>
    <m/>
    <m/>
  </r>
  <r>
    <s v="PUBLA-181011-CR-1-13-DP"/>
    <x v="5"/>
    <x v="7"/>
    <n v="2011"/>
    <d v="1899-12-30T10:41:00"/>
    <d v="1899-12-30T10:45:00"/>
    <d v="1899-12-30T00:04:00"/>
    <m/>
    <m/>
    <m/>
    <m/>
    <x v="2"/>
    <s v="Punta Blanca somero, Isla Magdalena, Baja California Sur"/>
    <m/>
    <n v="19.799999999999997"/>
    <n v="6"/>
    <n v="23.099999999999998"/>
    <n v="7"/>
    <n v="23.099999999999998"/>
    <n v="7"/>
    <n v="21.449999999999996"/>
    <n v="6.5"/>
    <x v="35"/>
    <x v="39"/>
    <n v="75.2"/>
    <n v="24"/>
    <n v="6"/>
    <x v="3"/>
    <s v="&lt;15 cm"/>
    <s v="A"/>
    <n v="1"/>
    <s v="n/d"/>
    <m/>
    <m/>
  </r>
  <r>
    <s v="PUBLA-181011-CR-1-13-DP"/>
    <x v="5"/>
    <x v="7"/>
    <n v="2011"/>
    <d v="1899-12-30T10:41:00"/>
    <d v="1899-12-30T10:45:00"/>
    <d v="1899-12-30T00:04:00"/>
    <m/>
    <m/>
    <m/>
    <m/>
    <x v="2"/>
    <s v="Punta Blanca somero, Isla Magdalena, Baja California Sur"/>
    <m/>
    <n v="19.799999999999997"/>
    <n v="6"/>
    <n v="23.099999999999998"/>
    <n v="7"/>
    <n v="23.099999999999998"/>
    <n v="7"/>
    <n v="21.449999999999996"/>
    <n v="6.5"/>
    <x v="35"/>
    <x v="39"/>
    <n v="75.2"/>
    <n v="24"/>
    <n v="6"/>
    <x v="16"/>
    <s v="&lt;15 cm"/>
    <s v="n/a"/>
    <n v="1"/>
    <s v="n/d"/>
    <m/>
    <m/>
  </r>
  <r>
    <s v="PUBLA-181011-CR-1-13-DP"/>
    <x v="5"/>
    <x v="7"/>
    <n v="2011"/>
    <d v="1899-12-30T10:41:00"/>
    <d v="1899-12-30T10:45:00"/>
    <d v="1899-12-30T00:04:00"/>
    <m/>
    <m/>
    <m/>
    <m/>
    <x v="2"/>
    <s v="Punta Blanca somero, Isla Magdalena, Baja California Sur"/>
    <m/>
    <n v="19.799999999999997"/>
    <n v="6"/>
    <n v="23.099999999999998"/>
    <n v="7"/>
    <n v="23.099999999999998"/>
    <n v="7"/>
    <n v="21.449999999999996"/>
    <n v="6.5"/>
    <x v="35"/>
    <x v="39"/>
    <n v="75.2"/>
    <n v="24"/>
    <n v="6"/>
    <x v="6"/>
    <s v="&lt;15 cm"/>
    <s v="J"/>
    <n v="1"/>
    <s v="n/d"/>
    <m/>
    <m/>
  </r>
  <r>
    <s v="ELPRO-111011-RR-1-1-DP"/>
    <x v="1"/>
    <x v="2"/>
    <n v="2011"/>
    <d v="1899-12-30T09:07:00"/>
    <d v="1899-12-30T09:12:00"/>
    <d v="1899-12-30T00:05:00"/>
    <m/>
    <m/>
    <m/>
    <m/>
    <x v="5"/>
    <s v="El Progresista, Isla Magdalena, Baja California Sur"/>
    <m/>
    <n v="33"/>
    <n v="10"/>
    <n v="31.02"/>
    <n v="9.4"/>
    <n v="33"/>
    <n v="10"/>
    <n v="32.01"/>
    <n v="9.6999999999999993"/>
    <x v="38"/>
    <x v="40"/>
    <n v="69.800000000000011"/>
    <n v="21"/>
    <n v="4"/>
    <x v="5"/>
    <s v="15-30 cm"/>
    <s v="n/a"/>
    <n v="1"/>
    <s v="n/d"/>
    <m/>
    <m/>
  </r>
  <r>
    <s v="ELPRO-111011-RR-1-1-DP"/>
    <x v="1"/>
    <x v="2"/>
    <n v="2011"/>
    <d v="1899-12-30T09:07:00"/>
    <d v="1899-12-30T09:12:00"/>
    <d v="1899-12-30T00:05:00"/>
    <m/>
    <m/>
    <m/>
    <m/>
    <x v="5"/>
    <s v="El Progresista, Isla Magdalena, Baja California Sur"/>
    <m/>
    <n v="33"/>
    <n v="10"/>
    <n v="31.02"/>
    <n v="9.4"/>
    <n v="33"/>
    <n v="10"/>
    <n v="32.01"/>
    <n v="9.6999999999999993"/>
    <x v="38"/>
    <x v="40"/>
    <n v="69.800000000000011"/>
    <n v="21"/>
    <n v="4"/>
    <x v="3"/>
    <s v="&lt;15 cm"/>
    <s v="A"/>
    <n v="1"/>
    <s v="n/d"/>
    <m/>
    <m/>
  </r>
  <r>
    <s v="ELPRO-111011-RR-1-1-DP"/>
    <x v="1"/>
    <x v="2"/>
    <n v="2011"/>
    <d v="1899-12-30T09:07:00"/>
    <d v="1899-12-30T09:12:00"/>
    <d v="1899-12-30T00:05:00"/>
    <m/>
    <m/>
    <m/>
    <m/>
    <x v="5"/>
    <s v="El Progresista, Isla Magdalena, Baja California Sur"/>
    <m/>
    <n v="33"/>
    <n v="10"/>
    <n v="31.02"/>
    <n v="9.4"/>
    <n v="33"/>
    <n v="10"/>
    <n v="32.01"/>
    <n v="9.6999999999999993"/>
    <x v="38"/>
    <x v="40"/>
    <n v="69.800000000000011"/>
    <n v="21"/>
    <n v="4"/>
    <x v="3"/>
    <s v="&lt;15 cm"/>
    <s v="A"/>
    <n v="1"/>
    <s v="n/d"/>
    <m/>
    <m/>
  </r>
  <r>
    <s v="ELPRO-111011-RR-1-1-DP"/>
    <x v="1"/>
    <x v="2"/>
    <n v="2011"/>
    <d v="1899-12-30T09:07:00"/>
    <d v="1899-12-30T09:12:00"/>
    <d v="1899-12-30T00:05:00"/>
    <m/>
    <m/>
    <m/>
    <m/>
    <x v="5"/>
    <s v="El Progresista, Isla Magdalena, Baja California Sur"/>
    <m/>
    <n v="33"/>
    <n v="10"/>
    <n v="31.02"/>
    <n v="9.4"/>
    <n v="33"/>
    <n v="10"/>
    <n v="32.01"/>
    <n v="9.6999999999999993"/>
    <x v="38"/>
    <x v="40"/>
    <n v="69.800000000000011"/>
    <n v="21"/>
    <n v="4"/>
    <x v="3"/>
    <s v="15-30 cm"/>
    <s v="A"/>
    <n v="1"/>
    <s v="n/d"/>
    <m/>
    <m/>
  </r>
  <r>
    <s v="ELPRO-111011-RR-1-1-DP"/>
    <x v="1"/>
    <x v="2"/>
    <n v="2011"/>
    <d v="1899-12-30T09:07:00"/>
    <d v="1899-12-30T09:12:00"/>
    <d v="1899-12-30T00:05:00"/>
    <m/>
    <m/>
    <m/>
    <m/>
    <x v="5"/>
    <s v="El Progresista, Isla Magdalena, Baja California Sur"/>
    <m/>
    <n v="33"/>
    <n v="10"/>
    <n v="31.02"/>
    <n v="9.4"/>
    <n v="33"/>
    <n v="10"/>
    <n v="32.01"/>
    <n v="9.6999999999999993"/>
    <x v="38"/>
    <x v="40"/>
    <n v="69.800000000000011"/>
    <n v="21"/>
    <n v="4"/>
    <x v="3"/>
    <s v="15-30 cm"/>
    <s v="A"/>
    <n v="1"/>
    <s v="n/d"/>
    <m/>
    <m/>
  </r>
  <r>
    <s v="ELPRO-111011-RR-1-1-DP"/>
    <x v="1"/>
    <x v="2"/>
    <n v="2011"/>
    <d v="1899-12-30T09:07:00"/>
    <d v="1899-12-30T09:12:00"/>
    <d v="1899-12-30T00:05:00"/>
    <m/>
    <m/>
    <m/>
    <m/>
    <x v="5"/>
    <s v="El Progresista, Isla Magdalena, Baja California Sur"/>
    <m/>
    <n v="33"/>
    <n v="10"/>
    <n v="31.02"/>
    <n v="9.4"/>
    <n v="33"/>
    <n v="10"/>
    <n v="32.01"/>
    <n v="9.6999999999999993"/>
    <x v="38"/>
    <x v="40"/>
    <n v="69.800000000000011"/>
    <n v="21"/>
    <n v="4"/>
    <x v="3"/>
    <s v="15-30 cm"/>
    <s v="A"/>
    <n v="1"/>
    <s v="n/d"/>
    <m/>
    <m/>
  </r>
  <r>
    <s v="ELPRO-111011-RR-1-1-DP"/>
    <x v="1"/>
    <x v="2"/>
    <n v="2011"/>
    <d v="1899-12-30T09:07:00"/>
    <d v="1899-12-30T09:12:00"/>
    <d v="1899-12-30T00:05:00"/>
    <m/>
    <m/>
    <m/>
    <m/>
    <x v="5"/>
    <s v="El Progresista, Isla Magdalena, Baja California Sur"/>
    <m/>
    <n v="33"/>
    <n v="10"/>
    <n v="31.02"/>
    <n v="9.4"/>
    <n v="33"/>
    <n v="10"/>
    <n v="32.01"/>
    <n v="9.6999999999999993"/>
    <x v="38"/>
    <x v="40"/>
    <n v="69.800000000000011"/>
    <n v="21"/>
    <n v="4"/>
    <x v="3"/>
    <s v="15-30 cm"/>
    <s v="A"/>
    <n v="1"/>
    <s v="n/d"/>
    <m/>
    <m/>
  </r>
  <r>
    <s v="ELPRO-111011-RR-1-1-DP"/>
    <x v="1"/>
    <x v="2"/>
    <n v="2011"/>
    <d v="1899-12-30T09:07:00"/>
    <d v="1899-12-30T09:12:00"/>
    <d v="1899-12-30T00:05:00"/>
    <m/>
    <m/>
    <m/>
    <m/>
    <x v="5"/>
    <s v="El Progresista, Isla Magdalena, Baja California Sur"/>
    <m/>
    <n v="33"/>
    <n v="10"/>
    <n v="31.02"/>
    <n v="9.4"/>
    <n v="33"/>
    <n v="10"/>
    <n v="32.01"/>
    <n v="9.6999999999999993"/>
    <x v="38"/>
    <x v="40"/>
    <n v="69.800000000000011"/>
    <n v="21"/>
    <n v="4"/>
    <x v="3"/>
    <s v="15-30 cm"/>
    <s v="A"/>
    <n v="1"/>
    <s v="n/d"/>
    <m/>
    <m/>
  </r>
  <r>
    <s v="ELPRO-111011-RR-1-1-DP"/>
    <x v="1"/>
    <x v="2"/>
    <n v="2011"/>
    <d v="1899-12-30T09:07:00"/>
    <d v="1899-12-30T09:12:00"/>
    <d v="1899-12-30T00:05:00"/>
    <m/>
    <m/>
    <m/>
    <m/>
    <x v="5"/>
    <s v="El Progresista, Isla Magdalena, Baja California Sur"/>
    <m/>
    <n v="33"/>
    <n v="10"/>
    <n v="31.02"/>
    <n v="9.4"/>
    <n v="33"/>
    <n v="10"/>
    <n v="32.01"/>
    <n v="9.6999999999999993"/>
    <x v="38"/>
    <x v="40"/>
    <n v="69.800000000000011"/>
    <n v="21"/>
    <n v="4"/>
    <x v="3"/>
    <s v="15-30 cm"/>
    <s v="A"/>
    <n v="1"/>
    <s v="n/d"/>
    <m/>
    <m/>
  </r>
  <r>
    <s v="ELPRO-111011-RR-1-1-DP"/>
    <x v="1"/>
    <x v="2"/>
    <n v="2011"/>
    <d v="1899-12-30T09:07:00"/>
    <d v="1899-12-30T09:12:00"/>
    <d v="1899-12-30T00:05:00"/>
    <m/>
    <m/>
    <m/>
    <m/>
    <x v="5"/>
    <s v="El Progresista, Isla Magdalena, Baja California Sur"/>
    <m/>
    <n v="33"/>
    <n v="10"/>
    <n v="31.02"/>
    <n v="9.4"/>
    <n v="33"/>
    <n v="10"/>
    <n v="32.01"/>
    <n v="9.6999999999999993"/>
    <x v="38"/>
    <x v="40"/>
    <n v="69.800000000000011"/>
    <n v="21"/>
    <n v="4"/>
    <x v="3"/>
    <s v="15-30 cm"/>
    <s v="A"/>
    <n v="1"/>
    <s v="n/d"/>
    <m/>
    <m/>
  </r>
  <r>
    <s v="ELPRO-111011-RR-1-1-DP"/>
    <x v="1"/>
    <x v="2"/>
    <n v="2011"/>
    <d v="1899-12-30T09:07:00"/>
    <d v="1899-12-30T09:12:00"/>
    <d v="1899-12-30T00:05:00"/>
    <m/>
    <m/>
    <m/>
    <m/>
    <x v="5"/>
    <s v="El Progresista, Isla Magdalena, Baja California Sur"/>
    <m/>
    <n v="33"/>
    <n v="10"/>
    <n v="31.02"/>
    <n v="9.4"/>
    <n v="33"/>
    <n v="10"/>
    <n v="32.01"/>
    <n v="9.6999999999999993"/>
    <x v="38"/>
    <x v="40"/>
    <n v="69.800000000000011"/>
    <n v="21"/>
    <n v="4"/>
    <x v="3"/>
    <s v="15-30 cm"/>
    <s v="A"/>
    <n v="1"/>
    <s v="n/d"/>
    <m/>
    <m/>
  </r>
  <r>
    <s v="ELPRO-111011-RR-1-1-DP"/>
    <x v="1"/>
    <x v="2"/>
    <n v="2011"/>
    <d v="1899-12-30T09:07:00"/>
    <d v="1899-12-30T09:12:00"/>
    <d v="1899-12-30T00:05:00"/>
    <m/>
    <m/>
    <m/>
    <m/>
    <x v="5"/>
    <s v="El Progresista, Isla Magdalena, Baja California Sur"/>
    <m/>
    <n v="33"/>
    <n v="10"/>
    <n v="31.02"/>
    <n v="9.4"/>
    <n v="33"/>
    <n v="10"/>
    <n v="32.01"/>
    <n v="9.6999999999999993"/>
    <x v="38"/>
    <x v="40"/>
    <n v="69.800000000000011"/>
    <n v="21"/>
    <n v="4"/>
    <x v="3"/>
    <s v="15-30 cm"/>
    <s v="A"/>
    <n v="1"/>
    <s v="n/d"/>
    <m/>
    <m/>
  </r>
  <r>
    <s v="ELPRO-111011-RR-1-1-DP"/>
    <x v="1"/>
    <x v="2"/>
    <n v="2011"/>
    <d v="1899-12-30T09:07:00"/>
    <d v="1899-12-30T09:12:00"/>
    <d v="1899-12-30T00:05:00"/>
    <m/>
    <m/>
    <m/>
    <m/>
    <x v="5"/>
    <s v="El Progresista, Isla Magdalena, Baja California Sur"/>
    <m/>
    <n v="33"/>
    <n v="10"/>
    <n v="31.02"/>
    <n v="9.4"/>
    <n v="33"/>
    <n v="10"/>
    <n v="32.01"/>
    <n v="9.6999999999999993"/>
    <x v="38"/>
    <x v="40"/>
    <n v="69.800000000000011"/>
    <n v="21"/>
    <n v="4"/>
    <x v="3"/>
    <s v="15-30 cm"/>
    <s v="A"/>
    <n v="1"/>
    <s v="n/d"/>
    <m/>
    <m/>
  </r>
  <r>
    <s v="ELPRO-111011-RR-1-2-DP"/>
    <x v="1"/>
    <x v="2"/>
    <n v="2011"/>
    <d v="1899-12-30T10:43:00"/>
    <d v="1899-12-30T10:49:00"/>
    <d v="1899-12-30T00:06:00"/>
    <m/>
    <m/>
    <m/>
    <m/>
    <x v="5"/>
    <s v="El Progresista, Isla Magdalena, Baja California Sur"/>
    <m/>
    <n v="24.09"/>
    <n v="7.3"/>
    <n v="21.12"/>
    <n v="6.4"/>
    <n v="24.09"/>
    <n v="7.3"/>
    <n v="22.605"/>
    <n v="6.85"/>
    <x v="39"/>
    <x v="41"/>
    <n v="69.800000000000011"/>
    <n v="21"/>
    <n v="4"/>
    <x v="3"/>
    <s v="15-30 cm"/>
    <s v="A"/>
    <n v="1"/>
    <s v="n/d"/>
    <m/>
    <m/>
  </r>
  <r>
    <s v="ELPRO-111011-RR-1-2-DP"/>
    <x v="1"/>
    <x v="2"/>
    <n v="2011"/>
    <d v="1899-12-30T10:43:00"/>
    <d v="1899-12-30T10:49:00"/>
    <d v="1899-12-30T00:06:00"/>
    <m/>
    <m/>
    <m/>
    <m/>
    <x v="5"/>
    <s v="El Progresista, Isla Magdalena, Baja California Sur"/>
    <m/>
    <n v="24.09"/>
    <n v="7.3"/>
    <n v="21.12"/>
    <n v="6.4"/>
    <n v="24.09"/>
    <n v="7.3"/>
    <n v="22.605"/>
    <n v="6.85"/>
    <x v="39"/>
    <x v="41"/>
    <n v="69.800000000000011"/>
    <n v="21"/>
    <n v="4"/>
    <x v="3"/>
    <s v="15-30 cm"/>
    <s v="A"/>
    <n v="1"/>
    <s v="n/d"/>
    <m/>
    <m/>
  </r>
  <r>
    <s v="ELPRO-111011-RR-1-2-DP"/>
    <x v="1"/>
    <x v="2"/>
    <n v="2011"/>
    <d v="1899-12-30T10:43:00"/>
    <d v="1899-12-30T10:49:00"/>
    <d v="1899-12-30T00:06:00"/>
    <m/>
    <m/>
    <m/>
    <m/>
    <x v="5"/>
    <s v="El Progresista, Isla Magdalena, Baja California Sur"/>
    <m/>
    <n v="24.09"/>
    <n v="7.3"/>
    <n v="21.12"/>
    <n v="6.4"/>
    <n v="24.09"/>
    <n v="7.3"/>
    <n v="22.605"/>
    <n v="6.85"/>
    <x v="39"/>
    <x v="41"/>
    <n v="69.800000000000011"/>
    <n v="21"/>
    <n v="4"/>
    <x v="3"/>
    <s v="15-30 cm"/>
    <s v="A"/>
    <n v="1"/>
    <s v="n/d"/>
    <m/>
    <m/>
  </r>
  <r>
    <s v="ELPRO-111011-RR-1-2-DP"/>
    <x v="1"/>
    <x v="2"/>
    <n v="2011"/>
    <d v="1899-12-30T10:43:00"/>
    <d v="1899-12-30T10:49:00"/>
    <d v="1899-12-30T00:06:00"/>
    <m/>
    <m/>
    <m/>
    <m/>
    <x v="5"/>
    <s v="El Progresista, Isla Magdalena, Baja California Sur"/>
    <m/>
    <n v="24.09"/>
    <n v="7.3"/>
    <n v="21.12"/>
    <n v="6.4"/>
    <n v="24.09"/>
    <n v="7.3"/>
    <n v="22.605"/>
    <n v="6.85"/>
    <x v="39"/>
    <x v="41"/>
    <n v="69.800000000000011"/>
    <n v="21"/>
    <n v="4"/>
    <x v="3"/>
    <s v="15-30 cm"/>
    <s v="A"/>
    <n v="1"/>
    <s v="n/d"/>
    <m/>
    <m/>
  </r>
  <r>
    <s v="ELPRO-111011-RR-1-2-DP"/>
    <x v="1"/>
    <x v="2"/>
    <n v="2011"/>
    <d v="1899-12-30T10:43:00"/>
    <d v="1899-12-30T10:49:00"/>
    <d v="1899-12-30T00:06:00"/>
    <m/>
    <m/>
    <m/>
    <m/>
    <x v="5"/>
    <s v="El Progresista, Isla Magdalena, Baja California Sur"/>
    <m/>
    <n v="24.09"/>
    <n v="7.3"/>
    <n v="21.12"/>
    <n v="6.4"/>
    <n v="24.09"/>
    <n v="7.3"/>
    <n v="22.605"/>
    <n v="6.85"/>
    <x v="39"/>
    <x v="41"/>
    <n v="69.800000000000011"/>
    <n v="21"/>
    <n v="4"/>
    <x v="3"/>
    <s v="15-30 cm"/>
    <s v="A"/>
    <n v="1"/>
    <s v="n/d"/>
    <m/>
    <m/>
  </r>
  <r>
    <s v="ELPRO-111011-RR-1-2-DP"/>
    <x v="1"/>
    <x v="2"/>
    <n v="2011"/>
    <d v="1899-12-30T10:43:00"/>
    <d v="1899-12-30T10:49:00"/>
    <d v="1899-12-30T00:06:00"/>
    <m/>
    <m/>
    <m/>
    <m/>
    <x v="5"/>
    <s v="El Progresista, Isla Magdalena, Baja California Sur"/>
    <m/>
    <n v="24.09"/>
    <n v="7.3"/>
    <n v="21.12"/>
    <n v="6.4"/>
    <n v="24.09"/>
    <n v="7.3"/>
    <n v="22.605"/>
    <n v="6.85"/>
    <x v="39"/>
    <x v="41"/>
    <n v="69.800000000000011"/>
    <n v="21"/>
    <n v="4"/>
    <x v="3"/>
    <s v="15-30 cm"/>
    <s v="A"/>
    <n v="1"/>
    <s v="n/d"/>
    <m/>
    <m/>
  </r>
  <r>
    <s v="ELPRO-111011-RR-1-2-DP"/>
    <x v="1"/>
    <x v="2"/>
    <n v="2011"/>
    <d v="1899-12-30T10:43:00"/>
    <d v="1899-12-30T10:49:00"/>
    <d v="1899-12-30T00:06:00"/>
    <m/>
    <m/>
    <m/>
    <m/>
    <x v="5"/>
    <s v="El Progresista, Isla Magdalena, Baja California Sur"/>
    <m/>
    <n v="24.09"/>
    <n v="7.3"/>
    <n v="21.12"/>
    <n v="6.4"/>
    <n v="24.09"/>
    <n v="7.3"/>
    <n v="22.605"/>
    <n v="6.85"/>
    <x v="39"/>
    <x v="41"/>
    <n v="69.800000000000011"/>
    <n v="21"/>
    <n v="4"/>
    <x v="3"/>
    <s v="15-30 cm"/>
    <s v="A"/>
    <n v="1"/>
    <s v="n/d"/>
    <m/>
    <m/>
  </r>
  <r>
    <s v="ELPRO-111011-NV-1-3-DP"/>
    <x v="0"/>
    <x v="2"/>
    <n v="2011"/>
    <d v="1899-12-30T09:03:00"/>
    <d v="1899-12-30T09:07:00"/>
    <d v="1899-12-30T00:04:00"/>
    <m/>
    <m/>
    <m/>
    <m/>
    <x v="5"/>
    <s v="El Progresista, Isla Magdalena, Baja California Sur"/>
    <m/>
    <n v="31.02"/>
    <n v="9.4"/>
    <n v="30.359999999999996"/>
    <n v="9.1999999999999993"/>
    <n v="31.02"/>
    <n v="9.4"/>
    <n v="30.689999999999998"/>
    <n v="9.3000000000000007"/>
    <x v="38"/>
    <x v="40"/>
    <n v="75.2"/>
    <n v="24"/>
    <n v="5"/>
    <x v="1"/>
    <s v="15-30 cm"/>
    <s v="M"/>
    <n v="1"/>
    <s v="M"/>
    <m/>
    <m/>
  </r>
  <r>
    <s v="ELPRO-111011-NV-1-3-DP"/>
    <x v="0"/>
    <x v="2"/>
    <n v="2011"/>
    <d v="1899-12-30T09:03:00"/>
    <d v="1899-12-30T09:07:00"/>
    <d v="1899-12-30T00:04:00"/>
    <m/>
    <m/>
    <m/>
    <m/>
    <x v="5"/>
    <s v="El Progresista, Isla Magdalena, Baja California Sur"/>
    <m/>
    <n v="31.02"/>
    <n v="9.4"/>
    <n v="30.359999999999996"/>
    <n v="9.1999999999999993"/>
    <n v="31.02"/>
    <n v="9.4"/>
    <n v="30.689999999999998"/>
    <n v="9.3000000000000007"/>
    <x v="38"/>
    <x v="40"/>
    <n v="75.2"/>
    <n v="24"/>
    <n v="5"/>
    <x v="1"/>
    <s v="15-30 cm"/>
    <s v="M"/>
    <n v="1"/>
    <s v="M"/>
    <m/>
    <m/>
  </r>
  <r>
    <s v="ELPRO-111011-NV-1-3-DP"/>
    <x v="0"/>
    <x v="2"/>
    <n v="2011"/>
    <d v="1899-12-30T09:03:00"/>
    <d v="1899-12-30T09:07:00"/>
    <d v="1899-12-30T00:04:00"/>
    <m/>
    <m/>
    <m/>
    <m/>
    <x v="5"/>
    <s v="El Progresista, Isla Magdalena, Baja California Sur"/>
    <m/>
    <n v="31.02"/>
    <n v="9.4"/>
    <n v="30.359999999999996"/>
    <n v="9.1999999999999993"/>
    <n v="31.02"/>
    <n v="9.4"/>
    <n v="30.689999999999998"/>
    <n v="9.3000000000000007"/>
    <x v="38"/>
    <x v="40"/>
    <n v="75.2"/>
    <n v="24"/>
    <n v="5"/>
    <x v="3"/>
    <s v="15-30 cm"/>
    <s v="A"/>
    <n v="1"/>
    <s v="n/d"/>
    <m/>
    <m/>
  </r>
  <r>
    <s v="ELPRO-111011-NV-1-3-DP"/>
    <x v="0"/>
    <x v="2"/>
    <n v="2011"/>
    <d v="1899-12-30T09:03:00"/>
    <d v="1899-12-30T09:07:00"/>
    <d v="1899-12-30T00:04:00"/>
    <m/>
    <m/>
    <m/>
    <m/>
    <x v="5"/>
    <s v="El Progresista, Isla Magdalena, Baja California Sur"/>
    <m/>
    <n v="31.02"/>
    <n v="9.4"/>
    <n v="30.359999999999996"/>
    <n v="9.1999999999999993"/>
    <n v="31.02"/>
    <n v="9.4"/>
    <n v="30.689999999999998"/>
    <n v="9.3000000000000007"/>
    <x v="38"/>
    <x v="40"/>
    <n v="75.2"/>
    <n v="24"/>
    <n v="5"/>
    <x v="3"/>
    <s v="15-30 cm"/>
    <s v="A"/>
    <n v="1"/>
    <s v="n/d"/>
    <m/>
    <m/>
  </r>
  <r>
    <s v="ELPRO-111011-NV-1-3-DP"/>
    <x v="0"/>
    <x v="2"/>
    <n v="2011"/>
    <d v="1899-12-30T09:03:00"/>
    <d v="1899-12-30T09:07:00"/>
    <d v="1899-12-30T00:04:00"/>
    <m/>
    <m/>
    <m/>
    <m/>
    <x v="5"/>
    <s v="El Progresista, Isla Magdalena, Baja California Sur"/>
    <m/>
    <n v="31.02"/>
    <n v="9.4"/>
    <n v="30.359999999999996"/>
    <n v="9.1999999999999993"/>
    <n v="31.02"/>
    <n v="9.4"/>
    <n v="30.689999999999998"/>
    <n v="9.3000000000000007"/>
    <x v="38"/>
    <x v="40"/>
    <n v="75.2"/>
    <n v="24"/>
    <n v="5"/>
    <x v="3"/>
    <s v="15-30 cm"/>
    <s v="A"/>
    <n v="1"/>
    <s v="n/d"/>
    <m/>
    <m/>
  </r>
  <r>
    <s v="ELPRO-111011-NV-1-3-DP"/>
    <x v="0"/>
    <x v="2"/>
    <n v="2011"/>
    <d v="1899-12-30T09:03:00"/>
    <d v="1899-12-30T09:07:00"/>
    <d v="1899-12-30T00:04:00"/>
    <m/>
    <m/>
    <m/>
    <m/>
    <x v="5"/>
    <s v="El Progresista, Isla Magdalena, Baja California Sur"/>
    <m/>
    <n v="31.02"/>
    <n v="9.4"/>
    <n v="30.359999999999996"/>
    <n v="9.1999999999999993"/>
    <n v="31.02"/>
    <n v="9.4"/>
    <n v="30.689999999999998"/>
    <n v="9.3000000000000007"/>
    <x v="38"/>
    <x v="40"/>
    <n v="75.2"/>
    <n v="24"/>
    <n v="5"/>
    <x v="3"/>
    <s v="15-30 cm"/>
    <s v="A"/>
    <n v="1"/>
    <s v="n/d"/>
    <m/>
    <m/>
  </r>
  <r>
    <s v="ELPRO-111011-NV-1-3-DP"/>
    <x v="0"/>
    <x v="2"/>
    <n v="2011"/>
    <d v="1899-12-30T09:03:00"/>
    <d v="1899-12-30T09:07:00"/>
    <d v="1899-12-30T00:04:00"/>
    <m/>
    <m/>
    <m/>
    <m/>
    <x v="5"/>
    <s v="El Progresista, Isla Magdalena, Baja California Sur"/>
    <m/>
    <n v="31.02"/>
    <n v="9.4"/>
    <n v="30.359999999999996"/>
    <n v="9.1999999999999993"/>
    <n v="31.02"/>
    <n v="9.4"/>
    <n v="30.689999999999998"/>
    <n v="9.3000000000000007"/>
    <x v="38"/>
    <x v="40"/>
    <n v="75.2"/>
    <n v="24"/>
    <n v="5"/>
    <x v="3"/>
    <s v="15-30 cm"/>
    <s v="A"/>
    <n v="1"/>
    <s v="n/d"/>
    <m/>
    <m/>
  </r>
  <r>
    <s v="ELPRO-111011-NV-1-3-DP"/>
    <x v="0"/>
    <x v="2"/>
    <n v="2011"/>
    <d v="1899-12-30T09:03:00"/>
    <d v="1899-12-30T09:07:00"/>
    <d v="1899-12-30T00:04:00"/>
    <m/>
    <m/>
    <m/>
    <m/>
    <x v="5"/>
    <s v="El Progresista, Isla Magdalena, Baja California Sur"/>
    <m/>
    <n v="31.02"/>
    <n v="9.4"/>
    <n v="30.359999999999996"/>
    <n v="9.1999999999999993"/>
    <n v="31.02"/>
    <n v="9.4"/>
    <n v="30.689999999999998"/>
    <n v="9.3000000000000007"/>
    <x v="38"/>
    <x v="40"/>
    <n v="75.2"/>
    <n v="24"/>
    <n v="5"/>
    <x v="3"/>
    <s v="&lt;15 cm"/>
    <s v="J"/>
    <n v="1"/>
    <s v="n/d"/>
    <m/>
    <m/>
  </r>
  <r>
    <s v="ELPRO-111011-NV-1-3-DP"/>
    <x v="0"/>
    <x v="2"/>
    <n v="2011"/>
    <d v="1899-12-30T09:03:00"/>
    <d v="1899-12-30T09:07:00"/>
    <d v="1899-12-30T00:04:00"/>
    <m/>
    <m/>
    <m/>
    <m/>
    <x v="5"/>
    <s v="El Progresista, Isla Magdalena, Baja California Sur"/>
    <m/>
    <n v="31.02"/>
    <n v="9.4"/>
    <n v="30.359999999999996"/>
    <n v="9.1999999999999993"/>
    <n v="31.02"/>
    <n v="9.4"/>
    <n v="30.689999999999998"/>
    <n v="9.3000000000000007"/>
    <x v="38"/>
    <x v="40"/>
    <n v="75.2"/>
    <n v="24"/>
    <n v="5"/>
    <x v="4"/>
    <s v="&lt;15 cm"/>
    <s v="n/a"/>
    <n v="1"/>
    <s v="n/d"/>
    <m/>
    <m/>
  </r>
  <r>
    <s v="ELPRO-111011-NV-1-4-DP"/>
    <x v="0"/>
    <x v="2"/>
    <n v="2011"/>
    <d v="1899-12-30T10:41:00"/>
    <d v="1899-12-30T10:46:00"/>
    <d v="1899-12-30T00:05:00"/>
    <m/>
    <m/>
    <m/>
    <m/>
    <x v="5"/>
    <s v="El Progresista, Isla Magdalena, Baja California Sur"/>
    <m/>
    <n v="18.479999999999997"/>
    <n v="5.6"/>
    <n v="20.13"/>
    <n v="6.1"/>
    <n v="20.13"/>
    <n v="6.1"/>
    <n v="19.305"/>
    <n v="5.85"/>
    <x v="40"/>
    <x v="42"/>
    <n v="75.2"/>
    <n v="24"/>
    <n v="5"/>
    <x v="1"/>
    <s v="15-30 cm"/>
    <s v="M"/>
    <n v="1"/>
    <s v="M"/>
    <m/>
    <m/>
  </r>
  <r>
    <s v="ELPRO-111011-NV-1-4-DP"/>
    <x v="0"/>
    <x v="2"/>
    <n v="2011"/>
    <d v="1899-12-30T10:41:00"/>
    <d v="1899-12-30T10:46:00"/>
    <d v="1899-12-30T00:05:00"/>
    <m/>
    <m/>
    <m/>
    <m/>
    <x v="5"/>
    <s v="El Progresista, Isla Magdalena, Baja California Sur"/>
    <m/>
    <n v="18.479999999999997"/>
    <n v="5.6"/>
    <n v="20.13"/>
    <n v="6.1"/>
    <n v="20.13"/>
    <n v="6.1"/>
    <n v="19.305"/>
    <n v="5.85"/>
    <x v="40"/>
    <x v="42"/>
    <n v="75.2"/>
    <n v="24"/>
    <n v="5"/>
    <x v="3"/>
    <s v="15-30 cm"/>
    <s v="A"/>
    <n v="1"/>
    <s v="n/d"/>
    <m/>
    <m/>
  </r>
  <r>
    <s v="ELPRO-111011-NV-1-4-DP"/>
    <x v="0"/>
    <x v="2"/>
    <n v="2011"/>
    <d v="1899-12-30T10:41:00"/>
    <d v="1899-12-30T10:46:00"/>
    <d v="1899-12-30T00:05:00"/>
    <m/>
    <m/>
    <m/>
    <m/>
    <x v="5"/>
    <s v="El Progresista, Isla Magdalena, Baja California Sur"/>
    <m/>
    <n v="18.479999999999997"/>
    <n v="5.6"/>
    <n v="20.13"/>
    <n v="6.1"/>
    <n v="20.13"/>
    <n v="6.1"/>
    <n v="19.305"/>
    <n v="5.85"/>
    <x v="40"/>
    <x v="42"/>
    <n v="75.2"/>
    <n v="24"/>
    <n v="5"/>
    <x v="3"/>
    <s v="15-30 cm"/>
    <s v="A"/>
    <n v="1"/>
    <s v="n/d"/>
    <m/>
    <m/>
  </r>
  <r>
    <s v="ELPRO-111011-NV-1-4-DP"/>
    <x v="0"/>
    <x v="2"/>
    <n v="2011"/>
    <d v="1899-12-30T10:41:00"/>
    <d v="1899-12-30T10:46:00"/>
    <d v="1899-12-30T00:05:00"/>
    <m/>
    <m/>
    <m/>
    <m/>
    <x v="5"/>
    <s v="El Progresista, Isla Magdalena, Baja California Sur"/>
    <m/>
    <n v="18.479999999999997"/>
    <n v="5.6"/>
    <n v="20.13"/>
    <n v="6.1"/>
    <n v="20.13"/>
    <n v="6.1"/>
    <n v="19.305"/>
    <n v="5.85"/>
    <x v="40"/>
    <x v="42"/>
    <n v="75.2"/>
    <n v="24"/>
    <n v="5"/>
    <x v="3"/>
    <s v="15-30 cm"/>
    <s v="A"/>
    <n v="1"/>
    <s v="n/d"/>
    <m/>
    <m/>
  </r>
  <r>
    <s v="ELPRO-111011-NV-1-4-DP"/>
    <x v="0"/>
    <x v="2"/>
    <n v="2011"/>
    <d v="1899-12-30T10:41:00"/>
    <d v="1899-12-30T10:46:00"/>
    <d v="1899-12-30T00:05:00"/>
    <m/>
    <m/>
    <m/>
    <m/>
    <x v="5"/>
    <s v="El Progresista, Isla Magdalena, Baja California Sur"/>
    <m/>
    <n v="18.479999999999997"/>
    <n v="5.6"/>
    <n v="20.13"/>
    <n v="6.1"/>
    <n v="20.13"/>
    <n v="6.1"/>
    <n v="19.305"/>
    <n v="5.85"/>
    <x v="40"/>
    <x v="42"/>
    <n v="75.2"/>
    <n v="24"/>
    <n v="5"/>
    <x v="3"/>
    <s v="15-30 cm"/>
    <s v="A"/>
    <n v="1"/>
    <s v="n/d"/>
    <m/>
    <m/>
  </r>
  <r>
    <s v="ELPRO-111011-NV-1-4-DP"/>
    <x v="0"/>
    <x v="2"/>
    <n v="2011"/>
    <d v="1899-12-30T10:41:00"/>
    <d v="1899-12-30T10:46:00"/>
    <d v="1899-12-30T00:05:00"/>
    <m/>
    <m/>
    <m/>
    <m/>
    <x v="5"/>
    <s v="El Progresista, Isla Magdalena, Baja California Sur"/>
    <m/>
    <n v="18.479999999999997"/>
    <n v="5.6"/>
    <n v="20.13"/>
    <n v="6.1"/>
    <n v="20.13"/>
    <n v="6.1"/>
    <n v="19.305"/>
    <n v="5.85"/>
    <x v="40"/>
    <x v="42"/>
    <n v="75.2"/>
    <n v="24"/>
    <n v="5"/>
    <x v="3"/>
    <s v="15-30 cm"/>
    <s v="A"/>
    <n v="1"/>
    <s v="n/d"/>
    <m/>
    <m/>
  </r>
  <r>
    <s v="ELPRO-111011-NV-1-4-DP"/>
    <x v="0"/>
    <x v="2"/>
    <n v="2011"/>
    <d v="1899-12-30T10:41:00"/>
    <d v="1899-12-30T10:46:00"/>
    <d v="1899-12-30T00:05:00"/>
    <m/>
    <m/>
    <m/>
    <m/>
    <x v="5"/>
    <s v="El Progresista, Isla Magdalena, Baja California Sur"/>
    <m/>
    <n v="18.479999999999997"/>
    <n v="5.6"/>
    <n v="20.13"/>
    <n v="6.1"/>
    <n v="20.13"/>
    <n v="6.1"/>
    <n v="19.305"/>
    <n v="5.85"/>
    <x v="40"/>
    <x v="42"/>
    <n v="75.2"/>
    <n v="24"/>
    <n v="5"/>
    <x v="3"/>
    <s v="15-30 cm"/>
    <s v="A"/>
    <n v="1"/>
    <s v="n/d"/>
    <m/>
    <m/>
  </r>
  <r>
    <s v="ELPRO-111011-NV-1-4-DP"/>
    <x v="0"/>
    <x v="2"/>
    <n v="2011"/>
    <d v="1899-12-30T10:41:00"/>
    <d v="1899-12-30T10:46:00"/>
    <d v="1899-12-30T00:05:00"/>
    <m/>
    <m/>
    <m/>
    <m/>
    <x v="5"/>
    <s v="El Progresista, Isla Magdalena, Baja California Sur"/>
    <m/>
    <n v="18.479999999999997"/>
    <n v="5.6"/>
    <n v="20.13"/>
    <n v="6.1"/>
    <n v="20.13"/>
    <n v="6.1"/>
    <n v="19.305"/>
    <n v="5.85"/>
    <x v="40"/>
    <x v="42"/>
    <n v="75.2"/>
    <n v="24"/>
    <n v="5"/>
    <x v="3"/>
    <s v="15-30 cm"/>
    <s v="A"/>
    <n v="1"/>
    <s v="n/d"/>
    <m/>
    <m/>
  </r>
  <r>
    <s v="ELPRO-111011-NV-1-4-DP"/>
    <x v="0"/>
    <x v="2"/>
    <n v="2011"/>
    <d v="1899-12-30T10:41:00"/>
    <d v="1899-12-30T10:46:00"/>
    <d v="1899-12-30T00:05:00"/>
    <m/>
    <m/>
    <m/>
    <m/>
    <x v="5"/>
    <s v="El Progresista, Isla Magdalena, Baja California Sur"/>
    <m/>
    <n v="18.479999999999997"/>
    <n v="5.6"/>
    <n v="20.13"/>
    <n v="6.1"/>
    <n v="20.13"/>
    <n v="6.1"/>
    <n v="19.305"/>
    <n v="5.85"/>
    <x v="40"/>
    <x v="42"/>
    <n v="75.2"/>
    <n v="24"/>
    <n v="5"/>
    <x v="3"/>
    <s v="15-30 cm"/>
    <s v="J"/>
    <n v="1"/>
    <s v="n/d"/>
    <m/>
    <m/>
  </r>
  <r>
    <s v="ELPRO-111011-AR-1-5-DP"/>
    <x v="4"/>
    <x v="2"/>
    <n v="2011"/>
    <d v="1899-12-30T08:55:00"/>
    <d v="1899-12-30T08:59:00"/>
    <d v="1899-12-30T00:04:00"/>
    <m/>
    <m/>
    <m/>
    <m/>
    <x v="5"/>
    <s v="El Progresista, Isla Magdalena, Baja California Sur"/>
    <m/>
    <n v="34.979999999999997"/>
    <n v="10.6"/>
    <n v="39.599999999999994"/>
    <n v="12"/>
    <n v="39.599999999999994"/>
    <n v="12"/>
    <n v="37.289999999999992"/>
    <n v="11.3"/>
    <x v="41"/>
    <x v="43"/>
    <m/>
    <m/>
    <m/>
    <x v="3"/>
    <s v="&lt;15 cm"/>
    <s v="A"/>
    <n v="1"/>
    <s v="n/d"/>
    <m/>
    <m/>
  </r>
  <r>
    <s v="ELPRO-111011-AR-1-5-DP"/>
    <x v="4"/>
    <x v="2"/>
    <n v="2011"/>
    <d v="1899-12-30T08:55:00"/>
    <d v="1899-12-30T08:59:00"/>
    <d v="1899-12-30T00:04:00"/>
    <m/>
    <m/>
    <m/>
    <m/>
    <x v="5"/>
    <s v="El Progresista, Isla Magdalena, Baja California Sur"/>
    <m/>
    <n v="34.979999999999997"/>
    <n v="10.6"/>
    <n v="39.599999999999994"/>
    <n v="12"/>
    <n v="39.599999999999994"/>
    <n v="12"/>
    <n v="37.289999999999992"/>
    <n v="11.3"/>
    <x v="41"/>
    <x v="43"/>
    <m/>
    <m/>
    <m/>
    <x v="3"/>
    <s v="&lt;15 cm"/>
    <s v="A"/>
    <n v="1"/>
    <s v="n/d"/>
    <m/>
    <m/>
  </r>
  <r>
    <s v="ELPRO-111011-AR-1-5-DP"/>
    <x v="4"/>
    <x v="2"/>
    <n v="2011"/>
    <d v="1899-12-30T08:55:00"/>
    <d v="1899-12-30T08:59:00"/>
    <d v="1899-12-30T00:04:00"/>
    <m/>
    <m/>
    <m/>
    <m/>
    <x v="5"/>
    <s v="El Progresista, Isla Magdalena, Baja California Sur"/>
    <m/>
    <n v="34.979999999999997"/>
    <n v="10.6"/>
    <n v="39.599999999999994"/>
    <n v="12"/>
    <n v="39.599999999999994"/>
    <n v="12"/>
    <n v="37.289999999999992"/>
    <n v="11.3"/>
    <x v="41"/>
    <x v="43"/>
    <m/>
    <m/>
    <m/>
    <x v="3"/>
    <s v="&lt;15 cm"/>
    <s v="A"/>
    <n v="1"/>
    <s v="n/d"/>
    <m/>
    <m/>
  </r>
  <r>
    <s v="ELPRO-111011-AR-1-6-DP"/>
    <x v="4"/>
    <x v="2"/>
    <n v="2011"/>
    <d v="1899-12-30T10:38:00"/>
    <d v="1899-12-30T10:42:00"/>
    <d v="1899-12-30T00:04:00"/>
    <m/>
    <m/>
    <m/>
    <m/>
    <x v="5"/>
    <s v="El Progresista, Isla Magdalena, Baja California Sur"/>
    <m/>
    <n v="31.02"/>
    <n v="9.4"/>
    <n v="29.37"/>
    <n v="8.9"/>
    <n v="31.02"/>
    <n v="9.4"/>
    <n v="30.195"/>
    <n v="9.15"/>
    <x v="42"/>
    <x v="44"/>
    <m/>
    <m/>
    <m/>
    <x v="3"/>
    <s v="&lt;15 cm"/>
    <s v="A"/>
    <n v="1"/>
    <s v="n/d"/>
    <m/>
    <m/>
  </r>
  <r>
    <s v="ELPRO-111011-AR-1-6-DP"/>
    <x v="4"/>
    <x v="2"/>
    <n v="2011"/>
    <d v="1899-12-30T10:38:00"/>
    <d v="1899-12-30T10:42:00"/>
    <d v="1899-12-30T00:04:00"/>
    <m/>
    <m/>
    <m/>
    <m/>
    <x v="5"/>
    <s v="El Progresista, Isla Magdalena, Baja California Sur"/>
    <m/>
    <n v="31.02"/>
    <n v="9.4"/>
    <n v="29.37"/>
    <n v="8.9"/>
    <n v="31.02"/>
    <n v="9.4"/>
    <n v="30.195"/>
    <n v="9.15"/>
    <x v="42"/>
    <x v="44"/>
    <m/>
    <m/>
    <m/>
    <x v="3"/>
    <s v="15-30 cm"/>
    <s v="A"/>
    <n v="1"/>
    <s v="n/d"/>
    <m/>
    <m/>
  </r>
  <r>
    <s v="ELPRO-111011-AR-1-6-DP"/>
    <x v="4"/>
    <x v="2"/>
    <n v="2011"/>
    <d v="1899-12-30T10:38:00"/>
    <d v="1899-12-30T10:42:00"/>
    <d v="1899-12-30T00:04:00"/>
    <m/>
    <m/>
    <m/>
    <m/>
    <x v="5"/>
    <s v="El Progresista, Isla Magdalena, Baja California Sur"/>
    <m/>
    <n v="31.02"/>
    <n v="9.4"/>
    <n v="29.37"/>
    <n v="8.9"/>
    <n v="31.02"/>
    <n v="9.4"/>
    <n v="30.195"/>
    <n v="9.15"/>
    <x v="42"/>
    <x v="44"/>
    <m/>
    <m/>
    <m/>
    <x v="3"/>
    <s v="15-30 cm"/>
    <s v="A"/>
    <n v="1"/>
    <s v="n/d"/>
    <m/>
    <m/>
  </r>
  <r>
    <s v="ELPRO-111011-AR-1-6-DP"/>
    <x v="4"/>
    <x v="2"/>
    <n v="2011"/>
    <d v="1899-12-30T10:38:00"/>
    <d v="1899-12-30T10:42:00"/>
    <d v="1899-12-30T00:04:00"/>
    <m/>
    <m/>
    <m/>
    <m/>
    <x v="5"/>
    <s v="El Progresista, Isla Magdalena, Baja California Sur"/>
    <m/>
    <n v="31.02"/>
    <n v="9.4"/>
    <n v="29.37"/>
    <n v="8.9"/>
    <n v="31.02"/>
    <n v="9.4"/>
    <n v="30.195"/>
    <n v="9.15"/>
    <x v="42"/>
    <x v="44"/>
    <m/>
    <m/>
    <m/>
    <x v="3"/>
    <s v="15-30 cm"/>
    <s v="A"/>
    <n v="1"/>
    <s v="n/d"/>
    <m/>
    <m/>
  </r>
  <r>
    <s v="ELPRO-111011-AR-1-6-DP"/>
    <x v="4"/>
    <x v="2"/>
    <n v="2011"/>
    <d v="1899-12-30T10:38:00"/>
    <d v="1899-12-30T10:42:00"/>
    <d v="1899-12-30T00:04:00"/>
    <m/>
    <m/>
    <m/>
    <m/>
    <x v="5"/>
    <s v="El Progresista, Isla Magdalena, Baja California Sur"/>
    <m/>
    <n v="31.02"/>
    <n v="9.4"/>
    <n v="29.37"/>
    <n v="8.9"/>
    <n v="31.02"/>
    <n v="9.4"/>
    <n v="30.195"/>
    <n v="9.15"/>
    <x v="42"/>
    <x v="44"/>
    <m/>
    <m/>
    <m/>
    <x v="3"/>
    <s v="15-30 cm"/>
    <s v="A"/>
    <n v="1"/>
    <s v="n/d"/>
    <m/>
    <m/>
  </r>
  <r>
    <s v="ELPRO-111011-AR-1-6-DP"/>
    <x v="4"/>
    <x v="2"/>
    <n v="2011"/>
    <d v="1899-12-30T10:38:00"/>
    <d v="1899-12-30T10:42:00"/>
    <d v="1899-12-30T00:04:00"/>
    <m/>
    <m/>
    <m/>
    <m/>
    <x v="5"/>
    <s v="El Progresista, Isla Magdalena, Baja California Sur"/>
    <m/>
    <n v="31.02"/>
    <n v="9.4"/>
    <n v="29.37"/>
    <n v="8.9"/>
    <n v="31.02"/>
    <n v="9.4"/>
    <n v="30.195"/>
    <n v="9.15"/>
    <x v="42"/>
    <x v="44"/>
    <m/>
    <m/>
    <m/>
    <x v="7"/>
    <s v="15-30 cm"/>
    <s v="A"/>
    <n v="1"/>
    <s v="n/d"/>
    <m/>
    <m/>
  </r>
  <r>
    <s v="ELPRO-111011-OR-1-7-DP"/>
    <x v="6"/>
    <x v="2"/>
    <n v="2011"/>
    <d v="1899-12-30T09:01:00"/>
    <d v="1899-12-30T09:10:00"/>
    <d v="1899-12-30T00:09:00"/>
    <m/>
    <m/>
    <m/>
    <m/>
    <x v="5"/>
    <s v="El Progresista, Isla Magdalena, Baja California Sur"/>
    <m/>
    <n v="33.659999999999997"/>
    <n v="10.199999999999999"/>
    <n v="41.58"/>
    <n v="12.6"/>
    <n v="41.58"/>
    <n v="12.6"/>
    <n v="37.619999999999997"/>
    <n v="11.399999999999999"/>
    <x v="41"/>
    <x v="45"/>
    <m/>
    <m/>
    <m/>
    <x v="5"/>
    <s v="&lt;15 cm"/>
    <s v="n/a"/>
    <n v="1"/>
    <s v="n/d"/>
    <m/>
    <m/>
  </r>
  <r>
    <s v="ELPRO-111011-OR-1-7-DP"/>
    <x v="6"/>
    <x v="2"/>
    <n v="2011"/>
    <d v="1899-12-30T09:01:00"/>
    <d v="1899-12-30T09:10:00"/>
    <d v="1899-12-30T00:09:00"/>
    <m/>
    <m/>
    <m/>
    <m/>
    <x v="5"/>
    <s v="El Progresista, Isla Magdalena, Baja California Sur"/>
    <m/>
    <n v="33.659999999999997"/>
    <n v="10.199999999999999"/>
    <n v="41.58"/>
    <n v="12.6"/>
    <n v="41.58"/>
    <n v="12.6"/>
    <n v="37.619999999999997"/>
    <n v="11.399999999999999"/>
    <x v="41"/>
    <x v="45"/>
    <m/>
    <m/>
    <m/>
    <x v="5"/>
    <s v="&lt;15 cm"/>
    <s v="n/a"/>
    <n v="1"/>
    <s v="n/d"/>
    <m/>
    <m/>
  </r>
  <r>
    <s v="ELPRO-111011-OR-1-7-DP"/>
    <x v="6"/>
    <x v="2"/>
    <n v="2011"/>
    <d v="1899-12-30T09:01:00"/>
    <d v="1899-12-30T09:10:00"/>
    <d v="1899-12-30T00:09:00"/>
    <m/>
    <m/>
    <m/>
    <m/>
    <x v="5"/>
    <s v="El Progresista, Isla Magdalena, Baja California Sur"/>
    <m/>
    <n v="33.659999999999997"/>
    <n v="10.199999999999999"/>
    <n v="41.58"/>
    <n v="12.6"/>
    <n v="41.58"/>
    <n v="12.6"/>
    <n v="37.619999999999997"/>
    <n v="11.399999999999999"/>
    <x v="41"/>
    <x v="45"/>
    <m/>
    <m/>
    <m/>
    <x v="5"/>
    <s v="15-30 cm"/>
    <s v="n/a"/>
    <n v="1"/>
    <s v="n/d"/>
    <m/>
    <m/>
  </r>
  <r>
    <s v="ELPRO-111011-OR-1-7-DP"/>
    <x v="6"/>
    <x v="2"/>
    <n v="2011"/>
    <d v="1899-12-30T09:01:00"/>
    <d v="1899-12-30T09:10:00"/>
    <d v="1899-12-30T00:09:00"/>
    <m/>
    <m/>
    <m/>
    <m/>
    <x v="5"/>
    <s v="El Progresista, Isla Magdalena, Baja California Sur"/>
    <m/>
    <n v="33.659999999999997"/>
    <n v="10.199999999999999"/>
    <n v="41.58"/>
    <n v="12.6"/>
    <n v="41.58"/>
    <n v="12.6"/>
    <n v="37.619999999999997"/>
    <n v="11.399999999999999"/>
    <x v="41"/>
    <x v="45"/>
    <m/>
    <m/>
    <m/>
    <x v="5"/>
    <s v="15-30 cm"/>
    <s v="n/a"/>
    <n v="1"/>
    <s v="n/d"/>
    <m/>
    <m/>
  </r>
  <r>
    <s v="ELPRO-111011-OR-1-7-DP"/>
    <x v="6"/>
    <x v="2"/>
    <n v="2011"/>
    <d v="1899-12-30T09:01:00"/>
    <d v="1899-12-30T09:10:00"/>
    <d v="1899-12-30T00:09:00"/>
    <m/>
    <m/>
    <m/>
    <m/>
    <x v="5"/>
    <s v="El Progresista, Isla Magdalena, Baja California Sur"/>
    <m/>
    <n v="33.659999999999997"/>
    <n v="10.199999999999999"/>
    <n v="41.58"/>
    <n v="12.6"/>
    <n v="41.58"/>
    <n v="12.6"/>
    <n v="37.619999999999997"/>
    <n v="11.399999999999999"/>
    <x v="41"/>
    <x v="45"/>
    <m/>
    <m/>
    <m/>
    <x v="5"/>
    <s v="15-30 cm"/>
    <s v="n/a"/>
    <n v="1"/>
    <s v="n/d"/>
    <m/>
    <m/>
  </r>
  <r>
    <s v="ELPRO-111011-OR-1-7-DP"/>
    <x v="6"/>
    <x v="2"/>
    <n v="2011"/>
    <d v="1899-12-30T09:01:00"/>
    <d v="1899-12-30T09:10:00"/>
    <d v="1899-12-30T00:09:00"/>
    <m/>
    <m/>
    <m/>
    <m/>
    <x v="5"/>
    <s v="El Progresista, Isla Magdalena, Baja California Sur"/>
    <m/>
    <n v="33.659999999999997"/>
    <n v="10.199999999999999"/>
    <n v="41.58"/>
    <n v="12.6"/>
    <n v="41.58"/>
    <n v="12.6"/>
    <n v="37.619999999999997"/>
    <n v="11.399999999999999"/>
    <x v="41"/>
    <x v="45"/>
    <m/>
    <m/>
    <m/>
    <x v="5"/>
    <s v="15-30 cm"/>
    <s v="n/a"/>
    <n v="1"/>
    <s v="n/d"/>
    <m/>
    <m/>
  </r>
  <r>
    <s v="ELPRO-111011-OR-1-7-DP"/>
    <x v="6"/>
    <x v="2"/>
    <n v="2011"/>
    <d v="1899-12-30T09:01:00"/>
    <d v="1899-12-30T09:10:00"/>
    <d v="1899-12-30T00:09:00"/>
    <m/>
    <m/>
    <m/>
    <m/>
    <x v="5"/>
    <s v="El Progresista, Isla Magdalena, Baja California Sur"/>
    <m/>
    <n v="33.659999999999997"/>
    <n v="10.199999999999999"/>
    <n v="41.58"/>
    <n v="12.6"/>
    <n v="41.58"/>
    <n v="12.6"/>
    <n v="37.619999999999997"/>
    <n v="11.399999999999999"/>
    <x v="41"/>
    <x v="45"/>
    <m/>
    <m/>
    <m/>
    <x v="3"/>
    <s v="&lt;15 cm"/>
    <s v="A"/>
    <n v="1"/>
    <s v="n/d"/>
    <m/>
    <m/>
  </r>
  <r>
    <s v="ELPRO-111011-OR-1-7-DP"/>
    <x v="6"/>
    <x v="2"/>
    <n v="2011"/>
    <d v="1899-12-30T09:01:00"/>
    <d v="1899-12-30T09:10:00"/>
    <d v="1899-12-30T00:09:00"/>
    <m/>
    <m/>
    <m/>
    <m/>
    <x v="5"/>
    <s v="El Progresista, Isla Magdalena, Baja California Sur"/>
    <m/>
    <n v="33.659999999999997"/>
    <n v="10.199999999999999"/>
    <n v="41.58"/>
    <n v="12.6"/>
    <n v="41.58"/>
    <n v="12.6"/>
    <n v="37.619999999999997"/>
    <n v="11.399999999999999"/>
    <x v="41"/>
    <x v="45"/>
    <m/>
    <m/>
    <m/>
    <x v="3"/>
    <s v="&lt;15 cm"/>
    <s v="A"/>
    <n v="1"/>
    <s v="n/d"/>
    <m/>
    <m/>
  </r>
  <r>
    <s v="ELPRO-111011-OR-1-7-DP"/>
    <x v="6"/>
    <x v="2"/>
    <n v="2011"/>
    <d v="1899-12-30T09:01:00"/>
    <d v="1899-12-30T09:10:00"/>
    <d v="1899-12-30T00:09:00"/>
    <m/>
    <m/>
    <m/>
    <m/>
    <x v="5"/>
    <s v="El Progresista, Isla Magdalena, Baja California Sur"/>
    <m/>
    <n v="33.659999999999997"/>
    <n v="10.199999999999999"/>
    <n v="41.58"/>
    <n v="12.6"/>
    <n v="41.58"/>
    <n v="12.6"/>
    <n v="37.619999999999997"/>
    <n v="11.399999999999999"/>
    <x v="41"/>
    <x v="45"/>
    <m/>
    <m/>
    <m/>
    <x v="3"/>
    <s v="15-30 cm"/>
    <s v="A"/>
    <n v="1"/>
    <s v="n/d"/>
    <m/>
    <m/>
  </r>
  <r>
    <s v="ELPRO-111011-OR-1-7-DP"/>
    <x v="6"/>
    <x v="2"/>
    <n v="2011"/>
    <d v="1899-12-30T09:01:00"/>
    <d v="1899-12-30T09:10:00"/>
    <d v="1899-12-30T00:09:00"/>
    <m/>
    <m/>
    <m/>
    <m/>
    <x v="5"/>
    <s v="El Progresista, Isla Magdalena, Baja California Sur"/>
    <m/>
    <n v="33.659999999999997"/>
    <n v="10.199999999999999"/>
    <n v="41.58"/>
    <n v="12.6"/>
    <n v="41.58"/>
    <n v="12.6"/>
    <n v="37.619999999999997"/>
    <n v="11.399999999999999"/>
    <x v="41"/>
    <x v="45"/>
    <m/>
    <m/>
    <m/>
    <x v="3"/>
    <s v="15-30 cm"/>
    <s v="A"/>
    <n v="1"/>
    <s v="n/d"/>
    <m/>
    <m/>
  </r>
  <r>
    <s v="ELPRO-111011-OR-1-7-DP"/>
    <x v="6"/>
    <x v="2"/>
    <n v="2011"/>
    <d v="1899-12-30T09:01:00"/>
    <d v="1899-12-30T09:10:00"/>
    <d v="1899-12-30T00:09:00"/>
    <m/>
    <m/>
    <m/>
    <m/>
    <x v="5"/>
    <s v="El Progresista, Isla Magdalena, Baja California Sur"/>
    <m/>
    <n v="33.659999999999997"/>
    <n v="10.199999999999999"/>
    <n v="41.58"/>
    <n v="12.6"/>
    <n v="41.58"/>
    <n v="12.6"/>
    <n v="37.619999999999997"/>
    <n v="11.399999999999999"/>
    <x v="41"/>
    <x v="45"/>
    <m/>
    <m/>
    <m/>
    <x v="3"/>
    <s v="15-30 cm"/>
    <s v="A"/>
    <n v="1"/>
    <s v="n/d"/>
    <m/>
    <m/>
  </r>
  <r>
    <s v="ELPRO-111011-OR-1-7-DP"/>
    <x v="6"/>
    <x v="2"/>
    <n v="2011"/>
    <d v="1899-12-30T09:01:00"/>
    <d v="1899-12-30T09:10:00"/>
    <d v="1899-12-30T00:09:00"/>
    <m/>
    <m/>
    <m/>
    <m/>
    <x v="5"/>
    <s v="El Progresista, Isla Magdalena, Baja California Sur"/>
    <m/>
    <n v="33.659999999999997"/>
    <n v="10.199999999999999"/>
    <n v="41.58"/>
    <n v="12.6"/>
    <n v="41.58"/>
    <n v="12.6"/>
    <n v="37.619999999999997"/>
    <n v="11.399999999999999"/>
    <x v="41"/>
    <x v="45"/>
    <m/>
    <m/>
    <m/>
    <x v="3"/>
    <s v="15-30 cm"/>
    <s v="A"/>
    <n v="1"/>
    <s v="n/d"/>
    <m/>
    <m/>
  </r>
  <r>
    <s v="ELPRO-111011-OR-1-7-DP"/>
    <x v="6"/>
    <x v="2"/>
    <n v="2011"/>
    <d v="1899-12-30T09:01:00"/>
    <d v="1899-12-30T09:10:00"/>
    <d v="1899-12-30T00:09:00"/>
    <m/>
    <m/>
    <m/>
    <m/>
    <x v="5"/>
    <s v="El Progresista, Isla Magdalena, Baja California Sur"/>
    <m/>
    <n v="33.659999999999997"/>
    <n v="10.199999999999999"/>
    <n v="41.58"/>
    <n v="12.6"/>
    <n v="41.58"/>
    <n v="12.6"/>
    <n v="37.619999999999997"/>
    <n v="11.399999999999999"/>
    <x v="41"/>
    <x v="45"/>
    <m/>
    <m/>
    <m/>
    <x v="3"/>
    <s v="15-30 cm"/>
    <s v="A"/>
    <n v="1"/>
    <s v="n/d"/>
    <m/>
    <m/>
  </r>
  <r>
    <s v="ELPRO-111011-OR-1-7-DP"/>
    <x v="6"/>
    <x v="2"/>
    <n v="2011"/>
    <d v="1899-12-30T09:01:00"/>
    <d v="1899-12-30T09:10:00"/>
    <d v="1899-12-30T00:09:00"/>
    <m/>
    <m/>
    <m/>
    <m/>
    <x v="5"/>
    <s v="El Progresista, Isla Magdalena, Baja California Sur"/>
    <m/>
    <n v="33.659999999999997"/>
    <n v="10.199999999999999"/>
    <n v="41.58"/>
    <n v="12.6"/>
    <n v="41.58"/>
    <n v="12.6"/>
    <n v="37.619999999999997"/>
    <n v="11.399999999999999"/>
    <x v="41"/>
    <x v="45"/>
    <m/>
    <m/>
    <m/>
    <x v="3"/>
    <s v="15-30 cm"/>
    <s v="A"/>
    <n v="1"/>
    <s v="n/d"/>
    <m/>
    <m/>
  </r>
  <r>
    <s v="ELPRO-111011-OR-1-7-DP"/>
    <x v="6"/>
    <x v="2"/>
    <n v="2011"/>
    <d v="1899-12-30T09:01:00"/>
    <d v="1899-12-30T09:10:00"/>
    <d v="1899-12-30T00:09:00"/>
    <m/>
    <m/>
    <m/>
    <m/>
    <x v="5"/>
    <s v="El Progresista, Isla Magdalena, Baja California Sur"/>
    <m/>
    <n v="33.659999999999997"/>
    <n v="10.199999999999999"/>
    <n v="41.58"/>
    <n v="12.6"/>
    <n v="41.58"/>
    <n v="12.6"/>
    <n v="37.619999999999997"/>
    <n v="11.399999999999999"/>
    <x v="41"/>
    <x v="45"/>
    <m/>
    <m/>
    <m/>
    <x v="6"/>
    <s v="15-30 cm"/>
    <s v="A"/>
    <n v="1"/>
    <s v="n/d"/>
    <m/>
    <m/>
  </r>
  <r>
    <s v="ELPRO-111011-OR-1-7-DP"/>
    <x v="6"/>
    <x v="2"/>
    <n v="2011"/>
    <d v="1899-12-30T09:01:00"/>
    <d v="1899-12-30T09:10:00"/>
    <d v="1899-12-30T00:09:00"/>
    <m/>
    <m/>
    <m/>
    <m/>
    <x v="5"/>
    <s v="El Progresista, Isla Magdalena, Baja California Sur"/>
    <m/>
    <n v="33.659999999999997"/>
    <n v="10.199999999999999"/>
    <n v="41.58"/>
    <n v="12.6"/>
    <n v="41.58"/>
    <n v="12.6"/>
    <n v="37.619999999999997"/>
    <n v="11.399999999999999"/>
    <x v="41"/>
    <x v="45"/>
    <m/>
    <m/>
    <m/>
    <x v="6"/>
    <s v="15-30 cm"/>
    <s v="A"/>
    <n v="1"/>
    <s v="n/d"/>
    <m/>
    <m/>
  </r>
  <r>
    <s v="ELPRO-111011-OR-1-7-DP"/>
    <x v="6"/>
    <x v="2"/>
    <n v="2011"/>
    <d v="1899-12-30T09:01:00"/>
    <d v="1899-12-30T09:10:00"/>
    <d v="1899-12-30T00:09:00"/>
    <m/>
    <m/>
    <m/>
    <m/>
    <x v="5"/>
    <s v="El Progresista, Isla Magdalena, Baja California Sur"/>
    <m/>
    <n v="33.659999999999997"/>
    <n v="10.199999999999999"/>
    <n v="41.58"/>
    <n v="12.6"/>
    <n v="41.58"/>
    <n v="12.6"/>
    <n v="37.619999999999997"/>
    <n v="11.399999999999999"/>
    <x v="41"/>
    <x v="45"/>
    <m/>
    <m/>
    <m/>
    <x v="6"/>
    <s v="15-30 cm"/>
    <s v="A"/>
    <n v="1"/>
    <s v="n/d"/>
    <m/>
    <m/>
  </r>
  <r>
    <s v="ELPRO-111011-OR-1-7-DP"/>
    <x v="6"/>
    <x v="2"/>
    <n v="2011"/>
    <d v="1899-12-30T09:01:00"/>
    <d v="1899-12-30T09:10:00"/>
    <d v="1899-12-30T00:09:00"/>
    <m/>
    <m/>
    <m/>
    <m/>
    <x v="5"/>
    <s v="El Progresista, Isla Magdalena, Baja California Sur"/>
    <m/>
    <n v="33.659999999999997"/>
    <n v="10.199999999999999"/>
    <n v="41.58"/>
    <n v="12.6"/>
    <n v="41.58"/>
    <n v="12.6"/>
    <n v="37.619999999999997"/>
    <n v="11.399999999999999"/>
    <x v="41"/>
    <x v="45"/>
    <m/>
    <m/>
    <m/>
    <x v="6"/>
    <s v="15-30 cm"/>
    <s v="A"/>
    <n v="1"/>
    <s v="n/d"/>
    <m/>
    <m/>
  </r>
  <r>
    <s v="ELPRO-111011-OR-1-7-DP"/>
    <x v="6"/>
    <x v="2"/>
    <n v="2011"/>
    <d v="1899-12-30T09:01:00"/>
    <d v="1899-12-30T09:10:00"/>
    <d v="1899-12-30T00:09:00"/>
    <m/>
    <m/>
    <m/>
    <m/>
    <x v="5"/>
    <s v="El Progresista, Isla Magdalena, Baja California Sur"/>
    <m/>
    <n v="33.659999999999997"/>
    <n v="10.199999999999999"/>
    <n v="41.58"/>
    <n v="12.6"/>
    <n v="41.58"/>
    <n v="12.6"/>
    <n v="37.619999999999997"/>
    <n v="11.399999999999999"/>
    <x v="41"/>
    <x v="45"/>
    <m/>
    <m/>
    <m/>
    <x v="6"/>
    <s v="15-30 cm"/>
    <s v="A"/>
    <n v="1"/>
    <s v="n/d"/>
    <m/>
    <m/>
  </r>
  <r>
    <s v="ELPRO-111011-OR-1-7-DP"/>
    <x v="6"/>
    <x v="2"/>
    <n v="2011"/>
    <d v="1899-12-30T09:01:00"/>
    <d v="1899-12-30T09:10:00"/>
    <d v="1899-12-30T00:09:00"/>
    <m/>
    <m/>
    <m/>
    <m/>
    <x v="5"/>
    <s v="El Progresista, Isla Magdalena, Baja California Sur"/>
    <m/>
    <n v="33.659999999999997"/>
    <n v="10.199999999999999"/>
    <n v="41.58"/>
    <n v="12.6"/>
    <n v="41.58"/>
    <n v="12.6"/>
    <n v="37.619999999999997"/>
    <n v="11.399999999999999"/>
    <x v="41"/>
    <x v="45"/>
    <m/>
    <m/>
    <m/>
    <x v="6"/>
    <s v="15-30 cm"/>
    <s v="A"/>
    <n v="1"/>
    <s v="n/d"/>
    <m/>
    <m/>
  </r>
  <r>
    <s v="ELPRO-111011-OR-1-8-DP"/>
    <x v="6"/>
    <x v="2"/>
    <n v="2011"/>
    <d v="1899-12-30T10:44:00"/>
    <d v="1899-12-30T10:50:00"/>
    <d v="1899-12-30T00:06:00"/>
    <m/>
    <m/>
    <m/>
    <m/>
    <x v="5"/>
    <s v="El Progresista, Isla Magdalena, Baja California Sur"/>
    <m/>
    <n v="29.7"/>
    <n v="9"/>
    <n v="31.02"/>
    <n v="9.4"/>
    <n v="31.02"/>
    <n v="9.4"/>
    <n v="30.36"/>
    <n v="9.1999999999999993"/>
    <x v="43"/>
    <x v="44"/>
    <m/>
    <m/>
    <m/>
    <x v="1"/>
    <s v="15-30 cm"/>
    <s v="M"/>
    <n v="1"/>
    <s v="M"/>
    <m/>
    <m/>
  </r>
  <r>
    <s v="ELPRO-111011-OR-1-8-DP"/>
    <x v="6"/>
    <x v="2"/>
    <n v="2011"/>
    <d v="1899-12-30T10:44:00"/>
    <d v="1899-12-30T10:50:00"/>
    <d v="1899-12-30T00:06:00"/>
    <m/>
    <m/>
    <m/>
    <m/>
    <x v="5"/>
    <s v="El Progresista, Isla Magdalena, Baja California Sur"/>
    <m/>
    <n v="29.7"/>
    <n v="9"/>
    <n v="31.02"/>
    <n v="9.4"/>
    <n v="31.02"/>
    <n v="9.4"/>
    <n v="30.36"/>
    <n v="9.1999999999999993"/>
    <x v="43"/>
    <x v="44"/>
    <m/>
    <m/>
    <m/>
    <x v="3"/>
    <s v="&lt;15 cm"/>
    <s v="A"/>
    <n v="1"/>
    <s v="n/d"/>
    <m/>
    <m/>
  </r>
  <r>
    <s v="ELPRO-111011-OR-1-8-DP"/>
    <x v="6"/>
    <x v="2"/>
    <n v="2011"/>
    <d v="1899-12-30T10:44:00"/>
    <d v="1899-12-30T10:50:00"/>
    <d v="1899-12-30T00:06:00"/>
    <m/>
    <m/>
    <m/>
    <m/>
    <x v="5"/>
    <s v="El Progresista, Isla Magdalena, Baja California Sur"/>
    <m/>
    <n v="29.7"/>
    <n v="9"/>
    <n v="31.02"/>
    <n v="9.4"/>
    <n v="31.02"/>
    <n v="9.4"/>
    <n v="30.36"/>
    <n v="9.1999999999999993"/>
    <x v="43"/>
    <x v="44"/>
    <m/>
    <m/>
    <m/>
    <x v="3"/>
    <s v="&lt;15 cm"/>
    <s v="A"/>
    <n v="1"/>
    <s v="n/d"/>
    <m/>
    <m/>
  </r>
  <r>
    <s v="ELPRO-111011-OR-1-8-DP"/>
    <x v="6"/>
    <x v="2"/>
    <n v="2011"/>
    <d v="1899-12-30T10:44:00"/>
    <d v="1899-12-30T10:50:00"/>
    <d v="1899-12-30T00:06:00"/>
    <m/>
    <m/>
    <m/>
    <m/>
    <x v="5"/>
    <s v="El Progresista, Isla Magdalena, Baja California Sur"/>
    <m/>
    <n v="29.7"/>
    <n v="9"/>
    <n v="31.02"/>
    <n v="9.4"/>
    <n v="31.02"/>
    <n v="9.4"/>
    <n v="30.36"/>
    <n v="9.1999999999999993"/>
    <x v="43"/>
    <x v="44"/>
    <m/>
    <m/>
    <m/>
    <x v="3"/>
    <s v="15-30 cm"/>
    <s v="A"/>
    <n v="1"/>
    <s v="n/d"/>
    <m/>
    <m/>
  </r>
  <r>
    <s v="ELPRO-111011-OR-1-8-DP"/>
    <x v="6"/>
    <x v="2"/>
    <n v="2011"/>
    <d v="1899-12-30T10:44:00"/>
    <d v="1899-12-30T10:50:00"/>
    <d v="1899-12-30T00:06:00"/>
    <m/>
    <m/>
    <m/>
    <m/>
    <x v="5"/>
    <s v="El Progresista, Isla Magdalena, Baja California Sur"/>
    <m/>
    <n v="29.7"/>
    <n v="9"/>
    <n v="31.02"/>
    <n v="9.4"/>
    <n v="31.02"/>
    <n v="9.4"/>
    <n v="30.36"/>
    <n v="9.1999999999999993"/>
    <x v="43"/>
    <x v="44"/>
    <m/>
    <m/>
    <m/>
    <x v="3"/>
    <s v="15-30 cm"/>
    <s v="A"/>
    <n v="1"/>
    <s v="n/d"/>
    <m/>
    <m/>
  </r>
  <r>
    <s v="ELPRO-111011-OR-1-8-DP"/>
    <x v="6"/>
    <x v="2"/>
    <n v="2011"/>
    <d v="1899-12-30T10:44:00"/>
    <d v="1899-12-30T10:50:00"/>
    <d v="1899-12-30T00:06:00"/>
    <m/>
    <m/>
    <m/>
    <m/>
    <x v="5"/>
    <s v="El Progresista, Isla Magdalena, Baja California Sur"/>
    <m/>
    <n v="29.7"/>
    <n v="9"/>
    <n v="31.02"/>
    <n v="9.4"/>
    <n v="31.02"/>
    <n v="9.4"/>
    <n v="30.36"/>
    <n v="9.1999999999999993"/>
    <x v="43"/>
    <x v="44"/>
    <m/>
    <m/>
    <m/>
    <x v="3"/>
    <s v="15-30 cm"/>
    <s v="A"/>
    <n v="1"/>
    <s v="n/d"/>
    <m/>
    <m/>
  </r>
  <r>
    <s v="ELPRO-111011-OR-1-8-DP"/>
    <x v="6"/>
    <x v="2"/>
    <n v="2011"/>
    <d v="1899-12-30T10:44:00"/>
    <d v="1899-12-30T10:50:00"/>
    <d v="1899-12-30T00:06:00"/>
    <m/>
    <m/>
    <m/>
    <m/>
    <x v="5"/>
    <s v="El Progresista, Isla Magdalena, Baja California Sur"/>
    <m/>
    <n v="29.7"/>
    <n v="9"/>
    <n v="31.02"/>
    <n v="9.4"/>
    <n v="31.02"/>
    <n v="9.4"/>
    <n v="30.36"/>
    <n v="9.1999999999999993"/>
    <x v="43"/>
    <x v="44"/>
    <m/>
    <m/>
    <m/>
    <x v="3"/>
    <s v="15-30 cm"/>
    <s v="A"/>
    <n v="1"/>
    <s v="n/d"/>
    <m/>
    <m/>
  </r>
  <r>
    <s v="ELPRO-111011-OR-1-8-DP"/>
    <x v="6"/>
    <x v="2"/>
    <n v="2011"/>
    <d v="1899-12-30T10:44:00"/>
    <d v="1899-12-30T10:50:00"/>
    <d v="1899-12-30T00:06:00"/>
    <m/>
    <m/>
    <m/>
    <m/>
    <x v="5"/>
    <s v="El Progresista, Isla Magdalena, Baja California Sur"/>
    <m/>
    <n v="29.7"/>
    <n v="9"/>
    <n v="31.02"/>
    <n v="9.4"/>
    <n v="31.02"/>
    <n v="9.4"/>
    <n v="30.36"/>
    <n v="9.1999999999999993"/>
    <x v="43"/>
    <x v="44"/>
    <m/>
    <m/>
    <m/>
    <x v="3"/>
    <s v="15-30 cm"/>
    <s v="A"/>
    <n v="1"/>
    <s v="n/d"/>
    <m/>
    <m/>
  </r>
  <r>
    <s v="ELPRO-111011-OR-1-8-DP"/>
    <x v="6"/>
    <x v="2"/>
    <n v="2011"/>
    <d v="1899-12-30T10:44:00"/>
    <d v="1899-12-30T10:50:00"/>
    <d v="1899-12-30T00:06:00"/>
    <m/>
    <m/>
    <m/>
    <m/>
    <x v="5"/>
    <s v="El Progresista, Isla Magdalena, Baja California Sur"/>
    <m/>
    <n v="29.7"/>
    <n v="9"/>
    <n v="31.02"/>
    <n v="9.4"/>
    <n v="31.02"/>
    <n v="9.4"/>
    <n v="30.36"/>
    <n v="9.1999999999999993"/>
    <x v="43"/>
    <x v="44"/>
    <m/>
    <m/>
    <m/>
    <x v="3"/>
    <s v="15-30 cm"/>
    <s v="A"/>
    <n v="1"/>
    <s v="n/d"/>
    <m/>
    <m/>
  </r>
  <r>
    <s v="ELPRO-111011-OR-1-8-DP"/>
    <x v="6"/>
    <x v="2"/>
    <n v="2011"/>
    <d v="1899-12-30T10:44:00"/>
    <d v="1899-12-30T10:50:00"/>
    <d v="1899-12-30T00:06:00"/>
    <m/>
    <m/>
    <m/>
    <m/>
    <x v="5"/>
    <s v="El Progresista, Isla Magdalena, Baja California Sur"/>
    <m/>
    <n v="29.7"/>
    <n v="9"/>
    <n v="31.02"/>
    <n v="9.4"/>
    <n v="31.02"/>
    <n v="9.4"/>
    <n v="30.36"/>
    <n v="9.1999999999999993"/>
    <x v="43"/>
    <x v="44"/>
    <m/>
    <m/>
    <m/>
    <x v="3"/>
    <s v="15-30 cm"/>
    <s v="A"/>
    <n v="1"/>
    <s v="n/d"/>
    <m/>
    <m/>
  </r>
  <r>
    <s v="ELPRO-111011-OR-1-8-DP"/>
    <x v="6"/>
    <x v="2"/>
    <n v="2011"/>
    <d v="1899-12-30T10:44:00"/>
    <d v="1899-12-30T10:50:00"/>
    <d v="1899-12-30T00:06:00"/>
    <m/>
    <m/>
    <m/>
    <m/>
    <x v="5"/>
    <s v="El Progresista, Isla Magdalena, Baja California Sur"/>
    <m/>
    <n v="29.7"/>
    <n v="9"/>
    <n v="31.02"/>
    <n v="9.4"/>
    <n v="31.02"/>
    <n v="9.4"/>
    <n v="30.36"/>
    <n v="9.1999999999999993"/>
    <x v="43"/>
    <x v="44"/>
    <m/>
    <m/>
    <m/>
    <x v="3"/>
    <s v="15-30 cm"/>
    <s v="A"/>
    <n v="1"/>
    <s v="n/d"/>
    <m/>
    <m/>
  </r>
  <r>
    <s v="ELPRO-111011-OR-1-8-DP"/>
    <x v="6"/>
    <x v="2"/>
    <n v="2011"/>
    <d v="1899-12-30T10:44:00"/>
    <d v="1899-12-30T10:50:00"/>
    <d v="1899-12-30T00:06:00"/>
    <m/>
    <m/>
    <m/>
    <m/>
    <x v="5"/>
    <s v="El Progresista, Isla Magdalena, Baja California Sur"/>
    <m/>
    <n v="29.7"/>
    <n v="9"/>
    <n v="31.02"/>
    <n v="9.4"/>
    <n v="31.02"/>
    <n v="9.4"/>
    <n v="30.36"/>
    <n v="9.1999999999999993"/>
    <x v="43"/>
    <x v="44"/>
    <m/>
    <m/>
    <m/>
    <x v="3"/>
    <s v="15-30 cm"/>
    <s v="A"/>
    <n v="1"/>
    <s v="n/d"/>
    <m/>
    <m/>
  </r>
  <r>
    <s v="ELPRO-111011-OR-1-8-DP"/>
    <x v="6"/>
    <x v="2"/>
    <n v="2011"/>
    <d v="1899-12-30T10:44:00"/>
    <d v="1899-12-30T10:50:00"/>
    <d v="1899-12-30T00:06:00"/>
    <m/>
    <m/>
    <m/>
    <m/>
    <x v="5"/>
    <s v="El Progresista, Isla Magdalena, Baja California Sur"/>
    <m/>
    <n v="29.7"/>
    <n v="9"/>
    <n v="31.02"/>
    <n v="9.4"/>
    <n v="31.02"/>
    <n v="9.4"/>
    <n v="30.36"/>
    <n v="9.1999999999999993"/>
    <x v="43"/>
    <x v="44"/>
    <m/>
    <m/>
    <m/>
    <x v="3"/>
    <s v="15-30 cm"/>
    <s v="A"/>
    <n v="1"/>
    <s v="n/d"/>
    <m/>
    <m/>
  </r>
  <r>
    <s v="ELPRO-111011-OR-1-8-DP"/>
    <x v="6"/>
    <x v="2"/>
    <n v="2011"/>
    <d v="1899-12-30T10:44:00"/>
    <d v="1899-12-30T10:50:00"/>
    <d v="1899-12-30T00:06:00"/>
    <m/>
    <m/>
    <m/>
    <m/>
    <x v="5"/>
    <s v="El Progresista, Isla Magdalena, Baja California Sur"/>
    <m/>
    <n v="29.7"/>
    <n v="9"/>
    <n v="31.02"/>
    <n v="9.4"/>
    <n v="31.02"/>
    <n v="9.4"/>
    <n v="30.36"/>
    <n v="9.1999999999999993"/>
    <x v="43"/>
    <x v="44"/>
    <m/>
    <m/>
    <m/>
    <x v="3"/>
    <s v="&lt;15 cm"/>
    <s v="J"/>
    <n v="1"/>
    <s v="n/d"/>
    <m/>
    <m/>
  </r>
  <r>
    <s v="ELPRO-111011-OR-1-8-DP"/>
    <x v="6"/>
    <x v="2"/>
    <n v="2011"/>
    <d v="1899-12-30T10:44:00"/>
    <d v="1899-12-30T10:50:00"/>
    <d v="1899-12-30T00:06:00"/>
    <m/>
    <m/>
    <m/>
    <m/>
    <x v="5"/>
    <s v="El Progresista, Isla Magdalena, Baja California Sur"/>
    <m/>
    <n v="29.7"/>
    <n v="9"/>
    <n v="31.02"/>
    <n v="9.4"/>
    <n v="31.02"/>
    <n v="9.4"/>
    <n v="30.36"/>
    <n v="9.1999999999999993"/>
    <x v="43"/>
    <x v="44"/>
    <m/>
    <m/>
    <m/>
    <x v="3"/>
    <s v="&lt;15 cm"/>
    <s v="J"/>
    <n v="1"/>
    <s v="n/d"/>
    <m/>
    <m/>
  </r>
  <r>
    <s v="ELPRO-111011-OR-1-8-DP"/>
    <x v="6"/>
    <x v="2"/>
    <n v="2011"/>
    <d v="1899-12-30T10:44:00"/>
    <d v="1899-12-30T10:50:00"/>
    <d v="1899-12-30T00:06:00"/>
    <m/>
    <m/>
    <m/>
    <m/>
    <x v="5"/>
    <s v="El Progresista, Isla Magdalena, Baja California Sur"/>
    <m/>
    <n v="29.7"/>
    <n v="9"/>
    <n v="31.02"/>
    <n v="9.4"/>
    <n v="31.02"/>
    <n v="9.4"/>
    <n v="30.36"/>
    <n v="9.1999999999999993"/>
    <x v="43"/>
    <x v="44"/>
    <m/>
    <m/>
    <m/>
    <x v="3"/>
    <s v="&lt;15 cm"/>
    <s v="J"/>
    <n v="1"/>
    <s v="n/d"/>
    <m/>
    <m/>
  </r>
  <r>
    <s v="ELPRO-111011-OR-1-8-DP"/>
    <x v="6"/>
    <x v="2"/>
    <n v="2011"/>
    <d v="1899-12-30T10:44:00"/>
    <d v="1899-12-30T10:50:00"/>
    <d v="1899-12-30T00:06:00"/>
    <m/>
    <m/>
    <m/>
    <m/>
    <x v="5"/>
    <s v="El Progresista, Isla Magdalena, Baja California Sur"/>
    <m/>
    <n v="29.7"/>
    <n v="9"/>
    <n v="31.02"/>
    <n v="9.4"/>
    <n v="31.02"/>
    <n v="9.4"/>
    <n v="30.36"/>
    <n v="9.1999999999999993"/>
    <x v="43"/>
    <x v="44"/>
    <m/>
    <m/>
    <m/>
    <x v="3"/>
    <s v="&lt;15 cm"/>
    <s v="J"/>
    <n v="1"/>
    <s v="n/d"/>
    <m/>
    <m/>
  </r>
  <r>
    <s v="ELPRO-111011-OR-1-8-DP"/>
    <x v="6"/>
    <x v="2"/>
    <n v="2011"/>
    <d v="1899-12-30T10:44:00"/>
    <d v="1899-12-30T10:50:00"/>
    <d v="1899-12-30T00:06:00"/>
    <m/>
    <m/>
    <m/>
    <m/>
    <x v="5"/>
    <s v="El Progresista, Isla Magdalena, Baja California Sur"/>
    <m/>
    <n v="29.7"/>
    <n v="9"/>
    <n v="31.02"/>
    <n v="9.4"/>
    <n v="31.02"/>
    <n v="9.4"/>
    <n v="30.36"/>
    <n v="9.1999999999999993"/>
    <x v="43"/>
    <x v="44"/>
    <m/>
    <m/>
    <m/>
    <x v="6"/>
    <s v="15-30 cm"/>
    <s v="A"/>
    <n v="1"/>
    <s v="n/d"/>
    <m/>
    <m/>
  </r>
  <r>
    <s v="ELPRO-111011-OR-1-8-DP"/>
    <x v="6"/>
    <x v="2"/>
    <n v="2011"/>
    <d v="1899-12-30T10:44:00"/>
    <d v="1899-12-30T10:50:00"/>
    <d v="1899-12-30T00:06:00"/>
    <m/>
    <m/>
    <m/>
    <m/>
    <x v="5"/>
    <s v="El Progresista, Isla Magdalena, Baja California Sur"/>
    <m/>
    <n v="29.7"/>
    <n v="9"/>
    <n v="31.02"/>
    <n v="9.4"/>
    <n v="31.02"/>
    <n v="9.4"/>
    <n v="30.36"/>
    <n v="9.1999999999999993"/>
    <x v="43"/>
    <x v="44"/>
    <m/>
    <m/>
    <m/>
    <x v="6"/>
    <s v="15-30 cm"/>
    <s v="A"/>
    <n v="1"/>
    <s v="n/d"/>
    <m/>
    <m/>
  </r>
  <r>
    <s v="ELPRO-111011-OR-1-8-DP"/>
    <x v="6"/>
    <x v="2"/>
    <n v="2011"/>
    <d v="1899-12-30T10:44:00"/>
    <d v="1899-12-30T10:50:00"/>
    <d v="1899-12-30T00:06:00"/>
    <m/>
    <m/>
    <m/>
    <m/>
    <x v="5"/>
    <s v="El Progresista, Isla Magdalena, Baja California Sur"/>
    <m/>
    <n v="29.7"/>
    <n v="9"/>
    <n v="31.02"/>
    <n v="9.4"/>
    <n v="31.02"/>
    <n v="9.4"/>
    <n v="30.36"/>
    <n v="9.1999999999999993"/>
    <x v="43"/>
    <x v="44"/>
    <m/>
    <m/>
    <m/>
    <x v="6"/>
    <s v="15-30 cm"/>
    <s v="A"/>
    <n v="1"/>
    <s v="n/d"/>
    <m/>
    <m/>
  </r>
  <r>
    <s v="ELPRO-111011-OR-1-8-DP"/>
    <x v="6"/>
    <x v="2"/>
    <n v="2011"/>
    <d v="1899-12-30T10:44:00"/>
    <d v="1899-12-30T10:50:00"/>
    <d v="1899-12-30T00:06:00"/>
    <m/>
    <m/>
    <m/>
    <m/>
    <x v="5"/>
    <s v="El Progresista, Isla Magdalena, Baja California Sur"/>
    <m/>
    <n v="29.7"/>
    <n v="9"/>
    <n v="31.02"/>
    <n v="9.4"/>
    <n v="31.02"/>
    <n v="9.4"/>
    <n v="30.36"/>
    <n v="9.1999999999999993"/>
    <x v="43"/>
    <x v="44"/>
    <m/>
    <m/>
    <m/>
    <x v="6"/>
    <s v="15-30 cm"/>
    <s v="A"/>
    <n v="1"/>
    <s v="n/d"/>
    <m/>
    <m/>
  </r>
  <r>
    <s v="ELPRO-111011-OR-1-8-DP"/>
    <x v="6"/>
    <x v="2"/>
    <n v="2011"/>
    <d v="1899-12-30T10:44:00"/>
    <d v="1899-12-30T10:50:00"/>
    <d v="1899-12-30T00:06:00"/>
    <m/>
    <m/>
    <m/>
    <m/>
    <x v="5"/>
    <s v="El Progresista, Isla Magdalena, Baja California Sur"/>
    <m/>
    <n v="29.7"/>
    <n v="9"/>
    <n v="31.02"/>
    <n v="9.4"/>
    <n v="31.02"/>
    <n v="9.4"/>
    <n v="30.36"/>
    <n v="9.1999999999999993"/>
    <x v="43"/>
    <x v="44"/>
    <m/>
    <m/>
    <m/>
    <x v="6"/>
    <s v="15-30 cm"/>
    <s v="A"/>
    <n v="1"/>
    <s v="n/d"/>
    <m/>
    <m/>
  </r>
  <r>
    <s v="ELPRO-111011-OR-1-8-DP"/>
    <x v="6"/>
    <x v="2"/>
    <n v="2011"/>
    <d v="1899-12-30T10:44:00"/>
    <d v="1899-12-30T10:50:00"/>
    <d v="1899-12-30T00:06:00"/>
    <m/>
    <m/>
    <m/>
    <m/>
    <x v="5"/>
    <s v="El Progresista, Isla Magdalena, Baja California Sur"/>
    <m/>
    <n v="29.7"/>
    <n v="9"/>
    <n v="31.02"/>
    <n v="9.4"/>
    <n v="31.02"/>
    <n v="9.4"/>
    <n v="30.36"/>
    <n v="9.1999999999999993"/>
    <x v="43"/>
    <x v="44"/>
    <m/>
    <m/>
    <m/>
    <x v="6"/>
    <s v="15-30 cm"/>
    <s v="A"/>
    <n v="1"/>
    <s v="n/d"/>
    <m/>
    <m/>
  </r>
  <r>
    <s v="ELPRO-111011-RR-1-9-DP"/>
    <x v="3"/>
    <x v="2"/>
    <n v="2011"/>
    <d v="1899-12-30T09:09:00"/>
    <d v="1899-12-30T09:10:00"/>
    <d v="1899-12-30T00:01:00"/>
    <m/>
    <m/>
    <m/>
    <m/>
    <x v="5"/>
    <s v="El Progresista, Isla Magdalena, Baja California Sur"/>
    <m/>
    <n v="29.04"/>
    <n v="8.8000000000000007"/>
    <n v="33.659999999999997"/>
    <n v="10.199999999999999"/>
    <n v="33.659999999999997"/>
    <n v="10.199999999999999"/>
    <n v="31.349999999999998"/>
    <n v="9.5"/>
    <x v="41"/>
    <x v="46"/>
    <m/>
    <m/>
    <m/>
    <x v="1"/>
    <s v="15-30 cm"/>
    <s v="M"/>
    <n v="1"/>
    <s v="M"/>
    <m/>
    <m/>
  </r>
  <r>
    <s v="ELPRO-111011-RR-1-9-DP"/>
    <x v="3"/>
    <x v="2"/>
    <n v="2011"/>
    <d v="1899-12-30T09:09:00"/>
    <d v="1899-12-30T09:10:00"/>
    <d v="1899-12-30T00:01:00"/>
    <m/>
    <m/>
    <m/>
    <m/>
    <x v="5"/>
    <s v="El Progresista, Isla Magdalena, Baja California Sur"/>
    <m/>
    <n v="29.04"/>
    <n v="8.8000000000000007"/>
    <n v="33.659999999999997"/>
    <n v="10.199999999999999"/>
    <n v="33.659999999999997"/>
    <n v="10.199999999999999"/>
    <n v="31.349999999999998"/>
    <n v="9.5"/>
    <x v="41"/>
    <x v="46"/>
    <m/>
    <m/>
    <m/>
    <x v="3"/>
    <s v="&lt;15 cm"/>
    <s v="A"/>
    <n v="1"/>
    <s v="n/d"/>
    <m/>
    <m/>
  </r>
  <r>
    <s v="ELPRO-111011-RR-1-9-DP"/>
    <x v="3"/>
    <x v="2"/>
    <n v="2011"/>
    <d v="1899-12-30T09:09:00"/>
    <d v="1899-12-30T09:10:00"/>
    <d v="1899-12-30T00:01:00"/>
    <m/>
    <m/>
    <m/>
    <m/>
    <x v="5"/>
    <s v="El Progresista, Isla Magdalena, Baja California Sur"/>
    <m/>
    <n v="29.04"/>
    <n v="8.8000000000000007"/>
    <n v="33.659999999999997"/>
    <n v="10.199999999999999"/>
    <n v="33.659999999999997"/>
    <n v="10.199999999999999"/>
    <n v="31.349999999999998"/>
    <n v="9.5"/>
    <x v="41"/>
    <x v="46"/>
    <m/>
    <m/>
    <m/>
    <x v="3"/>
    <s v="&lt;15 cm"/>
    <s v="A"/>
    <n v="1"/>
    <s v="n/d"/>
    <m/>
    <m/>
  </r>
  <r>
    <s v="ELPRO-111011-RR-1-9-DP"/>
    <x v="3"/>
    <x v="2"/>
    <n v="2011"/>
    <d v="1899-12-30T09:09:00"/>
    <d v="1899-12-30T09:10:00"/>
    <d v="1899-12-30T00:01:00"/>
    <m/>
    <m/>
    <m/>
    <m/>
    <x v="5"/>
    <s v="El Progresista, Isla Magdalena, Baja California Sur"/>
    <m/>
    <n v="29.04"/>
    <n v="8.8000000000000007"/>
    <n v="33.659999999999997"/>
    <n v="10.199999999999999"/>
    <n v="33.659999999999997"/>
    <n v="10.199999999999999"/>
    <n v="31.349999999999998"/>
    <n v="9.5"/>
    <x v="41"/>
    <x v="46"/>
    <m/>
    <m/>
    <m/>
    <x v="3"/>
    <s v="&lt;15 cm"/>
    <s v="A"/>
    <n v="1"/>
    <s v="n/d"/>
    <m/>
    <m/>
  </r>
  <r>
    <s v="ELPRO-111011-RR-1-9-DP"/>
    <x v="3"/>
    <x v="2"/>
    <n v="2011"/>
    <d v="1899-12-30T09:09:00"/>
    <d v="1899-12-30T09:10:00"/>
    <d v="1899-12-30T00:01:00"/>
    <m/>
    <m/>
    <m/>
    <m/>
    <x v="5"/>
    <s v="El Progresista, Isla Magdalena, Baja California Sur"/>
    <m/>
    <n v="29.04"/>
    <n v="8.8000000000000007"/>
    <n v="33.659999999999997"/>
    <n v="10.199999999999999"/>
    <n v="33.659999999999997"/>
    <n v="10.199999999999999"/>
    <n v="31.349999999999998"/>
    <n v="9.5"/>
    <x v="41"/>
    <x v="46"/>
    <m/>
    <m/>
    <m/>
    <x v="3"/>
    <s v="15-30 cm"/>
    <s v="A"/>
    <n v="1"/>
    <s v="n/d"/>
    <m/>
    <m/>
  </r>
  <r>
    <s v="ELPRO-111011-RR-1-9-DP"/>
    <x v="3"/>
    <x v="2"/>
    <n v="2011"/>
    <d v="1899-12-30T09:09:00"/>
    <d v="1899-12-30T09:10:00"/>
    <d v="1899-12-30T00:01:00"/>
    <m/>
    <m/>
    <m/>
    <m/>
    <x v="5"/>
    <s v="El Progresista, Isla Magdalena, Baja California Sur"/>
    <m/>
    <n v="29.04"/>
    <n v="8.8000000000000007"/>
    <n v="33.659999999999997"/>
    <n v="10.199999999999999"/>
    <n v="33.659999999999997"/>
    <n v="10.199999999999999"/>
    <n v="31.349999999999998"/>
    <n v="9.5"/>
    <x v="41"/>
    <x v="46"/>
    <m/>
    <m/>
    <m/>
    <x v="7"/>
    <s v="&lt;15 cm"/>
    <s v="A"/>
    <n v="1"/>
    <s v="n/d"/>
    <m/>
    <m/>
  </r>
  <r>
    <s v="ELPRO-111011-RR-1-10-DP"/>
    <x v="3"/>
    <x v="2"/>
    <n v="2011"/>
    <d v="1899-12-30T10:46:00"/>
    <d v="1899-12-30T10:54:00"/>
    <d v="1899-12-30T00:08:00"/>
    <m/>
    <m/>
    <m/>
    <m/>
    <x v="5"/>
    <s v="El Progresista, Isla Magdalena, Baja California Sur"/>
    <m/>
    <n v="27.72"/>
    <n v="8.4"/>
    <m/>
    <m/>
    <m/>
    <m/>
    <m/>
    <m/>
    <x v="43"/>
    <x v="44"/>
    <m/>
    <m/>
    <m/>
    <x v="3"/>
    <s v="&lt;15 cm"/>
    <s v="A"/>
    <n v="1"/>
    <s v="n/d"/>
    <m/>
    <m/>
  </r>
  <r>
    <s v="ELPRO-111011-RR-1-10-DP"/>
    <x v="3"/>
    <x v="2"/>
    <n v="2011"/>
    <d v="1899-12-30T10:46:00"/>
    <d v="1899-12-30T10:54:00"/>
    <d v="1899-12-30T00:08:00"/>
    <m/>
    <m/>
    <m/>
    <m/>
    <x v="5"/>
    <s v="El Progresista, Isla Magdalena, Baja California Sur"/>
    <m/>
    <n v="27.72"/>
    <n v="8.4"/>
    <m/>
    <m/>
    <m/>
    <m/>
    <m/>
    <m/>
    <x v="43"/>
    <x v="44"/>
    <m/>
    <m/>
    <m/>
    <x v="3"/>
    <s v="&lt;15 cm"/>
    <s v="A"/>
    <n v="1"/>
    <s v="n/d"/>
    <m/>
    <m/>
  </r>
  <r>
    <s v="ELPRO-111011-RR-1-10-DP"/>
    <x v="3"/>
    <x v="2"/>
    <n v="2011"/>
    <d v="1899-12-30T10:46:00"/>
    <d v="1899-12-30T10:54:00"/>
    <d v="1899-12-30T00:08:00"/>
    <m/>
    <m/>
    <m/>
    <m/>
    <x v="5"/>
    <s v="El Progresista, Isla Magdalena, Baja California Sur"/>
    <m/>
    <n v="27.72"/>
    <n v="8.4"/>
    <m/>
    <m/>
    <m/>
    <m/>
    <m/>
    <m/>
    <x v="43"/>
    <x v="44"/>
    <m/>
    <m/>
    <m/>
    <x v="3"/>
    <s v="&lt;15 cm"/>
    <s v="A"/>
    <n v="1"/>
    <s v="n/d"/>
    <m/>
    <m/>
  </r>
  <r>
    <s v="ELPRO-111011-RR-1-10-DP"/>
    <x v="3"/>
    <x v="2"/>
    <n v="2011"/>
    <d v="1899-12-30T10:46:00"/>
    <d v="1899-12-30T10:54:00"/>
    <d v="1899-12-30T00:08:00"/>
    <m/>
    <m/>
    <m/>
    <m/>
    <x v="5"/>
    <s v="El Progresista, Isla Magdalena, Baja California Sur"/>
    <m/>
    <n v="27.72"/>
    <n v="8.4"/>
    <m/>
    <m/>
    <m/>
    <m/>
    <m/>
    <m/>
    <x v="43"/>
    <x v="44"/>
    <m/>
    <m/>
    <m/>
    <x v="3"/>
    <s v="&lt;15 cm"/>
    <s v="A"/>
    <n v="1"/>
    <s v="n/d"/>
    <m/>
    <m/>
  </r>
  <r>
    <s v="ELPRO-111011-RR-1-10-DP"/>
    <x v="3"/>
    <x v="2"/>
    <n v="2011"/>
    <d v="1899-12-30T10:46:00"/>
    <d v="1899-12-30T10:54:00"/>
    <d v="1899-12-30T00:08:00"/>
    <m/>
    <m/>
    <m/>
    <m/>
    <x v="5"/>
    <s v="El Progresista, Isla Magdalena, Baja California Sur"/>
    <m/>
    <n v="27.72"/>
    <n v="8.4"/>
    <m/>
    <m/>
    <m/>
    <m/>
    <m/>
    <m/>
    <x v="43"/>
    <x v="44"/>
    <m/>
    <m/>
    <m/>
    <x v="3"/>
    <s v="&lt;15 cm"/>
    <s v="A"/>
    <n v="1"/>
    <s v="n/d"/>
    <m/>
    <m/>
  </r>
  <r>
    <s v="ELPRO-111011-RR-1-10-DP"/>
    <x v="3"/>
    <x v="2"/>
    <n v="2011"/>
    <d v="1899-12-30T10:46:00"/>
    <d v="1899-12-30T10:54:00"/>
    <d v="1899-12-30T00:08:00"/>
    <m/>
    <m/>
    <m/>
    <m/>
    <x v="5"/>
    <s v="El Progresista, Isla Magdalena, Baja California Sur"/>
    <m/>
    <n v="27.72"/>
    <n v="8.4"/>
    <m/>
    <m/>
    <m/>
    <m/>
    <m/>
    <m/>
    <x v="43"/>
    <x v="44"/>
    <m/>
    <m/>
    <m/>
    <x v="7"/>
    <s v="&lt;15 cm"/>
    <s v="A"/>
    <n v="1"/>
    <s v="n/d"/>
    <m/>
    <m/>
  </r>
  <r>
    <s v="ELPRO-111011-RR-1-10-DP"/>
    <x v="3"/>
    <x v="2"/>
    <n v="2011"/>
    <d v="1899-12-30T10:46:00"/>
    <d v="1899-12-30T10:54:00"/>
    <d v="1899-12-30T00:08:00"/>
    <m/>
    <m/>
    <m/>
    <m/>
    <x v="5"/>
    <s v="El Progresista, Isla Magdalena, Baja California Sur"/>
    <m/>
    <n v="27.72"/>
    <n v="8.4"/>
    <m/>
    <m/>
    <m/>
    <m/>
    <m/>
    <m/>
    <x v="43"/>
    <x v="44"/>
    <m/>
    <m/>
    <m/>
    <x v="7"/>
    <s v="15-30 cm"/>
    <s v="A"/>
    <n v="1"/>
    <s v="n/d"/>
    <m/>
    <m/>
  </r>
  <r>
    <s v="ELPRO-111011-RR-1-10-DP"/>
    <x v="3"/>
    <x v="2"/>
    <n v="2011"/>
    <d v="1899-12-30T10:46:00"/>
    <d v="1899-12-30T10:54:00"/>
    <d v="1899-12-30T00:08:00"/>
    <m/>
    <m/>
    <m/>
    <m/>
    <x v="5"/>
    <s v="El Progresista, Isla Magdalena, Baja California Sur"/>
    <m/>
    <n v="27.72"/>
    <n v="8.4"/>
    <m/>
    <m/>
    <m/>
    <m/>
    <m/>
    <m/>
    <x v="43"/>
    <x v="44"/>
    <m/>
    <m/>
    <m/>
    <x v="17"/>
    <s v="&lt;30"/>
    <s v="n/a"/>
    <n v="1"/>
    <s v="n/d"/>
    <m/>
    <m/>
  </r>
  <r>
    <s v="ELPRO-111011-CR-1-11-DP"/>
    <x v="5"/>
    <x v="2"/>
    <n v="2011"/>
    <d v="1899-12-30T09:16:00"/>
    <d v="1899-12-30T09:20:00"/>
    <d v="1899-12-30T00:04:00"/>
    <m/>
    <m/>
    <m/>
    <m/>
    <x v="5"/>
    <s v="El Progresista, Isla Magdalena, Baja California Sur"/>
    <m/>
    <n v="33"/>
    <n v="10"/>
    <n v="39.599999999999994"/>
    <n v="12"/>
    <n v="39.599999999999994"/>
    <n v="12"/>
    <n v="36.299999999999997"/>
    <n v="11"/>
    <x v="41"/>
    <x v="47"/>
    <n v="73.400000000000006"/>
    <n v="23"/>
    <n v="5"/>
    <x v="1"/>
    <s v="15-30 cm"/>
    <s v="M"/>
    <n v="1"/>
    <s v="M"/>
    <m/>
    <m/>
  </r>
  <r>
    <s v="ELPRO-111011-CR-1-11-DP"/>
    <x v="5"/>
    <x v="2"/>
    <n v="2011"/>
    <d v="1899-12-30T09:16:00"/>
    <d v="1899-12-30T09:20:00"/>
    <d v="1899-12-30T00:04:00"/>
    <m/>
    <m/>
    <m/>
    <m/>
    <x v="5"/>
    <s v="El Progresista, Isla Magdalena, Baja California Sur"/>
    <m/>
    <n v="33"/>
    <n v="10"/>
    <n v="39.599999999999994"/>
    <n v="12"/>
    <n v="39.599999999999994"/>
    <n v="12"/>
    <n v="36.299999999999997"/>
    <n v="11"/>
    <x v="41"/>
    <x v="47"/>
    <n v="73.400000000000006"/>
    <n v="23"/>
    <n v="5"/>
    <x v="1"/>
    <s v="15-30 cm"/>
    <s v="M"/>
    <n v="1"/>
    <s v="M"/>
    <m/>
    <m/>
  </r>
  <r>
    <s v="ELPRO-111011-CR-1-11-DP"/>
    <x v="5"/>
    <x v="2"/>
    <n v="2011"/>
    <d v="1899-12-30T09:16:00"/>
    <d v="1899-12-30T09:20:00"/>
    <d v="1899-12-30T00:04:00"/>
    <m/>
    <m/>
    <m/>
    <m/>
    <x v="5"/>
    <s v="El Progresista, Isla Magdalena, Baja California Sur"/>
    <m/>
    <n v="33"/>
    <n v="10"/>
    <n v="39.599999999999994"/>
    <n v="12"/>
    <n v="39.599999999999994"/>
    <n v="12"/>
    <n v="36.299999999999997"/>
    <n v="11"/>
    <x v="41"/>
    <x v="47"/>
    <n v="73.400000000000006"/>
    <n v="23"/>
    <n v="5"/>
    <x v="5"/>
    <s v="15-30 cm"/>
    <s v="n/a"/>
    <n v="1"/>
    <s v="n/d"/>
    <m/>
    <m/>
  </r>
  <r>
    <s v="ELPRO-111011-CR-1-11-DP"/>
    <x v="5"/>
    <x v="2"/>
    <n v="2011"/>
    <d v="1899-12-30T09:16:00"/>
    <d v="1899-12-30T09:20:00"/>
    <d v="1899-12-30T00:04:00"/>
    <m/>
    <m/>
    <m/>
    <m/>
    <x v="5"/>
    <s v="El Progresista, Isla Magdalena, Baja California Sur"/>
    <m/>
    <n v="33"/>
    <n v="10"/>
    <n v="39.599999999999994"/>
    <n v="12"/>
    <n v="39.599999999999994"/>
    <n v="12"/>
    <n v="36.299999999999997"/>
    <n v="11"/>
    <x v="41"/>
    <x v="47"/>
    <n v="73.400000000000006"/>
    <n v="23"/>
    <n v="5"/>
    <x v="5"/>
    <s v="15-30 cm"/>
    <s v="n/a"/>
    <n v="1"/>
    <s v="n/d"/>
    <m/>
    <m/>
  </r>
  <r>
    <s v="ELPRO-111011-CR-1-11-DP"/>
    <x v="5"/>
    <x v="2"/>
    <n v="2011"/>
    <d v="1899-12-30T09:16:00"/>
    <d v="1899-12-30T09:20:00"/>
    <d v="1899-12-30T00:04:00"/>
    <m/>
    <m/>
    <m/>
    <m/>
    <x v="5"/>
    <s v="El Progresista, Isla Magdalena, Baja California Sur"/>
    <m/>
    <n v="33"/>
    <n v="10"/>
    <n v="39.599999999999994"/>
    <n v="12"/>
    <n v="39.599999999999994"/>
    <n v="12"/>
    <n v="36.299999999999997"/>
    <n v="11"/>
    <x v="41"/>
    <x v="47"/>
    <n v="73.400000000000006"/>
    <n v="23"/>
    <n v="5"/>
    <x v="5"/>
    <s v="15-30 cm"/>
    <s v="n/a"/>
    <n v="1"/>
    <s v="n/d"/>
    <m/>
    <m/>
  </r>
  <r>
    <s v="ELPRO-111011-CR-1-11-DP"/>
    <x v="5"/>
    <x v="2"/>
    <n v="2011"/>
    <d v="1899-12-30T09:16:00"/>
    <d v="1899-12-30T09:20:00"/>
    <d v="1899-12-30T00:04:00"/>
    <m/>
    <m/>
    <m/>
    <m/>
    <x v="5"/>
    <s v="El Progresista, Isla Magdalena, Baja California Sur"/>
    <m/>
    <n v="33"/>
    <n v="10"/>
    <n v="39.599999999999994"/>
    <n v="12"/>
    <n v="39.599999999999994"/>
    <n v="12"/>
    <n v="36.299999999999997"/>
    <n v="11"/>
    <x v="41"/>
    <x v="47"/>
    <n v="73.400000000000006"/>
    <n v="23"/>
    <n v="5"/>
    <x v="3"/>
    <s v="&lt;15 cm"/>
    <s v="A"/>
    <n v="1"/>
    <s v="n/d"/>
    <m/>
    <m/>
  </r>
  <r>
    <s v="ELPRO-111011-CR-1-11-DP"/>
    <x v="5"/>
    <x v="2"/>
    <n v="2011"/>
    <d v="1899-12-30T09:16:00"/>
    <d v="1899-12-30T09:20:00"/>
    <d v="1899-12-30T00:04:00"/>
    <m/>
    <m/>
    <m/>
    <m/>
    <x v="5"/>
    <s v="El Progresista, Isla Magdalena, Baja California Sur"/>
    <m/>
    <n v="33"/>
    <n v="10"/>
    <n v="39.599999999999994"/>
    <n v="12"/>
    <n v="39.599999999999994"/>
    <n v="12"/>
    <n v="36.299999999999997"/>
    <n v="11"/>
    <x v="41"/>
    <x v="47"/>
    <n v="73.400000000000006"/>
    <n v="23"/>
    <n v="5"/>
    <x v="3"/>
    <s v="15-30 cm"/>
    <s v="A"/>
    <n v="1"/>
    <s v="n/d"/>
    <m/>
    <m/>
  </r>
  <r>
    <s v="ELPRO-111011-CR-1-12-DP"/>
    <x v="5"/>
    <x v="2"/>
    <n v="2011"/>
    <d v="1899-12-30T10:57:00"/>
    <d v="1899-12-30T11:04:00"/>
    <d v="1899-12-30T00:07:00"/>
    <m/>
    <m/>
    <m/>
    <m/>
    <x v="5"/>
    <s v="El Progresista, Isla Magdalena, Baja California Sur"/>
    <m/>
    <n v="28.38"/>
    <n v="8.6"/>
    <n v="23.099999999999998"/>
    <n v="7"/>
    <n v="28.38"/>
    <n v="8.6"/>
    <n v="25.74"/>
    <n v="7.8"/>
    <x v="43"/>
    <x v="48"/>
    <n v="73.400000000000006"/>
    <n v="23"/>
    <n v="5"/>
    <x v="5"/>
    <s v="15-30 cm"/>
    <s v="n/a"/>
    <n v="1"/>
    <s v="n/d"/>
    <m/>
    <m/>
  </r>
  <r>
    <s v="ELPRO-111011-CR-1-12-DP"/>
    <x v="5"/>
    <x v="2"/>
    <n v="2011"/>
    <d v="1899-12-30T10:57:00"/>
    <d v="1899-12-30T11:04:00"/>
    <d v="1899-12-30T00:07:00"/>
    <m/>
    <m/>
    <m/>
    <m/>
    <x v="5"/>
    <s v="El Progresista, Isla Magdalena, Baja California Sur"/>
    <m/>
    <n v="28.38"/>
    <n v="8.6"/>
    <n v="23.099999999999998"/>
    <n v="7"/>
    <n v="28.38"/>
    <n v="8.6"/>
    <n v="25.74"/>
    <n v="7.8"/>
    <x v="43"/>
    <x v="48"/>
    <n v="73.400000000000006"/>
    <n v="23"/>
    <n v="5"/>
    <x v="5"/>
    <s v="15-30 cm"/>
    <s v="n/a"/>
    <n v="1"/>
    <s v="n/d"/>
    <m/>
    <m/>
  </r>
  <r>
    <s v="ELPRO-111011-CR-1-12-DP"/>
    <x v="5"/>
    <x v="2"/>
    <n v="2011"/>
    <d v="1899-12-30T10:57:00"/>
    <d v="1899-12-30T11:04:00"/>
    <d v="1899-12-30T00:07:00"/>
    <m/>
    <m/>
    <m/>
    <m/>
    <x v="5"/>
    <s v="El Progresista, Isla Magdalena, Baja California Sur"/>
    <m/>
    <n v="28.38"/>
    <n v="8.6"/>
    <n v="23.099999999999998"/>
    <n v="7"/>
    <n v="28.38"/>
    <n v="8.6"/>
    <n v="25.74"/>
    <n v="7.8"/>
    <x v="43"/>
    <x v="48"/>
    <n v="73.400000000000006"/>
    <n v="23"/>
    <n v="5"/>
    <x v="5"/>
    <s v="15-30 cm"/>
    <s v="n/a"/>
    <n v="1"/>
    <s v="n/d"/>
    <m/>
    <m/>
  </r>
  <r>
    <s v="ELPRO-111011-CR-1-12-DP"/>
    <x v="5"/>
    <x v="2"/>
    <n v="2011"/>
    <d v="1899-12-30T10:57:00"/>
    <d v="1899-12-30T11:04:00"/>
    <d v="1899-12-30T00:07:00"/>
    <m/>
    <m/>
    <m/>
    <m/>
    <x v="5"/>
    <s v="El Progresista, Isla Magdalena, Baja California Sur"/>
    <m/>
    <n v="28.38"/>
    <n v="8.6"/>
    <n v="23.099999999999998"/>
    <n v="7"/>
    <n v="28.38"/>
    <n v="8.6"/>
    <n v="25.74"/>
    <n v="7.8"/>
    <x v="43"/>
    <x v="48"/>
    <n v="73.400000000000006"/>
    <n v="23"/>
    <n v="5"/>
    <x v="3"/>
    <s v="15-30 cm"/>
    <s v="A"/>
    <n v="1"/>
    <s v="n/d"/>
    <m/>
    <m/>
  </r>
  <r>
    <s v="ELPRO-111011-CR-1-12-DP"/>
    <x v="5"/>
    <x v="2"/>
    <n v="2011"/>
    <d v="1899-12-30T10:57:00"/>
    <d v="1899-12-30T11:04:00"/>
    <d v="1899-12-30T00:07:00"/>
    <m/>
    <m/>
    <m/>
    <m/>
    <x v="5"/>
    <s v="El Progresista, Isla Magdalena, Baja California Sur"/>
    <m/>
    <n v="28.38"/>
    <n v="8.6"/>
    <n v="23.099999999999998"/>
    <n v="7"/>
    <n v="28.38"/>
    <n v="8.6"/>
    <n v="25.74"/>
    <n v="7.8"/>
    <x v="43"/>
    <x v="48"/>
    <n v="73.400000000000006"/>
    <n v="23"/>
    <n v="5"/>
    <x v="3"/>
    <s v="15-30 cm"/>
    <s v="A"/>
    <n v="1"/>
    <s v="n/d"/>
    <m/>
    <m/>
  </r>
  <r>
    <s v="ELPRO-111011-CR-1-12-DP"/>
    <x v="5"/>
    <x v="2"/>
    <n v="2011"/>
    <d v="1899-12-30T10:57:00"/>
    <d v="1899-12-30T11:04:00"/>
    <d v="1899-12-30T00:07:00"/>
    <m/>
    <m/>
    <m/>
    <m/>
    <x v="5"/>
    <s v="El Progresista, Isla Magdalena, Baja California Sur"/>
    <m/>
    <n v="28.38"/>
    <n v="8.6"/>
    <n v="23.099999999999998"/>
    <n v="7"/>
    <n v="28.38"/>
    <n v="8.6"/>
    <n v="25.74"/>
    <n v="7.8"/>
    <x v="43"/>
    <x v="48"/>
    <n v="73.400000000000006"/>
    <n v="23"/>
    <n v="5"/>
    <x v="3"/>
    <s v="15-30 cm"/>
    <s v="A"/>
    <n v="1"/>
    <s v="n/d"/>
    <m/>
    <m/>
  </r>
  <r>
    <s v="ELPRO-111011-CR-1-12-DP"/>
    <x v="5"/>
    <x v="2"/>
    <n v="2011"/>
    <d v="1899-12-30T10:57:00"/>
    <d v="1899-12-30T11:04:00"/>
    <d v="1899-12-30T00:07:00"/>
    <m/>
    <m/>
    <m/>
    <m/>
    <x v="5"/>
    <s v="El Progresista, Isla Magdalena, Baja California Sur"/>
    <m/>
    <n v="28.38"/>
    <n v="8.6"/>
    <n v="23.099999999999998"/>
    <n v="7"/>
    <n v="28.38"/>
    <n v="8.6"/>
    <n v="25.74"/>
    <n v="7.8"/>
    <x v="43"/>
    <x v="48"/>
    <n v="73.400000000000006"/>
    <n v="23"/>
    <n v="5"/>
    <x v="3"/>
    <s v="15-30 cm"/>
    <s v="A"/>
    <n v="1"/>
    <s v="n/d"/>
    <m/>
    <m/>
  </r>
  <r>
    <s v="ELPRO-111011-CR-1-12-DP"/>
    <x v="5"/>
    <x v="2"/>
    <n v="2011"/>
    <d v="1899-12-30T10:57:00"/>
    <d v="1899-12-30T11:04:00"/>
    <d v="1899-12-30T00:07:00"/>
    <m/>
    <m/>
    <m/>
    <m/>
    <x v="5"/>
    <s v="El Progresista, Isla Magdalena, Baja California Sur"/>
    <m/>
    <n v="28.38"/>
    <n v="8.6"/>
    <n v="23.099999999999998"/>
    <n v="7"/>
    <n v="28.38"/>
    <n v="8.6"/>
    <n v="25.74"/>
    <n v="7.8"/>
    <x v="43"/>
    <x v="48"/>
    <n v="73.400000000000006"/>
    <n v="23"/>
    <n v="5"/>
    <x v="3"/>
    <s v="15-30 cm"/>
    <s v="A"/>
    <n v="1"/>
    <s v="n/d"/>
    <m/>
    <m/>
  </r>
  <r>
    <s v="ELPRO-111011-CR-1-12-DP"/>
    <x v="5"/>
    <x v="2"/>
    <n v="2011"/>
    <d v="1899-12-30T10:57:00"/>
    <d v="1899-12-30T11:04:00"/>
    <d v="1899-12-30T00:07:00"/>
    <m/>
    <m/>
    <m/>
    <m/>
    <x v="5"/>
    <s v="El Progresista, Isla Magdalena, Baja California Sur"/>
    <m/>
    <n v="28.38"/>
    <n v="8.6"/>
    <n v="23.099999999999998"/>
    <n v="7"/>
    <n v="28.38"/>
    <n v="8.6"/>
    <n v="25.74"/>
    <n v="7.8"/>
    <x v="43"/>
    <x v="48"/>
    <n v="73.400000000000006"/>
    <n v="23"/>
    <n v="5"/>
    <x v="11"/>
    <s v="&lt;15 cm"/>
    <s v="n/a"/>
    <n v="1"/>
    <s v="n/d"/>
    <m/>
    <m/>
  </r>
  <r>
    <s v="ELPRO-111011-CR-1-12-DP"/>
    <x v="5"/>
    <x v="2"/>
    <n v="2011"/>
    <d v="1899-12-30T10:57:00"/>
    <d v="1899-12-30T11:04:00"/>
    <d v="1899-12-30T00:07:00"/>
    <m/>
    <m/>
    <m/>
    <m/>
    <x v="5"/>
    <s v="El Progresista, Isla Magdalena, Baja California Sur"/>
    <m/>
    <n v="28.38"/>
    <n v="8.6"/>
    <n v="23.099999999999998"/>
    <n v="7"/>
    <n v="28.38"/>
    <n v="8.6"/>
    <n v="25.74"/>
    <n v="7.8"/>
    <x v="43"/>
    <x v="48"/>
    <n v="73.400000000000006"/>
    <n v="23"/>
    <n v="5"/>
    <x v="11"/>
    <s v="&lt;15 cm"/>
    <s v="n/a"/>
    <n v="1"/>
    <s v="n/d"/>
    <m/>
    <m/>
  </r>
  <r>
    <s v="ELPRO-111011-CR-1-12-DP"/>
    <x v="5"/>
    <x v="2"/>
    <n v="2011"/>
    <d v="1899-12-30T10:57:00"/>
    <d v="1899-12-30T11:04:00"/>
    <d v="1899-12-30T00:07:00"/>
    <m/>
    <m/>
    <m/>
    <m/>
    <x v="5"/>
    <s v="El Progresista, Isla Magdalena, Baja California Sur"/>
    <m/>
    <n v="28.38"/>
    <n v="8.6"/>
    <n v="23.099999999999998"/>
    <n v="7"/>
    <n v="28.38"/>
    <n v="8.6"/>
    <n v="25.74"/>
    <n v="7.8"/>
    <x v="43"/>
    <x v="48"/>
    <n v="73.400000000000006"/>
    <n v="23"/>
    <n v="5"/>
    <x v="11"/>
    <s v="&lt;15 cm"/>
    <s v="n/a"/>
    <n v="1"/>
    <s v="n/d"/>
    <m/>
    <m/>
  </r>
  <r>
    <s v="ELPRO-111011-CR-1-12-DP"/>
    <x v="5"/>
    <x v="2"/>
    <n v="2011"/>
    <d v="1899-12-30T10:57:00"/>
    <d v="1899-12-30T11:04:00"/>
    <d v="1899-12-30T00:07:00"/>
    <m/>
    <m/>
    <m/>
    <m/>
    <x v="5"/>
    <s v="El Progresista, Isla Magdalena, Baja California Sur"/>
    <m/>
    <n v="28.38"/>
    <n v="8.6"/>
    <n v="23.099999999999998"/>
    <n v="7"/>
    <n v="28.38"/>
    <n v="8.6"/>
    <n v="25.74"/>
    <n v="7.8"/>
    <x v="43"/>
    <x v="48"/>
    <n v="73.400000000000006"/>
    <n v="23"/>
    <n v="5"/>
    <x v="11"/>
    <s v="&lt;15 cm"/>
    <s v="n/a"/>
    <n v="1"/>
    <s v="n/d"/>
    <m/>
    <m/>
  </r>
  <r>
    <s v="ELPRO-111011-CR-1-12-DP"/>
    <x v="5"/>
    <x v="2"/>
    <n v="2011"/>
    <d v="1899-12-30T10:57:00"/>
    <d v="1899-12-30T11:04:00"/>
    <d v="1899-12-30T00:07:00"/>
    <m/>
    <m/>
    <m/>
    <m/>
    <x v="5"/>
    <s v="El Progresista, Isla Magdalena, Baja California Sur"/>
    <m/>
    <n v="28.38"/>
    <n v="8.6"/>
    <n v="23.099999999999998"/>
    <n v="7"/>
    <n v="28.38"/>
    <n v="8.6"/>
    <n v="25.74"/>
    <n v="7.8"/>
    <x v="43"/>
    <x v="48"/>
    <n v="73.400000000000006"/>
    <n v="23"/>
    <n v="5"/>
    <x v="17"/>
    <s v="30-50"/>
    <s v="n/a"/>
    <n v="1"/>
    <s v="n/d"/>
    <m/>
    <m/>
  </r>
  <r>
    <s v="ELPRO-111011-GH-1-13-DP"/>
    <x v="2"/>
    <x v="2"/>
    <n v="2011"/>
    <d v="1899-12-30T09:29:00"/>
    <d v="1899-12-30T09:33:00"/>
    <d v="1899-12-30T00:04:00"/>
    <m/>
    <m/>
    <m/>
    <m/>
    <x v="5"/>
    <s v="El Progresista, Isla Magdalena, Baja California Sur"/>
    <m/>
    <n v="31"/>
    <n v="9.3939393939393927"/>
    <n v="30"/>
    <n v="9.0909090909090917"/>
    <n v="31"/>
    <n v="9.3939393939393927"/>
    <n v="30.5"/>
    <n v="9.2424242424242422"/>
    <x v="38"/>
    <x v="40"/>
    <n v="72"/>
    <n v="22.561307901907355"/>
    <n v="8"/>
    <x v="5"/>
    <s v="15-30 cm"/>
    <s v="n/a"/>
    <n v="1"/>
    <s v="n/d"/>
    <n v="160"/>
    <m/>
  </r>
  <r>
    <s v="ELPRO-111011-GH-1-13-DP"/>
    <x v="2"/>
    <x v="2"/>
    <n v="2011"/>
    <d v="1899-12-30T09:29:00"/>
    <d v="1899-12-30T09:33:00"/>
    <d v="1899-12-30T00:04:00"/>
    <m/>
    <m/>
    <m/>
    <m/>
    <x v="5"/>
    <s v="El Progresista, Isla Magdalena, Baja California Sur"/>
    <m/>
    <n v="31"/>
    <n v="9.3939393939393927"/>
    <n v="30"/>
    <n v="9.0909090909090917"/>
    <n v="31"/>
    <n v="9.3939393939393927"/>
    <n v="30.5"/>
    <n v="9.2424242424242422"/>
    <x v="38"/>
    <x v="40"/>
    <n v="72"/>
    <n v="22.561307901907355"/>
    <n v="8"/>
    <x v="3"/>
    <s v="15-30 cm"/>
    <s v="A"/>
    <n v="1"/>
    <s v="n/d"/>
    <n v="160"/>
    <m/>
  </r>
  <r>
    <s v="ELPRO-111011-GH-1-13-DP"/>
    <x v="2"/>
    <x v="2"/>
    <n v="2011"/>
    <d v="1899-12-30T09:29:00"/>
    <d v="1899-12-30T09:33:00"/>
    <d v="1899-12-30T00:04:00"/>
    <m/>
    <m/>
    <m/>
    <m/>
    <x v="5"/>
    <s v="El Progresista, Isla Magdalena, Baja California Sur"/>
    <m/>
    <n v="31"/>
    <n v="9.3939393939393927"/>
    <n v="30"/>
    <n v="9.0909090909090917"/>
    <n v="31"/>
    <n v="9.3939393939393927"/>
    <n v="30.5"/>
    <n v="9.2424242424242422"/>
    <x v="38"/>
    <x v="40"/>
    <n v="72"/>
    <n v="22.561307901907355"/>
    <n v="8"/>
    <x v="3"/>
    <s v="15-30 cm"/>
    <s v="A"/>
    <n v="1"/>
    <s v="n/d"/>
    <n v="160"/>
    <m/>
  </r>
  <r>
    <s v="ELPRO-111011-GH-1-13-DP"/>
    <x v="2"/>
    <x v="2"/>
    <n v="2011"/>
    <d v="1899-12-30T09:29:00"/>
    <d v="1899-12-30T09:33:00"/>
    <d v="1899-12-30T00:04:00"/>
    <m/>
    <m/>
    <m/>
    <m/>
    <x v="5"/>
    <s v="El Progresista, Isla Magdalena, Baja California Sur"/>
    <m/>
    <n v="31"/>
    <n v="9.3939393939393927"/>
    <n v="30"/>
    <n v="9.0909090909090917"/>
    <n v="31"/>
    <n v="9.3939393939393927"/>
    <n v="30.5"/>
    <n v="9.2424242424242422"/>
    <x v="38"/>
    <x v="40"/>
    <n v="72"/>
    <n v="22.561307901907355"/>
    <n v="8"/>
    <x v="3"/>
    <s v="15-30 cm"/>
    <s v="A"/>
    <n v="1"/>
    <s v="n/d"/>
    <n v="160"/>
    <m/>
  </r>
  <r>
    <s v="ELPRO-111011-GH-1-13-DP"/>
    <x v="2"/>
    <x v="2"/>
    <n v="2011"/>
    <d v="1899-12-30T09:29:00"/>
    <d v="1899-12-30T09:33:00"/>
    <d v="1899-12-30T00:04:00"/>
    <m/>
    <m/>
    <m/>
    <m/>
    <x v="5"/>
    <s v="El Progresista, Isla Magdalena, Baja California Sur"/>
    <m/>
    <n v="31"/>
    <n v="9.3939393939393927"/>
    <n v="30"/>
    <n v="9.0909090909090917"/>
    <n v="31"/>
    <n v="9.3939393939393927"/>
    <n v="30.5"/>
    <n v="9.2424242424242422"/>
    <x v="38"/>
    <x v="40"/>
    <n v="72"/>
    <n v="22.561307901907355"/>
    <n v="8"/>
    <x v="3"/>
    <s v="15-30 cm"/>
    <s v="A"/>
    <n v="1"/>
    <s v="n/d"/>
    <n v="160"/>
    <m/>
  </r>
  <r>
    <s v="ELPRO-111011-GH-1-13-DP"/>
    <x v="2"/>
    <x v="2"/>
    <n v="2011"/>
    <d v="1899-12-30T09:29:00"/>
    <d v="1899-12-30T09:33:00"/>
    <d v="1899-12-30T00:04:00"/>
    <m/>
    <m/>
    <m/>
    <m/>
    <x v="5"/>
    <s v="El Progresista, Isla Magdalena, Baja California Sur"/>
    <m/>
    <n v="31"/>
    <n v="9.3939393939393927"/>
    <n v="30"/>
    <n v="9.0909090909090917"/>
    <n v="31"/>
    <n v="9.3939393939393927"/>
    <n v="30.5"/>
    <n v="9.2424242424242422"/>
    <x v="38"/>
    <x v="40"/>
    <n v="72"/>
    <n v="22.561307901907355"/>
    <n v="8"/>
    <x v="3"/>
    <s v="15-30 cm"/>
    <s v="A"/>
    <n v="1"/>
    <s v="n/d"/>
    <n v="160"/>
    <m/>
  </r>
  <r>
    <s v="ELPRO-111011-GH-1-14-DP"/>
    <x v="2"/>
    <x v="2"/>
    <n v="2011"/>
    <d v="1899-12-30T11:06:00"/>
    <d v="1899-12-30T11:10:00"/>
    <d v="1899-12-30T00:04:00"/>
    <m/>
    <m/>
    <m/>
    <m/>
    <x v="5"/>
    <s v="El Progresista, Isla Magdalena, Baja California Sur"/>
    <m/>
    <n v="21"/>
    <n v="6.3636363636363633"/>
    <n v="22"/>
    <n v="6.6666666666666679"/>
    <n v="22"/>
    <n v="6.6666666666666679"/>
    <n v="21.5"/>
    <n v="6.5151515151515156"/>
    <x v="39"/>
    <x v="41"/>
    <n v="70"/>
    <n v="21.934604904632149"/>
    <n v="6"/>
    <x v="3"/>
    <s v="15-30 cm"/>
    <s v="A"/>
    <n v="1"/>
    <s v="n/d"/>
    <n v="340"/>
    <m/>
  </r>
  <r>
    <s v="ELPRO-111011-GH-1-14-DP"/>
    <x v="2"/>
    <x v="2"/>
    <n v="2011"/>
    <d v="1899-12-30T11:06:00"/>
    <d v="1899-12-30T11:10:00"/>
    <d v="1899-12-30T00:04:00"/>
    <m/>
    <m/>
    <m/>
    <m/>
    <x v="5"/>
    <s v="El Progresista, Isla Magdalena, Baja California Sur"/>
    <m/>
    <n v="21"/>
    <n v="6.3636363636363633"/>
    <n v="22"/>
    <n v="6.6666666666666679"/>
    <n v="22"/>
    <n v="6.6666666666666679"/>
    <n v="21.5"/>
    <n v="6.5151515151515156"/>
    <x v="39"/>
    <x v="41"/>
    <n v="70"/>
    <n v="21.934604904632149"/>
    <n v="6"/>
    <x v="3"/>
    <s v="15-30 cm"/>
    <s v="A"/>
    <n v="1"/>
    <s v="n/d"/>
    <n v="340"/>
    <m/>
  </r>
  <r>
    <s v="ELPRO-111011-GH-1-14-DP"/>
    <x v="2"/>
    <x v="2"/>
    <n v="2011"/>
    <d v="1899-12-30T11:06:00"/>
    <d v="1899-12-30T11:10:00"/>
    <d v="1899-12-30T00:04:00"/>
    <m/>
    <m/>
    <m/>
    <m/>
    <x v="5"/>
    <s v="El Progresista, Isla Magdalena, Baja California Sur"/>
    <m/>
    <n v="21"/>
    <n v="6.3636363636363633"/>
    <n v="22"/>
    <n v="6.6666666666666679"/>
    <n v="22"/>
    <n v="6.6666666666666679"/>
    <n v="21.5"/>
    <n v="6.5151515151515156"/>
    <x v="39"/>
    <x v="41"/>
    <n v="70"/>
    <n v="21.934604904632149"/>
    <n v="6"/>
    <x v="3"/>
    <s v="15-30 cm"/>
    <s v="A"/>
    <n v="1"/>
    <s v="n/d"/>
    <n v="340"/>
    <m/>
  </r>
  <r>
    <s v="ELPRO-111011-GH-1-14-DP"/>
    <x v="2"/>
    <x v="2"/>
    <n v="2011"/>
    <d v="1899-12-30T11:06:00"/>
    <d v="1899-12-30T11:10:00"/>
    <d v="1899-12-30T00:04:00"/>
    <m/>
    <m/>
    <m/>
    <m/>
    <x v="5"/>
    <s v="El Progresista, Isla Magdalena, Baja California Sur"/>
    <m/>
    <n v="21"/>
    <n v="6.3636363636363633"/>
    <n v="22"/>
    <n v="6.6666666666666679"/>
    <n v="22"/>
    <n v="6.6666666666666679"/>
    <n v="21.5"/>
    <n v="6.5151515151515156"/>
    <x v="39"/>
    <x v="41"/>
    <n v="70"/>
    <n v="21.934604904632149"/>
    <n v="6"/>
    <x v="3"/>
    <s v="15-30 cm"/>
    <s v="A"/>
    <n v="1"/>
    <s v="n/d"/>
    <n v="340"/>
    <m/>
  </r>
  <r>
    <s v="ELPRO-111011-GH-1-14-DP"/>
    <x v="2"/>
    <x v="2"/>
    <n v="2011"/>
    <d v="1899-12-30T11:06:00"/>
    <d v="1899-12-30T11:10:00"/>
    <d v="1899-12-30T00:04:00"/>
    <m/>
    <m/>
    <m/>
    <m/>
    <x v="5"/>
    <s v="El Progresista, Isla Magdalena, Baja California Sur"/>
    <m/>
    <n v="21"/>
    <n v="6.3636363636363633"/>
    <n v="22"/>
    <n v="6.6666666666666679"/>
    <n v="22"/>
    <n v="6.6666666666666679"/>
    <n v="21.5"/>
    <n v="6.5151515151515156"/>
    <x v="39"/>
    <x v="41"/>
    <n v="70"/>
    <n v="21.934604904632149"/>
    <n v="6"/>
    <x v="3"/>
    <s v="15-30 cm"/>
    <s v="A"/>
    <n v="1"/>
    <s v="n/d"/>
    <n v="340"/>
    <m/>
  </r>
  <r>
    <s v="ELPRO-111011-GH-1-14-DP"/>
    <x v="2"/>
    <x v="2"/>
    <n v="2011"/>
    <d v="1899-12-30T11:06:00"/>
    <d v="1899-12-30T11:10:00"/>
    <d v="1899-12-30T00:04:00"/>
    <m/>
    <m/>
    <m/>
    <m/>
    <x v="5"/>
    <s v="El Progresista, Isla Magdalena, Baja California Sur"/>
    <m/>
    <n v="21"/>
    <n v="6.3636363636363633"/>
    <n v="22"/>
    <n v="6.6666666666666679"/>
    <n v="22"/>
    <n v="6.6666666666666679"/>
    <n v="21.5"/>
    <n v="6.5151515151515156"/>
    <x v="39"/>
    <x v="41"/>
    <n v="70"/>
    <n v="21.934604904632149"/>
    <n v="6"/>
    <x v="3"/>
    <s v="15-30 cm"/>
    <s v="A"/>
    <n v="1"/>
    <s v="n/d"/>
    <n v="340"/>
    <m/>
  </r>
  <r>
    <s v="ELPRO-121011-RR-1-15-DP"/>
    <x v="1"/>
    <x v="8"/>
    <n v="2011"/>
    <d v="1899-12-30T09:06:00"/>
    <d v="1899-12-30T09:13:00"/>
    <d v="1899-12-30T00:07:00"/>
    <m/>
    <m/>
    <m/>
    <m/>
    <x v="5"/>
    <s v="El Progresista, Isla Magdalena, Baja California Sur"/>
    <m/>
    <n v="16.829999999999998"/>
    <n v="5.0999999999999996"/>
    <n v="18.809999999999999"/>
    <n v="5.7"/>
    <n v="18.809999999999999"/>
    <n v="5.7"/>
    <n v="17.82"/>
    <n v="5.4"/>
    <x v="44"/>
    <x v="49"/>
    <n v="71.599999999999994"/>
    <n v="22"/>
    <n v="9"/>
    <x v="3"/>
    <s v="&lt;15 cm"/>
    <s v="A"/>
    <n v="1"/>
    <s v="n/d"/>
    <m/>
    <m/>
  </r>
  <r>
    <s v="ELPRO-121011-RR-1-15-DP"/>
    <x v="1"/>
    <x v="8"/>
    <n v="2011"/>
    <d v="1899-12-30T09:06:00"/>
    <d v="1899-12-30T09:13:00"/>
    <d v="1899-12-30T00:07:00"/>
    <m/>
    <m/>
    <m/>
    <m/>
    <x v="5"/>
    <s v="El Progresista, Isla Magdalena, Baja California Sur"/>
    <m/>
    <n v="16.829999999999998"/>
    <n v="5.0999999999999996"/>
    <n v="18.809999999999999"/>
    <n v="5.7"/>
    <n v="18.809999999999999"/>
    <n v="5.7"/>
    <n v="17.82"/>
    <n v="5.4"/>
    <x v="44"/>
    <x v="49"/>
    <n v="71.599999999999994"/>
    <n v="22"/>
    <n v="9"/>
    <x v="3"/>
    <s v="15-30 cm"/>
    <s v="A"/>
    <n v="1"/>
    <s v="n/d"/>
    <m/>
    <m/>
  </r>
  <r>
    <s v="ELPRO-121011-RR-1-15-DP"/>
    <x v="1"/>
    <x v="8"/>
    <n v="2011"/>
    <d v="1899-12-30T09:06:00"/>
    <d v="1899-12-30T09:13:00"/>
    <d v="1899-12-30T00:07:00"/>
    <m/>
    <m/>
    <m/>
    <m/>
    <x v="5"/>
    <s v="El Progresista, Isla Magdalena, Baja California Sur"/>
    <m/>
    <n v="16.829999999999998"/>
    <n v="5.0999999999999996"/>
    <n v="18.809999999999999"/>
    <n v="5.7"/>
    <n v="18.809999999999999"/>
    <n v="5.7"/>
    <n v="17.82"/>
    <n v="5.4"/>
    <x v="44"/>
    <x v="49"/>
    <n v="71.599999999999994"/>
    <n v="22"/>
    <n v="9"/>
    <x v="13"/>
    <s v="&lt;15 cm"/>
    <s v="n/a"/>
    <n v="1"/>
    <s v="n/d"/>
    <m/>
    <m/>
  </r>
  <r>
    <s v="ELPRO-121011-RR-1-15-DP"/>
    <x v="1"/>
    <x v="8"/>
    <n v="2011"/>
    <d v="1899-12-30T09:06:00"/>
    <d v="1899-12-30T09:13:00"/>
    <d v="1899-12-30T00:07:00"/>
    <m/>
    <m/>
    <m/>
    <m/>
    <x v="5"/>
    <s v="El Progresista, Isla Magdalena, Baja California Sur"/>
    <m/>
    <n v="16.829999999999998"/>
    <n v="5.0999999999999996"/>
    <n v="18.809999999999999"/>
    <n v="5.7"/>
    <n v="18.809999999999999"/>
    <n v="5.7"/>
    <n v="17.82"/>
    <n v="5.4"/>
    <x v="44"/>
    <x v="49"/>
    <n v="71.599999999999994"/>
    <n v="22"/>
    <n v="9"/>
    <x v="13"/>
    <s v="&lt;15 cm"/>
    <s v="n/a"/>
    <n v="1"/>
    <s v="n/d"/>
    <m/>
    <m/>
  </r>
  <r>
    <s v="ELPRO-121011-RR-1-15-DP"/>
    <x v="1"/>
    <x v="8"/>
    <n v="2011"/>
    <d v="1899-12-30T09:06:00"/>
    <d v="1899-12-30T09:13:00"/>
    <d v="1899-12-30T00:07:00"/>
    <m/>
    <m/>
    <m/>
    <m/>
    <x v="5"/>
    <s v="El Progresista, Isla Magdalena, Baja California Sur"/>
    <m/>
    <n v="16.829999999999998"/>
    <n v="5.0999999999999996"/>
    <n v="18.809999999999999"/>
    <n v="5.7"/>
    <n v="18.809999999999999"/>
    <n v="5.7"/>
    <n v="17.82"/>
    <n v="5.4"/>
    <x v="44"/>
    <x v="49"/>
    <n v="71.599999999999994"/>
    <n v="22"/>
    <n v="9"/>
    <x v="13"/>
    <s v="&lt;15 cm"/>
    <s v="n/a"/>
    <n v="1"/>
    <s v="n/d"/>
    <m/>
    <m/>
  </r>
  <r>
    <s v="ELPRO-121011-RR-1-15-DP"/>
    <x v="1"/>
    <x v="8"/>
    <n v="2011"/>
    <d v="1899-12-30T09:06:00"/>
    <d v="1899-12-30T09:13:00"/>
    <d v="1899-12-30T00:07:00"/>
    <m/>
    <m/>
    <m/>
    <m/>
    <x v="5"/>
    <s v="El Progresista, Isla Magdalena, Baja California Sur"/>
    <m/>
    <n v="16.829999999999998"/>
    <n v="5.0999999999999996"/>
    <n v="18.809999999999999"/>
    <n v="5.7"/>
    <n v="18.809999999999999"/>
    <n v="5.7"/>
    <n v="17.82"/>
    <n v="5.4"/>
    <x v="44"/>
    <x v="49"/>
    <n v="71.599999999999994"/>
    <n v="22"/>
    <n v="9"/>
    <x v="13"/>
    <s v="15-30 cm"/>
    <s v="n/a"/>
    <n v="1"/>
    <s v="n/d"/>
    <m/>
    <m/>
  </r>
  <r>
    <s v="ELPRO-121011-RR-1-15-DP"/>
    <x v="1"/>
    <x v="8"/>
    <n v="2011"/>
    <d v="1899-12-30T09:06:00"/>
    <d v="1899-12-30T09:13:00"/>
    <d v="1899-12-30T00:07:00"/>
    <m/>
    <m/>
    <m/>
    <m/>
    <x v="5"/>
    <s v="El Progresista, Isla Magdalena, Baja California Sur"/>
    <m/>
    <n v="16.829999999999998"/>
    <n v="5.0999999999999996"/>
    <n v="18.809999999999999"/>
    <n v="5.7"/>
    <n v="18.809999999999999"/>
    <n v="5.7"/>
    <n v="17.82"/>
    <n v="5.4"/>
    <x v="44"/>
    <x v="49"/>
    <n v="71.599999999999994"/>
    <n v="22"/>
    <n v="9"/>
    <x v="13"/>
    <s v="15-30 cm"/>
    <s v="n/a"/>
    <n v="1"/>
    <s v="n/d"/>
    <m/>
    <m/>
  </r>
  <r>
    <s v="ELPRO-121011-RR-1-15-DP"/>
    <x v="1"/>
    <x v="8"/>
    <n v="2011"/>
    <d v="1899-12-30T09:06:00"/>
    <d v="1899-12-30T09:13:00"/>
    <d v="1899-12-30T00:07:00"/>
    <m/>
    <m/>
    <m/>
    <m/>
    <x v="5"/>
    <s v="El Progresista, Isla Magdalena, Baja California Sur"/>
    <m/>
    <n v="16.829999999999998"/>
    <n v="5.0999999999999996"/>
    <n v="18.809999999999999"/>
    <n v="5.7"/>
    <n v="18.809999999999999"/>
    <n v="5.7"/>
    <n v="17.82"/>
    <n v="5.4"/>
    <x v="44"/>
    <x v="49"/>
    <n v="71.599999999999994"/>
    <n v="22"/>
    <n v="9"/>
    <x v="13"/>
    <s v="15-30 cm"/>
    <s v="n/a"/>
    <n v="1"/>
    <s v="n/d"/>
    <m/>
    <m/>
  </r>
  <r>
    <s v="ELPRO-121011-RR-1-15-DP"/>
    <x v="1"/>
    <x v="8"/>
    <n v="2011"/>
    <d v="1899-12-30T09:06:00"/>
    <d v="1899-12-30T09:13:00"/>
    <d v="1899-12-30T00:07:00"/>
    <m/>
    <m/>
    <m/>
    <m/>
    <x v="5"/>
    <s v="El Progresista, Isla Magdalena, Baja California Sur"/>
    <m/>
    <n v="16.829999999999998"/>
    <n v="5.0999999999999996"/>
    <n v="18.809999999999999"/>
    <n v="5.7"/>
    <n v="18.809999999999999"/>
    <n v="5.7"/>
    <n v="17.82"/>
    <n v="5.4"/>
    <x v="44"/>
    <x v="49"/>
    <n v="71.599999999999994"/>
    <n v="22"/>
    <n v="9"/>
    <x v="13"/>
    <s v="15-30 cm"/>
    <s v="n/a"/>
    <n v="1"/>
    <s v="n/d"/>
    <m/>
    <m/>
  </r>
  <r>
    <s v="ELPRO-121011-RR-1-15-DP"/>
    <x v="1"/>
    <x v="8"/>
    <n v="2011"/>
    <d v="1899-12-30T09:06:00"/>
    <d v="1899-12-30T09:13:00"/>
    <d v="1899-12-30T00:07:00"/>
    <m/>
    <m/>
    <m/>
    <m/>
    <x v="5"/>
    <s v="El Progresista, Isla Magdalena, Baja California Sur"/>
    <m/>
    <n v="16.829999999999998"/>
    <n v="5.0999999999999996"/>
    <n v="18.809999999999999"/>
    <n v="5.7"/>
    <n v="18.809999999999999"/>
    <n v="5.7"/>
    <n v="17.82"/>
    <n v="5.4"/>
    <x v="44"/>
    <x v="49"/>
    <n v="71.599999999999994"/>
    <n v="22"/>
    <n v="9"/>
    <x v="7"/>
    <s v="15-30 cm"/>
    <s v="A"/>
    <n v="1"/>
    <s v="n/d"/>
    <m/>
    <m/>
  </r>
  <r>
    <s v="ELPRO-121011-RR-1-15-DP"/>
    <x v="1"/>
    <x v="8"/>
    <n v="2011"/>
    <d v="1899-12-30T09:06:00"/>
    <d v="1899-12-30T09:13:00"/>
    <d v="1899-12-30T00:07:00"/>
    <m/>
    <m/>
    <m/>
    <m/>
    <x v="5"/>
    <s v="El Progresista, Isla Magdalena, Baja California Sur"/>
    <m/>
    <n v="16.829999999999998"/>
    <n v="5.0999999999999996"/>
    <n v="18.809999999999999"/>
    <n v="5.7"/>
    <n v="18.809999999999999"/>
    <n v="5.7"/>
    <n v="17.82"/>
    <n v="5.4"/>
    <x v="44"/>
    <x v="49"/>
    <n v="71.599999999999994"/>
    <n v="22"/>
    <n v="9"/>
    <x v="7"/>
    <s v="15-30 cm"/>
    <s v="A"/>
    <n v="1"/>
    <s v="n/d"/>
    <m/>
    <m/>
  </r>
  <r>
    <s v="ELPRO-121011-RR-1-15-DP"/>
    <x v="1"/>
    <x v="8"/>
    <n v="2011"/>
    <d v="1899-12-30T09:06:00"/>
    <d v="1899-12-30T09:13:00"/>
    <d v="1899-12-30T00:07:00"/>
    <m/>
    <m/>
    <m/>
    <m/>
    <x v="5"/>
    <s v="El Progresista, Isla Magdalena, Baja California Sur"/>
    <m/>
    <n v="16.829999999999998"/>
    <n v="5.0999999999999996"/>
    <n v="18.809999999999999"/>
    <n v="5.7"/>
    <n v="18.809999999999999"/>
    <n v="5.7"/>
    <n v="17.82"/>
    <n v="5.4"/>
    <x v="44"/>
    <x v="49"/>
    <n v="71.599999999999994"/>
    <n v="22"/>
    <n v="9"/>
    <x v="8"/>
    <s v="15-30 cm"/>
    <s v="n/a"/>
    <n v="1"/>
    <s v="n/d"/>
    <m/>
    <m/>
  </r>
  <r>
    <s v="ELPRO-121011-RR-1-16-DP"/>
    <x v="1"/>
    <x v="8"/>
    <n v="2011"/>
    <d v="1899-12-30T10:17:00"/>
    <d v="1899-12-30T10:24:00"/>
    <d v="1899-12-30T00:07:00"/>
    <m/>
    <m/>
    <m/>
    <m/>
    <x v="5"/>
    <s v="El Progresista, Isla Magdalena, Baja California Sur"/>
    <m/>
    <n v="15.179999999999998"/>
    <n v="4.5999999999999996"/>
    <n v="13.86"/>
    <n v="4.2"/>
    <n v="15.179999999999998"/>
    <n v="4.5999999999999996"/>
    <n v="14.52"/>
    <n v="4.4000000000000004"/>
    <x v="45"/>
    <x v="50"/>
    <n v="71.599999999999994"/>
    <n v="22"/>
    <n v="9"/>
    <x v="1"/>
    <s v="15-30 cm"/>
    <s v="M"/>
    <n v="1"/>
    <s v="M"/>
    <m/>
    <m/>
  </r>
  <r>
    <s v="ELPRO-121011-RR-1-16-DP"/>
    <x v="1"/>
    <x v="8"/>
    <n v="2011"/>
    <d v="1899-12-30T10:17:00"/>
    <d v="1899-12-30T10:24:00"/>
    <d v="1899-12-30T00:07:00"/>
    <m/>
    <m/>
    <m/>
    <m/>
    <x v="5"/>
    <s v="El Progresista, Isla Magdalena, Baja California Sur"/>
    <m/>
    <n v="15.179999999999998"/>
    <n v="4.5999999999999996"/>
    <n v="13.86"/>
    <n v="4.2"/>
    <n v="15.179999999999998"/>
    <n v="4.5999999999999996"/>
    <n v="14.52"/>
    <n v="4.4000000000000004"/>
    <x v="45"/>
    <x v="50"/>
    <n v="71.599999999999994"/>
    <n v="22"/>
    <n v="9"/>
    <x v="3"/>
    <s v="15-30 cm"/>
    <s v="A"/>
    <n v="1"/>
    <s v="n/d"/>
    <m/>
    <m/>
  </r>
  <r>
    <s v="ELPRO-121011-RR-1-16-DP"/>
    <x v="1"/>
    <x v="8"/>
    <n v="2011"/>
    <d v="1899-12-30T10:17:00"/>
    <d v="1899-12-30T10:24:00"/>
    <d v="1899-12-30T00:07:00"/>
    <m/>
    <m/>
    <m/>
    <m/>
    <x v="5"/>
    <s v="El Progresista, Isla Magdalena, Baja California Sur"/>
    <m/>
    <n v="15.179999999999998"/>
    <n v="4.5999999999999996"/>
    <n v="13.86"/>
    <n v="4.2"/>
    <n v="15.179999999999998"/>
    <n v="4.5999999999999996"/>
    <n v="14.52"/>
    <n v="4.4000000000000004"/>
    <x v="45"/>
    <x v="50"/>
    <n v="71.599999999999994"/>
    <n v="22"/>
    <n v="9"/>
    <x v="3"/>
    <s v="15-30 cm"/>
    <s v="A"/>
    <n v="1"/>
    <s v="n/d"/>
    <m/>
    <m/>
  </r>
  <r>
    <s v="ELPRO-121011-RR-1-16-DP"/>
    <x v="1"/>
    <x v="8"/>
    <n v="2011"/>
    <d v="1899-12-30T10:17:00"/>
    <d v="1899-12-30T10:24:00"/>
    <d v="1899-12-30T00:07:00"/>
    <m/>
    <m/>
    <m/>
    <m/>
    <x v="5"/>
    <s v="El Progresista, Isla Magdalena, Baja California Sur"/>
    <m/>
    <n v="15.179999999999998"/>
    <n v="4.5999999999999996"/>
    <n v="13.86"/>
    <n v="4.2"/>
    <n v="15.179999999999998"/>
    <n v="4.5999999999999996"/>
    <n v="14.52"/>
    <n v="4.4000000000000004"/>
    <x v="45"/>
    <x v="50"/>
    <n v="71.599999999999994"/>
    <n v="22"/>
    <n v="9"/>
    <x v="3"/>
    <s v="15-30 cm"/>
    <s v="A"/>
    <n v="1"/>
    <s v="n/d"/>
    <m/>
    <m/>
  </r>
  <r>
    <s v="ELPRO-121011-RR-1-16-DP"/>
    <x v="1"/>
    <x v="8"/>
    <n v="2011"/>
    <d v="1899-12-30T10:17:00"/>
    <d v="1899-12-30T10:24:00"/>
    <d v="1899-12-30T00:07:00"/>
    <m/>
    <m/>
    <m/>
    <m/>
    <x v="5"/>
    <s v="El Progresista, Isla Magdalena, Baja California Sur"/>
    <m/>
    <n v="15.179999999999998"/>
    <n v="4.5999999999999996"/>
    <n v="13.86"/>
    <n v="4.2"/>
    <n v="15.179999999999998"/>
    <n v="4.5999999999999996"/>
    <n v="14.52"/>
    <n v="4.4000000000000004"/>
    <x v="45"/>
    <x v="50"/>
    <n v="71.599999999999994"/>
    <n v="22"/>
    <n v="9"/>
    <x v="3"/>
    <s v="15-30 cm"/>
    <s v="A"/>
    <n v="1"/>
    <s v="n/d"/>
    <m/>
    <m/>
  </r>
  <r>
    <s v="ELPRO-121011-RR-1-16-DP"/>
    <x v="1"/>
    <x v="8"/>
    <n v="2011"/>
    <d v="1899-12-30T10:17:00"/>
    <d v="1899-12-30T10:24:00"/>
    <d v="1899-12-30T00:07:00"/>
    <m/>
    <m/>
    <m/>
    <m/>
    <x v="5"/>
    <s v="El Progresista, Isla Magdalena, Baja California Sur"/>
    <m/>
    <n v="15.179999999999998"/>
    <n v="4.5999999999999996"/>
    <n v="13.86"/>
    <n v="4.2"/>
    <n v="15.179999999999998"/>
    <n v="4.5999999999999996"/>
    <n v="14.52"/>
    <n v="4.4000000000000004"/>
    <x v="45"/>
    <x v="50"/>
    <n v="71.599999999999994"/>
    <n v="22"/>
    <n v="9"/>
    <x v="3"/>
    <s v="15-30 cm"/>
    <s v="A"/>
    <n v="1"/>
    <s v="n/d"/>
    <m/>
    <m/>
  </r>
  <r>
    <s v="ELPRO-121011-GH-1-17-DP"/>
    <x v="2"/>
    <x v="8"/>
    <n v="2011"/>
    <d v="1899-12-30T09:20:00"/>
    <d v="1899-12-30T09:27:00"/>
    <d v="1899-12-30T00:07:00"/>
    <m/>
    <m/>
    <m/>
    <m/>
    <x v="5"/>
    <s v="El Progresista, Isla Magdalena, Baja California Sur"/>
    <m/>
    <n v="17"/>
    <n v="5.1515151515151514"/>
    <n v="20"/>
    <n v="6.0606060606060606"/>
    <n v="20"/>
    <n v="6.0606060606060606"/>
    <n v="18.5"/>
    <n v="5.6060606060606055"/>
    <x v="44"/>
    <x v="49"/>
    <n v="69"/>
    <n v="21.201117318435756"/>
    <n v="9"/>
    <x v="3"/>
    <s v="15-30 cm"/>
    <s v="A"/>
    <n v="1"/>
    <s v="n/d"/>
    <m/>
    <m/>
  </r>
  <r>
    <s v="ELPRO-121011-GH-1-17-DP"/>
    <x v="2"/>
    <x v="8"/>
    <n v="2011"/>
    <d v="1899-12-30T09:20:00"/>
    <d v="1899-12-30T09:27:00"/>
    <d v="1899-12-30T00:07:00"/>
    <m/>
    <m/>
    <m/>
    <m/>
    <x v="5"/>
    <s v="El Progresista, Isla Magdalena, Baja California Sur"/>
    <m/>
    <n v="17"/>
    <n v="5.1515151515151514"/>
    <n v="20"/>
    <n v="6.0606060606060606"/>
    <n v="20"/>
    <n v="6.0606060606060606"/>
    <n v="18.5"/>
    <n v="5.6060606060606055"/>
    <x v="44"/>
    <x v="49"/>
    <n v="69"/>
    <n v="21.201117318435756"/>
    <n v="9"/>
    <x v="3"/>
    <s v="15-30 cm"/>
    <s v="A"/>
    <n v="1"/>
    <s v="n/d"/>
    <m/>
    <m/>
  </r>
  <r>
    <s v="ELPRO-121011-GH-1-17-DP"/>
    <x v="2"/>
    <x v="8"/>
    <n v="2011"/>
    <d v="1899-12-30T09:20:00"/>
    <d v="1899-12-30T09:27:00"/>
    <d v="1899-12-30T00:07:00"/>
    <m/>
    <m/>
    <m/>
    <m/>
    <x v="5"/>
    <s v="El Progresista, Isla Magdalena, Baja California Sur"/>
    <m/>
    <n v="17"/>
    <n v="5.1515151515151514"/>
    <n v="20"/>
    <n v="6.0606060606060606"/>
    <n v="20"/>
    <n v="6.0606060606060606"/>
    <n v="18.5"/>
    <n v="5.6060606060606055"/>
    <x v="44"/>
    <x v="49"/>
    <n v="69"/>
    <n v="21.201117318435756"/>
    <n v="9"/>
    <x v="3"/>
    <s v="15-30 cm"/>
    <s v="A"/>
    <n v="1"/>
    <s v="n/d"/>
    <m/>
    <m/>
  </r>
  <r>
    <s v="ELPRO-121011-GH-1-17-DP"/>
    <x v="2"/>
    <x v="8"/>
    <n v="2011"/>
    <d v="1899-12-30T09:20:00"/>
    <d v="1899-12-30T09:27:00"/>
    <d v="1899-12-30T00:07:00"/>
    <m/>
    <m/>
    <m/>
    <m/>
    <x v="5"/>
    <s v="El Progresista, Isla Magdalena, Baja California Sur"/>
    <m/>
    <n v="17"/>
    <n v="5.1515151515151514"/>
    <n v="20"/>
    <n v="6.0606060606060606"/>
    <n v="20"/>
    <n v="6.0606060606060606"/>
    <n v="18.5"/>
    <n v="5.6060606060606055"/>
    <x v="44"/>
    <x v="49"/>
    <n v="69"/>
    <n v="21.201117318435756"/>
    <n v="9"/>
    <x v="3"/>
    <s v="15-30 cm"/>
    <s v="A"/>
    <n v="1"/>
    <s v="n/d"/>
    <m/>
    <m/>
  </r>
  <r>
    <s v="ELPRO-121011-GH-1-17-DP"/>
    <x v="2"/>
    <x v="8"/>
    <n v="2011"/>
    <d v="1899-12-30T09:20:00"/>
    <d v="1899-12-30T09:27:00"/>
    <d v="1899-12-30T00:07:00"/>
    <m/>
    <m/>
    <m/>
    <m/>
    <x v="5"/>
    <s v="El Progresista, Isla Magdalena, Baja California Sur"/>
    <m/>
    <n v="17"/>
    <n v="5.1515151515151514"/>
    <n v="20"/>
    <n v="6.0606060606060606"/>
    <n v="20"/>
    <n v="6.0606060606060606"/>
    <n v="18.5"/>
    <n v="5.6060606060606055"/>
    <x v="44"/>
    <x v="49"/>
    <n v="69"/>
    <n v="21.201117318435756"/>
    <n v="9"/>
    <x v="3"/>
    <s v="15-30 cm"/>
    <s v="A"/>
    <n v="1"/>
    <s v="n/d"/>
    <m/>
    <m/>
  </r>
  <r>
    <s v="ELPRO-121011-GH-1-17-DP"/>
    <x v="2"/>
    <x v="8"/>
    <n v="2011"/>
    <d v="1899-12-30T09:20:00"/>
    <d v="1899-12-30T09:27:00"/>
    <d v="1899-12-30T00:07:00"/>
    <m/>
    <m/>
    <m/>
    <m/>
    <x v="5"/>
    <s v="El Progresista, Isla Magdalena, Baja California Sur"/>
    <m/>
    <n v="17"/>
    <n v="5.1515151515151514"/>
    <n v="20"/>
    <n v="6.0606060606060606"/>
    <n v="20"/>
    <n v="6.0606060606060606"/>
    <n v="18.5"/>
    <n v="5.6060606060606055"/>
    <x v="44"/>
    <x v="49"/>
    <n v="69"/>
    <n v="21.201117318435756"/>
    <n v="9"/>
    <x v="3"/>
    <s v="15-30 cm"/>
    <s v="A"/>
    <n v="1"/>
    <s v="n/d"/>
    <m/>
    <m/>
  </r>
  <r>
    <s v="ELPRO-121011-GH-1-17-DP"/>
    <x v="2"/>
    <x v="8"/>
    <n v="2011"/>
    <d v="1899-12-30T09:20:00"/>
    <d v="1899-12-30T09:27:00"/>
    <d v="1899-12-30T00:07:00"/>
    <m/>
    <m/>
    <m/>
    <m/>
    <x v="5"/>
    <s v="El Progresista, Isla Magdalena, Baja California Sur"/>
    <m/>
    <n v="17"/>
    <n v="5.1515151515151514"/>
    <n v="20"/>
    <n v="6.0606060606060606"/>
    <n v="20"/>
    <n v="6.0606060606060606"/>
    <n v="18.5"/>
    <n v="5.6060606060606055"/>
    <x v="44"/>
    <x v="49"/>
    <n v="69"/>
    <n v="21.201117318435756"/>
    <n v="9"/>
    <x v="3"/>
    <s v="15-30 cm"/>
    <s v="A"/>
    <n v="1"/>
    <s v="n/d"/>
    <m/>
    <m/>
  </r>
  <r>
    <s v="ELPRO-121011-GH-1-17-DP"/>
    <x v="2"/>
    <x v="8"/>
    <n v="2011"/>
    <d v="1899-12-30T09:20:00"/>
    <d v="1899-12-30T09:27:00"/>
    <d v="1899-12-30T00:07:00"/>
    <m/>
    <m/>
    <m/>
    <m/>
    <x v="5"/>
    <s v="El Progresista, Isla Magdalena, Baja California Sur"/>
    <m/>
    <n v="17"/>
    <n v="5.1515151515151514"/>
    <n v="20"/>
    <n v="6.0606060606060606"/>
    <n v="20"/>
    <n v="6.0606060606060606"/>
    <n v="18.5"/>
    <n v="5.6060606060606055"/>
    <x v="44"/>
    <x v="49"/>
    <n v="69"/>
    <n v="21.201117318435756"/>
    <n v="9"/>
    <x v="3"/>
    <s v="15-30 cm"/>
    <s v="A"/>
    <n v="1"/>
    <s v="n/d"/>
    <m/>
    <m/>
  </r>
  <r>
    <s v="ELPRO-121011-GH-1-17-DP"/>
    <x v="2"/>
    <x v="8"/>
    <n v="2011"/>
    <d v="1899-12-30T09:20:00"/>
    <d v="1899-12-30T09:27:00"/>
    <d v="1899-12-30T00:07:00"/>
    <m/>
    <m/>
    <m/>
    <m/>
    <x v="5"/>
    <s v="El Progresista, Isla Magdalena, Baja California Sur"/>
    <m/>
    <n v="17"/>
    <n v="5.1515151515151514"/>
    <n v="20"/>
    <n v="6.0606060606060606"/>
    <n v="20"/>
    <n v="6.0606060606060606"/>
    <n v="18.5"/>
    <n v="5.6060606060606055"/>
    <x v="44"/>
    <x v="49"/>
    <n v="69"/>
    <n v="21.201117318435756"/>
    <n v="9"/>
    <x v="3"/>
    <s v="15-30 cm"/>
    <s v="J"/>
    <n v="1"/>
    <s v="n/d"/>
    <m/>
    <m/>
  </r>
  <r>
    <s v="ELPRO-121011-GH-1-17-DP"/>
    <x v="2"/>
    <x v="8"/>
    <n v="2011"/>
    <d v="1899-12-30T09:20:00"/>
    <d v="1899-12-30T09:27:00"/>
    <d v="1899-12-30T00:07:00"/>
    <m/>
    <m/>
    <m/>
    <m/>
    <x v="5"/>
    <s v="El Progresista, Isla Magdalena, Baja California Sur"/>
    <m/>
    <n v="17"/>
    <n v="5.1515151515151514"/>
    <n v="20"/>
    <n v="6.0606060606060606"/>
    <n v="20"/>
    <n v="6.0606060606060606"/>
    <n v="18.5"/>
    <n v="5.6060606060606055"/>
    <x v="44"/>
    <x v="49"/>
    <n v="69"/>
    <n v="21.201117318435756"/>
    <n v="9"/>
    <x v="3"/>
    <s v="15-30 cm"/>
    <s v="J"/>
    <n v="1"/>
    <s v="n/d"/>
    <m/>
    <m/>
  </r>
  <r>
    <s v="ELPRO-121011-GH-1-17-DP"/>
    <x v="2"/>
    <x v="8"/>
    <n v="2011"/>
    <d v="1899-12-30T09:20:00"/>
    <d v="1899-12-30T09:27:00"/>
    <d v="1899-12-30T00:07:00"/>
    <m/>
    <m/>
    <m/>
    <m/>
    <x v="5"/>
    <s v="El Progresista, Isla Magdalena, Baja California Sur"/>
    <m/>
    <n v="17"/>
    <n v="5.1515151515151514"/>
    <n v="20"/>
    <n v="6.0606060606060606"/>
    <n v="20"/>
    <n v="6.0606060606060606"/>
    <n v="18.5"/>
    <n v="5.6060606060606055"/>
    <x v="44"/>
    <x v="49"/>
    <n v="69"/>
    <n v="21.201117318435756"/>
    <n v="9"/>
    <x v="3"/>
    <s v="15-30 cm"/>
    <s v="J"/>
    <n v="1"/>
    <s v="n/d"/>
    <m/>
    <m/>
  </r>
  <r>
    <s v="ELPRO-121011-GH-1-18-DP"/>
    <x v="2"/>
    <x v="8"/>
    <n v="2011"/>
    <d v="1899-12-30T10:37:00"/>
    <d v="1899-12-30T10:45:00"/>
    <d v="1899-12-30T00:08:00"/>
    <m/>
    <m/>
    <m/>
    <m/>
    <x v="5"/>
    <s v="El Progresista, Isla Magdalena, Baja California Sur"/>
    <m/>
    <n v="20"/>
    <n v="6.0606060606060606"/>
    <n v="20"/>
    <n v="6.0606060606060606"/>
    <n v="20"/>
    <n v="6.0606060606060606"/>
    <n v="20"/>
    <n v="6.0606060606060606"/>
    <x v="45"/>
    <x v="50"/>
    <n v="69"/>
    <n v="21.2"/>
    <n v="9"/>
    <x v="3"/>
    <s v="15-30 cm"/>
    <s v="A"/>
    <n v="1"/>
    <s v="n/d"/>
    <m/>
    <m/>
  </r>
  <r>
    <s v="ELPRO-121011-GH-1-18-DP"/>
    <x v="2"/>
    <x v="8"/>
    <n v="2011"/>
    <d v="1899-12-30T10:37:00"/>
    <d v="1899-12-30T10:45:00"/>
    <d v="1899-12-30T00:08:00"/>
    <m/>
    <m/>
    <m/>
    <m/>
    <x v="5"/>
    <s v="El Progresista, Isla Magdalena, Baja California Sur"/>
    <m/>
    <n v="20"/>
    <n v="6.0606060606060606"/>
    <n v="20"/>
    <n v="6.0606060606060606"/>
    <n v="20"/>
    <n v="6.0606060606060606"/>
    <n v="20"/>
    <n v="6.0606060606060606"/>
    <x v="45"/>
    <x v="50"/>
    <n v="69"/>
    <n v="21.2"/>
    <n v="9"/>
    <x v="3"/>
    <s v="15-30 cm"/>
    <s v="A"/>
    <n v="1"/>
    <s v="n/d"/>
    <m/>
    <m/>
  </r>
  <r>
    <s v="ELPRO-121011-GH-1-18-DP"/>
    <x v="2"/>
    <x v="8"/>
    <n v="2011"/>
    <d v="1899-12-30T10:37:00"/>
    <d v="1899-12-30T10:45:00"/>
    <d v="1899-12-30T00:08:00"/>
    <m/>
    <m/>
    <m/>
    <m/>
    <x v="5"/>
    <s v="El Progresista, Isla Magdalena, Baja California Sur"/>
    <m/>
    <n v="20"/>
    <n v="6.0606060606060606"/>
    <n v="20"/>
    <n v="6.0606060606060606"/>
    <n v="20"/>
    <n v="6.0606060606060606"/>
    <n v="20"/>
    <n v="6.0606060606060606"/>
    <x v="45"/>
    <x v="50"/>
    <n v="69"/>
    <n v="21.2"/>
    <n v="9"/>
    <x v="3"/>
    <s v="15-30 cm"/>
    <s v="A"/>
    <n v="1"/>
    <s v="n/d"/>
    <m/>
    <m/>
  </r>
  <r>
    <s v="ELPRO-121011-GH-1-18-DP"/>
    <x v="2"/>
    <x v="8"/>
    <n v="2011"/>
    <d v="1899-12-30T10:37:00"/>
    <d v="1899-12-30T10:45:00"/>
    <d v="1899-12-30T00:08:00"/>
    <m/>
    <m/>
    <m/>
    <m/>
    <x v="5"/>
    <s v="El Progresista, Isla Magdalena, Baja California Sur"/>
    <m/>
    <n v="20"/>
    <n v="6.0606060606060606"/>
    <n v="20"/>
    <n v="6.0606060606060606"/>
    <n v="20"/>
    <n v="6.0606060606060606"/>
    <n v="20"/>
    <n v="6.0606060606060606"/>
    <x v="45"/>
    <x v="50"/>
    <n v="69"/>
    <n v="21.2"/>
    <n v="9"/>
    <x v="3"/>
    <s v="15-30 cm"/>
    <s v="A"/>
    <n v="1"/>
    <s v="n/d"/>
    <m/>
    <m/>
  </r>
  <r>
    <s v="ELPRO-121011-GH-1-18-DP"/>
    <x v="2"/>
    <x v="8"/>
    <n v="2011"/>
    <d v="1899-12-30T10:37:00"/>
    <d v="1899-12-30T10:45:00"/>
    <d v="1899-12-30T00:08:00"/>
    <m/>
    <m/>
    <m/>
    <m/>
    <x v="5"/>
    <s v="El Progresista, Isla Magdalena, Baja California Sur"/>
    <m/>
    <n v="20"/>
    <n v="6.0606060606060606"/>
    <n v="20"/>
    <n v="6.0606060606060606"/>
    <n v="20"/>
    <n v="6.0606060606060606"/>
    <n v="20"/>
    <n v="6.0606060606060606"/>
    <x v="45"/>
    <x v="50"/>
    <n v="69"/>
    <n v="21.2"/>
    <n v="9"/>
    <x v="3"/>
    <s v="15-30 cm"/>
    <s v="A"/>
    <n v="1"/>
    <s v="n/d"/>
    <m/>
    <m/>
  </r>
  <r>
    <s v="ELPRO-121011-GH-1-18-DP"/>
    <x v="2"/>
    <x v="8"/>
    <n v="2011"/>
    <d v="1899-12-30T10:37:00"/>
    <d v="1899-12-30T10:45:00"/>
    <d v="1899-12-30T00:08:00"/>
    <m/>
    <m/>
    <m/>
    <m/>
    <x v="5"/>
    <s v="El Progresista, Isla Magdalena, Baja California Sur"/>
    <m/>
    <n v="20"/>
    <n v="6.0606060606060606"/>
    <n v="20"/>
    <n v="6.0606060606060606"/>
    <n v="20"/>
    <n v="6.0606060606060606"/>
    <n v="20"/>
    <n v="6.0606060606060606"/>
    <x v="45"/>
    <x v="50"/>
    <n v="69"/>
    <n v="21.2"/>
    <n v="9"/>
    <x v="3"/>
    <s v="15-30 cm"/>
    <s v="A"/>
    <n v="1"/>
    <s v="n/d"/>
    <m/>
    <m/>
  </r>
  <r>
    <s v="ELPRO-121011-GH-1-18-DP"/>
    <x v="2"/>
    <x v="8"/>
    <n v="2011"/>
    <d v="1899-12-30T10:37:00"/>
    <d v="1899-12-30T10:45:00"/>
    <d v="1899-12-30T00:08:00"/>
    <m/>
    <m/>
    <m/>
    <m/>
    <x v="5"/>
    <s v="El Progresista, Isla Magdalena, Baja California Sur"/>
    <m/>
    <n v="20"/>
    <n v="6.0606060606060606"/>
    <n v="20"/>
    <n v="6.0606060606060606"/>
    <n v="20"/>
    <n v="6.0606060606060606"/>
    <n v="20"/>
    <n v="6.0606060606060606"/>
    <x v="45"/>
    <x v="50"/>
    <n v="69"/>
    <n v="21.2"/>
    <n v="9"/>
    <x v="7"/>
    <s v="15-30 cm"/>
    <s v="A"/>
    <n v="1"/>
    <s v="n/d"/>
    <m/>
    <m/>
  </r>
  <r>
    <s v="ELPRO-121011-GH-1-18-DP"/>
    <x v="2"/>
    <x v="8"/>
    <n v="2011"/>
    <d v="1899-12-30T10:37:00"/>
    <d v="1899-12-30T10:45:00"/>
    <d v="1899-12-30T00:08:00"/>
    <m/>
    <m/>
    <m/>
    <m/>
    <x v="5"/>
    <s v="El Progresista, Isla Magdalena, Baja California Sur"/>
    <m/>
    <n v="20"/>
    <n v="6.0606060606060606"/>
    <n v="20"/>
    <n v="6.0606060606060606"/>
    <n v="20"/>
    <n v="6.0606060606060606"/>
    <n v="20"/>
    <n v="6.0606060606060606"/>
    <x v="45"/>
    <x v="50"/>
    <n v="69"/>
    <n v="21.2"/>
    <n v="9"/>
    <x v="7"/>
    <s v="15-30 cm"/>
    <s v="A"/>
    <n v="1"/>
    <s v="n/d"/>
    <m/>
    <m/>
  </r>
  <r>
    <s v="ELPRO-121011-GH-1-18-DP"/>
    <x v="2"/>
    <x v="8"/>
    <n v="2011"/>
    <d v="1899-12-30T10:37:00"/>
    <d v="1899-12-30T10:45:00"/>
    <d v="1899-12-30T00:08:00"/>
    <m/>
    <m/>
    <m/>
    <m/>
    <x v="5"/>
    <s v="El Progresista, Isla Magdalena, Baja California Sur"/>
    <m/>
    <n v="20"/>
    <n v="6.0606060606060606"/>
    <n v="20"/>
    <n v="6.0606060606060606"/>
    <n v="20"/>
    <n v="6.0606060606060606"/>
    <n v="20"/>
    <n v="6.0606060606060606"/>
    <x v="45"/>
    <x v="50"/>
    <n v="69"/>
    <n v="21.2"/>
    <n v="9"/>
    <x v="7"/>
    <s v="15-30 cm"/>
    <s v="A"/>
    <n v="1"/>
    <s v="n/d"/>
    <m/>
    <m/>
  </r>
  <r>
    <s v="ELPRO-121011-GH-1-18-DP"/>
    <x v="2"/>
    <x v="8"/>
    <n v="2011"/>
    <d v="1899-12-30T10:37:00"/>
    <d v="1899-12-30T10:45:00"/>
    <d v="1899-12-30T00:08:00"/>
    <m/>
    <m/>
    <m/>
    <m/>
    <x v="5"/>
    <s v="El Progresista, Isla Magdalena, Baja California Sur"/>
    <m/>
    <n v="20"/>
    <n v="6.0606060606060606"/>
    <n v="20"/>
    <n v="6.0606060606060606"/>
    <n v="20"/>
    <n v="6.0606060606060606"/>
    <n v="20"/>
    <n v="6.0606060606060606"/>
    <x v="45"/>
    <x v="50"/>
    <n v="69"/>
    <n v="21.2"/>
    <n v="9"/>
    <x v="4"/>
    <s v="15-30 cm"/>
    <s v="A"/>
    <n v="1"/>
    <s v="n/d"/>
    <m/>
    <m/>
  </r>
  <r>
    <s v="ELPRO-121011-GH-1-18-DP"/>
    <x v="2"/>
    <x v="8"/>
    <n v="2011"/>
    <d v="1899-12-30T10:37:00"/>
    <d v="1899-12-30T10:45:00"/>
    <d v="1899-12-30T00:08:00"/>
    <m/>
    <m/>
    <m/>
    <m/>
    <x v="5"/>
    <s v="El Progresista, Isla Magdalena, Baja California Sur"/>
    <m/>
    <n v="20"/>
    <n v="6.0606060606060606"/>
    <n v="20"/>
    <n v="6.0606060606060606"/>
    <n v="20"/>
    <n v="6.0606060606060606"/>
    <n v="20"/>
    <n v="6.0606060606060606"/>
    <x v="45"/>
    <x v="50"/>
    <n v="69"/>
    <n v="21.2"/>
    <n v="9"/>
    <x v="4"/>
    <s v="15-30 cm"/>
    <s v="A"/>
    <n v="1"/>
    <s v="n/d"/>
    <m/>
    <m/>
  </r>
  <r>
    <s v="ELPRO-121011-NV-1-19-DP"/>
    <x v="0"/>
    <x v="8"/>
    <n v="2011"/>
    <d v="1899-12-30T09:01:00"/>
    <d v="1899-12-30T09:11:00"/>
    <d v="1899-12-30T00:10:00"/>
    <m/>
    <m/>
    <m/>
    <m/>
    <x v="5"/>
    <s v="El Progresista, Isla Magdalena, Baja California Sur"/>
    <m/>
    <n v="12.54"/>
    <n v="3.8"/>
    <n v="21.12"/>
    <n v="6.4"/>
    <n v="21.12"/>
    <n v="6.4"/>
    <n v="16.829999999999998"/>
    <n v="5.0999999999999996"/>
    <x v="46"/>
    <x v="50"/>
    <n v="73.400000000000006"/>
    <n v="23"/>
    <n v="5"/>
    <x v="5"/>
    <s v="15-30 cm"/>
    <s v="n/a"/>
    <n v="1"/>
    <s v="n/d"/>
    <m/>
    <m/>
  </r>
  <r>
    <s v="ELPRO-121011-NV-1-19-DP"/>
    <x v="0"/>
    <x v="8"/>
    <n v="2011"/>
    <d v="1899-12-30T09:01:00"/>
    <d v="1899-12-30T09:11:00"/>
    <d v="1899-12-30T00:10:00"/>
    <m/>
    <m/>
    <m/>
    <m/>
    <x v="5"/>
    <s v="El Progresista, Isla Magdalena, Baja California Sur"/>
    <m/>
    <n v="12.54"/>
    <n v="3.8"/>
    <n v="21.12"/>
    <n v="6.4"/>
    <n v="21.12"/>
    <n v="6.4"/>
    <n v="16.829999999999998"/>
    <n v="5.0999999999999996"/>
    <x v="46"/>
    <x v="50"/>
    <n v="73.400000000000006"/>
    <n v="23"/>
    <n v="5"/>
    <x v="3"/>
    <s v="15-30 cm"/>
    <s v="A"/>
    <n v="1"/>
    <s v="n/d"/>
    <m/>
    <m/>
  </r>
  <r>
    <s v="ELPRO-121011-NV-1-19-DP"/>
    <x v="0"/>
    <x v="8"/>
    <n v="2011"/>
    <d v="1899-12-30T09:01:00"/>
    <d v="1899-12-30T09:11:00"/>
    <d v="1899-12-30T00:10:00"/>
    <m/>
    <m/>
    <m/>
    <m/>
    <x v="5"/>
    <s v="El Progresista, Isla Magdalena, Baja California Sur"/>
    <m/>
    <n v="12.54"/>
    <n v="3.8"/>
    <n v="21.12"/>
    <n v="6.4"/>
    <n v="21.12"/>
    <n v="6.4"/>
    <n v="16.829999999999998"/>
    <n v="5.0999999999999996"/>
    <x v="46"/>
    <x v="50"/>
    <n v="73.400000000000006"/>
    <n v="23"/>
    <n v="5"/>
    <x v="3"/>
    <s v="15-30 cm"/>
    <s v="A"/>
    <n v="1"/>
    <s v="n/d"/>
    <m/>
    <m/>
  </r>
  <r>
    <s v="ELPRO-121011-NV-1-19-DP"/>
    <x v="0"/>
    <x v="8"/>
    <n v="2011"/>
    <d v="1899-12-30T09:01:00"/>
    <d v="1899-12-30T09:11:00"/>
    <d v="1899-12-30T00:10:00"/>
    <m/>
    <m/>
    <m/>
    <m/>
    <x v="5"/>
    <s v="El Progresista, Isla Magdalena, Baja California Sur"/>
    <m/>
    <n v="12.54"/>
    <n v="3.8"/>
    <n v="21.12"/>
    <n v="6.4"/>
    <n v="21.12"/>
    <n v="6.4"/>
    <n v="16.829999999999998"/>
    <n v="5.0999999999999996"/>
    <x v="46"/>
    <x v="50"/>
    <n v="73.400000000000006"/>
    <n v="23"/>
    <n v="5"/>
    <x v="3"/>
    <s v="15-30 cm"/>
    <s v="A"/>
    <n v="1"/>
    <s v="n/d"/>
    <m/>
    <m/>
  </r>
  <r>
    <s v="ELPRO-121011-NV-1-19-DP"/>
    <x v="0"/>
    <x v="8"/>
    <n v="2011"/>
    <d v="1899-12-30T09:01:00"/>
    <d v="1899-12-30T09:11:00"/>
    <d v="1899-12-30T00:10:00"/>
    <m/>
    <m/>
    <m/>
    <m/>
    <x v="5"/>
    <s v="El Progresista, Isla Magdalena, Baja California Sur"/>
    <m/>
    <n v="12.54"/>
    <n v="3.8"/>
    <n v="21.12"/>
    <n v="6.4"/>
    <n v="21.12"/>
    <n v="6.4"/>
    <n v="16.829999999999998"/>
    <n v="5.0999999999999996"/>
    <x v="46"/>
    <x v="50"/>
    <n v="73.400000000000006"/>
    <n v="23"/>
    <n v="5"/>
    <x v="3"/>
    <s v="15-30 cm"/>
    <s v="A"/>
    <n v="1"/>
    <s v="n/d"/>
    <m/>
    <m/>
  </r>
  <r>
    <s v="ELPRO-121011-NV-1-19-DP"/>
    <x v="0"/>
    <x v="8"/>
    <n v="2011"/>
    <d v="1899-12-30T09:01:00"/>
    <d v="1899-12-30T09:11:00"/>
    <d v="1899-12-30T00:10:00"/>
    <m/>
    <m/>
    <m/>
    <m/>
    <x v="5"/>
    <s v="El Progresista, Isla Magdalena, Baja California Sur"/>
    <m/>
    <n v="12.54"/>
    <n v="3.8"/>
    <n v="21.12"/>
    <n v="6.4"/>
    <n v="21.12"/>
    <n v="6.4"/>
    <n v="16.829999999999998"/>
    <n v="5.0999999999999996"/>
    <x v="46"/>
    <x v="50"/>
    <n v="73.400000000000006"/>
    <n v="23"/>
    <n v="5"/>
    <x v="9"/>
    <s v="&lt;15 cm"/>
    <s v="A"/>
    <n v="1"/>
    <s v="n/d"/>
    <m/>
    <m/>
  </r>
  <r>
    <s v="ELPRO-121011-NV-1-19-DP"/>
    <x v="0"/>
    <x v="8"/>
    <n v="2011"/>
    <d v="1899-12-30T09:01:00"/>
    <d v="1899-12-30T09:11:00"/>
    <d v="1899-12-30T00:10:00"/>
    <m/>
    <m/>
    <m/>
    <m/>
    <x v="5"/>
    <s v="El Progresista, Isla Magdalena, Baja California Sur"/>
    <m/>
    <n v="12.54"/>
    <n v="3.8"/>
    <n v="21.12"/>
    <n v="6.4"/>
    <n v="21.12"/>
    <n v="6.4"/>
    <n v="16.829999999999998"/>
    <n v="5.0999999999999996"/>
    <x v="46"/>
    <x v="50"/>
    <n v="73.400000000000006"/>
    <n v="23"/>
    <n v="5"/>
    <x v="9"/>
    <s v="&lt;15 cm"/>
    <s v="A"/>
    <n v="1"/>
    <s v="n/d"/>
    <m/>
    <m/>
  </r>
  <r>
    <s v="ELPRO-121011-NV-1-19-DP"/>
    <x v="0"/>
    <x v="8"/>
    <n v="2011"/>
    <d v="1899-12-30T09:01:00"/>
    <d v="1899-12-30T09:11:00"/>
    <d v="1899-12-30T00:10:00"/>
    <m/>
    <m/>
    <m/>
    <m/>
    <x v="5"/>
    <s v="El Progresista, Isla Magdalena, Baja California Sur"/>
    <m/>
    <n v="12.54"/>
    <n v="3.8"/>
    <n v="21.12"/>
    <n v="6.4"/>
    <n v="21.12"/>
    <n v="6.4"/>
    <n v="16.829999999999998"/>
    <n v="5.0999999999999996"/>
    <x v="46"/>
    <x v="50"/>
    <n v="73.400000000000006"/>
    <n v="23"/>
    <n v="5"/>
    <x v="9"/>
    <s v="&lt;15 cm"/>
    <s v="A"/>
    <n v="1"/>
    <s v="n/d"/>
    <m/>
    <m/>
  </r>
  <r>
    <s v="ELPRO-121011-NV-1-19-DP"/>
    <x v="0"/>
    <x v="8"/>
    <n v="2011"/>
    <d v="1899-12-30T09:01:00"/>
    <d v="1899-12-30T09:11:00"/>
    <d v="1899-12-30T00:10:00"/>
    <m/>
    <m/>
    <m/>
    <m/>
    <x v="5"/>
    <s v="El Progresista, Isla Magdalena, Baja California Sur"/>
    <m/>
    <n v="12.54"/>
    <n v="3.8"/>
    <n v="21.12"/>
    <n v="6.4"/>
    <n v="21.12"/>
    <n v="6.4"/>
    <n v="16.829999999999998"/>
    <n v="5.0999999999999996"/>
    <x v="46"/>
    <x v="50"/>
    <n v="73.400000000000006"/>
    <n v="23"/>
    <n v="5"/>
    <x v="9"/>
    <s v="&lt;15 cm"/>
    <s v="A"/>
    <n v="1"/>
    <s v="n/d"/>
    <m/>
    <m/>
  </r>
  <r>
    <s v="ELPRO-121011-NV-1-19-DP"/>
    <x v="0"/>
    <x v="8"/>
    <n v="2011"/>
    <d v="1899-12-30T09:01:00"/>
    <d v="1899-12-30T09:11:00"/>
    <d v="1899-12-30T00:10:00"/>
    <m/>
    <m/>
    <m/>
    <m/>
    <x v="5"/>
    <s v="El Progresista, Isla Magdalena, Baja California Sur"/>
    <m/>
    <n v="12.54"/>
    <n v="3.8"/>
    <n v="21.12"/>
    <n v="6.4"/>
    <n v="21.12"/>
    <n v="6.4"/>
    <n v="16.829999999999998"/>
    <n v="5.0999999999999996"/>
    <x v="46"/>
    <x v="50"/>
    <n v="73.400000000000006"/>
    <n v="23"/>
    <n v="5"/>
    <x v="9"/>
    <s v="&lt;15 cm"/>
    <s v="A"/>
    <n v="1"/>
    <s v="n/d"/>
    <m/>
    <m/>
  </r>
  <r>
    <s v="ELPRO-121011-NV-1-19-DP"/>
    <x v="0"/>
    <x v="8"/>
    <n v="2011"/>
    <d v="1899-12-30T09:01:00"/>
    <d v="1899-12-30T09:11:00"/>
    <d v="1899-12-30T00:10:00"/>
    <m/>
    <m/>
    <m/>
    <m/>
    <x v="5"/>
    <s v="El Progresista, Isla Magdalena, Baja California Sur"/>
    <m/>
    <n v="12.54"/>
    <n v="3.8"/>
    <n v="21.12"/>
    <n v="6.4"/>
    <n v="21.12"/>
    <n v="6.4"/>
    <n v="16.829999999999998"/>
    <n v="5.0999999999999996"/>
    <x v="46"/>
    <x v="50"/>
    <n v="73.400000000000006"/>
    <n v="23"/>
    <n v="5"/>
    <x v="9"/>
    <s v="&lt;15 cm"/>
    <s v="A"/>
    <n v="1"/>
    <s v="n/d"/>
    <m/>
    <m/>
  </r>
  <r>
    <s v="ELPRO-121011-NV-1-19-DP"/>
    <x v="0"/>
    <x v="8"/>
    <n v="2011"/>
    <d v="1899-12-30T09:01:00"/>
    <d v="1899-12-30T09:11:00"/>
    <d v="1899-12-30T00:10:00"/>
    <m/>
    <m/>
    <m/>
    <m/>
    <x v="5"/>
    <s v="El Progresista, Isla Magdalena, Baja California Sur"/>
    <m/>
    <n v="12.54"/>
    <n v="3.8"/>
    <n v="21.12"/>
    <n v="6.4"/>
    <n v="21.12"/>
    <n v="6.4"/>
    <n v="16.829999999999998"/>
    <n v="5.0999999999999996"/>
    <x v="46"/>
    <x v="50"/>
    <n v="73.400000000000006"/>
    <n v="23"/>
    <n v="5"/>
    <x v="9"/>
    <s v="&lt;15 cm"/>
    <s v="A"/>
    <n v="1"/>
    <s v="n/d"/>
    <m/>
    <m/>
  </r>
  <r>
    <s v="ELPRO-121011-NV-1-19-DP"/>
    <x v="0"/>
    <x v="8"/>
    <n v="2011"/>
    <d v="1899-12-30T09:01:00"/>
    <d v="1899-12-30T09:11:00"/>
    <d v="1899-12-30T00:10:00"/>
    <m/>
    <m/>
    <m/>
    <m/>
    <x v="5"/>
    <s v="El Progresista, Isla Magdalena, Baja California Sur"/>
    <m/>
    <n v="12.54"/>
    <n v="3.8"/>
    <n v="21.12"/>
    <n v="6.4"/>
    <n v="21.12"/>
    <n v="6.4"/>
    <n v="16.829999999999998"/>
    <n v="5.0999999999999996"/>
    <x v="46"/>
    <x v="50"/>
    <n v="73.400000000000006"/>
    <n v="23"/>
    <n v="5"/>
    <x v="9"/>
    <s v="&lt;15 cm"/>
    <s v="A"/>
    <n v="1"/>
    <s v="n/d"/>
    <m/>
    <m/>
  </r>
  <r>
    <s v="ELPRO-121011-NV-1-19-DP"/>
    <x v="0"/>
    <x v="8"/>
    <n v="2011"/>
    <d v="1899-12-30T09:01:00"/>
    <d v="1899-12-30T09:11:00"/>
    <d v="1899-12-30T00:10:00"/>
    <m/>
    <m/>
    <m/>
    <m/>
    <x v="5"/>
    <s v="El Progresista, Isla Magdalena, Baja California Sur"/>
    <m/>
    <n v="12.54"/>
    <n v="3.8"/>
    <n v="21.12"/>
    <n v="6.4"/>
    <n v="21.12"/>
    <n v="6.4"/>
    <n v="16.829999999999998"/>
    <n v="5.0999999999999996"/>
    <x v="46"/>
    <x v="50"/>
    <n v="73.400000000000006"/>
    <n v="23"/>
    <n v="5"/>
    <x v="9"/>
    <s v="&lt;15 cm"/>
    <s v="A"/>
    <n v="1"/>
    <s v="n/d"/>
    <m/>
    <m/>
  </r>
  <r>
    <s v="ELPRO-121011-NV-1-19-DP"/>
    <x v="0"/>
    <x v="8"/>
    <n v="2011"/>
    <d v="1899-12-30T09:01:00"/>
    <d v="1899-12-30T09:11:00"/>
    <d v="1899-12-30T00:10:00"/>
    <m/>
    <m/>
    <m/>
    <m/>
    <x v="5"/>
    <s v="El Progresista, Isla Magdalena, Baja California Sur"/>
    <m/>
    <n v="12.54"/>
    <n v="3.8"/>
    <n v="21.12"/>
    <n v="6.4"/>
    <n v="21.12"/>
    <n v="6.4"/>
    <n v="16.829999999999998"/>
    <n v="5.0999999999999996"/>
    <x v="46"/>
    <x v="50"/>
    <n v="73.400000000000006"/>
    <n v="23"/>
    <n v="5"/>
    <x v="9"/>
    <s v="&lt;15 cm"/>
    <s v="A"/>
    <n v="1"/>
    <s v="n/d"/>
    <m/>
    <m/>
  </r>
  <r>
    <s v="ELPRO-121011-NV-1-19-DP"/>
    <x v="0"/>
    <x v="8"/>
    <n v="2011"/>
    <d v="1899-12-30T09:01:00"/>
    <d v="1899-12-30T09:11:00"/>
    <d v="1899-12-30T00:10:00"/>
    <m/>
    <m/>
    <m/>
    <m/>
    <x v="5"/>
    <s v="El Progresista, Isla Magdalena, Baja California Sur"/>
    <m/>
    <n v="12.54"/>
    <n v="3.8"/>
    <n v="21.12"/>
    <n v="6.4"/>
    <n v="21.12"/>
    <n v="6.4"/>
    <n v="16.829999999999998"/>
    <n v="5.0999999999999996"/>
    <x v="46"/>
    <x v="50"/>
    <n v="73.400000000000006"/>
    <n v="23"/>
    <n v="5"/>
    <x v="9"/>
    <s v="&lt;15 cm"/>
    <s v="A"/>
    <n v="1"/>
    <s v="n/d"/>
    <m/>
    <m/>
  </r>
  <r>
    <s v="ELPRO-121011-NV-1-19-DP"/>
    <x v="0"/>
    <x v="8"/>
    <n v="2011"/>
    <d v="1899-12-30T09:01:00"/>
    <d v="1899-12-30T09:11:00"/>
    <d v="1899-12-30T00:10:00"/>
    <m/>
    <m/>
    <m/>
    <m/>
    <x v="5"/>
    <s v="El Progresista, Isla Magdalena, Baja California Sur"/>
    <m/>
    <n v="12.54"/>
    <n v="3.8"/>
    <n v="21.12"/>
    <n v="6.4"/>
    <n v="21.12"/>
    <n v="6.4"/>
    <n v="16.829999999999998"/>
    <n v="5.0999999999999996"/>
    <x v="46"/>
    <x v="50"/>
    <n v="73.400000000000006"/>
    <n v="23"/>
    <n v="5"/>
    <x v="9"/>
    <s v="&lt;15 cm"/>
    <s v="A"/>
    <n v="1"/>
    <s v="n/d"/>
    <m/>
    <m/>
  </r>
  <r>
    <s v="ELPRO-121011-NV-1-19-DP"/>
    <x v="0"/>
    <x v="8"/>
    <n v="2011"/>
    <d v="1899-12-30T09:01:00"/>
    <d v="1899-12-30T09:11:00"/>
    <d v="1899-12-30T00:10:00"/>
    <m/>
    <m/>
    <m/>
    <m/>
    <x v="5"/>
    <s v="El Progresista, Isla Magdalena, Baja California Sur"/>
    <m/>
    <n v="12.54"/>
    <n v="3.8"/>
    <n v="21.12"/>
    <n v="6.4"/>
    <n v="21.12"/>
    <n v="6.4"/>
    <n v="16.829999999999998"/>
    <n v="5.0999999999999996"/>
    <x v="46"/>
    <x v="50"/>
    <n v="73.400000000000006"/>
    <n v="23"/>
    <n v="5"/>
    <x v="4"/>
    <s v="&lt;15 cm"/>
    <s v="n/a"/>
    <n v="1"/>
    <s v="n/d"/>
    <m/>
    <m/>
  </r>
  <r>
    <s v="ELPRO-121011-RR-1-20-DP"/>
    <x v="3"/>
    <x v="8"/>
    <n v="2011"/>
    <d v="1899-12-30T08:58:00"/>
    <d v="1899-12-30T09:03:00"/>
    <d v="1899-12-30T00:05:00"/>
    <m/>
    <m/>
    <m/>
    <m/>
    <x v="5"/>
    <s v="El Progresista, Isla Magdalena, Baja California Sur"/>
    <m/>
    <n v="13.86"/>
    <n v="4.2"/>
    <n v="20.79"/>
    <n v="6.3"/>
    <n v="20.79"/>
    <n v="6.3"/>
    <n v="17.324999999999999"/>
    <n v="5.25"/>
    <x v="47"/>
    <x v="51"/>
    <n v="71.599999999999994"/>
    <n v="22"/>
    <n v="6"/>
    <x v="5"/>
    <s v="&lt;15 cm"/>
    <s v="n/a"/>
    <n v="1"/>
    <s v="n/d"/>
    <m/>
    <m/>
  </r>
  <r>
    <s v="ELPRO-121011-RR-1-20-DP"/>
    <x v="3"/>
    <x v="8"/>
    <n v="2011"/>
    <d v="1899-12-30T08:58:00"/>
    <d v="1899-12-30T09:03:00"/>
    <d v="1899-12-30T00:05:00"/>
    <m/>
    <m/>
    <m/>
    <m/>
    <x v="5"/>
    <s v="El Progresista, Isla Magdalena, Baja California Sur"/>
    <m/>
    <n v="13.86"/>
    <n v="4.2"/>
    <n v="20.79"/>
    <n v="6.3"/>
    <n v="20.79"/>
    <n v="6.3"/>
    <n v="17.324999999999999"/>
    <n v="5.25"/>
    <x v="47"/>
    <x v="51"/>
    <n v="71.599999999999994"/>
    <n v="22"/>
    <n v="6"/>
    <x v="3"/>
    <s v="&lt;15 cm"/>
    <s v="A"/>
    <n v="1"/>
    <s v="n/d"/>
    <m/>
    <m/>
  </r>
  <r>
    <s v="ELPRO-121011-RR-1-20-DP"/>
    <x v="3"/>
    <x v="8"/>
    <n v="2011"/>
    <d v="1899-12-30T08:58:00"/>
    <d v="1899-12-30T09:03:00"/>
    <d v="1899-12-30T00:05:00"/>
    <m/>
    <m/>
    <m/>
    <m/>
    <x v="5"/>
    <s v="El Progresista, Isla Magdalena, Baja California Sur"/>
    <m/>
    <n v="13.86"/>
    <n v="4.2"/>
    <n v="20.79"/>
    <n v="6.3"/>
    <n v="20.79"/>
    <n v="6.3"/>
    <n v="17.324999999999999"/>
    <n v="5.25"/>
    <x v="47"/>
    <x v="51"/>
    <n v="71.599999999999994"/>
    <n v="22"/>
    <n v="6"/>
    <x v="3"/>
    <s v="&lt;15 cm"/>
    <s v="A"/>
    <n v="1"/>
    <s v="n/d"/>
    <m/>
    <m/>
  </r>
  <r>
    <s v="ELPRO-121011-RR-1-20-DP"/>
    <x v="3"/>
    <x v="8"/>
    <n v="2011"/>
    <d v="1899-12-30T08:58:00"/>
    <d v="1899-12-30T09:03:00"/>
    <d v="1899-12-30T00:05:00"/>
    <m/>
    <m/>
    <m/>
    <m/>
    <x v="5"/>
    <s v="El Progresista, Isla Magdalena, Baja California Sur"/>
    <m/>
    <n v="13.86"/>
    <n v="4.2"/>
    <n v="20.79"/>
    <n v="6.3"/>
    <n v="20.79"/>
    <n v="6.3"/>
    <n v="17.324999999999999"/>
    <n v="5.25"/>
    <x v="47"/>
    <x v="51"/>
    <n v="71.599999999999994"/>
    <n v="22"/>
    <n v="6"/>
    <x v="3"/>
    <s v="&lt;15 cm"/>
    <s v="A"/>
    <n v="1"/>
    <s v="n/d"/>
    <m/>
    <m/>
  </r>
  <r>
    <s v="ELPRO-121011-RR-1-20-DP"/>
    <x v="3"/>
    <x v="8"/>
    <n v="2011"/>
    <d v="1899-12-30T08:58:00"/>
    <d v="1899-12-30T09:03:00"/>
    <d v="1899-12-30T00:05:00"/>
    <m/>
    <m/>
    <m/>
    <m/>
    <x v="5"/>
    <s v="El Progresista, Isla Magdalena, Baja California Sur"/>
    <m/>
    <n v="13.86"/>
    <n v="4.2"/>
    <n v="20.79"/>
    <n v="6.3"/>
    <n v="20.79"/>
    <n v="6.3"/>
    <n v="17.324999999999999"/>
    <n v="5.25"/>
    <x v="47"/>
    <x v="51"/>
    <n v="71.599999999999994"/>
    <n v="22"/>
    <n v="6"/>
    <x v="3"/>
    <s v="&lt;15 cm"/>
    <s v="A"/>
    <n v="1"/>
    <s v="n/d"/>
    <m/>
    <m/>
  </r>
  <r>
    <s v="ELPRO-121011-RR-1-20-DP"/>
    <x v="3"/>
    <x v="8"/>
    <n v="2011"/>
    <d v="1899-12-30T08:58:00"/>
    <d v="1899-12-30T09:03:00"/>
    <d v="1899-12-30T00:05:00"/>
    <m/>
    <m/>
    <m/>
    <m/>
    <x v="5"/>
    <s v="El Progresista, Isla Magdalena, Baja California Sur"/>
    <m/>
    <n v="13.86"/>
    <n v="4.2"/>
    <n v="20.79"/>
    <n v="6.3"/>
    <n v="20.79"/>
    <n v="6.3"/>
    <n v="17.324999999999999"/>
    <n v="5.25"/>
    <x v="47"/>
    <x v="51"/>
    <n v="71.599999999999994"/>
    <n v="22"/>
    <n v="6"/>
    <x v="3"/>
    <s v="15-30 cm"/>
    <s v="A"/>
    <n v="1"/>
    <s v="n/d"/>
    <m/>
    <m/>
  </r>
  <r>
    <s v="ELPRO-121011-RR-1-20-DP"/>
    <x v="3"/>
    <x v="8"/>
    <n v="2011"/>
    <d v="1899-12-30T08:58:00"/>
    <d v="1899-12-30T09:03:00"/>
    <d v="1899-12-30T00:05:00"/>
    <m/>
    <m/>
    <m/>
    <m/>
    <x v="5"/>
    <s v="El Progresista, Isla Magdalena, Baja California Sur"/>
    <m/>
    <n v="13.86"/>
    <n v="4.2"/>
    <n v="20.79"/>
    <n v="6.3"/>
    <n v="20.79"/>
    <n v="6.3"/>
    <n v="17.324999999999999"/>
    <n v="5.25"/>
    <x v="47"/>
    <x v="51"/>
    <n v="71.599999999999994"/>
    <n v="22"/>
    <n v="6"/>
    <x v="7"/>
    <s v="&lt;15 cm"/>
    <s v="A"/>
    <n v="1"/>
    <s v="n/d"/>
    <m/>
    <m/>
  </r>
  <r>
    <s v="ELPRO-121011-RR-1-21-DP"/>
    <x v="3"/>
    <x v="8"/>
    <n v="2011"/>
    <d v="1899-12-30T10:15:00"/>
    <d v="1899-12-30T10:20:00"/>
    <d v="1899-12-30T00:05:00"/>
    <m/>
    <m/>
    <m/>
    <m/>
    <x v="5"/>
    <s v="El Progresista, Isla Magdalena, Baja California Sur"/>
    <m/>
    <n v="22.77"/>
    <n v="6.9"/>
    <n v="25.41"/>
    <n v="7.7"/>
    <n v="25.41"/>
    <n v="7.7"/>
    <n v="24.09"/>
    <n v="7.3000000000000007"/>
    <x v="48"/>
    <x v="52"/>
    <n v="71.599999999999994"/>
    <n v="22"/>
    <n v="6"/>
    <x v="5"/>
    <s v="&lt;15 cm"/>
    <s v="n/a"/>
    <n v="1"/>
    <s v="n/d"/>
    <m/>
    <m/>
  </r>
  <r>
    <s v="ELPRO-121011-RR-1-21-DP"/>
    <x v="3"/>
    <x v="8"/>
    <n v="2011"/>
    <d v="1899-12-30T10:15:00"/>
    <d v="1899-12-30T10:20:00"/>
    <d v="1899-12-30T00:05:00"/>
    <m/>
    <m/>
    <m/>
    <m/>
    <x v="5"/>
    <s v="El Progresista, Isla Magdalena, Baja California Sur"/>
    <m/>
    <n v="22.77"/>
    <n v="6.9"/>
    <n v="25.41"/>
    <n v="7.7"/>
    <n v="25.41"/>
    <n v="7.7"/>
    <n v="24.09"/>
    <n v="7.3000000000000007"/>
    <x v="48"/>
    <x v="52"/>
    <n v="71.599999999999994"/>
    <n v="22"/>
    <n v="6"/>
    <x v="5"/>
    <s v="&lt;15 cm"/>
    <s v="n/a"/>
    <n v="1"/>
    <s v="n/d"/>
    <m/>
    <m/>
  </r>
  <r>
    <s v="ELPRO-121011-RR-1-21-DP"/>
    <x v="3"/>
    <x v="8"/>
    <n v="2011"/>
    <d v="1899-12-30T10:15:00"/>
    <d v="1899-12-30T10:20:00"/>
    <d v="1899-12-30T00:05:00"/>
    <m/>
    <m/>
    <m/>
    <m/>
    <x v="5"/>
    <s v="El Progresista, Isla Magdalena, Baja California Sur"/>
    <m/>
    <n v="22.77"/>
    <n v="6.9"/>
    <n v="25.41"/>
    <n v="7.7"/>
    <n v="25.41"/>
    <n v="7.7"/>
    <n v="24.09"/>
    <n v="7.3000000000000007"/>
    <x v="48"/>
    <x v="52"/>
    <n v="71.599999999999994"/>
    <n v="22"/>
    <n v="6"/>
    <x v="5"/>
    <s v="15-30 cm"/>
    <s v="n/a"/>
    <n v="1"/>
    <s v="n/d"/>
    <m/>
    <m/>
  </r>
  <r>
    <s v="ELPRO-121011-RR-1-21-DP"/>
    <x v="3"/>
    <x v="8"/>
    <n v="2011"/>
    <d v="1899-12-30T10:15:00"/>
    <d v="1899-12-30T10:20:00"/>
    <d v="1899-12-30T00:05:00"/>
    <m/>
    <m/>
    <m/>
    <m/>
    <x v="5"/>
    <s v="El Progresista, Isla Magdalena, Baja California Sur"/>
    <m/>
    <n v="22.77"/>
    <n v="6.9"/>
    <n v="25.41"/>
    <n v="7.7"/>
    <n v="25.41"/>
    <n v="7.7"/>
    <n v="24.09"/>
    <n v="7.3000000000000007"/>
    <x v="48"/>
    <x v="52"/>
    <n v="71.599999999999994"/>
    <n v="22"/>
    <n v="6"/>
    <x v="3"/>
    <s v="&lt;15 cm"/>
    <s v="A"/>
    <n v="1"/>
    <s v="n/d"/>
    <m/>
    <m/>
  </r>
  <r>
    <s v="ELPRO-121011-RR-1-21-DP"/>
    <x v="3"/>
    <x v="8"/>
    <n v="2011"/>
    <d v="1899-12-30T10:15:00"/>
    <d v="1899-12-30T10:20:00"/>
    <d v="1899-12-30T00:05:00"/>
    <m/>
    <m/>
    <m/>
    <m/>
    <x v="5"/>
    <s v="El Progresista, Isla Magdalena, Baja California Sur"/>
    <m/>
    <n v="22.77"/>
    <n v="6.9"/>
    <n v="25.41"/>
    <n v="7.7"/>
    <n v="25.41"/>
    <n v="7.7"/>
    <n v="24.09"/>
    <n v="7.3000000000000007"/>
    <x v="48"/>
    <x v="52"/>
    <n v="71.599999999999994"/>
    <n v="22"/>
    <n v="6"/>
    <x v="3"/>
    <s v="&lt;15 cm"/>
    <s v="A"/>
    <n v="1"/>
    <s v="n/d"/>
    <m/>
    <m/>
  </r>
  <r>
    <s v="ELPRO-121011-RR-1-21-DP"/>
    <x v="3"/>
    <x v="8"/>
    <n v="2011"/>
    <d v="1899-12-30T10:15:00"/>
    <d v="1899-12-30T10:20:00"/>
    <d v="1899-12-30T00:05:00"/>
    <m/>
    <m/>
    <m/>
    <m/>
    <x v="5"/>
    <s v="El Progresista, Isla Magdalena, Baja California Sur"/>
    <m/>
    <n v="22.77"/>
    <n v="6.9"/>
    <n v="25.41"/>
    <n v="7.7"/>
    <n v="25.41"/>
    <n v="7.7"/>
    <n v="24.09"/>
    <n v="7.3000000000000007"/>
    <x v="48"/>
    <x v="52"/>
    <n v="71.599999999999994"/>
    <n v="22"/>
    <n v="6"/>
    <x v="3"/>
    <s v="&lt;15 cm"/>
    <s v="A"/>
    <n v="1"/>
    <s v="n/d"/>
    <m/>
    <m/>
  </r>
  <r>
    <s v="ELPRO-121011-RR-1-21-DP"/>
    <x v="3"/>
    <x v="8"/>
    <n v="2011"/>
    <d v="1899-12-30T10:15:00"/>
    <d v="1899-12-30T10:20:00"/>
    <d v="1899-12-30T00:05:00"/>
    <m/>
    <m/>
    <m/>
    <m/>
    <x v="5"/>
    <s v="El Progresista, Isla Magdalena, Baja California Sur"/>
    <m/>
    <n v="22.77"/>
    <n v="6.9"/>
    <n v="25.41"/>
    <n v="7.7"/>
    <n v="25.41"/>
    <n v="7.7"/>
    <n v="24.09"/>
    <n v="7.3000000000000007"/>
    <x v="48"/>
    <x v="52"/>
    <n v="71.599999999999994"/>
    <n v="22"/>
    <n v="6"/>
    <x v="3"/>
    <s v="15-30 cm"/>
    <s v="A"/>
    <n v="1"/>
    <s v="n/d"/>
    <m/>
    <m/>
  </r>
  <r>
    <s v="ELPRO-121011-RR-1-21-DP"/>
    <x v="3"/>
    <x v="8"/>
    <n v="2011"/>
    <d v="1899-12-30T10:15:00"/>
    <d v="1899-12-30T10:20:00"/>
    <d v="1899-12-30T00:05:00"/>
    <m/>
    <m/>
    <m/>
    <m/>
    <x v="5"/>
    <s v="El Progresista, Isla Magdalena, Baja California Sur"/>
    <m/>
    <n v="22.77"/>
    <n v="6.9"/>
    <n v="25.41"/>
    <n v="7.7"/>
    <n v="25.41"/>
    <n v="7.7"/>
    <n v="24.09"/>
    <n v="7.3000000000000007"/>
    <x v="48"/>
    <x v="52"/>
    <n v="71.599999999999994"/>
    <n v="22"/>
    <n v="6"/>
    <x v="3"/>
    <s v="15-30 cm"/>
    <s v="A"/>
    <n v="1"/>
    <s v="n/d"/>
    <m/>
    <m/>
  </r>
  <r>
    <s v="ELPRO-121011-RR-1-21-DP"/>
    <x v="3"/>
    <x v="8"/>
    <n v="2011"/>
    <d v="1899-12-30T10:15:00"/>
    <d v="1899-12-30T10:20:00"/>
    <d v="1899-12-30T00:05:00"/>
    <m/>
    <m/>
    <m/>
    <m/>
    <x v="5"/>
    <s v="El Progresista, Isla Magdalena, Baja California Sur"/>
    <m/>
    <n v="22.77"/>
    <n v="6.9"/>
    <n v="25.41"/>
    <n v="7.7"/>
    <n v="25.41"/>
    <n v="7.7"/>
    <n v="24.09"/>
    <n v="7.3000000000000007"/>
    <x v="48"/>
    <x v="52"/>
    <n v="71.599999999999994"/>
    <n v="22"/>
    <n v="6"/>
    <x v="3"/>
    <s v="15-30 cm"/>
    <s v="A"/>
    <n v="1"/>
    <s v="n/d"/>
    <m/>
    <m/>
  </r>
  <r>
    <s v="ELPRO-121011-RR-1-21-DP"/>
    <x v="3"/>
    <x v="8"/>
    <n v="2011"/>
    <d v="1899-12-30T10:15:00"/>
    <d v="1899-12-30T10:20:00"/>
    <d v="1899-12-30T00:05:00"/>
    <m/>
    <m/>
    <m/>
    <m/>
    <x v="5"/>
    <s v="El Progresista, Isla Magdalena, Baja California Sur"/>
    <m/>
    <n v="22.77"/>
    <n v="6.9"/>
    <n v="25.41"/>
    <n v="7.7"/>
    <n v="25.41"/>
    <n v="7.7"/>
    <n v="24.09"/>
    <n v="7.3000000000000007"/>
    <x v="48"/>
    <x v="52"/>
    <n v="71.599999999999994"/>
    <n v="22"/>
    <n v="6"/>
    <x v="13"/>
    <s v="&lt;15 cm"/>
    <s v="n/a"/>
    <n v="1"/>
    <s v="n/d"/>
    <m/>
    <m/>
  </r>
  <r>
    <s v="ELPRO-121011-RR-1-21-DP"/>
    <x v="3"/>
    <x v="8"/>
    <n v="2011"/>
    <d v="1899-12-30T10:15:00"/>
    <d v="1899-12-30T10:20:00"/>
    <d v="1899-12-30T00:05:00"/>
    <m/>
    <m/>
    <m/>
    <m/>
    <x v="5"/>
    <s v="El Progresista, Isla Magdalena, Baja California Sur"/>
    <m/>
    <n v="22.77"/>
    <n v="6.9"/>
    <n v="25.41"/>
    <n v="7.7"/>
    <n v="25.41"/>
    <n v="7.7"/>
    <n v="24.09"/>
    <n v="7.3000000000000007"/>
    <x v="48"/>
    <x v="52"/>
    <n v="71.599999999999994"/>
    <n v="22"/>
    <n v="6"/>
    <x v="13"/>
    <s v="&lt;15 cm"/>
    <s v="n/a"/>
    <n v="1"/>
    <s v="n/d"/>
    <m/>
    <m/>
  </r>
  <r>
    <s v="ELPRO-121011-CR-1-22-DP"/>
    <x v="5"/>
    <x v="8"/>
    <n v="2011"/>
    <d v="1899-12-30T09:10:00"/>
    <d v="1899-12-30T09:15:00"/>
    <d v="1899-12-30T00:05:00"/>
    <m/>
    <m/>
    <m/>
    <m/>
    <x v="5"/>
    <s v="El Progresista, Isla Magdalena, Baja California Sur"/>
    <m/>
    <n v="16.5"/>
    <n v="5"/>
    <n v="7.26"/>
    <n v="2.2000000000000002"/>
    <n v="16.5"/>
    <n v="5"/>
    <n v="11.879999999999999"/>
    <n v="3.6"/>
    <x v="49"/>
    <x v="53"/>
    <n v="73.400000000000006"/>
    <n v="23"/>
    <n v="4"/>
    <x v="18"/>
    <s v="15-30 cm"/>
    <s v="M"/>
    <n v="1"/>
    <s v="M"/>
    <m/>
    <m/>
  </r>
  <r>
    <s v="ELPRO-121011-CR-1-22-DP"/>
    <x v="5"/>
    <x v="8"/>
    <n v="2011"/>
    <d v="1899-12-30T09:10:00"/>
    <d v="1899-12-30T09:15:00"/>
    <d v="1899-12-30T00:05:00"/>
    <m/>
    <m/>
    <m/>
    <m/>
    <x v="5"/>
    <s v="El Progresista, Isla Magdalena, Baja California Sur"/>
    <m/>
    <n v="16.5"/>
    <n v="5"/>
    <n v="7.26"/>
    <n v="2.2000000000000002"/>
    <n v="16.5"/>
    <n v="5"/>
    <n v="11.879999999999999"/>
    <n v="3.6"/>
    <x v="49"/>
    <x v="53"/>
    <n v="73.400000000000006"/>
    <n v="23"/>
    <n v="4"/>
    <x v="5"/>
    <s v="15-30 cm"/>
    <s v="n/a"/>
    <n v="1"/>
    <s v="n/d"/>
    <m/>
    <m/>
  </r>
  <r>
    <s v="ELPRO-121011-CR-1-22-DP"/>
    <x v="5"/>
    <x v="8"/>
    <n v="2011"/>
    <d v="1899-12-30T09:10:00"/>
    <d v="1899-12-30T09:15:00"/>
    <d v="1899-12-30T00:05:00"/>
    <m/>
    <m/>
    <m/>
    <m/>
    <x v="5"/>
    <s v="El Progresista, Isla Magdalena, Baja California Sur"/>
    <m/>
    <n v="16.5"/>
    <n v="5"/>
    <n v="7.26"/>
    <n v="2.2000000000000002"/>
    <n v="16.5"/>
    <n v="5"/>
    <n v="11.879999999999999"/>
    <n v="3.6"/>
    <x v="49"/>
    <x v="53"/>
    <n v="73.400000000000006"/>
    <n v="23"/>
    <n v="4"/>
    <x v="3"/>
    <s v="15-30 cm"/>
    <s v="A"/>
    <n v="1"/>
    <s v="n/d"/>
    <m/>
    <m/>
  </r>
  <r>
    <s v="ELPRO-121011-CR-1-22-DP"/>
    <x v="5"/>
    <x v="8"/>
    <n v="2011"/>
    <d v="1899-12-30T09:10:00"/>
    <d v="1899-12-30T09:15:00"/>
    <d v="1899-12-30T00:05:00"/>
    <m/>
    <m/>
    <m/>
    <m/>
    <x v="5"/>
    <s v="El Progresista, Isla Magdalena, Baja California Sur"/>
    <m/>
    <n v="16.5"/>
    <n v="5"/>
    <n v="7.26"/>
    <n v="2.2000000000000002"/>
    <n v="16.5"/>
    <n v="5"/>
    <n v="11.879999999999999"/>
    <n v="3.6"/>
    <x v="49"/>
    <x v="53"/>
    <n v="73.400000000000006"/>
    <n v="23"/>
    <n v="4"/>
    <x v="3"/>
    <s v="15-30 cm"/>
    <s v="A"/>
    <n v="1"/>
    <s v="n/d"/>
    <m/>
    <m/>
  </r>
  <r>
    <s v="ELPRO-121011-CR-1-22-DP"/>
    <x v="5"/>
    <x v="8"/>
    <n v="2011"/>
    <d v="1899-12-30T09:10:00"/>
    <d v="1899-12-30T09:15:00"/>
    <d v="1899-12-30T00:05:00"/>
    <m/>
    <m/>
    <m/>
    <m/>
    <x v="5"/>
    <s v="El Progresista, Isla Magdalena, Baja California Sur"/>
    <m/>
    <n v="16.5"/>
    <n v="5"/>
    <n v="7.26"/>
    <n v="2.2000000000000002"/>
    <n v="16.5"/>
    <n v="5"/>
    <n v="11.879999999999999"/>
    <n v="3.6"/>
    <x v="49"/>
    <x v="53"/>
    <n v="73.400000000000006"/>
    <n v="23"/>
    <n v="4"/>
    <x v="3"/>
    <s v="15-30 cm"/>
    <s v="A"/>
    <n v="1"/>
    <s v="n/d"/>
    <m/>
    <m/>
  </r>
  <r>
    <s v="ELPRO-121011-CR-1-22-DP"/>
    <x v="5"/>
    <x v="8"/>
    <n v="2011"/>
    <d v="1899-12-30T09:10:00"/>
    <d v="1899-12-30T09:15:00"/>
    <d v="1899-12-30T00:05:00"/>
    <m/>
    <m/>
    <m/>
    <m/>
    <x v="5"/>
    <s v="El Progresista, Isla Magdalena, Baja California Sur"/>
    <m/>
    <n v="16.5"/>
    <n v="5"/>
    <n v="7.26"/>
    <n v="2.2000000000000002"/>
    <n v="16.5"/>
    <n v="5"/>
    <n v="11.879999999999999"/>
    <n v="3.6"/>
    <x v="49"/>
    <x v="53"/>
    <n v="73.400000000000006"/>
    <n v="23"/>
    <n v="4"/>
    <x v="3"/>
    <s v="15-30 cm"/>
    <s v="A"/>
    <n v="1"/>
    <s v="n/d"/>
    <m/>
    <m/>
  </r>
  <r>
    <s v="ELPRO-121011-CR-1-23-DP"/>
    <x v="5"/>
    <x v="8"/>
    <n v="2011"/>
    <d v="1899-12-30T10:31:00"/>
    <d v="1899-12-30T10:38:00"/>
    <d v="1899-12-30T00:07:00"/>
    <m/>
    <m/>
    <m/>
    <m/>
    <x v="5"/>
    <s v="El Progresista, Isla Magdalena, Baja California Sur"/>
    <m/>
    <n v="23.099999999999998"/>
    <n v="7"/>
    <n v="23.099999999999998"/>
    <n v="7"/>
    <n v="23.099999999999998"/>
    <n v="7"/>
    <n v="23.099999999999998"/>
    <n v="7"/>
    <x v="50"/>
    <x v="52"/>
    <n v="73.400000000000006"/>
    <n v="23"/>
    <n v="4"/>
    <x v="3"/>
    <s v="15-30 cm"/>
    <s v="A"/>
    <n v="1"/>
    <s v="n/d"/>
    <m/>
    <m/>
  </r>
  <r>
    <s v="ELPRO-121011-CR-1-23-DP"/>
    <x v="5"/>
    <x v="8"/>
    <n v="2011"/>
    <d v="1899-12-30T10:31:00"/>
    <d v="1899-12-30T10:38:00"/>
    <d v="1899-12-30T00:07:00"/>
    <m/>
    <m/>
    <m/>
    <m/>
    <x v="5"/>
    <s v="El Progresista, Isla Magdalena, Baja California Sur"/>
    <m/>
    <n v="23.099999999999998"/>
    <n v="7"/>
    <n v="23.099999999999998"/>
    <n v="7"/>
    <n v="23.099999999999998"/>
    <n v="7"/>
    <n v="23.099999999999998"/>
    <n v="7"/>
    <x v="50"/>
    <x v="52"/>
    <n v="73.400000000000006"/>
    <n v="23"/>
    <n v="4"/>
    <x v="3"/>
    <s v="15-30 cm"/>
    <s v="A"/>
    <n v="1"/>
    <s v="n/d"/>
    <m/>
    <m/>
  </r>
  <r>
    <s v="ELPRO-121011-CR-1-23-DP"/>
    <x v="5"/>
    <x v="8"/>
    <n v="2011"/>
    <d v="1899-12-30T10:31:00"/>
    <d v="1899-12-30T10:38:00"/>
    <d v="1899-12-30T00:07:00"/>
    <m/>
    <m/>
    <m/>
    <m/>
    <x v="5"/>
    <s v="El Progresista, Isla Magdalena, Baja California Sur"/>
    <m/>
    <n v="23.099999999999998"/>
    <n v="7"/>
    <n v="23.099999999999998"/>
    <n v="7"/>
    <n v="23.099999999999998"/>
    <n v="7"/>
    <n v="23.099999999999998"/>
    <n v="7"/>
    <x v="50"/>
    <x v="52"/>
    <n v="73.400000000000006"/>
    <n v="23"/>
    <n v="4"/>
    <x v="3"/>
    <s v="15-30 cm"/>
    <s v="A"/>
    <n v="1"/>
    <s v="n/d"/>
    <m/>
    <m/>
  </r>
  <r>
    <s v="ELPRO-121011-CR-1-23-DP"/>
    <x v="5"/>
    <x v="8"/>
    <n v="2011"/>
    <d v="1899-12-30T10:31:00"/>
    <d v="1899-12-30T10:38:00"/>
    <d v="1899-12-30T00:07:00"/>
    <m/>
    <m/>
    <m/>
    <m/>
    <x v="5"/>
    <s v="El Progresista, Isla Magdalena, Baja California Sur"/>
    <m/>
    <n v="23.099999999999998"/>
    <n v="7"/>
    <n v="23.099999999999998"/>
    <n v="7"/>
    <n v="23.099999999999998"/>
    <n v="7"/>
    <n v="23.099999999999998"/>
    <n v="7"/>
    <x v="50"/>
    <x v="52"/>
    <n v="73.400000000000006"/>
    <n v="23"/>
    <n v="4"/>
    <x v="3"/>
    <s v="15-30 cm"/>
    <s v="A"/>
    <n v="1"/>
    <s v="n/d"/>
    <m/>
    <m/>
  </r>
  <r>
    <s v="ELPRO-121011-CR-1-23-DP"/>
    <x v="5"/>
    <x v="8"/>
    <n v="2011"/>
    <d v="1899-12-30T10:31:00"/>
    <d v="1899-12-30T10:38:00"/>
    <d v="1899-12-30T00:07:00"/>
    <m/>
    <m/>
    <m/>
    <m/>
    <x v="5"/>
    <s v="El Progresista, Isla Magdalena, Baja California Sur"/>
    <m/>
    <n v="23.099999999999998"/>
    <n v="7"/>
    <n v="23.099999999999998"/>
    <n v="7"/>
    <n v="23.099999999999998"/>
    <n v="7"/>
    <n v="23.099999999999998"/>
    <n v="7"/>
    <x v="50"/>
    <x v="52"/>
    <n v="73.400000000000006"/>
    <n v="23"/>
    <n v="4"/>
    <x v="3"/>
    <s v="15-30 cm"/>
    <s v="A"/>
    <n v="1"/>
    <s v="n/d"/>
    <m/>
    <m/>
  </r>
  <r>
    <s v="ELPRO-121011-CR-1-23-DP"/>
    <x v="5"/>
    <x v="8"/>
    <n v="2011"/>
    <d v="1899-12-30T10:31:00"/>
    <d v="1899-12-30T10:38:00"/>
    <d v="1899-12-30T00:07:00"/>
    <m/>
    <m/>
    <m/>
    <m/>
    <x v="5"/>
    <s v="El Progresista, Isla Magdalena, Baja California Sur"/>
    <m/>
    <n v="23.099999999999998"/>
    <n v="7"/>
    <n v="23.099999999999998"/>
    <n v="7"/>
    <n v="23.099999999999998"/>
    <n v="7"/>
    <n v="23.099999999999998"/>
    <n v="7"/>
    <x v="50"/>
    <x v="52"/>
    <n v="73.400000000000006"/>
    <n v="23"/>
    <n v="4"/>
    <x v="3"/>
    <s v="15-30 cm"/>
    <s v="A"/>
    <n v="1"/>
    <s v="n/d"/>
    <m/>
    <m/>
  </r>
  <r>
    <s v="ELPRO-121011-CR-1-23-DP"/>
    <x v="5"/>
    <x v="8"/>
    <n v="2011"/>
    <d v="1899-12-30T10:31:00"/>
    <d v="1899-12-30T10:38:00"/>
    <d v="1899-12-30T00:07:00"/>
    <m/>
    <m/>
    <m/>
    <m/>
    <x v="5"/>
    <s v="El Progresista, Isla Magdalena, Baja California Sur"/>
    <m/>
    <n v="23.099999999999998"/>
    <n v="7"/>
    <n v="23.099999999999998"/>
    <n v="7"/>
    <n v="23.099999999999998"/>
    <n v="7"/>
    <n v="23.099999999999998"/>
    <n v="7"/>
    <x v="50"/>
    <x v="52"/>
    <n v="73.400000000000006"/>
    <n v="23"/>
    <n v="4"/>
    <x v="3"/>
    <s v="&lt;15 cm"/>
    <s v="J"/>
    <n v="1"/>
    <s v="n/d"/>
    <m/>
    <m/>
  </r>
  <r>
    <s v="ELPRO-121011-AR-1-24-DP"/>
    <x v="4"/>
    <x v="8"/>
    <n v="2011"/>
    <d v="1899-12-30T08:51:00"/>
    <d v="1899-12-30T08:57:00"/>
    <d v="1899-12-30T00:06:00"/>
    <m/>
    <m/>
    <m/>
    <m/>
    <x v="5"/>
    <s v="El Progresista, Isla Magdalena, Baja California Sur"/>
    <m/>
    <n v="18.809999999999999"/>
    <n v="5.7"/>
    <n v="20.13"/>
    <n v="6.1"/>
    <n v="20.13"/>
    <n v="6.1"/>
    <n v="19.47"/>
    <n v="5.9"/>
    <x v="47"/>
    <x v="54"/>
    <n v="69.800000000000011"/>
    <n v="21"/>
    <n v="7"/>
    <x v="3"/>
    <s v="15-30 cm"/>
    <s v="A"/>
    <n v="1"/>
    <s v="n/d"/>
    <m/>
    <m/>
  </r>
  <r>
    <s v="ELPRO-121011-AR-1-24-DP"/>
    <x v="4"/>
    <x v="8"/>
    <n v="2011"/>
    <d v="1899-12-30T08:51:00"/>
    <d v="1899-12-30T08:57:00"/>
    <d v="1899-12-30T00:06:00"/>
    <m/>
    <m/>
    <m/>
    <m/>
    <x v="5"/>
    <s v="El Progresista, Isla Magdalena, Baja California Sur"/>
    <m/>
    <n v="18.809999999999999"/>
    <n v="5.7"/>
    <n v="20.13"/>
    <n v="6.1"/>
    <n v="20.13"/>
    <n v="6.1"/>
    <n v="19.47"/>
    <n v="5.9"/>
    <x v="47"/>
    <x v="54"/>
    <n v="69.800000000000011"/>
    <n v="21"/>
    <n v="7"/>
    <x v="3"/>
    <s v="15-30 cm"/>
    <s v="A"/>
    <n v="1"/>
    <s v="n/d"/>
    <m/>
    <m/>
  </r>
  <r>
    <s v="ELPRO-121011-AR-1-24-DP"/>
    <x v="4"/>
    <x v="8"/>
    <n v="2011"/>
    <d v="1899-12-30T08:51:00"/>
    <d v="1899-12-30T08:57:00"/>
    <d v="1899-12-30T00:06:00"/>
    <m/>
    <m/>
    <m/>
    <m/>
    <x v="5"/>
    <s v="El Progresista, Isla Magdalena, Baja California Sur"/>
    <m/>
    <n v="18.809999999999999"/>
    <n v="5.7"/>
    <n v="20.13"/>
    <n v="6.1"/>
    <n v="20.13"/>
    <n v="6.1"/>
    <n v="19.47"/>
    <n v="5.9"/>
    <x v="47"/>
    <x v="54"/>
    <n v="69.800000000000011"/>
    <n v="21"/>
    <n v="7"/>
    <x v="3"/>
    <s v="15-30 cm"/>
    <s v="A"/>
    <n v="1"/>
    <s v="n/d"/>
    <m/>
    <m/>
  </r>
  <r>
    <s v="ELPRO-121011-AR-1-24-DP"/>
    <x v="4"/>
    <x v="8"/>
    <n v="2011"/>
    <d v="1899-12-30T08:51:00"/>
    <d v="1899-12-30T08:57:00"/>
    <d v="1899-12-30T00:06:00"/>
    <m/>
    <m/>
    <m/>
    <m/>
    <x v="5"/>
    <s v="El Progresista, Isla Magdalena, Baja California Sur"/>
    <m/>
    <n v="18.809999999999999"/>
    <n v="5.7"/>
    <n v="20.13"/>
    <n v="6.1"/>
    <n v="20.13"/>
    <n v="6.1"/>
    <n v="19.47"/>
    <n v="5.9"/>
    <x v="47"/>
    <x v="54"/>
    <n v="69.800000000000011"/>
    <n v="21"/>
    <n v="7"/>
    <x v="3"/>
    <s v="15-30 cm"/>
    <s v="A"/>
    <n v="1"/>
    <s v="n/d"/>
    <m/>
    <m/>
  </r>
  <r>
    <s v="ELPRO-121011-AR-1-24-DP"/>
    <x v="4"/>
    <x v="8"/>
    <n v="2011"/>
    <d v="1899-12-30T08:51:00"/>
    <d v="1899-12-30T08:57:00"/>
    <d v="1899-12-30T00:06:00"/>
    <m/>
    <m/>
    <m/>
    <m/>
    <x v="5"/>
    <s v="El Progresista, Isla Magdalena, Baja California Sur"/>
    <m/>
    <n v="18.809999999999999"/>
    <n v="5.7"/>
    <n v="20.13"/>
    <n v="6.1"/>
    <n v="20.13"/>
    <n v="6.1"/>
    <n v="19.47"/>
    <n v="5.9"/>
    <x v="47"/>
    <x v="54"/>
    <n v="69.800000000000011"/>
    <n v="21"/>
    <n v="7"/>
    <x v="3"/>
    <s v="15-30 cm"/>
    <s v="A"/>
    <n v="1"/>
    <s v="n/d"/>
    <m/>
    <m/>
  </r>
  <r>
    <s v="ELPRO-121011-AR-1-24-DP"/>
    <x v="4"/>
    <x v="8"/>
    <n v="2011"/>
    <d v="1899-12-30T08:51:00"/>
    <d v="1899-12-30T08:57:00"/>
    <d v="1899-12-30T00:06:00"/>
    <m/>
    <m/>
    <m/>
    <m/>
    <x v="5"/>
    <s v="El Progresista, Isla Magdalena, Baja California Sur"/>
    <m/>
    <n v="18.809999999999999"/>
    <n v="5.7"/>
    <n v="20.13"/>
    <n v="6.1"/>
    <n v="20.13"/>
    <n v="6.1"/>
    <n v="19.47"/>
    <n v="5.9"/>
    <x v="47"/>
    <x v="54"/>
    <n v="69.800000000000011"/>
    <n v="21"/>
    <n v="7"/>
    <x v="3"/>
    <s v="15-30 cm"/>
    <s v="A"/>
    <n v="1"/>
    <s v="n/d"/>
    <m/>
    <m/>
  </r>
  <r>
    <s v="ELPRO-121011-AR-1-24-DP"/>
    <x v="4"/>
    <x v="8"/>
    <n v="2011"/>
    <d v="1899-12-30T08:51:00"/>
    <d v="1899-12-30T08:57:00"/>
    <d v="1899-12-30T00:06:00"/>
    <m/>
    <m/>
    <m/>
    <m/>
    <x v="5"/>
    <s v="El Progresista, Isla Magdalena, Baja California Sur"/>
    <m/>
    <n v="18.809999999999999"/>
    <n v="5.7"/>
    <n v="20.13"/>
    <n v="6.1"/>
    <n v="20.13"/>
    <n v="6.1"/>
    <n v="19.47"/>
    <n v="5.9"/>
    <x v="47"/>
    <x v="54"/>
    <n v="69.800000000000011"/>
    <n v="21"/>
    <n v="7"/>
    <x v="3"/>
    <s v="15-30 cm"/>
    <s v="A"/>
    <n v="1"/>
    <s v="n/d"/>
    <m/>
    <m/>
  </r>
  <r>
    <s v="ELPRO-121011-AR-1-24-DP"/>
    <x v="4"/>
    <x v="8"/>
    <n v="2011"/>
    <d v="1899-12-30T08:51:00"/>
    <d v="1899-12-30T08:57:00"/>
    <d v="1899-12-30T00:06:00"/>
    <m/>
    <m/>
    <m/>
    <m/>
    <x v="5"/>
    <s v="El Progresista, Isla Magdalena, Baja California Sur"/>
    <m/>
    <n v="18.809999999999999"/>
    <n v="5.7"/>
    <n v="20.13"/>
    <n v="6.1"/>
    <n v="20.13"/>
    <n v="6.1"/>
    <n v="19.47"/>
    <n v="5.9"/>
    <x v="47"/>
    <x v="54"/>
    <n v="69.800000000000011"/>
    <n v="21"/>
    <n v="7"/>
    <x v="3"/>
    <s v="15-30 cm"/>
    <s v="A"/>
    <n v="1"/>
    <s v="n/d"/>
    <m/>
    <m/>
  </r>
  <r>
    <s v="ELPRO-121011-AR-1-25-DP"/>
    <x v="4"/>
    <x v="8"/>
    <n v="2011"/>
    <d v="1899-12-30T10:13:00"/>
    <d v="1899-12-30T10:20:00"/>
    <d v="1899-12-30T00:07:00"/>
    <m/>
    <m/>
    <m/>
    <m/>
    <x v="5"/>
    <s v="El Progresista, Isla Magdalena, Baja California Sur"/>
    <m/>
    <n v="25.74"/>
    <n v="7.8"/>
    <n v="24.75"/>
    <n v="7.5"/>
    <n v="25.74"/>
    <n v="7.8"/>
    <n v="25.244999999999997"/>
    <n v="7.65"/>
    <x v="48"/>
    <x v="55"/>
    <n v="69.800000000000011"/>
    <n v="21"/>
    <n v="7"/>
    <x v="3"/>
    <s v="15-30 cm"/>
    <s v="A"/>
    <n v="1"/>
    <s v="n/d"/>
    <m/>
    <m/>
  </r>
  <r>
    <s v="ELPRO-121011-AR-1-25-DP"/>
    <x v="4"/>
    <x v="8"/>
    <n v="2011"/>
    <d v="1899-12-30T10:13:00"/>
    <d v="1899-12-30T10:20:00"/>
    <d v="1899-12-30T00:07:00"/>
    <m/>
    <m/>
    <m/>
    <m/>
    <x v="5"/>
    <s v="El Progresista, Isla Magdalena, Baja California Sur"/>
    <m/>
    <n v="25.74"/>
    <n v="7.8"/>
    <n v="24.75"/>
    <n v="7.5"/>
    <n v="25.74"/>
    <n v="7.8"/>
    <n v="25.244999999999997"/>
    <n v="7.65"/>
    <x v="48"/>
    <x v="55"/>
    <n v="69.800000000000011"/>
    <n v="21"/>
    <n v="7"/>
    <x v="3"/>
    <s v="15-30 cm"/>
    <s v="A"/>
    <n v="1"/>
    <s v="n/d"/>
    <m/>
    <m/>
  </r>
  <r>
    <s v="ELPRO-121011-AR-1-25-DP"/>
    <x v="4"/>
    <x v="8"/>
    <n v="2011"/>
    <d v="1899-12-30T10:13:00"/>
    <d v="1899-12-30T10:20:00"/>
    <d v="1899-12-30T00:07:00"/>
    <m/>
    <m/>
    <m/>
    <m/>
    <x v="5"/>
    <s v="El Progresista, Isla Magdalena, Baja California Sur"/>
    <m/>
    <n v="25.74"/>
    <n v="7.8"/>
    <n v="24.75"/>
    <n v="7.5"/>
    <n v="25.74"/>
    <n v="7.8"/>
    <n v="25.244999999999997"/>
    <n v="7.65"/>
    <x v="48"/>
    <x v="55"/>
    <n v="69.800000000000011"/>
    <n v="21"/>
    <n v="7"/>
    <x v="3"/>
    <s v="15-30 cm"/>
    <s v="A"/>
    <n v="1"/>
    <s v="n/d"/>
    <m/>
    <m/>
  </r>
  <r>
    <s v="ELPRO-121011-AR-1-25-DP"/>
    <x v="4"/>
    <x v="8"/>
    <n v="2011"/>
    <d v="1899-12-30T10:13:00"/>
    <d v="1899-12-30T10:20:00"/>
    <d v="1899-12-30T00:07:00"/>
    <m/>
    <m/>
    <m/>
    <m/>
    <x v="5"/>
    <s v="El Progresista, Isla Magdalena, Baja California Sur"/>
    <m/>
    <n v="25.74"/>
    <n v="7.8"/>
    <n v="24.75"/>
    <n v="7.5"/>
    <n v="25.74"/>
    <n v="7.8"/>
    <n v="25.244999999999997"/>
    <n v="7.65"/>
    <x v="48"/>
    <x v="55"/>
    <n v="69.800000000000011"/>
    <n v="21"/>
    <n v="7"/>
    <x v="3"/>
    <s v="15-30 cm"/>
    <s v="A"/>
    <n v="1"/>
    <s v="n/d"/>
    <m/>
    <m/>
  </r>
  <r>
    <s v="ELPRO-121011-AR-1-25-DP"/>
    <x v="4"/>
    <x v="8"/>
    <n v="2011"/>
    <d v="1899-12-30T10:13:00"/>
    <d v="1899-12-30T10:20:00"/>
    <d v="1899-12-30T00:07:00"/>
    <m/>
    <m/>
    <m/>
    <m/>
    <x v="5"/>
    <s v="El Progresista, Isla Magdalena, Baja California Sur"/>
    <m/>
    <n v="25.74"/>
    <n v="7.8"/>
    <n v="24.75"/>
    <n v="7.5"/>
    <n v="25.74"/>
    <n v="7.8"/>
    <n v="25.244999999999997"/>
    <n v="7.65"/>
    <x v="48"/>
    <x v="55"/>
    <n v="69.800000000000011"/>
    <n v="21"/>
    <n v="7"/>
    <x v="3"/>
    <s v="15-30 cm"/>
    <s v="A"/>
    <n v="1"/>
    <s v="n/d"/>
    <m/>
    <m/>
  </r>
  <r>
    <s v="ELPRO-121011-AR-1-25-DP"/>
    <x v="4"/>
    <x v="8"/>
    <n v="2011"/>
    <d v="1899-12-30T10:13:00"/>
    <d v="1899-12-30T10:20:00"/>
    <d v="1899-12-30T00:07:00"/>
    <m/>
    <m/>
    <m/>
    <m/>
    <x v="5"/>
    <s v="El Progresista, Isla Magdalena, Baja California Sur"/>
    <m/>
    <n v="25.74"/>
    <n v="7.8"/>
    <n v="24.75"/>
    <n v="7.5"/>
    <n v="25.74"/>
    <n v="7.8"/>
    <n v="25.244999999999997"/>
    <n v="7.65"/>
    <x v="48"/>
    <x v="55"/>
    <n v="69.800000000000011"/>
    <n v="21"/>
    <n v="7"/>
    <x v="3"/>
    <s v="15-30 cm"/>
    <s v="A"/>
    <n v="1"/>
    <s v="n/d"/>
    <m/>
    <m/>
  </r>
  <r>
    <s v="ELPRO-121011-AR-1-25-DP"/>
    <x v="4"/>
    <x v="8"/>
    <n v="2011"/>
    <d v="1899-12-30T10:13:00"/>
    <d v="1899-12-30T10:20:00"/>
    <d v="1899-12-30T00:07:00"/>
    <m/>
    <m/>
    <m/>
    <m/>
    <x v="5"/>
    <s v="El Progresista, Isla Magdalena, Baja California Sur"/>
    <m/>
    <n v="25.74"/>
    <n v="7.8"/>
    <n v="24.75"/>
    <n v="7.5"/>
    <n v="25.74"/>
    <n v="7.8"/>
    <n v="25.244999999999997"/>
    <n v="7.65"/>
    <x v="48"/>
    <x v="55"/>
    <n v="69.800000000000011"/>
    <n v="21"/>
    <n v="7"/>
    <x v="3"/>
    <s v="15-30 cm"/>
    <s v="A"/>
    <n v="1"/>
    <s v="n/d"/>
    <m/>
    <m/>
  </r>
  <r>
    <s v="ELPRO-121011-OR-1-26-DP"/>
    <x v="6"/>
    <x v="8"/>
    <n v="2011"/>
    <d v="1899-12-30T08:56:00"/>
    <d v="1899-12-30T09:05:00"/>
    <d v="1899-12-30T00:09:00"/>
    <m/>
    <m/>
    <m/>
    <m/>
    <x v="5"/>
    <s v="El Progresista, Isla Magdalena, Baja California Sur"/>
    <m/>
    <n v="13.2"/>
    <n v="4"/>
    <n v="21.12"/>
    <n v="6.4"/>
    <n v="21.12"/>
    <n v="6.4"/>
    <n v="17.16"/>
    <n v="5.2"/>
    <x v="47"/>
    <x v="54"/>
    <n v="69.800000000000011"/>
    <n v="21"/>
    <n v="6"/>
    <x v="18"/>
    <s v="15-30 cm"/>
    <s v="M"/>
    <n v="1"/>
    <s v="n/d"/>
    <m/>
    <m/>
  </r>
  <r>
    <s v="ELPRO-121011-OR-1-26-DP"/>
    <x v="6"/>
    <x v="8"/>
    <n v="2011"/>
    <d v="1899-12-30T08:56:00"/>
    <d v="1899-12-30T09:05:00"/>
    <d v="1899-12-30T00:09:00"/>
    <m/>
    <m/>
    <m/>
    <m/>
    <x v="5"/>
    <s v="El Progresista, Isla Magdalena, Baja California Sur"/>
    <m/>
    <n v="13.2"/>
    <n v="4"/>
    <n v="21.12"/>
    <n v="6.4"/>
    <n v="21.12"/>
    <n v="6.4"/>
    <n v="17.16"/>
    <n v="5.2"/>
    <x v="47"/>
    <x v="54"/>
    <n v="69.800000000000011"/>
    <n v="21"/>
    <n v="6"/>
    <x v="3"/>
    <s v="15-30 cm"/>
    <s v="A"/>
    <n v="1"/>
    <s v="n/d"/>
    <m/>
    <m/>
  </r>
  <r>
    <s v="ELPRO-121011-OR-1-26-DP"/>
    <x v="6"/>
    <x v="8"/>
    <n v="2011"/>
    <d v="1899-12-30T08:56:00"/>
    <d v="1899-12-30T09:05:00"/>
    <d v="1899-12-30T00:09:00"/>
    <m/>
    <m/>
    <m/>
    <m/>
    <x v="5"/>
    <s v="El Progresista, Isla Magdalena, Baja California Sur"/>
    <m/>
    <n v="13.2"/>
    <n v="4"/>
    <n v="21.12"/>
    <n v="6.4"/>
    <n v="21.12"/>
    <n v="6.4"/>
    <n v="17.16"/>
    <n v="5.2"/>
    <x v="47"/>
    <x v="54"/>
    <n v="69.800000000000011"/>
    <n v="21"/>
    <n v="6"/>
    <x v="3"/>
    <s v="15-30 cm"/>
    <s v="A"/>
    <n v="1"/>
    <s v="n/d"/>
    <m/>
    <m/>
  </r>
  <r>
    <s v="ELPRO-121011-OR-1-26-DP"/>
    <x v="6"/>
    <x v="8"/>
    <n v="2011"/>
    <d v="1899-12-30T08:56:00"/>
    <d v="1899-12-30T09:05:00"/>
    <d v="1899-12-30T00:09:00"/>
    <m/>
    <m/>
    <m/>
    <m/>
    <x v="5"/>
    <s v="El Progresista, Isla Magdalena, Baja California Sur"/>
    <m/>
    <n v="13.2"/>
    <n v="4"/>
    <n v="21.12"/>
    <n v="6.4"/>
    <n v="21.12"/>
    <n v="6.4"/>
    <n v="17.16"/>
    <n v="5.2"/>
    <x v="47"/>
    <x v="54"/>
    <n v="69.800000000000011"/>
    <n v="21"/>
    <n v="6"/>
    <x v="3"/>
    <s v="15-30 cm"/>
    <s v="A"/>
    <n v="1"/>
    <s v="n/d"/>
    <m/>
    <m/>
  </r>
  <r>
    <s v="ELPRO-121011-OR-1-26-DP"/>
    <x v="6"/>
    <x v="8"/>
    <n v="2011"/>
    <d v="1899-12-30T08:56:00"/>
    <d v="1899-12-30T09:05:00"/>
    <d v="1899-12-30T00:09:00"/>
    <m/>
    <m/>
    <m/>
    <m/>
    <x v="5"/>
    <s v="El Progresista, Isla Magdalena, Baja California Sur"/>
    <m/>
    <n v="13.2"/>
    <n v="4"/>
    <n v="21.12"/>
    <n v="6.4"/>
    <n v="21.12"/>
    <n v="6.4"/>
    <n v="17.16"/>
    <n v="5.2"/>
    <x v="47"/>
    <x v="54"/>
    <n v="69.800000000000011"/>
    <n v="21"/>
    <n v="6"/>
    <x v="3"/>
    <s v="15-30 cm"/>
    <s v="A"/>
    <n v="1"/>
    <s v="n/d"/>
    <m/>
    <m/>
  </r>
  <r>
    <s v="ELPRO-121011-OR-1-26-DP"/>
    <x v="6"/>
    <x v="8"/>
    <n v="2011"/>
    <d v="1899-12-30T08:56:00"/>
    <d v="1899-12-30T09:05:00"/>
    <d v="1899-12-30T00:09:00"/>
    <m/>
    <m/>
    <m/>
    <m/>
    <x v="5"/>
    <s v="El Progresista, Isla Magdalena, Baja California Sur"/>
    <m/>
    <n v="13.2"/>
    <n v="4"/>
    <n v="21.12"/>
    <n v="6.4"/>
    <n v="21.12"/>
    <n v="6.4"/>
    <n v="17.16"/>
    <n v="5.2"/>
    <x v="47"/>
    <x v="54"/>
    <n v="69.800000000000011"/>
    <n v="21"/>
    <n v="6"/>
    <x v="3"/>
    <s v="15-30 cm"/>
    <s v="A"/>
    <n v="1"/>
    <s v="n/d"/>
    <m/>
    <m/>
  </r>
  <r>
    <s v="ELPRO-121011-OR-1-26-DP"/>
    <x v="6"/>
    <x v="8"/>
    <n v="2011"/>
    <d v="1899-12-30T08:56:00"/>
    <d v="1899-12-30T09:05:00"/>
    <d v="1899-12-30T00:09:00"/>
    <m/>
    <m/>
    <m/>
    <m/>
    <x v="5"/>
    <s v="El Progresista, Isla Magdalena, Baja California Sur"/>
    <m/>
    <n v="13.2"/>
    <n v="4"/>
    <n v="21.12"/>
    <n v="6.4"/>
    <n v="21.12"/>
    <n v="6.4"/>
    <n v="17.16"/>
    <n v="5.2"/>
    <x v="47"/>
    <x v="54"/>
    <n v="69.800000000000011"/>
    <n v="21"/>
    <n v="6"/>
    <x v="3"/>
    <s v="15-30 cm"/>
    <s v="A"/>
    <n v="1"/>
    <s v="n/d"/>
    <m/>
    <m/>
  </r>
  <r>
    <s v="ELPRO-121011-OR-1-26-DP"/>
    <x v="6"/>
    <x v="8"/>
    <n v="2011"/>
    <d v="1899-12-30T08:56:00"/>
    <d v="1899-12-30T09:05:00"/>
    <d v="1899-12-30T00:09:00"/>
    <m/>
    <m/>
    <m/>
    <m/>
    <x v="5"/>
    <s v="El Progresista, Isla Magdalena, Baja California Sur"/>
    <m/>
    <n v="13.2"/>
    <n v="4"/>
    <n v="21.12"/>
    <n v="6.4"/>
    <n v="21.12"/>
    <n v="6.4"/>
    <n v="17.16"/>
    <n v="5.2"/>
    <x v="47"/>
    <x v="54"/>
    <n v="69.800000000000011"/>
    <n v="21"/>
    <n v="6"/>
    <x v="3"/>
    <s v="15-30 cm"/>
    <s v="A"/>
    <n v="1"/>
    <s v="n/d"/>
    <m/>
    <m/>
  </r>
  <r>
    <s v="ELPRO-121011-OR-1-26-DP"/>
    <x v="6"/>
    <x v="8"/>
    <n v="2011"/>
    <d v="1899-12-30T08:56:00"/>
    <d v="1899-12-30T09:05:00"/>
    <d v="1899-12-30T00:09:00"/>
    <m/>
    <m/>
    <m/>
    <m/>
    <x v="5"/>
    <s v="El Progresista, Isla Magdalena, Baja California Sur"/>
    <m/>
    <n v="13.2"/>
    <n v="4"/>
    <n v="21.12"/>
    <n v="6.4"/>
    <n v="21.12"/>
    <n v="6.4"/>
    <n v="17.16"/>
    <n v="5.2"/>
    <x v="47"/>
    <x v="54"/>
    <n v="69.800000000000011"/>
    <n v="21"/>
    <n v="6"/>
    <x v="3"/>
    <s v="15-30 cm"/>
    <s v="A"/>
    <n v="1"/>
    <s v="n/d"/>
    <m/>
    <m/>
  </r>
  <r>
    <s v="ELPRO-121011-OR-1-26-DP"/>
    <x v="6"/>
    <x v="8"/>
    <n v="2011"/>
    <d v="1899-12-30T08:56:00"/>
    <d v="1899-12-30T09:05:00"/>
    <d v="1899-12-30T00:09:00"/>
    <m/>
    <m/>
    <m/>
    <m/>
    <x v="5"/>
    <s v="El Progresista, Isla Magdalena, Baja California Sur"/>
    <m/>
    <n v="13.2"/>
    <n v="4"/>
    <n v="21.12"/>
    <n v="6.4"/>
    <n v="21.12"/>
    <n v="6.4"/>
    <n v="17.16"/>
    <n v="5.2"/>
    <x v="47"/>
    <x v="54"/>
    <n v="69.800000000000011"/>
    <n v="21"/>
    <n v="6"/>
    <x v="3"/>
    <s v="15-30 cm"/>
    <s v="A"/>
    <n v="1"/>
    <s v="n/d"/>
    <m/>
    <m/>
  </r>
  <r>
    <s v="ELPRO-121011-OR-1-26-DP"/>
    <x v="6"/>
    <x v="8"/>
    <n v="2011"/>
    <d v="1899-12-30T08:56:00"/>
    <d v="1899-12-30T09:05:00"/>
    <d v="1899-12-30T00:09:00"/>
    <m/>
    <m/>
    <m/>
    <m/>
    <x v="5"/>
    <s v="El Progresista, Isla Magdalena, Baja California Sur"/>
    <m/>
    <n v="13.2"/>
    <n v="4"/>
    <n v="21.12"/>
    <n v="6.4"/>
    <n v="21.12"/>
    <n v="6.4"/>
    <n v="17.16"/>
    <n v="5.2"/>
    <x v="47"/>
    <x v="54"/>
    <n v="69.800000000000011"/>
    <n v="21"/>
    <n v="6"/>
    <x v="3"/>
    <s v="15-30 cm"/>
    <s v="A"/>
    <n v="1"/>
    <s v="n/d"/>
    <m/>
    <m/>
  </r>
  <r>
    <s v="ELPRO-121011-OR-1-26-DP"/>
    <x v="6"/>
    <x v="8"/>
    <n v="2011"/>
    <d v="1899-12-30T08:56:00"/>
    <d v="1899-12-30T09:05:00"/>
    <d v="1899-12-30T00:09:00"/>
    <m/>
    <m/>
    <m/>
    <m/>
    <x v="5"/>
    <s v="El Progresista, Isla Magdalena, Baja California Sur"/>
    <m/>
    <n v="13.2"/>
    <n v="4"/>
    <n v="21.12"/>
    <n v="6.4"/>
    <n v="21.12"/>
    <n v="6.4"/>
    <n v="17.16"/>
    <n v="5.2"/>
    <x v="47"/>
    <x v="54"/>
    <n v="69.800000000000011"/>
    <n v="21"/>
    <n v="6"/>
    <x v="14"/>
    <s v="&lt;15 cm"/>
    <s v="n/a"/>
    <n v="1"/>
    <s v="n/d"/>
    <m/>
    <m/>
  </r>
  <r>
    <s v="ELPRO-121011-OR-1-26-DP"/>
    <x v="6"/>
    <x v="8"/>
    <n v="2011"/>
    <d v="1899-12-30T08:56:00"/>
    <d v="1899-12-30T09:05:00"/>
    <d v="1899-12-30T00:09:00"/>
    <m/>
    <m/>
    <m/>
    <m/>
    <x v="5"/>
    <s v="El Progresista, Isla Magdalena, Baja California Sur"/>
    <m/>
    <n v="13.2"/>
    <n v="4"/>
    <n v="21.12"/>
    <n v="6.4"/>
    <n v="21.12"/>
    <n v="6.4"/>
    <n v="17.16"/>
    <n v="5.2"/>
    <x v="47"/>
    <x v="54"/>
    <n v="69.800000000000011"/>
    <n v="21"/>
    <n v="6"/>
    <x v="7"/>
    <s v="&lt;15 cm"/>
    <s v="A"/>
    <n v="1"/>
    <s v="n/d"/>
    <m/>
    <m/>
  </r>
  <r>
    <s v="ELPRO-121011-OR-1-26-DP"/>
    <x v="6"/>
    <x v="8"/>
    <n v="2011"/>
    <d v="1899-12-30T08:56:00"/>
    <d v="1899-12-30T09:05:00"/>
    <d v="1899-12-30T00:09:00"/>
    <m/>
    <m/>
    <m/>
    <m/>
    <x v="5"/>
    <s v="El Progresista, Isla Magdalena, Baja California Sur"/>
    <m/>
    <n v="13.2"/>
    <n v="4"/>
    <n v="21.12"/>
    <n v="6.4"/>
    <n v="21.12"/>
    <n v="6.4"/>
    <n v="17.16"/>
    <n v="5.2"/>
    <x v="47"/>
    <x v="54"/>
    <n v="69.800000000000011"/>
    <n v="21"/>
    <n v="6"/>
    <x v="6"/>
    <s v="15-30 cm"/>
    <s v="A"/>
    <n v="1"/>
    <s v="n/d"/>
    <m/>
    <m/>
  </r>
  <r>
    <s v="ELPRO-121011-OR-1-26-DP"/>
    <x v="6"/>
    <x v="8"/>
    <n v="2011"/>
    <d v="1899-12-30T08:56:00"/>
    <d v="1899-12-30T09:05:00"/>
    <d v="1899-12-30T00:09:00"/>
    <m/>
    <m/>
    <m/>
    <m/>
    <x v="5"/>
    <s v="El Progresista, Isla Magdalena, Baja California Sur"/>
    <m/>
    <n v="13.2"/>
    <n v="4"/>
    <n v="21.12"/>
    <n v="6.4"/>
    <n v="21.12"/>
    <n v="6.4"/>
    <n v="17.16"/>
    <n v="5.2"/>
    <x v="47"/>
    <x v="54"/>
    <n v="69.800000000000011"/>
    <n v="21"/>
    <n v="6"/>
    <x v="6"/>
    <s v="15-30 cm"/>
    <s v="A"/>
    <n v="1"/>
    <s v="n/d"/>
    <m/>
    <m/>
  </r>
  <r>
    <s v="ELPRO-121011-OR-1-26-DP"/>
    <x v="6"/>
    <x v="8"/>
    <n v="2011"/>
    <d v="1899-12-30T08:56:00"/>
    <d v="1899-12-30T09:05:00"/>
    <d v="1899-12-30T00:09:00"/>
    <m/>
    <m/>
    <m/>
    <m/>
    <x v="5"/>
    <s v="El Progresista, Isla Magdalena, Baja California Sur"/>
    <m/>
    <n v="13.2"/>
    <n v="4"/>
    <n v="21.12"/>
    <n v="6.4"/>
    <n v="21.12"/>
    <n v="6.4"/>
    <n v="17.16"/>
    <n v="5.2"/>
    <x v="47"/>
    <x v="54"/>
    <n v="69.800000000000011"/>
    <n v="21"/>
    <n v="6"/>
    <x v="6"/>
    <s v="15-30 cm"/>
    <s v="A"/>
    <n v="1"/>
    <s v="n/d"/>
    <m/>
    <m/>
  </r>
  <r>
    <s v="ELPRO-121011-OR-1-26-DP"/>
    <x v="6"/>
    <x v="8"/>
    <n v="2011"/>
    <d v="1899-12-30T08:56:00"/>
    <d v="1899-12-30T09:05:00"/>
    <d v="1899-12-30T00:09:00"/>
    <m/>
    <m/>
    <m/>
    <m/>
    <x v="5"/>
    <s v="El Progresista, Isla Magdalena, Baja California Sur"/>
    <m/>
    <n v="13.2"/>
    <n v="4"/>
    <n v="21.12"/>
    <n v="6.4"/>
    <n v="21.12"/>
    <n v="6.4"/>
    <n v="17.16"/>
    <n v="5.2"/>
    <x v="47"/>
    <x v="54"/>
    <n v="69.800000000000011"/>
    <n v="21"/>
    <n v="6"/>
    <x v="6"/>
    <s v="15-30 cm"/>
    <s v="A"/>
    <n v="1"/>
    <s v="n/d"/>
    <m/>
    <m/>
  </r>
  <r>
    <s v="ELPRO-121011-OR-1-26-DP"/>
    <x v="6"/>
    <x v="8"/>
    <n v="2011"/>
    <d v="1899-12-30T08:56:00"/>
    <d v="1899-12-30T09:05:00"/>
    <d v="1899-12-30T00:09:00"/>
    <m/>
    <m/>
    <m/>
    <m/>
    <x v="5"/>
    <s v="El Progresista, Isla Magdalena, Baja California Sur"/>
    <m/>
    <n v="13.2"/>
    <n v="4"/>
    <n v="21.12"/>
    <n v="6.4"/>
    <n v="21.12"/>
    <n v="6.4"/>
    <n v="17.16"/>
    <n v="5.2"/>
    <x v="47"/>
    <x v="54"/>
    <n v="69.800000000000011"/>
    <n v="21"/>
    <n v="6"/>
    <x v="6"/>
    <s v="15-30 cm"/>
    <s v="A"/>
    <n v="1"/>
    <s v="n/d"/>
    <m/>
    <m/>
  </r>
  <r>
    <s v="ELPRO-121011-OR-1-26-DP"/>
    <x v="6"/>
    <x v="8"/>
    <n v="2011"/>
    <d v="1899-12-30T08:56:00"/>
    <d v="1899-12-30T09:05:00"/>
    <d v="1899-12-30T00:09:00"/>
    <m/>
    <m/>
    <m/>
    <m/>
    <x v="5"/>
    <s v="El Progresista, Isla Magdalena, Baja California Sur"/>
    <m/>
    <n v="13.2"/>
    <n v="4"/>
    <n v="21.12"/>
    <n v="6.4"/>
    <n v="21.12"/>
    <n v="6.4"/>
    <n v="17.16"/>
    <n v="5.2"/>
    <x v="47"/>
    <x v="54"/>
    <n v="69.800000000000011"/>
    <n v="21"/>
    <n v="6"/>
    <x v="6"/>
    <s v="15-30 cm"/>
    <s v="A"/>
    <n v="1"/>
    <s v="n/d"/>
    <m/>
    <m/>
  </r>
  <r>
    <s v="ELPRO-121011-OR-1-26-DP"/>
    <x v="6"/>
    <x v="8"/>
    <n v="2011"/>
    <d v="1899-12-30T08:56:00"/>
    <d v="1899-12-30T09:05:00"/>
    <d v="1899-12-30T00:09:00"/>
    <m/>
    <m/>
    <m/>
    <m/>
    <x v="5"/>
    <s v="El Progresista, Isla Magdalena, Baja California Sur"/>
    <m/>
    <n v="13.2"/>
    <n v="4"/>
    <n v="21.12"/>
    <n v="6.4"/>
    <n v="21.12"/>
    <n v="6.4"/>
    <n v="17.16"/>
    <n v="5.2"/>
    <x v="47"/>
    <x v="54"/>
    <n v="69.800000000000011"/>
    <n v="21"/>
    <n v="6"/>
    <x v="6"/>
    <s v="15-30 cm"/>
    <s v="A"/>
    <n v="1"/>
    <s v="n/d"/>
    <m/>
    <m/>
  </r>
  <r>
    <s v="ELPRO-121011-OR-1-27-DP"/>
    <x v="6"/>
    <x v="8"/>
    <n v="2011"/>
    <d v="1899-12-30T10:15:00"/>
    <d v="1899-12-30T10:21:00"/>
    <d v="1899-12-30T00:06:00"/>
    <m/>
    <m/>
    <m/>
    <m/>
    <x v="5"/>
    <s v="El Progresista, Isla Magdalena, Baja California Sur"/>
    <m/>
    <n v="26.729999999999997"/>
    <n v="8.1"/>
    <n v="24.419999999999998"/>
    <n v="7.4"/>
    <n v="26.729999999999997"/>
    <n v="8.1"/>
    <n v="25.574999999999996"/>
    <n v="7.75"/>
    <x v="48"/>
    <x v="52"/>
    <n v="69.800000000000011"/>
    <n v="21"/>
    <n v="6"/>
    <x v="5"/>
    <s v="&lt;15 cm"/>
    <s v="n/a"/>
    <n v="1"/>
    <s v="n/d"/>
    <m/>
    <m/>
  </r>
  <r>
    <s v="ELPRO-121011-OR-1-27-DP"/>
    <x v="6"/>
    <x v="8"/>
    <n v="2011"/>
    <d v="1899-12-30T10:15:00"/>
    <d v="1899-12-30T10:21:00"/>
    <d v="1899-12-30T00:06:00"/>
    <m/>
    <m/>
    <m/>
    <m/>
    <x v="5"/>
    <s v="El Progresista, Isla Magdalena, Baja California Sur"/>
    <m/>
    <n v="26.729999999999997"/>
    <n v="8.1"/>
    <n v="24.419999999999998"/>
    <n v="7.4"/>
    <n v="26.729999999999997"/>
    <n v="8.1"/>
    <n v="25.574999999999996"/>
    <n v="7.75"/>
    <x v="48"/>
    <x v="52"/>
    <n v="69.800000000000011"/>
    <n v="21"/>
    <n v="6"/>
    <x v="3"/>
    <s v="&lt;15 cm"/>
    <s v="A"/>
    <n v="1"/>
    <s v="n/d"/>
    <m/>
    <m/>
  </r>
  <r>
    <s v="ELPRO-121011-OR-1-27-DP"/>
    <x v="6"/>
    <x v="8"/>
    <n v="2011"/>
    <d v="1899-12-30T10:15:00"/>
    <d v="1899-12-30T10:21:00"/>
    <d v="1899-12-30T00:06:00"/>
    <m/>
    <m/>
    <m/>
    <m/>
    <x v="5"/>
    <s v="El Progresista, Isla Magdalena, Baja California Sur"/>
    <m/>
    <n v="26.729999999999997"/>
    <n v="8.1"/>
    <n v="24.419999999999998"/>
    <n v="7.4"/>
    <n v="26.729999999999997"/>
    <n v="8.1"/>
    <n v="25.574999999999996"/>
    <n v="7.75"/>
    <x v="48"/>
    <x v="52"/>
    <n v="69.800000000000011"/>
    <n v="21"/>
    <n v="6"/>
    <x v="3"/>
    <s v="&lt;15 cm"/>
    <s v="A"/>
    <n v="1"/>
    <s v="n/d"/>
    <m/>
    <m/>
  </r>
  <r>
    <s v="ELPRO-121011-OR-1-27-DP"/>
    <x v="6"/>
    <x v="8"/>
    <n v="2011"/>
    <d v="1899-12-30T10:15:00"/>
    <d v="1899-12-30T10:21:00"/>
    <d v="1899-12-30T00:06:00"/>
    <m/>
    <m/>
    <m/>
    <m/>
    <x v="5"/>
    <s v="El Progresista, Isla Magdalena, Baja California Sur"/>
    <m/>
    <n v="26.729999999999997"/>
    <n v="8.1"/>
    <n v="24.419999999999998"/>
    <n v="7.4"/>
    <n v="26.729999999999997"/>
    <n v="8.1"/>
    <n v="25.574999999999996"/>
    <n v="7.75"/>
    <x v="48"/>
    <x v="52"/>
    <n v="69.800000000000011"/>
    <n v="21"/>
    <n v="6"/>
    <x v="3"/>
    <s v="15-30 cm"/>
    <s v="A"/>
    <n v="1"/>
    <s v="n/d"/>
    <m/>
    <m/>
  </r>
  <r>
    <s v="ELPRO-121011-OR-1-27-DP"/>
    <x v="6"/>
    <x v="8"/>
    <n v="2011"/>
    <d v="1899-12-30T10:15:00"/>
    <d v="1899-12-30T10:21:00"/>
    <d v="1899-12-30T00:06:00"/>
    <m/>
    <m/>
    <m/>
    <m/>
    <x v="5"/>
    <s v="El Progresista, Isla Magdalena, Baja California Sur"/>
    <m/>
    <n v="26.729999999999997"/>
    <n v="8.1"/>
    <n v="24.419999999999998"/>
    <n v="7.4"/>
    <n v="26.729999999999997"/>
    <n v="8.1"/>
    <n v="25.574999999999996"/>
    <n v="7.75"/>
    <x v="48"/>
    <x v="52"/>
    <n v="69.800000000000011"/>
    <n v="21"/>
    <n v="6"/>
    <x v="3"/>
    <s v="15-30 cm"/>
    <s v="A"/>
    <n v="1"/>
    <s v="n/d"/>
    <m/>
    <m/>
  </r>
  <r>
    <s v="ELPRO-121011-OR-1-27-DP"/>
    <x v="6"/>
    <x v="8"/>
    <n v="2011"/>
    <d v="1899-12-30T10:15:00"/>
    <d v="1899-12-30T10:21:00"/>
    <d v="1899-12-30T00:06:00"/>
    <m/>
    <m/>
    <m/>
    <m/>
    <x v="5"/>
    <s v="El Progresista, Isla Magdalena, Baja California Sur"/>
    <m/>
    <n v="26.729999999999997"/>
    <n v="8.1"/>
    <n v="24.419999999999998"/>
    <n v="7.4"/>
    <n v="26.729999999999997"/>
    <n v="8.1"/>
    <n v="25.574999999999996"/>
    <n v="7.75"/>
    <x v="48"/>
    <x v="52"/>
    <n v="69.800000000000011"/>
    <n v="21"/>
    <n v="6"/>
    <x v="3"/>
    <s v="15-30 cm"/>
    <s v="A"/>
    <n v="1"/>
    <s v="n/d"/>
    <m/>
    <m/>
  </r>
  <r>
    <s v="ELPRO-121011-OR-1-27-DP"/>
    <x v="6"/>
    <x v="8"/>
    <n v="2011"/>
    <d v="1899-12-30T10:15:00"/>
    <d v="1899-12-30T10:21:00"/>
    <d v="1899-12-30T00:06:00"/>
    <m/>
    <m/>
    <m/>
    <m/>
    <x v="5"/>
    <s v="El Progresista, Isla Magdalena, Baja California Sur"/>
    <m/>
    <n v="26.729999999999997"/>
    <n v="8.1"/>
    <n v="24.419999999999998"/>
    <n v="7.4"/>
    <n v="26.729999999999997"/>
    <n v="8.1"/>
    <n v="25.574999999999996"/>
    <n v="7.75"/>
    <x v="48"/>
    <x v="52"/>
    <n v="69.800000000000011"/>
    <n v="21"/>
    <n v="6"/>
    <x v="3"/>
    <s v="15-30 cm"/>
    <s v="A"/>
    <n v="1"/>
    <s v="n/d"/>
    <m/>
    <m/>
  </r>
  <r>
    <s v="ELPRO-121011-OR-1-27-DP"/>
    <x v="6"/>
    <x v="8"/>
    <n v="2011"/>
    <d v="1899-12-30T10:15:00"/>
    <d v="1899-12-30T10:21:00"/>
    <d v="1899-12-30T00:06:00"/>
    <m/>
    <m/>
    <m/>
    <m/>
    <x v="5"/>
    <s v="El Progresista, Isla Magdalena, Baja California Sur"/>
    <m/>
    <n v="26.729999999999997"/>
    <n v="8.1"/>
    <n v="24.419999999999998"/>
    <n v="7.4"/>
    <n v="26.729999999999997"/>
    <n v="8.1"/>
    <n v="25.574999999999996"/>
    <n v="7.75"/>
    <x v="48"/>
    <x v="52"/>
    <n v="69.800000000000011"/>
    <n v="21"/>
    <n v="6"/>
    <x v="3"/>
    <s v="15-30 cm"/>
    <s v="A"/>
    <n v="1"/>
    <s v="n/d"/>
    <m/>
    <m/>
  </r>
  <r>
    <s v="ELPRO-121011-OR-1-27-DP"/>
    <x v="6"/>
    <x v="8"/>
    <n v="2011"/>
    <d v="1899-12-30T10:15:00"/>
    <d v="1899-12-30T10:21:00"/>
    <d v="1899-12-30T00:06:00"/>
    <m/>
    <m/>
    <m/>
    <m/>
    <x v="5"/>
    <s v="El Progresista, Isla Magdalena, Baja California Sur"/>
    <m/>
    <n v="26.729999999999997"/>
    <n v="8.1"/>
    <n v="24.419999999999998"/>
    <n v="7.4"/>
    <n v="26.729999999999997"/>
    <n v="8.1"/>
    <n v="25.574999999999996"/>
    <n v="7.75"/>
    <x v="48"/>
    <x v="52"/>
    <n v="69.800000000000011"/>
    <n v="21"/>
    <n v="6"/>
    <x v="3"/>
    <s v="&lt;15 cm"/>
    <s v="J"/>
    <n v="1"/>
    <s v="n/d"/>
    <m/>
    <m/>
  </r>
  <r>
    <s v="ELPRO-121011-OR-1-27-DP"/>
    <x v="6"/>
    <x v="8"/>
    <n v="2011"/>
    <d v="1899-12-30T10:15:00"/>
    <d v="1899-12-30T10:21:00"/>
    <d v="1899-12-30T00:06:00"/>
    <m/>
    <m/>
    <m/>
    <m/>
    <x v="5"/>
    <s v="El Progresista, Isla Magdalena, Baja California Sur"/>
    <m/>
    <n v="26.729999999999997"/>
    <n v="8.1"/>
    <n v="24.419999999999998"/>
    <n v="7.4"/>
    <n v="26.729999999999997"/>
    <n v="8.1"/>
    <n v="25.574999999999996"/>
    <n v="7.75"/>
    <x v="48"/>
    <x v="52"/>
    <n v="69.800000000000011"/>
    <n v="21"/>
    <n v="6"/>
    <x v="3"/>
    <s v="&lt;15 cm"/>
    <s v="J"/>
    <n v="1"/>
    <s v="n/d"/>
    <m/>
    <m/>
  </r>
  <r>
    <s v="ELPRO-121011-OR-1-27-DP"/>
    <x v="6"/>
    <x v="8"/>
    <n v="2011"/>
    <d v="1899-12-30T10:15:00"/>
    <d v="1899-12-30T10:21:00"/>
    <d v="1899-12-30T00:06:00"/>
    <m/>
    <m/>
    <m/>
    <m/>
    <x v="5"/>
    <s v="El Progresista, Isla Magdalena, Baja California Sur"/>
    <m/>
    <n v="26.729999999999997"/>
    <n v="8.1"/>
    <n v="24.419999999999998"/>
    <n v="7.4"/>
    <n v="26.729999999999997"/>
    <n v="8.1"/>
    <n v="25.574999999999996"/>
    <n v="7.75"/>
    <x v="48"/>
    <x v="52"/>
    <n v="69.800000000000011"/>
    <n v="21"/>
    <n v="6"/>
    <x v="3"/>
    <s v="&lt;15 cm"/>
    <s v="J"/>
    <n v="1"/>
    <s v="n/d"/>
    <m/>
    <m/>
  </r>
  <r>
    <s v="ELPRO-121011-OR-1-27-DP"/>
    <x v="6"/>
    <x v="8"/>
    <n v="2011"/>
    <d v="1899-12-30T10:15:00"/>
    <d v="1899-12-30T10:21:00"/>
    <d v="1899-12-30T00:06:00"/>
    <m/>
    <m/>
    <m/>
    <m/>
    <x v="5"/>
    <s v="El Progresista, Isla Magdalena, Baja California Sur"/>
    <m/>
    <n v="26.729999999999997"/>
    <n v="8.1"/>
    <n v="24.419999999999998"/>
    <n v="7.4"/>
    <n v="26.729999999999997"/>
    <n v="8.1"/>
    <n v="25.574999999999996"/>
    <n v="7.75"/>
    <x v="48"/>
    <x v="52"/>
    <n v="69.800000000000011"/>
    <n v="21"/>
    <n v="6"/>
    <x v="3"/>
    <s v="&lt;15 cm"/>
    <s v="J"/>
    <n v="1"/>
    <s v="n/d"/>
    <m/>
    <m/>
  </r>
  <r>
    <s v="ELPRO-121011-OR-1-27-DP"/>
    <x v="6"/>
    <x v="8"/>
    <n v="2011"/>
    <d v="1899-12-30T10:15:00"/>
    <d v="1899-12-30T10:21:00"/>
    <d v="1899-12-30T00:06:00"/>
    <m/>
    <m/>
    <m/>
    <m/>
    <x v="5"/>
    <s v="El Progresista, Isla Magdalena, Baja California Sur"/>
    <m/>
    <n v="26.729999999999997"/>
    <n v="8.1"/>
    <n v="24.419999999999998"/>
    <n v="7.4"/>
    <n v="26.729999999999997"/>
    <n v="8.1"/>
    <n v="25.574999999999996"/>
    <n v="7.75"/>
    <x v="48"/>
    <x v="52"/>
    <n v="69.800000000000011"/>
    <n v="21"/>
    <n v="6"/>
    <x v="3"/>
    <s v="&lt;15 cm"/>
    <s v="J"/>
    <n v="1"/>
    <s v="n/d"/>
    <m/>
    <m/>
  </r>
  <r>
    <s v="ELPRO-121011-OR-1-27-DP"/>
    <x v="6"/>
    <x v="8"/>
    <n v="2011"/>
    <d v="1899-12-30T10:15:00"/>
    <d v="1899-12-30T10:21:00"/>
    <d v="1899-12-30T00:06:00"/>
    <m/>
    <m/>
    <m/>
    <m/>
    <x v="5"/>
    <s v="El Progresista, Isla Magdalena, Baja California Sur"/>
    <m/>
    <n v="26.729999999999997"/>
    <n v="8.1"/>
    <n v="24.419999999999998"/>
    <n v="7.4"/>
    <n v="26.729999999999997"/>
    <n v="8.1"/>
    <n v="25.574999999999996"/>
    <n v="7.75"/>
    <x v="48"/>
    <x v="52"/>
    <n v="69.800000000000011"/>
    <n v="21"/>
    <n v="6"/>
    <x v="3"/>
    <s v="&lt;15 cm"/>
    <s v="J"/>
    <n v="1"/>
    <s v="n/d"/>
    <m/>
    <m/>
  </r>
  <r>
    <s v="PUBLA-151011-CR-1-1-DP"/>
    <x v="5"/>
    <x v="9"/>
    <n v="2011"/>
    <d v="1899-12-30T09:55:00"/>
    <d v="1899-12-30T10:00:00"/>
    <d v="1899-12-30T00:05:00"/>
    <m/>
    <m/>
    <m/>
    <m/>
    <x v="4"/>
    <s v="Punta Blanca, Isla Magdalena, Baja California Sur"/>
    <m/>
    <n v="36.299999999999997"/>
    <n v="11"/>
    <n v="42.9"/>
    <n v="13"/>
    <n v="42.9"/>
    <n v="13"/>
    <n v="39.599999999999994"/>
    <n v="12"/>
    <x v="51"/>
    <x v="56"/>
    <n v="75.2"/>
    <n v="24"/>
    <n v="7"/>
    <x v="5"/>
    <s v="15-30 cm"/>
    <s v="n/a"/>
    <n v="1"/>
    <s v="n/d"/>
    <m/>
    <m/>
  </r>
  <r>
    <s v="PUBLA-151011-CR-1-1-DP"/>
    <x v="5"/>
    <x v="9"/>
    <n v="2011"/>
    <d v="1899-12-30T09:55:00"/>
    <d v="1899-12-30T10:00:00"/>
    <d v="1899-12-30T00:05:00"/>
    <m/>
    <m/>
    <m/>
    <m/>
    <x v="4"/>
    <s v="Punta Blanca, Isla Magdalena, Baja California Sur"/>
    <m/>
    <n v="36.299999999999997"/>
    <n v="11"/>
    <n v="42.9"/>
    <n v="13"/>
    <n v="42.9"/>
    <n v="13"/>
    <n v="39.599999999999994"/>
    <n v="12"/>
    <x v="51"/>
    <x v="56"/>
    <n v="75.2"/>
    <n v="24"/>
    <n v="7"/>
    <x v="5"/>
    <s v="15-30 cm"/>
    <s v="n/a"/>
    <n v="1"/>
    <s v="n/d"/>
    <m/>
    <m/>
  </r>
  <r>
    <s v="PUBLA-151011-CR-1-1-DP"/>
    <x v="5"/>
    <x v="9"/>
    <n v="2011"/>
    <d v="1899-12-30T09:55:00"/>
    <d v="1899-12-30T10:00:00"/>
    <d v="1899-12-30T00:05:00"/>
    <m/>
    <m/>
    <m/>
    <m/>
    <x v="4"/>
    <s v="Punta Blanca, Isla Magdalena, Baja California Sur"/>
    <m/>
    <n v="36.299999999999997"/>
    <n v="11"/>
    <n v="42.9"/>
    <n v="13"/>
    <n v="42.9"/>
    <n v="13"/>
    <n v="39.599999999999994"/>
    <n v="12"/>
    <x v="51"/>
    <x v="56"/>
    <n v="75.2"/>
    <n v="24"/>
    <n v="7"/>
    <x v="5"/>
    <s v="15-30 cm"/>
    <s v="n/a"/>
    <n v="1"/>
    <s v="n/d"/>
    <m/>
    <m/>
  </r>
  <r>
    <s v="PUBLA-151011-CR-1-1-DP"/>
    <x v="5"/>
    <x v="9"/>
    <n v="2011"/>
    <d v="1899-12-30T09:55:00"/>
    <d v="1899-12-30T10:00:00"/>
    <d v="1899-12-30T00:05:00"/>
    <m/>
    <m/>
    <m/>
    <m/>
    <x v="4"/>
    <s v="Punta Blanca, Isla Magdalena, Baja California Sur"/>
    <m/>
    <n v="36.299999999999997"/>
    <n v="11"/>
    <n v="42.9"/>
    <n v="13"/>
    <n v="42.9"/>
    <n v="13"/>
    <n v="39.599999999999994"/>
    <n v="12"/>
    <x v="51"/>
    <x v="56"/>
    <n v="75.2"/>
    <n v="24"/>
    <n v="7"/>
    <x v="5"/>
    <s v="15-30 cm"/>
    <s v="n/a"/>
    <n v="1"/>
    <s v="n/d"/>
    <m/>
    <m/>
  </r>
  <r>
    <s v="PUBLA-151011-CR-1-1-DP"/>
    <x v="5"/>
    <x v="9"/>
    <n v="2011"/>
    <d v="1899-12-30T09:55:00"/>
    <d v="1899-12-30T10:00:00"/>
    <d v="1899-12-30T00:05:00"/>
    <m/>
    <m/>
    <m/>
    <m/>
    <x v="4"/>
    <s v="Punta Blanca, Isla Magdalena, Baja California Sur"/>
    <m/>
    <n v="36.299999999999997"/>
    <n v="11"/>
    <n v="42.9"/>
    <n v="13"/>
    <n v="42.9"/>
    <n v="13"/>
    <n v="39.599999999999994"/>
    <n v="12"/>
    <x v="51"/>
    <x v="56"/>
    <n v="75.2"/>
    <n v="24"/>
    <n v="7"/>
    <x v="5"/>
    <s v="15-30 cm"/>
    <s v="n/a"/>
    <n v="1"/>
    <s v="n/d"/>
    <m/>
    <m/>
  </r>
  <r>
    <s v="PUBLA-151011-CR-1-1-DP"/>
    <x v="5"/>
    <x v="9"/>
    <n v="2011"/>
    <d v="1899-12-30T09:55:00"/>
    <d v="1899-12-30T10:00:00"/>
    <d v="1899-12-30T00:05:00"/>
    <m/>
    <m/>
    <m/>
    <m/>
    <x v="4"/>
    <s v="Punta Blanca, Isla Magdalena, Baja California Sur"/>
    <m/>
    <n v="36.299999999999997"/>
    <n v="11"/>
    <n v="42.9"/>
    <n v="13"/>
    <n v="42.9"/>
    <n v="13"/>
    <n v="39.599999999999994"/>
    <n v="12"/>
    <x v="51"/>
    <x v="56"/>
    <n v="75.2"/>
    <n v="24"/>
    <n v="7"/>
    <x v="5"/>
    <s v="15-30 cm"/>
    <s v="n/a"/>
    <n v="1"/>
    <s v="n/d"/>
    <m/>
    <m/>
  </r>
  <r>
    <s v="PUBLA-151011-CR-1-1-DP"/>
    <x v="5"/>
    <x v="9"/>
    <n v="2011"/>
    <d v="1899-12-30T09:55:00"/>
    <d v="1899-12-30T10:00:00"/>
    <d v="1899-12-30T00:05:00"/>
    <m/>
    <m/>
    <m/>
    <m/>
    <x v="4"/>
    <s v="Punta Blanca, Isla Magdalena, Baja California Sur"/>
    <m/>
    <n v="36.299999999999997"/>
    <n v="11"/>
    <n v="42.9"/>
    <n v="13"/>
    <n v="42.9"/>
    <n v="13"/>
    <n v="39.599999999999994"/>
    <n v="12"/>
    <x v="51"/>
    <x v="56"/>
    <n v="75.2"/>
    <n v="24"/>
    <n v="7"/>
    <x v="5"/>
    <s v="&gt;30 cm"/>
    <s v="n/a"/>
    <n v="1"/>
    <s v="n/d"/>
    <m/>
    <m/>
  </r>
  <r>
    <s v="PUBLA-151011-CR-1-1-DP"/>
    <x v="5"/>
    <x v="9"/>
    <n v="2011"/>
    <d v="1899-12-30T09:55:00"/>
    <d v="1899-12-30T10:00:00"/>
    <d v="1899-12-30T00:05:00"/>
    <m/>
    <m/>
    <m/>
    <m/>
    <x v="4"/>
    <s v="Punta Blanca, Isla Magdalena, Baja California Sur"/>
    <m/>
    <n v="36.299999999999997"/>
    <n v="11"/>
    <n v="42.9"/>
    <n v="13"/>
    <n v="42.9"/>
    <n v="13"/>
    <n v="39.599999999999994"/>
    <n v="12"/>
    <x v="51"/>
    <x v="56"/>
    <n v="75.2"/>
    <n v="24"/>
    <n v="7"/>
    <x v="5"/>
    <s v="&gt;30 cm"/>
    <s v="n/a"/>
    <n v="1"/>
    <s v="n/d"/>
    <m/>
    <m/>
  </r>
  <r>
    <s v="PUBLA-151011-CR-1-1-DP"/>
    <x v="5"/>
    <x v="9"/>
    <n v="2011"/>
    <d v="1899-12-30T09:55:00"/>
    <d v="1899-12-30T10:00:00"/>
    <d v="1899-12-30T00:05:00"/>
    <m/>
    <m/>
    <m/>
    <m/>
    <x v="4"/>
    <s v="Punta Blanca, Isla Magdalena, Baja California Sur"/>
    <m/>
    <n v="36.299999999999997"/>
    <n v="11"/>
    <n v="42.9"/>
    <n v="13"/>
    <n v="42.9"/>
    <n v="13"/>
    <n v="39.599999999999994"/>
    <n v="12"/>
    <x v="51"/>
    <x v="56"/>
    <n v="75.2"/>
    <n v="24"/>
    <n v="7"/>
    <x v="5"/>
    <s v="&gt;30 cm"/>
    <s v="n/a"/>
    <n v="1"/>
    <s v="n/d"/>
    <m/>
    <m/>
  </r>
  <r>
    <s v="PUBLA-151011-CR-1-1-DP"/>
    <x v="5"/>
    <x v="9"/>
    <n v="2011"/>
    <d v="1899-12-30T09:55:00"/>
    <d v="1899-12-30T10:00:00"/>
    <d v="1899-12-30T00:05:00"/>
    <m/>
    <m/>
    <m/>
    <m/>
    <x v="4"/>
    <s v="Punta Blanca, Isla Magdalena, Baja California Sur"/>
    <m/>
    <n v="36.299999999999997"/>
    <n v="11"/>
    <n v="42.9"/>
    <n v="13"/>
    <n v="42.9"/>
    <n v="13"/>
    <n v="39.599999999999994"/>
    <n v="12"/>
    <x v="51"/>
    <x v="56"/>
    <n v="75.2"/>
    <n v="24"/>
    <n v="7"/>
    <x v="5"/>
    <s v="&gt;30 cm"/>
    <s v="n/a"/>
    <n v="1"/>
    <s v="n/d"/>
    <m/>
    <m/>
  </r>
  <r>
    <s v="PUBLA-151011-CR-1-1-DP"/>
    <x v="5"/>
    <x v="9"/>
    <n v="2011"/>
    <d v="1899-12-30T09:55:00"/>
    <d v="1899-12-30T10:00:00"/>
    <d v="1899-12-30T00:05:00"/>
    <m/>
    <m/>
    <m/>
    <m/>
    <x v="4"/>
    <s v="Punta Blanca, Isla Magdalena, Baja California Sur"/>
    <m/>
    <n v="36.299999999999997"/>
    <n v="11"/>
    <n v="42.9"/>
    <n v="13"/>
    <n v="42.9"/>
    <n v="13"/>
    <n v="39.599999999999994"/>
    <n v="12"/>
    <x v="51"/>
    <x v="56"/>
    <n v="75.2"/>
    <n v="24"/>
    <n v="7"/>
    <x v="3"/>
    <s v="15-30 cm"/>
    <s v="A"/>
    <n v="1"/>
    <s v="n/d"/>
    <m/>
    <m/>
  </r>
  <r>
    <s v="PUBLA-151011-CR-1-1-DP"/>
    <x v="5"/>
    <x v="9"/>
    <n v="2011"/>
    <d v="1899-12-30T09:55:00"/>
    <d v="1899-12-30T10:00:00"/>
    <d v="1899-12-30T00:05:00"/>
    <m/>
    <m/>
    <m/>
    <m/>
    <x v="4"/>
    <s v="Punta Blanca, Isla Magdalena, Baja California Sur"/>
    <m/>
    <n v="36.299999999999997"/>
    <n v="11"/>
    <n v="42.9"/>
    <n v="13"/>
    <n v="42.9"/>
    <n v="13"/>
    <n v="39.599999999999994"/>
    <n v="12"/>
    <x v="51"/>
    <x v="56"/>
    <n v="75.2"/>
    <n v="24"/>
    <n v="7"/>
    <x v="3"/>
    <s v="15-30 cm"/>
    <s v="A"/>
    <n v="1"/>
    <s v="n/d"/>
    <m/>
    <m/>
  </r>
  <r>
    <s v="PUBLA-151011-CR-1-1-DP"/>
    <x v="5"/>
    <x v="9"/>
    <n v="2011"/>
    <d v="1899-12-30T09:55:00"/>
    <d v="1899-12-30T10:00:00"/>
    <d v="1899-12-30T00:05:00"/>
    <m/>
    <m/>
    <m/>
    <m/>
    <x v="4"/>
    <s v="Punta Blanca, Isla Magdalena, Baja California Sur"/>
    <m/>
    <n v="36.299999999999997"/>
    <n v="11"/>
    <n v="42.9"/>
    <n v="13"/>
    <n v="42.9"/>
    <n v="13"/>
    <n v="39.599999999999994"/>
    <n v="12"/>
    <x v="51"/>
    <x v="56"/>
    <n v="75.2"/>
    <n v="24"/>
    <n v="7"/>
    <x v="14"/>
    <s v="15-30 cm"/>
    <s v="n/a"/>
    <n v="1"/>
    <s v="n/d"/>
    <m/>
    <m/>
  </r>
  <r>
    <s v="PUBLA-151011-CR-1-1-DP"/>
    <x v="5"/>
    <x v="9"/>
    <n v="2011"/>
    <d v="1899-12-30T09:55:00"/>
    <d v="1899-12-30T10:00:00"/>
    <d v="1899-12-30T00:05:00"/>
    <m/>
    <m/>
    <m/>
    <m/>
    <x v="4"/>
    <s v="Punta Blanca, Isla Magdalena, Baja California Sur"/>
    <m/>
    <n v="36.299999999999997"/>
    <n v="11"/>
    <n v="42.9"/>
    <n v="13"/>
    <n v="42.9"/>
    <n v="13"/>
    <n v="39.599999999999994"/>
    <n v="12"/>
    <x v="51"/>
    <x v="56"/>
    <n v="75.2"/>
    <n v="24"/>
    <n v="7"/>
    <x v="14"/>
    <s v="15-30 cm"/>
    <s v="n/a"/>
    <n v="1"/>
    <s v="n/d"/>
    <m/>
    <m/>
  </r>
  <r>
    <s v="PUBLA-151011-CR-1-1-DP"/>
    <x v="5"/>
    <x v="9"/>
    <n v="2011"/>
    <d v="1899-12-30T09:55:00"/>
    <d v="1899-12-30T10:00:00"/>
    <d v="1899-12-30T00:05:00"/>
    <m/>
    <m/>
    <m/>
    <m/>
    <x v="4"/>
    <s v="Punta Blanca, Isla Magdalena, Baja California Sur"/>
    <m/>
    <n v="36.299999999999997"/>
    <n v="11"/>
    <n v="42.9"/>
    <n v="13"/>
    <n v="42.9"/>
    <n v="13"/>
    <n v="39.599999999999994"/>
    <n v="12"/>
    <x v="51"/>
    <x v="56"/>
    <n v="75.2"/>
    <n v="24"/>
    <n v="7"/>
    <x v="14"/>
    <s v="15-30 cm"/>
    <s v="n/a"/>
    <n v="1"/>
    <s v="n/d"/>
    <m/>
    <m/>
  </r>
  <r>
    <s v="PUBLA-151011-CR-1-2-DP"/>
    <x v="5"/>
    <x v="9"/>
    <n v="2011"/>
    <d v="1899-12-30T11:11:00"/>
    <d v="1899-12-30T11:15:00"/>
    <d v="1899-12-30T00:04:00"/>
    <m/>
    <m/>
    <m/>
    <m/>
    <x v="4"/>
    <s v="Punta Blanca, Isla Magdalena, Baja California Sur"/>
    <m/>
    <n v="42.9"/>
    <n v="13"/>
    <n v="46.199999999999996"/>
    <n v="14"/>
    <n v="46.199999999999996"/>
    <n v="14"/>
    <n v="44.55"/>
    <n v="13.5"/>
    <x v="30"/>
    <x v="26"/>
    <n v="75.2"/>
    <n v="24"/>
    <n v="7"/>
    <x v="5"/>
    <s v="15-30 cm"/>
    <s v="n/a"/>
    <n v="1"/>
    <s v="n/d"/>
    <m/>
    <m/>
  </r>
  <r>
    <s v="PUBLA-151011-CR-1-2-DP"/>
    <x v="5"/>
    <x v="9"/>
    <n v="2011"/>
    <d v="1899-12-30T11:11:00"/>
    <d v="1899-12-30T11:15:00"/>
    <d v="1899-12-30T00:04:00"/>
    <m/>
    <m/>
    <m/>
    <m/>
    <x v="4"/>
    <s v="Punta Blanca, Isla Magdalena, Baja California Sur"/>
    <m/>
    <n v="42.9"/>
    <n v="13"/>
    <n v="46.199999999999996"/>
    <n v="14"/>
    <n v="46.199999999999996"/>
    <n v="14"/>
    <n v="44.55"/>
    <n v="13.5"/>
    <x v="30"/>
    <x v="26"/>
    <n v="75.2"/>
    <n v="24"/>
    <n v="7"/>
    <x v="5"/>
    <s v="15-30 cm"/>
    <s v="n/a"/>
    <n v="1"/>
    <s v="n/d"/>
    <m/>
    <m/>
  </r>
  <r>
    <s v="PUBLA-151011-CR-1-2-DP"/>
    <x v="5"/>
    <x v="9"/>
    <n v="2011"/>
    <d v="1899-12-30T11:11:00"/>
    <d v="1899-12-30T11:15:00"/>
    <d v="1899-12-30T00:04:00"/>
    <m/>
    <m/>
    <m/>
    <m/>
    <x v="4"/>
    <s v="Punta Blanca, Isla Magdalena, Baja California Sur"/>
    <m/>
    <n v="42.9"/>
    <n v="13"/>
    <n v="46.199999999999996"/>
    <n v="14"/>
    <n v="46.199999999999996"/>
    <n v="14"/>
    <n v="44.55"/>
    <n v="13.5"/>
    <x v="30"/>
    <x v="26"/>
    <n v="75.2"/>
    <n v="24"/>
    <n v="7"/>
    <x v="5"/>
    <s v="15-30 cm"/>
    <s v="n/a"/>
    <n v="1"/>
    <s v="n/d"/>
    <m/>
    <m/>
  </r>
  <r>
    <s v="PUBLA-151011-CR-1-2-DP"/>
    <x v="5"/>
    <x v="9"/>
    <n v="2011"/>
    <d v="1899-12-30T11:11:00"/>
    <d v="1899-12-30T11:15:00"/>
    <d v="1899-12-30T00:04:00"/>
    <m/>
    <m/>
    <m/>
    <m/>
    <x v="4"/>
    <s v="Punta Blanca, Isla Magdalena, Baja California Sur"/>
    <m/>
    <n v="42.9"/>
    <n v="13"/>
    <n v="46.199999999999996"/>
    <n v="14"/>
    <n v="46.199999999999996"/>
    <n v="14"/>
    <n v="44.55"/>
    <n v="13.5"/>
    <x v="30"/>
    <x v="26"/>
    <n v="75.2"/>
    <n v="24"/>
    <n v="7"/>
    <x v="5"/>
    <s v="15-30 cm"/>
    <s v="n/a"/>
    <n v="1"/>
    <s v="n/d"/>
    <m/>
    <m/>
  </r>
  <r>
    <s v="PUBLA-151011-CR-1-2-DP"/>
    <x v="5"/>
    <x v="9"/>
    <n v="2011"/>
    <d v="1899-12-30T11:11:00"/>
    <d v="1899-12-30T11:15:00"/>
    <d v="1899-12-30T00:04:00"/>
    <m/>
    <m/>
    <m/>
    <m/>
    <x v="4"/>
    <s v="Punta Blanca, Isla Magdalena, Baja California Sur"/>
    <m/>
    <n v="42.9"/>
    <n v="13"/>
    <n v="46.199999999999996"/>
    <n v="14"/>
    <n v="46.199999999999996"/>
    <n v="14"/>
    <n v="44.55"/>
    <n v="13.5"/>
    <x v="30"/>
    <x v="26"/>
    <n v="75.2"/>
    <n v="24"/>
    <n v="7"/>
    <x v="5"/>
    <s v="15-30 cm"/>
    <s v="n/a"/>
    <n v="1"/>
    <s v="n/d"/>
    <m/>
    <m/>
  </r>
  <r>
    <s v="PUBLA-151011-AR-1-3-DP"/>
    <x v="4"/>
    <x v="9"/>
    <n v="2011"/>
    <d v="1899-12-30T09:35:00"/>
    <d v="1899-12-30T09:40:00"/>
    <d v="1899-12-30T00:05:00"/>
    <m/>
    <m/>
    <m/>
    <m/>
    <x v="4"/>
    <s v="Punta Blanca, Isla Magdalena, Baja California Sur"/>
    <m/>
    <n v="47.519999999999996"/>
    <n v="14.4"/>
    <n v="51.48"/>
    <n v="15.6"/>
    <n v="51.48"/>
    <n v="15.6"/>
    <n v="49.5"/>
    <n v="15"/>
    <x v="52"/>
    <x v="57"/>
    <n v="75.2"/>
    <n v="24"/>
    <n v="5"/>
    <x v="5"/>
    <s v="15-30 cm"/>
    <s v="n/a"/>
    <n v="1"/>
    <s v="n/d"/>
    <m/>
    <m/>
  </r>
  <r>
    <s v="PUBLA-151011-AR-1-3-DP"/>
    <x v="4"/>
    <x v="9"/>
    <n v="2011"/>
    <d v="1899-12-30T09:35:00"/>
    <d v="1899-12-30T09:40:00"/>
    <d v="1899-12-30T00:05:00"/>
    <m/>
    <m/>
    <m/>
    <m/>
    <x v="4"/>
    <s v="Punta Blanca, Isla Magdalena, Baja California Sur"/>
    <m/>
    <n v="47.519999999999996"/>
    <n v="14.4"/>
    <n v="51.48"/>
    <n v="15.6"/>
    <n v="51.48"/>
    <n v="15.6"/>
    <n v="49.5"/>
    <n v="15"/>
    <x v="52"/>
    <x v="57"/>
    <n v="75.2"/>
    <n v="24"/>
    <n v="5"/>
    <x v="3"/>
    <s v="15-30 cm"/>
    <s v="A"/>
    <n v="1"/>
    <s v="n/d"/>
    <m/>
    <m/>
  </r>
  <r>
    <s v="PUBLA-151011-AR-1-3-DP"/>
    <x v="4"/>
    <x v="9"/>
    <n v="2011"/>
    <d v="1899-12-30T09:35:00"/>
    <d v="1899-12-30T09:40:00"/>
    <d v="1899-12-30T00:05:00"/>
    <m/>
    <m/>
    <m/>
    <m/>
    <x v="4"/>
    <s v="Punta Blanca, Isla Magdalena, Baja California Sur"/>
    <m/>
    <n v="47.519999999999996"/>
    <n v="14.4"/>
    <n v="51.48"/>
    <n v="15.6"/>
    <n v="51.48"/>
    <n v="15.6"/>
    <n v="49.5"/>
    <n v="15"/>
    <x v="52"/>
    <x v="57"/>
    <n v="75.2"/>
    <n v="24"/>
    <n v="5"/>
    <x v="3"/>
    <s v="15-30 cm"/>
    <s v="A"/>
    <n v="1"/>
    <s v="n/d"/>
    <m/>
    <m/>
  </r>
  <r>
    <s v="PUBLA-151011-AR-1-3-DP"/>
    <x v="4"/>
    <x v="9"/>
    <n v="2011"/>
    <d v="1899-12-30T09:35:00"/>
    <d v="1899-12-30T09:40:00"/>
    <d v="1899-12-30T00:05:00"/>
    <m/>
    <m/>
    <m/>
    <m/>
    <x v="4"/>
    <s v="Punta Blanca, Isla Magdalena, Baja California Sur"/>
    <m/>
    <n v="47.519999999999996"/>
    <n v="14.4"/>
    <n v="51.48"/>
    <n v="15.6"/>
    <n v="51.48"/>
    <n v="15.6"/>
    <n v="49.5"/>
    <n v="15"/>
    <x v="52"/>
    <x v="57"/>
    <n v="75.2"/>
    <n v="24"/>
    <n v="5"/>
    <x v="3"/>
    <s v="15-30 cm"/>
    <s v="A"/>
    <n v="1"/>
    <s v="n/d"/>
    <m/>
    <m/>
  </r>
  <r>
    <s v="PUBLA-151011-AR-1-3-DP"/>
    <x v="4"/>
    <x v="9"/>
    <n v="2011"/>
    <d v="1899-12-30T09:35:00"/>
    <d v="1899-12-30T09:40:00"/>
    <d v="1899-12-30T00:05:00"/>
    <m/>
    <m/>
    <m/>
    <m/>
    <x v="4"/>
    <s v="Punta Blanca, Isla Magdalena, Baja California Sur"/>
    <m/>
    <n v="47.519999999999996"/>
    <n v="14.4"/>
    <n v="51.48"/>
    <n v="15.6"/>
    <n v="51.48"/>
    <n v="15.6"/>
    <n v="49.5"/>
    <n v="15"/>
    <x v="52"/>
    <x v="57"/>
    <n v="75.2"/>
    <n v="24"/>
    <n v="5"/>
    <x v="13"/>
    <s v="&lt;15 cm"/>
    <s v="n/a"/>
    <n v="1"/>
    <s v="n/d"/>
    <m/>
    <m/>
  </r>
  <r>
    <s v="PUBLA-151011-AR-1-3-DP"/>
    <x v="4"/>
    <x v="9"/>
    <n v="2011"/>
    <d v="1899-12-30T09:35:00"/>
    <d v="1899-12-30T09:40:00"/>
    <d v="1899-12-30T00:05:00"/>
    <m/>
    <m/>
    <m/>
    <m/>
    <x v="4"/>
    <s v="Punta Blanca, Isla Magdalena, Baja California Sur"/>
    <m/>
    <n v="47.519999999999996"/>
    <n v="14.4"/>
    <n v="51.48"/>
    <n v="15.6"/>
    <n v="51.48"/>
    <n v="15.6"/>
    <n v="49.5"/>
    <n v="15"/>
    <x v="52"/>
    <x v="57"/>
    <n v="75.2"/>
    <n v="24"/>
    <n v="5"/>
    <x v="13"/>
    <s v="&lt;15 cm"/>
    <s v="n/a"/>
    <n v="1"/>
    <s v="n/d"/>
    <m/>
    <m/>
  </r>
  <r>
    <s v="PUBLA-151011-AR-1-3-DP"/>
    <x v="4"/>
    <x v="9"/>
    <n v="2011"/>
    <d v="1899-12-30T09:35:00"/>
    <d v="1899-12-30T09:40:00"/>
    <d v="1899-12-30T00:05:00"/>
    <m/>
    <m/>
    <m/>
    <m/>
    <x v="4"/>
    <s v="Punta Blanca, Isla Magdalena, Baja California Sur"/>
    <m/>
    <n v="47.519999999999996"/>
    <n v="14.4"/>
    <n v="51.48"/>
    <n v="15.6"/>
    <n v="51.48"/>
    <n v="15.6"/>
    <n v="49.5"/>
    <n v="15"/>
    <x v="52"/>
    <x v="57"/>
    <n v="75.2"/>
    <n v="24"/>
    <n v="5"/>
    <x v="13"/>
    <s v="&lt;15 cm"/>
    <s v="n/a"/>
    <n v="1"/>
    <s v="n/d"/>
    <m/>
    <m/>
  </r>
  <r>
    <s v="PUBLA-151011-AR-1-3-DP"/>
    <x v="4"/>
    <x v="9"/>
    <n v="2011"/>
    <d v="1899-12-30T09:35:00"/>
    <d v="1899-12-30T09:40:00"/>
    <d v="1899-12-30T00:05:00"/>
    <m/>
    <m/>
    <m/>
    <m/>
    <x v="4"/>
    <s v="Punta Blanca, Isla Magdalena, Baja California Sur"/>
    <m/>
    <n v="47.519999999999996"/>
    <n v="14.4"/>
    <n v="51.48"/>
    <n v="15.6"/>
    <n v="51.48"/>
    <n v="15.6"/>
    <n v="49.5"/>
    <n v="15"/>
    <x v="52"/>
    <x v="57"/>
    <n v="75.2"/>
    <n v="24"/>
    <n v="5"/>
    <x v="13"/>
    <s v="&lt;15 cm"/>
    <s v="n/a"/>
    <n v="1"/>
    <s v="n/d"/>
    <m/>
    <m/>
  </r>
  <r>
    <s v="PUBLA-151011-AR-1-3-DP"/>
    <x v="4"/>
    <x v="9"/>
    <n v="2011"/>
    <d v="1899-12-30T09:35:00"/>
    <d v="1899-12-30T09:40:00"/>
    <d v="1899-12-30T00:05:00"/>
    <m/>
    <m/>
    <m/>
    <m/>
    <x v="4"/>
    <s v="Punta Blanca, Isla Magdalena, Baja California Sur"/>
    <m/>
    <n v="47.519999999999996"/>
    <n v="14.4"/>
    <n v="51.48"/>
    <n v="15.6"/>
    <n v="51.48"/>
    <n v="15.6"/>
    <n v="49.5"/>
    <n v="15"/>
    <x v="52"/>
    <x v="57"/>
    <n v="75.2"/>
    <n v="24"/>
    <n v="5"/>
    <x v="13"/>
    <s v="&lt;15 cm"/>
    <s v="n/a"/>
    <n v="1"/>
    <s v="n/d"/>
    <m/>
    <m/>
  </r>
  <r>
    <s v="PUBLA-151011-AR-1-3-DP"/>
    <x v="4"/>
    <x v="9"/>
    <n v="2011"/>
    <d v="1899-12-30T09:35:00"/>
    <d v="1899-12-30T09:40:00"/>
    <d v="1899-12-30T00:05:00"/>
    <m/>
    <m/>
    <m/>
    <m/>
    <x v="4"/>
    <s v="Punta Blanca, Isla Magdalena, Baja California Sur"/>
    <m/>
    <n v="47.519999999999996"/>
    <n v="14.4"/>
    <n v="51.48"/>
    <n v="15.6"/>
    <n v="51.48"/>
    <n v="15.6"/>
    <n v="49.5"/>
    <n v="15"/>
    <x v="52"/>
    <x v="57"/>
    <n v="75.2"/>
    <n v="24"/>
    <n v="5"/>
    <x v="13"/>
    <s v="&lt;15 cm"/>
    <s v="n/a"/>
    <n v="1"/>
    <s v="n/d"/>
    <m/>
    <m/>
  </r>
  <r>
    <s v="PUBLA-151011-AR-1-4-DP"/>
    <x v="4"/>
    <x v="9"/>
    <n v="2011"/>
    <d v="1899-12-30T10:52:00"/>
    <d v="1899-12-30T10:57:00"/>
    <d v="1899-12-30T00:05:00"/>
    <m/>
    <m/>
    <m/>
    <m/>
    <x v="4"/>
    <s v="Punta Blanca, Isla Magdalena, Baja California Sur"/>
    <m/>
    <n v="45.54"/>
    <n v="13.8"/>
    <n v="45.87"/>
    <n v="13.9"/>
    <n v="45.87"/>
    <n v="13.9"/>
    <n v="45.704999999999998"/>
    <n v="13.850000000000001"/>
    <x v="30"/>
    <x v="26"/>
    <n v="75.2"/>
    <n v="24"/>
    <n v="5"/>
    <x v="5"/>
    <s v="&lt;15 cm"/>
    <s v="n/a"/>
    <n v="1"/>
    <s v="n/d"/>
    <m/>
    <m/>
  </r>
  <r>
    <s v="PUBLA-151011-OR-1-5-DP"/>
    <x v="6"/>
    <x v="9"/>
    <n v="2011"/>
    <d v="1899-12-30T10:10:00"/>
    <d v="1899-12-30T10:17:00"/>
    <d v="1899-12-30T00:07:00"/>
    <m/>
    <m/>
    <m/>
    <m/>
    <x v="4"/>
    <s v="Punta Blanca, Isla Magdalena, Baja California Sur"/>
    <m/>
    <n v="44.22"/>
    <n v="13.4"/>
    <n v="44.55"/>
    <n v="13.5"/>
    <n v="44.55"/>
    <n v="13.5"/>
    <n v="44.384999999999998"/>
    <n v="13.45"/>
    <x v="53"/>
    <x v="58"/>
    <n v="71.599999999999994"/>
    <n v="22"/>
    <n v="6"/>
    <x v="18"/>
    <s v="15-30 cm"/>
    <s v="M"/>
    <n v="1"/>
    <s v="M"/>
    <m/>
    <m/>
  </r>
  <r>
    <s v="PUBLA-151011-OR-1-5-DP"/>
    <x v="6"/>
    <x v="9"/>
    <n v="2011"/>
    <d v="1899-12-30T10:10:00"/>
    <d v="1899-12-30T10:17:00"/>
    <d v="1899-12-30T00:07:00"/>
    <m/>
    <m/>
    <m/>
    <m/>
    <x v="4"/>
    <s v="Punta Blanca, Isla Magdalena, Baja California Sur"/>
    <m/>
    <n v="44.22"/>
    <n v="13.4"/>
    <n v="44.55"/>
    <n v="13.5"/>
    <n v="44.55"/>
    <n v="13.5"/>
    <n v="44.384999999999998"/>
    <n v="13.45"/>
    <x v="53"/>
    <x v="58"/>
    <n v="71.599999999999994"/>
    <n v="22"/>
    <n v="6"/>
    <x v="18"/>
    <s v="15-30 cm"/>
    <s v="M"/>
    <n v="1"/>
    <s v="M"/>
    <m/>
    <m/>
  </r>
  <r>
    <s v="PUBLA-151011-OR-1-5-DP"/>
    <x v="6"/>
    <x v="9"/>
    <n v="2011"/>
    <d v="1899-12-30T10:10:00"/>
    <d v="1899-12-30T10:17:00"/>
    <d v="1899-12-30T00:07:00"/>
    <m/>
    <m/>
    <m/>
    <m/>
    <x v="4"/>
    <s v="Punta Blanca, Isla Magdalena, Baja California Sur"/>
    <m/>
    <n v="44.22"/>
    <n v="13.4"/>
    <n v="44.55"/>
    <n v="13.5"/>
    <n v="44.55"/>
    <n v="13.5"/>
    <n v="44.384999999999998"/>
    <n v="13.45"/>
    <x v="53"/>
    <x v="58"/>
    <n v="71.599999999999994"/>
    <n v="22"/>
    <n v="6"/>
    <x v="18"/>
    <s v="&gt;30 cm"/>
    <s v="M"/>
    <n v="1"/>
    <s v="M"/>
    <m/>
    <m/>
  </r>
  <r>
    <s v="PUBLA-151011-OR-1-5-DP"/>
    <x v="6"/>
    <x v="9"/>
    <n v="2011"/>
    <d v="1899-12-30T10:10:00"/>
    <d v="1899-12-30T10:17:00"/>
    <d v="1899-12-30T00:07:00"/>
    <m/>
    <m/>
    <m/>
    <m/>
    <x v="4"/>
    <s v="Punta Blanca, Isla Magdalena, Baja California Sur"/>
    <m/>
    <n v="44.22"/>
    <n v="13.4"/>
    <n v="44.55"/>
    <n v="13.5"/>
    <n v="44.55"/>
    <n v="13.5"/>
    <n v="44.384999999999998"/>
    <n v="13.45"/>
    <x v="53"/>
    <x v="58"/>
    <n v="71.599999999999994"/>
    <n v="22"/>
    <n v="6"/>
    <x v="5"/>
    <s v="&lt;15 cm"/>
    <s v="n/a"/>
    <n v="1"/>
    <s v="n/d"/>
    <m/>
    <m/>
  </r>
  <r>
    <s v="PUBLA-151011-OR-1-5-DP"/>
    <x v="6"/>
    <x v="9"/>
    <n v="2011"/>
    <d v="1899-12-30T10:10:00"/>
    <d v="1899-12-30T10:17:00"/>
    <d v="1899-12-30T00:07:00"/>
    <m/>
    <m/>
    <m/>
    <m/>
    <x v="4"/>
    <s v="Punta Blanca, Isla Magdalena, Baja California Sur"/>
    <m/>
    <n v="44.22"/>
    <n v="13.4"/>
    <n v="44.55"/>
    <n v="13.5"/>
    <n v="44.55"/>
    <n v="13.5"/>
    <n v="44.384999999999998"/>
    <n v="13.45"/>
    <x v="53"/>
    <x v="58"/>
    <n v="71.599999999999994"/>
    <n v="22"/>
    <n v="6"/>
    <x v="5"/>
    <s v="&lt;15 cm"/>
    <s v="n/a"/>
    <n v="1"/>
    <s v="n/d"/>
    <m/>
    <m/>
  </r>
  <r>
    <s v="PUBLA-151011-OR-1-5-DP"/>
    <x v="6"/>
    <x v="9"/>
    <n v="2011"/>
    <d v="1899-12-30T10:10:00"/>
    <d v="1899-12-30T10:17:00"/>
    <d v="1899-12-30T00:07:00"/>
    <m/>
    <m/>
    <m/>
    <m/>
    <x v="4"/>
    <s v="Punta Blanca, Isla Magdalena, Baja California Sur"/>
    <m/>
    <n v="44.22"/>
    <n v="13.4"/>
    <n v="44.55"/>
    <n v="13.5"/>
    <n v="44.55"/>
    <n v="13.5"/>
    <n v="44.384999999999998"/>
    <n v="13.45"/>
    <x v="53"/>
    <x v="58"/>
    <n v="71.599999999999994"/>
    <n v="22"/>
    <n v="6"/>
    <x v="5"/>
    <s v="15-30 cm"/>
    <s v="n/a"/>
    <n v="1"/>
    <s v="n/d"/>
    <m/>
    <m/>
  </r>
  <r>
    <s v="PUBLA-151011-OR-1-5-DP"/>
    <x v="6"/>
    <x v="9"/>
    <n v="2011"/>
    <d v="1899-12-30T10:10:00"/>
    <d v="1899-12-30T10:17:00"/>
    <d v="1899-12-30T00:07:00"/>
    <m/>
    <m/>
    <m/>
    <m/>
    <x v="4"/>
    <s v="Punta Blanca, Isla Magdalena, Baja California Sur"/>
    <m/>
    <n v="44.22"/>
    <n v="13.4"/>
    <n v="44.55"/>
    <n v="13.5"/>
    <n v="44.55"/>
    <n v="13.5"/>
    <n v="44.384999999999998"/>
    <n v="13.45"/>
    <x v="53"/>
    <x v="58"/>
    <n v="71.599999999999994"/>
    <n v="22"/>
    <n v="6"/>
    <x v="5"/>
    <s v="15-30 cm"/>
    <s v="n/a"/>
    <n v="1"/>
    <s v="n/d"/>
    <m/>
    <m/>
  </r>
  <r>
    <s v="PUBLA-151011-OR-1-5-DP"/>
    <x v="6"/>
    <x v="9"/>
    <n v="2011"/>
    <d v="1899-12-30T10:10:00"/>
    <d v="1899-12-30T10:17:00"/>
    <d v="1899-12-30T00:07:00"/>
    <m/>
    <m/>
    <m/>
    <m/>
    <x v="4"/>
    <s v="Punta Blanca, Isla Magdalena, Baja California Sur"/>
    <m/>
    <n v="44.22"/>
    <n v="13.4"/>
    <n v="44.55"/>
    <n v="13.5"/>
    <n v="44.55"/>
    <n v="13.5"/>
    <n v="44.384999999999998"/>
    <n v="13.45"/>
    <x v="53"/>
    <x v="58"/>
    <n v="71.599999999999994"/>
    <n v="22"/>
    <n v="6"/>
    <x v="5"/>
    <s v="15-30 cm"/>
    <s v="n/a"/>
    <n v="1"/>
    <s v="n/d"/>
    <m/>
    <m/>
  </r>
  <r>
    <s v="PUBLA-151011-OR-1-5-DP"/>
    <x v="6"/>
    <x v="9"/>
    <n v="2011"/>
    <d v="1899-12-30T10:10:00"/>
    <d v="1899-12-30T10:17:00"/>
    <d v="1899-12-30T00:07:00"/>
    <m/>
    <m/>
    <m/>
    <m/>
    <x v="4"/>
    <s v="Punta Blanca, Isla Magdalena, Baja California Sur"/>
    <m/>
    <n v="44.22"/>
    <n v="13.4"/>
    <n v="44.55"/>
    <n v="13.5"/>
    <n v="44.55"/>
    <n v="13.5"/>
    <n v="44.384999999999998"/>
    <n v="13.45"/>
    <x v="53"/>
    <x v="58"/>
    <n v="71.599999999999994"/>
    <n v="22"/>
    <n v="6"/>
    <x v="3"/>
    <s v="15-30 cm"/>
    <s v="A"/>
    <n v="1"/>
    <s v="n/d"/>
    <m/>
    <m/>
  </r>
  <r>
    <s v="PUBLA-151011-OR-1-5-DP"/>
    <x v="6"/>
    <x v="9"/>
    <n v="2011"/>
    <d v="1899-12-30T10:10:00"/>
    <d v="1899-12-30T10:17:00"/>
    <d v="1899-12-30T00:07:00"/>
    <m/>
    <m/>
    <m/>
    <m/>
    <x v="4"/>
    <s v="Punta Blanca, Isla Magdalena, Baja California Sur"/>
    <m/>
    <n v="44.22"/>
    <n v="13.4"/>
    <n v="44.55"/>
    <n v="13.5"/>
    <n v="44.55"/>
    <n v="13.5"/>
    <n v="44.384999999999998"/>
    <n v="13.45"/>
    <x v="53"/>
    <x v="58"/>
    <n v="71.599999999999994"/>
    <n v="22"/>
    <n v="6"/>
    <x v="3"/>
    <s v="15-30 cm"/>
    <s v="A"/>
    <n v="1"/>
    <s v="n/d"/>
    <m/>
    <m/>
  </r>
  <r>
    <s v="PUBLA-151011-OR-1-6-DP"/>
    <x v="6"/>
    <x v="9"/>
    <n v="2011"/>
    <d v="1899-12-30T11:23:00"/>
    <d v="1899-12-30T11:28:00"/>
    <d v="1899-12-30T00:05:00"/>
    <m/>
    <m/>
    <m/>
    <m/>
    <x v="4"/>
    <s v="Punta Blanca, Isla Magdalena, Baja California Sur"/>
    <m/>
    <n v="47.519999999999996"/>
    <n v="14.4"/>
    <n v="48.18"/>
    <n v="14.6"/>
    <n v="48.18"/>
    <n v="14.6"/>
    <n v="47.849999999999994"/>
    <n v="14.5"/>
    <x v="30"/>
    <x v="26"/>
    <n v="71.599999999999994"/>
    <n v="22"/>
    <n v="6"/>
    <x v="3"/>
    <s v="15-30 cm"/>
    <s v="A"/>
    <n v="1"/>
    <s v="n/d"/>
    <m/>
    <m/>
  </r>
  <r>
    <s v="PUBLA-151011-OR-1-6-DP"/>
    <x v="6"/>
    <x v="9"/>
    <n v="2011"/>
    <d v="1899-12-30T11:23:00"/>
    <d v="1899-12-30T11:28:00"/>
    <d v="1899-12-30T00:05:00"/>
    <m/>
    <m/>
    <m/>
    <m/>
    <x v="4"/>
    <s v="Punta Blanca, Isla Magdalena, Baja California Sur"/>
    <m/>
    <n v="47.519999999999996"/>
    <n v="14.4"/>
    <n v="48.18"/>
    <n v="14.6"/>
    <n v="48.18"/>
    <n v="14.6"/>
    <n v="47.849999999999994"/>
    <n v="14.5"/>
    <x v="30"/>
    <x v="26"/>
    <n v="71.599999999999994"/>
    <n v="22"/>
    <n v="6"/>
    <x v="3"/>
    <s v="15-30 cm"/>
    <s v="A"/>
    <n v="1"/>
    <s v="n/d"/>
    <m/>
    <m/>
  </r>
  <r>
    <s v="PUBLA-151011-OR-1-6-DP"/>
    <x v="6"/>
    <x v="9"/>
    <n v="2011"/>
    <d v="1899-12-30T11:23:00"/>
    <d v="1899-12-30T11:28:00"/>
    <d v="1899-12-30T00:05:00"/>
    <m/>
    <m/>
    <m/>
    <m/>
    <x v="4"/>
    <s v="Punta Blanca, Isla Magdalena, Baja California Sur"/>
    <m/>
    <n v="47.519999999999996"/>
    <n v="14.4"/>
    <n v="48.18"/>
    <n v="14.6"/>
    <n v="48.18"/>
    <n v="14.6"/>
    <n v="47.849999999999994"/>
    <n v="14.5"/>
    <x v="30"/>
    <x v="26"/>
    <n v="71.599999999999994"/>
    <n v="22"/>
    <n v="6"/>
    <x v="19"/>
    <s v="&gt;50"/>
    <s v="n/a"/>
    <n v="1"/>
    <s v="n/d"/>
    <m/>
    <m/>
  </r>
  <r>
    <s v="PUBLA-151011-OR-1-6-DP"/>
    <x v="6"/>
    <x v="9"/>
    <n v="2011"/>
    <d v="1899-12-30T11:23:00"/>
    <d v="1899-12-30T11:28:00"/>
    <d v="1899-12-30T00:05:00"/>
    <m/>
    <m/>
    <m/>
    <m/>
    <x v="4"/>
    <s v="Punta Blanca, Isla Magdalena, Baja California Sur"/>
    <m/>
    <n v="47.519999999999996"/>
    <n v="14.4"/>
    <n v="48.18"/>
    <n v="14.6"/>
    <n v="48.18"/>
    <n v="14.6"/>
    <n v="47.849999999999994"/>
    <n v="14.5"/>
    <x v="30"/>
    <x v="26"/>
    <n v="71.599999999999994"/>
    <n v="22"/>
    <n v="6"/>
    <x v="19"/>
    <s v="&gt;50"/>
    <s v="n/a"/>
    <n v="1"/>
    <s v="n/d"/>
    <m/>
    <m/>
  </r>
  <r>
    <s v="PUBLA-151011-OR-1-6-DP"/>
    <x v="6"/>
    <x v="9"/>
    <n v="2011"/>
    <d v="1899-12-30T11:23:00"/>
    <d v="1899-12-30T11:28:00"/>
    <d v="1899-12-30T00:05:00"/>
    <m/>
    <m/>
    <m/>
    <m/>
    <x v="4"/>
    <s v="Punta Blanca, Isla Magdalena, Baja California Sur"/>
    <m/>
    <n v="47.519999999999996"/>
    <n v="14.4"/>
    <n v="48.18"/>
    <n v="14.6"/>
    <n v="48.18"/>
    <n v="14.6"/>
    <n v="47.849999999999994"/>
    <n v="14.5"/>
    <x v="30"/>
    <x v="26"/>
    <n v="71.599999999999994"/>
    <n v="22"/>
    <n v="6"/>
    <x v="19"/>
    <s v="&gt;50"/>
    <s v="n/a"/>
    <n v="1"/>
    <s v="n/d"/>
    <m/>
    <m/>
  </r>
  <r>
    <s v="PUBLA-151011-OR-1-6-DP"/>
    <x v="6"/>
    <x v="9"/>
    <n v="2011"/>
    <d v="1899-12-30T11:23:00"/>
    <d v="1899-12-30T11:28:00"/>
    <d v="1899-12-30T00:05:00"/>
    <m/>
    <m/>
    <m/>
    <m/>
    <x v="4"/>
    <s v="Punta Blanca, Isla Magdalena, Baja California Sur"/>
    <m/>
    <n v="47.519999999999996"/>
    <n v="14.4"/>
    <n v="48.18"/>
    <n v="14.6"/>
    <n v="48.18"/>
    <n v="14.6"/>
    <n v="47.849999999999994"/>
    <n v="14.5"/>
    <x v="30"/>
    <x v="26"/>
    <n v="71.599999999999994"/>
    <n v="22"/>
    <n v="6"/>
    <x v="19"/>
    <s v="&gt;50"/>
    <s v="n/a"/>
    <n v="1"/>
    <s v="n/d"/>
    <m/>
    <m/>
  </r>
  <r>
    <s v="PUBLA-151011-OR-1-6-DP"/>
    <x v="6"/>
    <x v="9"/>
    <n v="2011"/>
    <d v="1899-12-30T11:23:00"/>
    <d v="1899-12-30T11:28:00"/>
    <d v="1899-12-30T00:05:00"/>
    <m/>
    <m/>
    <m/>
    <m/>
    <x v="4"/>
    <s v="Punta Blanca, Isla Magdalena, Baja California Sur"/>
    <m/>
    <n v="47.519999999999996"/>
    <n v="14.4"/>
    <n v="48.18"/>
    <n v="14.6"/>
    <n v="48.18"/>
    <n v="14.6"/>
    <n v="47.849999999999994"/>
    <n v="14.5"/>
    <x v="30"/>
    <x v="26"/>
    <n v="71.599999999999994"/>
    <n v="22"/>
    <n v="6"/>
    <x v="19"/>
    <s v="&gt;50"/>
    <s v="n/a"/>
    <n v="1"/>
    <s v="n/d"/>
    <m/>
    <m/>
  </r>
  <r>
    <s v="PUBLA-151011-RR-1-7-DP"/>
    <x v="3"/>
    <x v="9"/>
    <n v="2011"/>
    <d v="1899-12-30T09:40:00"/>
    <d v="1899-12-30T09:44:00"/>
    <d v="1899-12-30T00:04:00"/>
    <m/>
    <m/>
    <m/>
    <m/>
    <x v="4"/>
    <s v="Punta Blanca, Isla Magdalena, Baja California Sur"/>
    <m/>
    <n v="44.879999999999995"/>
    <n v="13.6"/>
    <n v="42.57"/>
    <n v="12.9"/>
    <n v="44.879999999999995"/>
    <n v="13.6"/>
    <n v="43.724999999999994"/>
    <n v="13.25"/>
    <x v="54"/>
    <x v="59"/>
    <n v="75.2"/>
    <n v="24"/>
    <n v="7"/>
    <x v="5"/>
    <s v="15-30 cm"/>
    <s v="n/a"/>
    <n v="1"/>
    <s v="n/d"/>
    <m/>
    <m/>
  </r>
  <r>
    <s v="PUBLA-151011-RR-1-7-DP"/>
    <x v="3"/>
    <x v="9"/>
    <n v="2011"/>
    <d v="1899-12-30T09:40:00"/>
    <d v="1899-12-30T09:44:00"/>
    <d v="1899-12-30T00:04:00"/>
    <m/>
    <m/>
    <m/>
    <m/>
    <x v="4"/>
    <s v="Punta Blanca, Isla Magdalena, Baja California Sur"/>
    <m/>
    <n v="44.879999999999995"/>
    <n v="13.6"/>
    <n v="42.57"/>
    <n v="12.9"/>
    <n v="44.879999999999995"/>
    <n v="13.6"/>
    <n v="43.724999999999994"/>
    <n v="13.25"/>
    <x v="54"/>
    <x v="59"/>
    <n v="75.2"/>
    <n v="24"/>
    <n v="7"/>
    <x v="5"/>
    <s v="15-30 cm"/>
    <s v="n/a"/>
    <n v="1"/>
    <s v="n/d"/>
    <m/>
    <m/>
  </r>
  <r>
    <s v="PUBLA-151011-RR-1-7-DP"/>
    <x v="3"/>
    <x v="9"/>
    <n v="2011"/>
    <d v="1899-12-30T09:40:00"/>
    <d v="1899-12-30T09:44:00"/>
    <d v="1899-12-30T00:04:00"/>
    <m/>
    <m/>
    <m/>
    <m/>
    <x v="4"/>
    <s v="Punta Blanca, Isla Magdalena, Baja California Sur"/>
    <m/>
    <n v="44.879999999999995"/>
    <n v="13.6"/>
    <n v="42.57"/>
    <n v="12.9"/>
    <n v="44.879999999999995"/>
    <n v="13.6"/>
    <n v="43.724999999999994"/>
    <n v="13.25"/>
    <x v="54"/>
    <x v="59"/>
    <n v="75.2"/>
    <n v="24"/>
    <n v="7"/>
    <x v="5"/>
    <s v="15-30 cm"/>
    <s v="n/a"/>
    <n v="1"/>
    <s v="n/d"/>
    <m/>
    <m/>
  </r>
  <r>
    <s v="PUBLA-151011-RR-1-7-DP"/>
    <x v="3"/>
    <x v="9"/>
    <n v="2011"/>
    <d v="1899-12-30T09:40:00"/>
    <d v="1899-12-30T09:44:00"/>
    <d v="1899-12-30T00:04:00"/>
    <m/>
    <m/>
    <m/>
    <m/>
    <x v="4"/>
    <s v="Punta Blanca, Isla Magdalena, Baja California Sur"/>
    <m/>
    <n v="44.879999999999995"/>
    <n v="13.6"/>
    <n v="42.57"/>
    <n v="12.9"/>
    <n v="44.879999999999995"/>
    <n v="13.6"/>
    <n v="43.724999999999994"/>
    <n v="13.25"/>
    <x v="54"/>
    <x v="59"/>
    <n v="75.2"/>
    <n v="24"/>
    <n v="7"/>
    <x v="5"/>
    <s v="15-30 cm"/>
    <s v="n/a"/>
    <n v="1"/>
    <s v="n/d"/>
    <m/>
    <m/>
  </r>
  <r>
    <s v="PUBLA-151011-RR-1-7-DP"/>
    <x v="3"/>
    <x v="9"/>
    <n v="2011"/>
    <d v="1899-12-30T09:40:00"/>
    <d v="1899-12-30T09:44:00"/>
    <d v="1899-12-30T00:04:00"/>
    <m/>
    <m/>
    <m/>
    <m/>
    <x v="4"/>
    <s v="Punta Blanca, Isla Magdalena, Baja California Sur"/>
    <m/>
    <n v="44.879999999999995"/>
    <n v="13.6"/>
    <n v="42.57"/>
    <n v="12.9"/>
    <n v="44.879999999999995"/>
    <n v="13.6"/>
    <n v="43.724999999999994"/>
    <n v="13.25"/>
    <x v="54"/>
    <x v="59"/>
    <n v="75.2"/>
    <n v="24"/>
    <n v="7"/>
    <x v="3"/>
    <s v="&lt;15 cm"/>
    <s v="A"/>
    <n v="1"/>
    <s v="n/d"/>
    <m/>
    <m/>
  </r>
  <r>
    <s v="PUBLA-151011-RR-1-7-DP"/>
    <x v="3"/>
    <x v="9"/>
    <n v="2011"/>
    <d v="1899-12-30T09:40:00"/>
    <d v="1899-12-30T09:44:00"/>
    <d v="1899-12-30T00:04:00"/>
    <m/>
    <m/>
    <m/>
    <m/>
    <x v="4"/>
    <s v="Punta Blanca, Isla Magdalena, Baja California Sur"/>
    <m/>
    <n v="44.879999999999995"/>
    <n v="13.6"/>
    <n v="42.57"/>
    <n v="12.9"/>
    <n v="44.879999999999995"/>
    <n v="13.6"/>
    <n v="43.724999999999994"/>
    <n v="13.25"/>
    <x v="54"/>
    <x v="59"/>
    <n v="75.2"/>
    <n v="24"/>
    <n v="7"/>
    <x v="3"/>
    <s v="&lt;15 cm"/>
    <s v="A"/>
    <n v="1"/>
    <s v="n/d"/>
    <m/>
    <m/>
  </r>
  <r>
    <s v="PUBLA-151011-RR-1-7-DP"/>
    <x v="3"/>
    <x v="9"/>
    <n v="2011"/>
    <d v="1899-12-30T09:40:00"/>
    <d v="1899-12-30T09:44:00"/>
    <d v="1899-12-30T00:04:00"/>
    <m/>
    <m/>
    <m/>
    <m/>
    <x v="4"/>
    <s v="Punta Blanca, Isla Magdalena, Baja California Sur"/>
    <m/>
    <n v="44.879999999999995"/>
    <n v="13.6"/>
    <n v="42.57"/>
    <n v="12.9"/>
    <n v="44.879999999999995"/>
    <n v="13.6"/>
    <n v="43.724999999999994"/>
    <n v="13.25"/>
    <x v="54"/>
    <x v="59"/>
    <n v="75.2"/>
    <n v="24"/>
    <n v="7"/>
    <x v="3"/>
    <s v="&lt;15 cm"/>
    <s v="A"/>
    <n v="1"/>
    <s v="n/d"/>
    <m/>
    <m/>
  </r>
  <r>
    <s v="PUBLA-151011-RR-1-8-DP"/>
    <x v="3"/>
    <x v="9"/>
    <n v="2011"/>
    <d v="1899-12-30T10:54:00"/>
    <d v="1899-12-30T10:59:00"/>
    <d v="1899-12-30T00:05:00"/>
    <m/>
    <m/>
    <m/>
    <m/>
    <x v="4"/>
    <s v="Punta Blanca, Isla Magdalena, Baja California Sur"/>
    <m/>
    <n v="48.18"/>
    <n v="14.6"/>
    <n v="51.15"/>
    <n v="15.5"/>
    <n v="51.15"/>
    <n v="15.5"/>
    <n v="49.664999999999999"/>
    <n v="15.05"/>
    <x v="30"/>
    <x v="26"/>
    <n v="75.2"/>
    <n v="24"/>
    <n v="7"/>
    <x v="18"/>
    <s v="15-30 cm"/>
    <s v="M"/>
    <n v="1"/>
    <s v="M"/>
    <m/>
    <m/>
  </r>
  <r>
    <s v="PUBLA-151011-RR-1-8-DP"/>
    <x v="3"/>
    <x v="9"/>
    <n v="2011"/>
    <d v="1899-12-30T10:54:00"/>
    <d v="1899-12-30T10:59:00"/>
    <d v="1899-12-30T00:05:00"/>
    <m/>
    <m/>
    <m/>
    <m/>
    <x v="4"/>
    <s v="Punta Blanca, Isla Magdalena, Baja California Sur"/>
    <m/>
    <n v="48.18"/>
    <n v="14.6"/>
    <n v="51.15"/>
    <n v="15.5"/>
    <n v="51.15"/>
    <n v="15.5"/>
    <n v="49.664999999999999"/>
    <n v="15.05"/>
    <x v="30"/>
    <x v="26"/>
    <n v="75.2"/>
    <n v="24"/>
    <n v="7"/>
    <x v="3"/>
    <s v="&lt;15 cm"/>
    <s v="A"/>
    <n v="1"/>
    <s v="n/d"/>
    <m/>
    <m/>
  </r>
  <r>
    <s v="PUBLA-151011-RR-1-8-DP"/>
    <x v="3"/>
    <x v="9"/>
    <n v="2011"/>
    <d v="1899-12-30T10:54:00"/>
    <d v="1899-12-30T10:59:00"/>
    <d v="1899-12-30T00:05:00"/>
    <m/>
    <m/>
    <m/>
    <m/>
    <x v="4"/>
    <s v="Punta Blanca, Isla Magdalena, Baja California Sur"/>
    <m/>
    <n v="48.18"/>
    <n v="14.6"/>
    <n v="51.15"/>
    <n v="15.5"/>
    <n v="51.15"/>
    <n v="15.5"/>
    <n v="49.664999999999999"/>
    <n v="15.05"/>
    <x v="30"/>
    <x v="26"/>
    <n v="75.2"/>
    <n v="24"/>
    <n v="7"/>
    <x v="13"/>
    <s v="&lt;15 cm"/>
    <s v="n/a"/>
    <n v="1"/>
    <s v="n/d"/>
    <m/>
    <m/>
  </r>
  <r>
    <s v="PUBLA-151011-RR-1-8-DP"/>
    <x v="3"/>
    <x v="9"/>
    <n v="2011"/>
    <d v="1899-12-30T10:54:00"/>
    <d v="1899-12-30T10:59:00"/>
    <d v="1899-12-30T00:05:00"/>
    <m/>
    <m/>
    <m/>
    <m/>
    <x v="4"/>
    <s v="Punta Blanca, Isla Magdalena, Baja California Sur"/>
    <m/>
    <n v="48.18"/>
    <n v="14.6"/>
    <n v="51.15"/>
    <n v="15.5"/>
    <n v="51.15"/>
    <n v="15.5"/>
    <n v="49.664999999999999"/>
    <n v="15.05"/>
    <x v="30"/>
    <x v="26"/>
    <n v="75.2"/>
    <n v="24"/>
    <n v="7"/>
    <x v="13"/>
    <s v="15-30 cm"/>
    <s v="n/a"/>
    <n v="1"/>
    <s v="n/d"/>
    <m/>
    <m/>
  </r>
  <r>
    <s v="PUBLA-151011-RR-1-8-DP"/>
    <x v="3"/>
    <x v="9"/>
    <n v="2011"/>
    <d v="1899-12-30T10:54:00"/>
    <d v="1899-12-30T10:59:00"/>
    <d v="1899-12-30T00:05:00"/>
    <m/>
    <m/>
    <m/>
    <m/>
    <x v="4"/>
    <s v="Punta Blanca, Isla Magdalena, Baja California Sur"/>
    <m/>
    <n v="48.18"/>
    <n v="14.6"/>
    <n v="51.15"/>
    <n v="15.5"/>
    <n v="51.15"/>
    <n v="15.5"/>
    <n v="49.664999999999999"/>
    <n v="15.05"/>
    <x v="30"/>
    <x v="26"/>
    <n v="75.2"/>
    <n v="24"/>
    <n v="7"/>
    <x v="13"/>
    <s v="15-30 cm"/>
    <s v="n/a"/>
    <n v="1"/>
    <s v="n/d"/>
    <m/>
    <m/>
  </r>
  <r>
    <s v="PUBLA-151011-RR-1-8-DP"/>
    <x v="3"/>
    <x v="9"/>
    <n v="2011"/>
    <d v="1899-12-30T10:54:00"/>
    <d v="1899-12-30T10:59:00"/>
    <d v="1899-12-30T00:05:00"/>
    <m/>
    <m/>
    <m/>
    <m/>
    <x v="4"/>
    <s v="Punta Blanca, Isla Magdalena, Baja California Sur"/>
    <m/>
    <n v="48.18"/>
    <n v="14.6"/>
    <n v="51.15"/>
    <n v="15.5"/>
    <n v="51.15"/>
    <n v="15.5"/>
    <n v="49.664999999999999"/>
    <n v="15.05"/>
    <x v="30"/>
    <x v="26"/>
    <n v="75.2"/>
    <n v="24"/>
    <n v="7"/>
    <x v="6"/>
    <s v="15-30 cm"/>
    <s v="A"/>
    <n v="1"/>
    <s v="n/d"/>
    <m/>
    <m/>
  </r>
  <r>
    <s v="PUBLA-151011-RR-1-8-DP"/>
    <x v="3"/>
    <x v="9"/>
    <n v="2011"/>
    <d v="1899-12-30T10:54:00"/>
    <d v="1899-12-30T10:59:00"/>
    <d v="1899-12-30T00:05:00"/>
    <m/>
    <m/>
    <m/>
    <m/>
    <x v="4"/>
    <s v="Punta Blanca, Isla Magdalena, Baja California Sur"/>
    <m/>
    <n v="48.18"/>
    <n v="14.6"/>
    <n v="51.15"/>
    <n v="15.5"/>
    <n v="51.15"/>
    <n v="15.5"/>
    <n v="49.664999999999999"/>
    <n v="15.05"/>
    <x v="30"/>
    <x v="26"/>
    <n v="75.2"/>
    <n v="24"/>
    <n v="7"/>
    <x v="6"/>
    <s v="15-30 cm"/>
    <s v="A"/>
    <n v="1"/>
    <s v="n/d"/>
    <m/>
    <m/>
  </r>
  <r>
    <s v="PUBLA-151011-GH-1-9-DP"/>
    <x v="2"/>
    <x v="9"/>
    <n v="2011"/>
    <d v="1899-12-30T10:07:00"/>
    <d v="1899-12-30T10:13:00"/>
    <d v="1899-12-30T00:06:00"/>
    <m/>
    <m/>
    <m/>
    <m/>
    <x v="4"/>
    <s v="Punta Blanca, Isla Magdalena, Baja California Sur"/>
    <m/>
    <m/>
    <m/>
    <n v="43"/>
    <n v="13.030303030303031"/>
    <m/>
    <m/>
    <m/>
    <m/>
    <x v="55"/>
    <x v="60"/>
    <n v="71"/>
    <n v="22.659574468085104"/>
    <n v="5"/>
    <x v="5"/>
    <s v="15-30 cm"/>
    <s v="n/a"/>
    <n v="1"/>
    <s v="n/d"/>
    <n v="60"/>
    <m/>
  </r>
  <r>
    <s v="PUBLA-151011-GH-1-9-DP"/>
    <x v="2"/>
    <x v="9"/>
    <n v="2011"/>
    <d v="1899-12-30T10:07:00"/>
    <d v="1899-12-30T10:13:00"/>
    <d v="1899-12-30T00:06:00"/>
    <m/>
    <m/>
    <m/>
    <m/>
    <x v="4"/>
    <s v="Punta Blanca, Isla Magdalena, Baja California Sur"/>
    <m/>
    <m/>
    <m/>
    <n v="43"/>
    <n v="13.030303030303031"/>
    <m/>
    <m/>
    <m/>
    <m/>
    <x v="55"/>
    <x v="60"/>
    <n v="71"/>
    <n v="22.659574468085104"/>
    <n v="5"/>
    <x v="5"/>
    <s v="15-30 cm"/>
    <s v="n/a"/>
    <n v="1"/>
    <s v="n/d"/>
    <n v="60"/>
    <m/>
  </r>
  <r>
    <s v="PUBLA-151011-GH-1-9-DP"/>
    <x v="2"/>
    <x v="9"/>
    <n v="2011"/>
    <d v="1899-12-30T10:07:00"/>
    <d v="1899-12-30T10:13:00"/>
    <d v="1899-12-30T00:06:00"/>
    <m/>
    <m/>
    <m/>
    <m/>
    <x v="4"/>
    <s v="Punta Blanca, Isla Magdalena, Baja California Sur"/>
    <m/>
    <m/>
    <m/>
    <n v="43"/>
    <n v="13.030303030303031"/>
    <m/>
    <m/>
    <m/>
    <m/>
    <x v="55"/>
    <x v="60"/>
    <n v="71"/>
    <n v="22.659574468085104"/>
    <n v="5"/>
    <x v="5"/>
    <s v="15-30 cm"/>
    <s v="n/a"/>
    <n v="1"/>
    <s v="n/d"/>
    <n v="60"/>
    <m/>
  </r>
  <r>
    <s v="PUBLA-151011-GH-1-9-DP"/>
    <x v="2"/>
    <x v="9"/>
    <n v="2011"/>
    <d v="1899-12-30T10:07:00"/>
    <d v="1899-12-30T10:13:00"/>
    <d v="1899-12-30T00:06:00"/>
    <m/>
    <m/>
    <m/>
    <m/>
    <x v="4"/>
    <s v="Punta Blanca, Isla Magdalena, Baja California Sur"/>
    <m/>
    <m/>
    <m/>
    <n v="43"/>
    <n v="13.030303030303031"/>
    <m/>
    <m/>
    <m/>
    <m/>
    <x v="55"/>
    <x v="60"/>
    <n v="71"/>
    <n v="22.659574468085104"/>
    <n v="5"/>
    <x v="5"/>
    <s v="15-30 cm"/>
    <s v="n/a"/>
    <n v="1"/>
    <s v="n/d"/>
    <n v="60"/>
    <m/>
  </r>
  <r>
    <s v="PUBLA-151011-GH-1-9-DP"/>
    <x v="2"/>
    <x v="9"/>
    <n v="2011"/>
    <d v="1899-12-30T10:07:00"/>
    <d v="1899-12-30T10:13:00"/>
    <d v="1899-12-30T00:06:00"/>
    <m/>
    <m/>
    <m/>
    <m/>
    <x v="4"/>
    <s v="Punta Blanca, Isla Magdalena, Baja California Sur"/>
    <m/>
    <m/>
    <m/>
    <n v="43"/>
    <n v="13.030303030303031"/>
    <m/>
    <m/>
    <m/>
    <m/>
    <x v="55"/>
    <x v="60"/>
    <n v="71"/>
    <n v="22.659574468085104"/>
    <n v="5"/>
    <x v="5"/>
    <s v="15-30 cm"/>
    <s v="n/a"/>
    <n v="1"/>
    <s v="n/d"/>
    <n v="60"/>
    <m/>
  </r>
  <r>
    <s v="PUBLA-151011-GH-1-9-DP"/>
    <x v="2"/>
    <x v="9"/>
    <n v="2011"/>
    <d v="1899-12-30T10:07:00"/>
    <d v="1899-12-30T10:13:00"/>
    <d v="1899-12-30T00:06:00"/>
    <m/>
    <m/>
    <m/>
    <m/>
    <x v="4"/>
    <s v="Punta Blanca, Isla Magdalena, Baja California Sur"/>
    <m/>
    <m/>
    <m/>
    <n v="43"/>
    <n v="13.030303030303031"/>
    <m/>
    <m/>
    <m/>
    <m/>
    <x v="55"/>
    <x v="60"/>
    <n v="71"/>
    <n v="22.659574468085104"/>
    <n v="5"/>
    <x v="14"/>
    <s v="&lt;15 cm"/>
    <s v="n/a"/>
    <n v="1"/>
    <s v="n/d"/>
    <n v="60"/>
    <m/>
  </r>
  <r>
    <s v="PUBLA-151011-GH-1-9-DP"/>
    <x v="2"/>
    <x v="9"/>
    <n v="2011"/>
    <d v="1899-12-30T10:07:00"/>
    <d v="1899-12-30T10:13:00"/>
    <d v="1899-12-30T00:06:00"/>
    <m/>
    <m/>
    <m/>
    <m/>
    <x v="4"/>
    <s v="Punta Blanca, Isla Magdalena, Baja California Sur"/>
    <m/>
    <m/>
    <m/>
    <n v="43"/>
    <n v="13.030303030303031"/>
    <m/>
    <m/>
    <m/>
    <m/>
    <x v="55"/>
    <x v="60"/>
    <n v="71"/>
    <n v="22.659574468085104"/>
    <n v="5"/>
    <x v="14"/>
    <s v="&lt;15 cm"/>
    <s v="n/a"/>
    <n v="1"/>
    <s v="n/d"/>
    <n v="60"/>
    <m/>
  </r>
  <r>
    <s v="PUBLA-151011-GH-1-10-DP"/>
    <x v="2"/>
    <x v="9"/>
    <n v="2011"/>
    <d v="1899-12-30T11:10:00"/>
    <d v="1899-12-30T11:17:00"/>
    <d v="1899-12-30T00:07:00"/>
    <m/>
    <m/>
    <m/>
    <m/>
    <x v="4"/>
    <s v="Punta Blanca, Isla Magdalena, Baja California Sur"/>
    <m/>
    <n v="49"/>
    <n v="14.848484848484848"/>
    <n v="46"/>
    <n v="13.939393939393941"/>
    <n v="49"/>
    <n v="14.848484848484848"/>
    <n v="47.5"/>
    <n v="14.393939393939394"/>
    <x v="56"/>
    <x v="61"/>
    <n v="72"/>
    <n v="22.978723404255316"/>
    <n v="5"/>
    <x v="5"/>
    <s v="15-30 cm"/>
    <s v="n/a"/>
    <n v="1"/>
    <s v="n/d"/>
    <n v="60"/>
    <m/>
  </r>
  <r>
    <s v="PUBLA-151011-GH-1-10-DP"/>
    <x v="2"/>
    <x v="9"/>
    <n v="2011"/>
    <d v="1899-12-30T11:10:00"/>
    <d v="1899-12-30T11:17:00"/>
    <d v="1899-12-30T00:07:00"/>
    <m/>
    <m/>
    <m/>
    <m/>
    <x v="4"/>
    <s v="Punta Blanca, Isla Magdalena, Baja California Sur"/>
    <m/>
    <n v="49"/>
    <n v="14.85"/>
    <n v="46"/>
    <n v="13.939393939393939"/>
    <n v="49"/>
    <n v="14.85"/>
    <n v="47.5"/>
    <n v="14.39469696969697"/>
    <x v="56"/>
    <x v="61"/>
    <n v="72"/>
    <n v="22.978723404255316"/>
    <n v="5"/>
    <x v="5"/>
    <s v="15-30 cm"/>
    <s v="n/a"/>
    <n v="1"/>
    <s v="n/d"/>
    <n v="60"/>
    <m/>
  </r>
  <r>
    <s v="PUBLA-151011-RR-1-11-DP"/>
    <x v="1"/>
    <x v="9"/>
    <n v="2011"/>
    <d v="1899-12-30T10:51:00"/>
    <d v="1899-12-30T10:58:00"/>
    <d v="1899-12-30T00:07:00"/>
    <m/>
    <m/>
    <m/>
    <m/>
    <x v="4"/>
    <s v="Punta Blanca, Isla Magdalena, Baja California Sur"/>
    <m/>
    <n v="49.698"/>
    <n v="15.06"/>
    <n v="46.199999999999996"/>
    <n v="14"/>
    <n v="49.698"/>
    <n v="15.06"/>
    <n v="47.948999999999998"/>
    <n v="14.530000000000001"/>
    <x v="56"/>
    <x v="61"/>
    <n v="78.333333333333343"/>
    <n v="25"/>
    <n v="5"/>
    <x v="5"/>
    <s v="15-30 cm"/>
    <s v="n/a"/>
    <n v="1"/>
    <s v="n/d"/>
    <m/>
    <m/>
  </r>
  <r>
    <s v="PUBLA-151011-RR-1-11-DP"/>
    <x v="1"/>
    <x v="9"/>
    <n v="2011"/>
    <d v="1899-12-30T10:51:00"/>
    <d v="1899-12-30T10:58:00"/>
    <d v="1899-12-30T00:07:00"/>
    <m/>
    <m/>
    <m/>
    <m/>
    <x v="4"/>
    <s v="Punta Blanca, Isla Magdalena, Baja California Sur"/>
    <m/>
    <n v="49.698"/>
    <n v="15.06"/>
    <n v="46.199999999999996"/>
    <n v="14"/>
    <n v="49.698"/>
    <n v="15.06"/>
    <n v="47.948999999999998"/>
    <n v="14.530000000000001"/>
    <x v="56"/>
    <x v="61"/>
    <n v="78.333333333333343"/>
    <n v="25"/>
    <n v="5"/>
    <x v="5"/>
    <s v="15-30 cm"/>
    <s v="n/a"/>
    <n v="1"/>
    <s v="n/d"/>
    <m/>
    <m/>
  </r>
  <r>
    <s v="PUBLA-151011-RR-1-11-DP"/>
    <x v="1"/>
    <x v="9"/>
    <n v="2011"/>
    <d v="1899-12-30T10:51:00"/>
    <d v="1899-12-30T10:58:00"/>
    <d v="1899-12-30T00:07:00"/>
    <m/>
    <m/>
    <m/>
    <m/>
    <x v="4"/>
    <s v="Punta Blanca, Isla Magdalena, Baja California Sur"/>
    <m/>
    <n v="49.698"/>
    <n v="15.06"/>
    <n v="46.199999999999996"/>
    <n v="14"/>
    <n v="49.698"/>
    <n v="15.06"/>
    <n v="47.948999999999998"/>
    <n v="14.530000000000001"/>
    <x v="56"/>
    <x v="61"/>
    <n v="78.333333333333343"/>
    <n v="25"/>
    <n v="5"/>
    <x v="5"/>
    <s v="15-30 cm"/>
    <s v="n/a"/>
    <n v="1"/>
    <s v="n/d"/>
    <m/>
    <m/>
  </r>
  <r>
    <s v="PUBLA-151011-RR-1-11-DP"/>
    <x v="1"/>
    <x v="9"/>
    <n v="2011"/>
    <d v="1899-12-30T10:51:00"/>
    <d v="1899-12-30T10:58:00"/>
    <d v="1899-12-30T00:07:00"/>
    <m/>
    <m/>
    <m/>
    <m/>
    <x v="4"/>
    <s v="Punta Blanca, Isla Magdalena, Baja California Sur"/>
    <m/>
    <n v="49.698"/>
    <n v="15.06"/>
    <n v="46.199999999999996"/>
    <n v="14"/>
    <n v="49.698"/>
    <n v="15.06"/>
    <n v="47.948999999999998"/>
    <n v="14.530000000000001"/>
    <x v="56"/>
    <x v="61"/>
    <n v="78.333333333333343"/>
    <n v="25"/>
    <n v="5"/>
    <x v="5"/>
    <s v="15-30 cm"/>
    <s v="n/a"/>
    <n v="1"/>
    <s v="n/d"/>
    <m/>
    <m/>
  </r>
  <r>
    <s v="PUBLA-151011-RR-1-11-DP"/>
    <x v="1"/>
    <x v="9"/>
    <n v="2011"/>
    <d v="1899-12-30T10:51:00"/>
    <d v="1899-12-30T10:58:00"/>
    <d v="1899-12-30T00:07:00"/>
    <m/>
    <m/>
    <m/>
    <m/>
    <x v="4"/>
    <s v="Punta Blanca, Isla Magdalena, Baja California Sur"/>
    <m/>
    <n v="49.698"/>
    <n v="15.06"/>
    <n v="46.199999999999996"/>
    <n v="14"/>
    <n v="49.698"/>
    <n v="15.06"/>
    <n v="47.948999999999998"/>
    <n v="14.530000000000001"/>
    <x v="56"/>
    <x v="61"/>
    <n v="78.333333333333343"/>
    <n v="25"/>
    <n v="5"/>
    <x v="5"/>
    <s v="15-30 cm"/>
    <s v="n/a"/>
    <n v="1"/>
    <s v="n/d"/>
    <m/>
    <m/>
  </r>
  <r>
    <s v="PUBLA-151011-RR-1-11-DP"/>
    <x v="1"/>
    <x v="9"/>
    <n v="2011"/>
    <d v="1899-12-30T10:51:00"/>
    <d v="1899-12-30T10:58:00"/>
    <d v="1899-12-30T00:07:00"/>
    <m/>
    <m/>
    <m/>
    <m/>
    <x v="4"/>
    <s v="Punta Blanca, Isla Magdalena, Baja California Sur"/>
    <m/>
    <n v="49.698"/>
    <n v="15.06"/>
    <n v="46.199999999999996"/>
    <n v="14"/>
    <n v="49.698"/>
    <n v="15.06"/>
    <n v="47.948999999999998"/>
    <n v="14.530000000000001"/>
    <x v="56"/>
    <x v="61"/>
    <n v="78.333333333333343"/>
    <n v="25"/>
    <n v="5"/>
    <x v="5"/>
    <s v="15-30 cm"/>
    <s v="n/a"/>
    <n v="1"/>
    <s v="n/d"/>
    <m/>
    <m/>
  </r>
  <r>
    <s v="PUBLA-151011-RR-1-11-DP"/>
    <x v="1"/>
    <x v="9"/>
    <n v="2011"/>
    <d v="1899-12-30T10:51:00"/>
    <d v="1899-12-30T10:58:00"/>
    <d v="1899-12-30T00:07:00"/>
    <m/>
    <m/>
    <m/>
    <m/>
    <x v="4"/>
    <s v="Punta Blanca, Isla Magdalena, Baja California Sur"/>
    <m/>
    <n v="49.698"/>
    <n v="15.06"/>
    <n v="46.199999999999996"/>
    <n v="14"/>
    <n v="49.698"/>
    <n v="15.06"/>
    <n v="47.948999999999998"/>
    <n v="14.530000000000001"/>
    <x v="56"/>
    <x v="61"/>
    <n v="78.333333333333343"/>
    <n v="25"/>
    <n v="5"/>
    <x v="5"/>
    <s v="15-30 cm"/>
    <s v="n/a"/>
    <n v="1"/>
    <s v="n/d"/>
    <m/>
    <m/>
  </r>
  <r>
    <s v="PUBLA-151011-RR-1-11-DP"/>
    <x v="1"/>
    <x v="9"/>
    <n v="2011"/>
    <d v="1899-12-30T10:51:00"/>
    <d v="1899-12-30T10:58:00"/>
    <d v="1899-12-30T00:07:00"/>
    <m/>
    <m/>
    <m/>
    <m/>
    <x v="4"/>
    <s v="Punta Blanca, Isla Magdalena, Baja California Sur"/>
    <m/>
    <n v="49.698"/>
    <n v="15.06"/>
    <n v="46.199999999999996"/>
    <n v="14"/>
    <n v="49.698"/>
    <n v="15.06"/>
    <n v="47.948999999999998"/>
    <n v="14.530000000000001"/>
    <x v="56"/>
    <x v="61"/>
    <n v="78.333333333333343"/>
    <n v="25"/>
    <n v="5"/>
    <x v="5"/>
    <s v="15-30 cm"/>
    <s v="n/a"/>
    <n v="1"/>
    <s v="n/d"/>
    <m/>
    <m/>
  </r>
  <r>
    <s v="PUBLA-151011-RR-1-11-DP"/>
    <x v="1"/>
    <x v="9"/>
    <n v="2011"/>
    <d v="1899-12-30T10:51:00"/>
    <d v="1899-12-30T10:58:00"/>
    <d v="1899-12-30T00:07:00"/>
    <m/>
    <m/>
    <m/>
    <m/>
    <x v="4"/>
    <s v="Punta Blanca, Isla Magdalena, Baja California Sur"/>
    <m/>
    <n v="49.698"/>
    <n v="15.06"/>
    <n v="46.199999999999996"/>
    <n v="14"/>
    <n v="49.698"/>
    <n v="15.06"/>
    <n v="47.948999999999998"/>
    <n v="14.530000000000001"/>
    <x v="56"/>
    <x v="61"/>
    <n v="78.333333333333343"/>
    <n v="25"/>
    <n v="5"/>
    <x v="5"/>
    <s v="15-30 cm"/>
    <s v="n/a"/>
    <n v="1"/>
    <s v="n/d"/>
    <m/>
    <m/>
  </r>
  <r>
    <s v="PUBLA-151011-RR-1-11-DP"/>
    <x v="1"/>
    <x v="9"/>
    <n v="2011"/>
    <d v="1899-12-30T10:51:00"/>
    <d v="1899-12-30T10:58:00"/>
    <d v="1899-12-30T00:07:00"/>
    <m/>
    <m/>
    <m/>
    <m/>
    <x v="4"/>
    <s v="Punta Blanca, Isla Magdalena, Baja California Sur"/>
    <m/>
    <n v="49.698"/>
    <n v="15.06"/>
    <n v="46.199999999999996"/>
    <n v="14"/>
    <n v="49.698"/>
    <n v="15.06"/>
    <n v="47.948999999999998"/>
    <n v="14.530000000000001"/>
    <x v="56"/>
    <x v="61"/>
    <n v="78.333333333333343"/>
    <n v="25"/>
    <n v="5"/>
    <x v="5"/>
    <s v="15-30 cm"/>
    <s v="n/a"/>
    <n v="1"/>
    <s v="n/d"/>
    <m/>
    <m/>
  </r>
  <r>
    <s v="PUBLA-151011-RR-1-11-DP"/>
    <x v="1"/>
    <x v="9"/>
    <n v="2011"/>
    <d v="1899-12-30T10:51:00"/>
    <d v="1899-12-30T10:58:00"/>
    <d v="1899-12-30T00:07:00"/>
    <m/>
    <m/>
    <m/>
    <m/>
    <x v="4"/>
    <s v="Punta Blanca, Isla Magdalena, Baja California Sur"/>
    <m/>
    <n v="49.698"/>
    <n v="15.06"/>
    <n v="46.199999999999996"/>
    <n v="14"/>
    <n v="49.698"/>
    <n v="15.06"/>
    <n v="47.948999999999998"/>
    <n v="14.530000000000001"/>
    <x v="56"/>
    <x v="61"/>
    <n v="78.333333333333343"/>
    <n v="25"/>
    <n v="5"/>
    <x v="5"/>
    <s v="15-30 cm"/>
    <s v="n/a"/>
    <n v="1"/>
    <s v="n/d"/>
    <m/>
    <m/>
  </r>
  <r>
    <s v="PUBLA-151011-RR-1-11-DP"/>
    <x v="1"/>
    <x v="9"/>
    <n v="2011"/>
    <d v="1899-12-30T10:51:00"/>
    <d v="1899-12-30T10:58:00"/>
    <d v="1899-12-30T00:07:00"/>
    <m/>
    <m/>
    <m/>
    <m/>
    <x v="4"/>
    <s v="Punta Blanca, Isla Magdalena, Baja California Sur"/>
    <m/>
    <n v="49.698"/>
    <n v="15.06"/>
    <n v="46.199999999999996"/>
    <n v="14"/>
    <n v="49.698"/>
    <n v="15.06"/>
    <n v="47.948999999999998"/>
    <n v="14.530000000000001"/>
    <x v="56"/>
    <x v="61"/>
    <n v="78.333333333333343"/>
    <n v="25"/>
    <n v="5"/>
    <x v="5"/>
    <s v="15-30 cm"/>
    <s v="n/a"/>
    <n v="1"/>
    <s v="n/d"/>
    <m/>
    <m/>
  </r>
  <r>
    <s v="PUBLA-151011-RR-1-11-DP"/>
    <x v="1"/>
    <x v="9"/>
    <n v="2011"/>
    <d v="1899-12-30T10:51:00"/>
    <d v="1899-12-30T10:58:00"/>
    <d v="1899-12-30T00:07:00"/>
    <m/>
    <m/>
    <m/>
    <m/>
    <x v="4"/>
    <s v="Punta Blanca, Isla Magdalena, Baja California Sur"/>
    <m/>
    <n v="49.698"/>
    <n v="15.06"/>
    <n v="46.199999999999996"/>
    <n v="14"/>
    <n v="49.698"/>
    <n v="15.06"/>
    <n v="47.948999999999998"/>
    <n v="14.530000000000001"/>
    <x v="56"/>
    <x v="61"/>
    <n v="78.333333333333343"/>
    <n v="25"/>
    <n v="5"/>
    <x v="5"/>
    <s v="15-30 cm"/>
    <s v="n/a"/>
    <n v="1"/>
    <s v="n/d"/>
    <m/>
    <m/>
  </r>
  <r>
    <s v="PUBLA-151011-RR-1-11-DP"/>
    <x v="1"/>
    <x v="9"/>
    <n v="2011"/>
    <d v="1899-12-30T10:51:00"/>
    <d v="1899-12-30T10:58:00"/>
    <d v="1899-12-30T00:07:00"/>
    <m/>
    <m/>
    <m/>
    <m/>
    <x v="4"/>
    <s v="Punta Blanca, Isla Magdalena, Baja California Sur"/>
    <m/>
    <n v="49.698"/>
    <n v="15.06"/>
    <n v="46.199999999999996"/>
    <n v="14"/>
    <n v="49.698"/>
    <n v="15.06"/>
    <n v="47.948999999999998"/>
    <n v="14.530000000000001"/>
    <x v="56"/>
    <x v="61"/>
    <n v="78.333333333333343"/>
    <n v="25"/>
    <n v="5"/>
    <x v="5"/>
    <s v="15-30 cm"/>
    <s v="n/a"/>
    <n v="1"/>
    <s v="n/d"/>
    <m/>
    <m/>
  </r>
  <r>
    <s v="PUBLA-151011-RR-1-11-DP"/>
    <x v="1"/>
    <x v="9"/>
    <n v="2011"/>
    <d v="1899-12-30T10:51:00"/>
    <d v="1899-12-30T10:58:00"/>
    <d v="1899-12-30T00:07:00"/>
    <m/>
    <m/>
    <m/>
    <m/>
    <x v="4"/>
    <s v="Punta Blanca, Isla Magdalena, Baja California Sur"/>
    <m/>
    <n v="49.698"/>
    <n v="15.06"/>
    <n v="46.199999999999996"/>
    <n v="14"/>
    <n v="49.698"/>
    <n v="15.06"/>
    <n v="47.948999999999998"/>
    <n v="14.530000000000001"/>
    <x v="56"/>
    <x v="61"/>
    <n v="78.333333333333343"/>
    <n v="25"/>
    <n v="5"/>
    <x v="5"/>
    <s v="15-30 cm"/>
    <s v="n/a"/>
    <n v="1"/>
    <s v="n/d"/>
    <m/>
    <m/>
  </r>
  <r>
    <s v="PUBLA-151011-RR-1-11-DP"/>
    <x v="1"/>
    <x v="9"/>
    <n v="2011"/>
    <d v="1899-12-30T10:51:00"/>
    <d v="1899-12-30T10:58:00"/>
    <d v="1899-12-30T00:07:00"/>
    <m/>
    <m/>
    <m/>
    <m/>
    <x v="4"/>
    <s v="Punta Blanca, Isla Magdalena, Baja California Sur"/>
    <m/>
    <n v="49.698"/>
    <n v="15.06"/>
    <n v="46.199999999999996"/>
    <n v="14"/>
    <n v="49.698"/>
    <n v="15.06"/>
    <n v="47.948999999999998"/>
    <n v="14.530000000000001"/>
    <x v="56"/>
    <x v="61"/>
    <n v="78.333333333333343"/>
    <n v="25"/>
    <n v="5"/>
    <x v="5"/>
    <s v="15-30 cm"/>
    <s v="n/a"/>
    <n v="1"/>
    <s v="n/d"/>
    <m/>
    <m/>
  </r>
  <r>
    <s v="PUBLA-151011-RR-1-11-DP"/>
    <x v="1"/>
    <x v="9"/>
    <n v="2011"/>
    <d v="1899-12-30T10:51:00"/>
    <d v="1899-12-30T10:58:00"/>
    <d v="1899-12-30T00:07:00"/>
    <m/>
    <m/>
    <m/>
    <m/>
    <x v="4"/>
    <s v="Punta Blanca, Isla Magdalena, Baja California Sur"/>
    <m/>
    <n v="49.698"/>
    <n v="15.06"/>
    <n v="46.199999999999996"/>
    <n v="14"/>
    <n v="49.698"/>
    <n v="15.06"/>
    <n v="47.948999999999998"/>
    <n v="14.530000000000001"/>
    <x v="56"/>
    <x v="61"/>
    <n v="78.333333333333343"/>
    <n v="25"/>
    <n v="5"/>
    <x v="6"/>
    <s v="15-30 cm"/>
    <s v="A"/>
    <n v="1"/>
    <s v="n/d"/>
    <m/>
    <m/>
  </r>
  <r>
    <s v="PUBLA-151011-NV-1-12-DP"/>
    <x v="0"/>
    <x v="9"/>
    <n v="2011"/>
    <d v="1899-12-30T10:48:00"/>
    <d v="1899-12-30T10:58:00"/>
    <d v="1899-12-30T00:10:00"/>
    <m/>
    <m/>
    <m/>
    <m/>
    <x v="4"/>
    <s v="Punta Blanca, Isla Magdalena, Baja California Sur"/>
    <m/>
    <n v="46.529999999999994"/>
    <n v="14.1"/>
    <n v="44.879999999999995"/>
    <n v="13.6"/>
    <n v="46.529999999999994"/>
    <n v="14.1"/>
    <n v="45.704999999999998"/>
    <n v="13.85"/>
    <x v="56"/>
    <x v="61"/>
    <n v="78.800000000000011"/>
    <n v="26"/>
    <n v="4"/>
    <x v="5"/>
    <s v="&lt;15 cm"/>
    <s v="n/a"/>
    <n v="1"/>
    <s v="n/d"/>
    <m/>
    <m/>
  </r>
  <r>
    <s v="PUBLA-151011-NV-1-12-DP"/>
    <x v="0"/>
    <x v="9"/>
    <n v="2011"/>
    <d v="1899-12-30T10:48:00"/>
    <d v="1899-12-30T10:58:00"/>
    <d v="1899-12-30T00:10:00"/>
    <m/>
    <m/>
    <m/>
    <m/>
    <x v="4"/>
    <s v="Punta Blanca, Isla Magdalena, Baja California Sur"/>
    <m/>
    <n v="46.529999999999994"/>
    <n v="14.1"/>
    <n v="44.879999999999995"/>
    <n v="13.6"/>
    <n v="46.529999999999994"/>
    <n v="14.1"/>
    <n v="45.704999999999998"/>
    <n v="13.85"/>
    <x v="56"/>
    <x v="61"/>
    <n v="78.800000000000011"/>
    <n v="26"/>
    <n v="4"/>
    <x v="5"/>
    <s v="&lt;15 cm"/>
    <s v="n/a"/>
    <n v="1"/>
    <s v="n/d"/>
    <m/>
    <m/>
  </r>
  <r>
    <s v="PUBLA-151011-NV-1-12-DP"/>
    <x v="0"/>
    <x v="9"/>
    <n v="2011"/>
    <d v="1899-12-30T10:48:00"/>
    <d v="1899-12-30T10:58:00"/>
    <d v="1899-12-30T00:10:00"/>
    <m/>
    <m/>
    <m/>
    <m/>
    <x v="4"/>
    <s v="Punta Blanca, Isla Magdalena, Baja California Sur"/>
    <m/>
    <n v="46.529999999999994"/>
    <n v="14.1"/>
    <n v="44.879999999999995"/>
    <n v="13.6"/>
    <n v="46.529999999999994"/>
    <n v="14.1"/>
    <n v="45.704999999999998"/>
    <n v="13.85"/>
    <x v="56"/>
    <x v="61"/>
    <n v="78.800000000000011"/>
    <n v="26"/>
    <n v="4"/>
    <x v="5"/>
    <s v="&lt;15 cm"/>
    <s v="n/a"/>
    <n v="1"/>
    <s v="n/d"/>
    <m/>
    <m/>
  </r>
  <r>
    <s v="PUBLA-151011-NV-1-12-DP"/>
    <x v="0"/>
    <x v="9"/>
    <n v="2011"/>
    <d v="1899-12-30T10:48:00"/>
    <d v="1899-12-30T10:58:00"/>
    <d v="1899-12-30T00:10:00"/>
    <m/>
    <m/>
    <m/>
    <m/>
    <x v="4"/>
    <s v="Punta Blanca, Isla Magdalena, Baja California Sur"/>
    <m/>
    <n v="46.529999999999994"/>
    <n v="14.1"/>
    <n v="44.879999999999995"/>
    <n v="13.6"/>
    <n v="46.529999999999994"/>
    <n v="14.1"/>
    <n v="45.704999999999998"/>
    <n v="13.85"/>
    <x v="56"/>
    <x v="61"/>
    <n v="78.800000000000011"/>
    <n v="26"/>
    <n v="4"/>
    <x v="5"/>
    <s v="&lt;15 cm"/>
    <s v="n/a"/>
    <n v="1"/>
    <s v="n/d"/>
    <m/>
    <m/>
  </r>
  <r>
    <s v="PUBLA-151011-NV-1-12-DP"/>
    <x v="0"/>
    <x v="9"/>
    <n v="2011"/>
    <d v="1899-12-30T10:48:00"/>
    <d v="1899-12-30T10:58:00"/>
    <d v="1899-12-30T00:10:00"/>
    <m/>
    <m/>
    <m/>
    <m/>
    <x v="4"/>
    <s v="Punta Blanca, Isla Magdalena, Baja California Sur"/>
    <m/>
    <n v="46.529999999999994"/>
    <n v="14.1"/>
    <n v="44.879999999999995"/>
    <n v="13.6"/>
    <n v="46.529999999999994"/>
    <n v="14.1"/>
    <n v="45.704999999999998"/>
    <n v="13.85"/>
    <x v="56"/>
    <x v="61"/>
    <n v="78.800000000000011"/>
    <n v="26"/>
    <n v="4"/>
    <x v="5"/>
    <s v="15-30 cm"/>
    <s v="n/a"/>
    <n v="1"/>
    <s v="n/d"/>
    <m/>
    <m/>
  </r>
  <r>
    <s v="PUBLA-151011-NV-1-12-DP"/>
    <x v="0"/>
    <x v="9"/>
    <n v="2011"/>
    <d v="1899-12-30T10:48:00"/>
    <d v="1899-12-30T10:58:00"/>
    <d v="1899-12-30T00:10:00"/>
    <m/>
    <m/>
    <m/>
    <m/>
    <x v="4"/>
    <s v="Punta Blanca, Isla Magdalena, Baja California Sur"/>
    <m/>
    <n v="46.529999999999994"/>
    <n v="14.1"/>
    <n v="44.879999999999995"/>
    <n v="13.6"/>
    <n v="46.529999999999994"/>
    <n v="14.1"/>
    <n v="45.704999999999998"/>
    <n v="13.85"/>
    <x v="56"/>
    <x v="61"/>
    <n v="78.800000000000011"/>
    <n v="26"/>
    <n v="4"/>
    <x v="3"/>
    <s v="&lt;15 cm"/>
    <s v="A"/>
    <n v="1"/>
    <s v="n/d"/>
    <m/>
    <m/>
  </r>
  <r>
    <s v="PUBLA-151011-NV-1-12-DP"/>
    <x v="0"/>
    <x v="9"/>
    <n v="2011"/>
    <d v="1899-12-30T10:48:00"/>
    <d v="1899-12-30T10:58:00"/>
    <d v="1899-12-30T00:10:00"/>
    <m/>
    <m/>
    <m/>
    <m/>
    <x v="4"/>
    <s v="Punta Blanca, Isla Magdalena, Baja California Sur"/>
    <m/>
    <n v="46.529999999999994"/>
    <n v="14.1"/>
    <n v="44.879999999999995"/>
    <n v="13.6"/>
    <n v="46.529999999999994"/>
    <n v="14.1"/>
    <n v="45.704999999999998"/>
    <n v="13.85"/>
    <x v="56"/>
    <x v="61"/>
    <n v="78.800000000000011"/>
    <n v="26"/>
    <n v="4"/>
    <x v="13"/>
    <s v="&lt;15 cm"/>
    <s v="n/a"/>
    <n v="1"/>
    <s v="n/d"/>
    <m/>
    <m/>
  </r>
  <r>
    <s v="PUBLA-151011-NV-1-12-DP"/>
    <x v="0"/>
    <x v="9"/>
    <n v="2011"/>
    <d v="1899-12-30T10:48:00"/>
    <d v="1899-12-30T10:58:00"/>
    <d v="1899-12-30T00:10:00"/>
    <m/>
    <m/>
    <m/>
    <m/>
    <x v="4"/>
    <s v="Punta Blanca, Isla Magdalena, Baja California Sur"/>
    <m/>
    <n v="46.529999999999994"/>
    <n v="14.1"/>
    <n v="44.879999999999995"/>
    <n v="13.6"/>
    <n v="46.529999999999994"/>
    <n v="14.1"/>
    <n v="45.704999999999998"/>
    <n v="13.85"/>
    <x v="56"/>
    <x v="61"/>
    <n v="78.800000000000011"/>
    <n v="26"/>
    <n v="4"/>
    <x v="6"/>
    <s v="15-30 cm"/>
    <s v="A"/>
    <n v="1"/>
    <s v="n/d"/>
    <m/>
    <m/>
  </r>
  <r>
    <s v="LOCAB-181011-AR-1-1-DP"/>
    <x v="4"/>
    <x v="7"/>
    <n v="2011"/>
    <d v="1899-12-30T08:46:00"/>
    <d v="1899-12-30T08:50:00"/>
    <d v="1899-12-30T00:04:00"/>
    <m/>
    <m/>
    <m/>
    <m/>
    <x v="1"/>
    <s v="Los Cabitos, Isla Magdalena, Baja California Sur"/>
    <m/>
    <n v="72.599999999999994"/>
    <n v="22"/>
    <n v="75.569999999999993"/>
    <n v="22.9"/>
    <n v="75.569999999999993"/>
    <n v="22.9"/>
    <n v="74.084999999999994"/>
    <n v="22.45"/>
    <x v="57"/>
    <x v="62"/>
    <n v="75.2"/>
    <n v="24"/>
    <n v="10"/>
    <x v="18"/>
    <s v="&gt;30 cm"/>
    <s v="M"/>
    <n v="1"/>
    <s v="M"/>
    <m/>
    <m/>
  </r>
  <r>
    <s v="LOCAB-181011-AR-1-1-DP"/>
    <x v="4"/>
    <x v="7"/>
    <n v="2011"/>
    <d v="1899-12-30T08:46:00"/>
    <d v="1899-12-30T08:50:00"/>
    <d v="1899-12-30T00:04:00"/>
    <m/>
    <m/>
    <m/>
    <m/>
    <x v="1"/>
    <s v="Los Cabitos, Isla Magdalena, Baja California Sur"/>
    <m/>
    <n v="72.599999999999994"/>
    <n v="22"/>
    <n v="75.569999999999993"/>
    <n v="22.9"/>
    <n v="75.569999999999993"/>
    <n v="22.9"/>
    <n v="74.084999999999994"/>
    <n v="22.45"/>
    <x v="57"/>
    <x v="62"/>
    <n v="75.2"/>
    <n v="24"/>
    <n v="10"/>
    <x v="5"/>
    <s v="&lt;15 cm"/>
    <s v="n/a"/>
    <n v="1"/>
    <s v="n/d"/>
    <m/>
    <m/>
  </r>
  <r>
    <s v="LOCAB-181011-AR-1-1-DP"/>
    <x v="4"/>
    <x v="7"/>
    <n v="2011"/>
    <d v="1899-12-30T08:46:00"/>
    <d v="1899-12-30T08:50:00"/>
    <d v="1899-12-30T00:04:00"/>
    <m/>
    <m/>
    <m/>
    <m/>
    <x v="1"/>
    <s v="Los Cabitos, Isla Magdalena, Baja California Sur"/>
    <m/>
    <n v="72.599999999999994"/>
    <n v="22"/>
    <n v="75.569999999999993"/>
    <n v="22.9"/>
    <n v="75.569999999999993"/>
    <n v="22.9"/>
    <n v="74.084999999999994"/>
    <n v="22.45"/>
    <x v="57"/>
    <x v="62"/>
    <n v="75.2"/>
    <n v="24"/>
    <n v="10"/>
    <x v="5"/>
    <s v="&lt;15 cm"/>
    <s v="n/a"/>
    <n v="1"/>
    <s v="n/d"/>
    <m/>
    <m/>
  </r>
  <r>
    <s v="LOCAB-181011-AR-1-1-DP"/>
    <x v="4"/>
    <x v="7"/>
    <n v="2011"/>
    <d v="1899-12-30T08:46:00"/>
    <d v="1899-12-30T08:50:00"/>
    <d v="1899-12-30T00:04:00"/>
    <m/>
    <m/>
    <m/>
    <m/>
    <x v="1"/>
    <s v="Los Cabitos, Isla Magdalena, Baja California Sur"/>
    <m/>
    <n v="72.599999999999994"/>
    <n v="22"/>
    <n v="75.569999999999993"/>
    <n v="22.9"/>
    <n v="75.569999999999993"/>
    <n v="22.9"/>
    <n v="74.084999999999994"/>
    <n v="22.45"/>
    <x v="57"/>
    <x v="62"/>
    <n v="75.2"/>
    <n v="24"/>
    <n v="10"/>
    <x v="5"/>
    <s v="&lt;15 cm"/>
    <s v="n/a"/>
    <n v="1"/>
    <s v="n/d"/>
    <m/>
    <m/>
  </r>
  <r>
    <s v="ELABO-181011-AR-1-1-DP"/>
    <x v="4"/>
    <x v="7"/>
    <n v="2011"/>
    <d v="1899-12-30T10:01:00"/>
    <d v="1899-12-30T10:06:00"/>
    <d v="1899-12-30T00:05:00"/>
    <m/>
    <m/>
    <m/>
    <m/>
    <x v="0"/>
    <s v="El Abolladero, Isla Magdalena, Baja California Sur"/>
    <m/>
    <n v="35.97"/>
    <n v="10.9"/>
    <n v="34.65"/>
    <n v="10.5"/>
    <n v="35.97"/>
    <n v="10.9"/>
    <n v="35.31"/>
    <n v="10.7"/>
    <x v="58"/>
    <x v="63"/>
    <n v="75.2"/>
    <n v="24"/>
    <n v="10"/>
    <x v="18"/>
    <s v="15-30 cm"/>
    <s v="M"/>
    <n v="1"/>
    <s v="M"/>
    <m/>
    <m/>
  </r>
  <r>
    <s v="ELABO-181011-AR-1-1-DP"/>
    <x v="4"/>
    <x v="7"/>
    <n v="2011"/>
    <d v="1899-12-30T10:01:00"/>
    <d v="1899-12-30T10:06:00"/>
    <d v="1899-12-30T00:05:00"/>
    <m/>
    <m/>
    <m/>
    <m/>
    <x v="0"/>
    <s v="El Abolladero, Isla Magdalena, Baja California Sur"/>
    <m/>
    <n v="35.97"/>
    <n v="10.9"/>
    <n v="34.65"/>
    <n v="10.5"/>
    <n v="35.97"/>
    <n v="10.9"/>
    <n v="35.31"/>
    <n v="10.7"/>
    <x v="58"/>
    <x v="63"/>
    <n v="75.2"/>
    <n v="24"/>
    <n v="10"/>
    <x v="3"/>
    <s v="15-30 cm"/>
    <s v="A"/>
    <n v="1"/>
    <s v="n/d"/>
    <m/>
    <m/>
  </r>
  <r>
    <s v="LOCAB-181011-CR-1-2-DP"/>
    <x v="5"/>
    <x v="7"/>
    <n v="2011"/>
    <d v="1899-12-30T09:05:00"/>
    <d v="1899-12-30T09:10:00"/>
    <d v="1899-12-30T00:05:00"/>
    <m/>
    <m/>
    <m/>
    <m/>
    <x v="1"/>
    <s v="Los Cabitos, Isla Magdalena, Baja California Sur"/>
    <m/>
    <n v="69.3"/>
    <n v="21"/>
    <n v="72.599999999999994"/>
    <n v="22"/>
    <n v="72.599999999999994"/>
    <n v="22"/>
    <n v="70.949999999999989"/>
    <n v="21.5"/>
    <x v="57"/>
    <x v="62"/>
    <n v="75.2"/>
    <n v="24"/>
    <n v="11"/>
    <x v="5"/>
    <s v="15-30 cm"/>
    <s v="n/a"/>
    <n v="1"/>
    <s v="n/d"/>
    <m/>
    <m/>
  </r>
  <r>
    <s v="LOCAB-181011-CR-1-2-DP"/>
    <x v="5"/>
    <x v="7"/>
    <n v="2011"/>
    <d v="1899-12-30T09:05:00"/>
    <d v="1899-12-30T09:10:00"/>
    <d v="1899-12-30T00:05:00"/>
    <m/>
    <m/>
    <m/>
    <m/>
    <x v="1"/>
    <s v="Los Cabitos, Isla Magdalena, Baja California Sur"/>
    <m/>
    <n v="69.3"/>
    <n v="21"/>
    <n v="72.599999999999994"/>
    <n v="22"/>
    <n v="72.599999999999994"/>
    <n v="22"/>
    <n v="70.949999999999989"/>
    <n v="21.5"/>
    <x v="57"/>
    <x v="62"/>
    <n v="75.2"/>
    <n v="24"/>
    <n v="11"/>
    <x v="5"/>
    <s v="15-30 cm"/>
    <s v="n/a"/>
    <n v="1"/>
    <s v="n/d"/>
    <m/>
    <m/>
  </r>
  <r>
    <s v="LOCAB-181011-CR-1-2-DP"/>
    <x v="5"/>
    <x v="7"/>
    <n v="2011"/>
    <d v="1899-12-30T09:05:00"/>
    <d v="1899-12-30T09:10:00"/>
    <d v="1899-12-30T00:05:00"/>
    <m/>
    <m/>
    <m/>
    <m/>
    <x v="1"/>
    <s v="Los Cabitos, Isla Magdalena, Baja California Sur"/>
    <m/>
    <n v="69.3"/>
    <n v="21"/>
    <n v="72.599999999999994"/>
    <n v="22"/>
    <n v="72.599999999999994"/>
    <n v="22"/>
    <n v="70.949999999999989"/>
    <n v="21.5"/>
    <x v="57"/>
    <x v="62"/>
    <n v="75.2"/>
    <n v="24"/>
    <n v="11"/>
    <x v="5"/>
    <s v="15-30 cm"/>
    <s v="n/a"/>
    <n v="1"/>
    <s v="n/d"/>
    <m/>
    <m/>
  </r>
  <r>
    <s v="LOCAB-181011-CR-1-2-DP"/>
    <x v="5"/>
    <x v="7"/>
    <n v="2011"/>
    <d v="1899-12-30T09:05:00"/>
    <d v="1899-12-30T09:10:00"/>
    <d v="1899-12-30T00:05:00"/>
    <m/>
    <m/>
    <m/>
    <m/>
    <x v="1"/>
    <s v="Los Cabitos, Isla Magdalena, Baja California Sur"/>
    <m/>
    <n v="69.3"/>
    <n v="21"/>
    <n v="72.599999999999994"/>
    <n v="22"/>
    <n v="72.599999999999994"/>
    <n v="22"/>
    <n v="70.949999999999989"/>
    <n v="21.5"/>
    <x v="57"/>
    <x v="62"/>
    <n v="75.2"/>
    <n v="24"/>
    <n v="11"/>
    <x v="5"/>
    <s v="15-30 cm"/>
    <s v="n/a"/>
    <n v="1"/>
    <s v="n/d"/>
    <m/>
    <m/>
  </r>
  <r>
    <s v="LOCAB-181011-CR-1-2-DP"/>
    <x v="5"/>
    <x v="7"/>
    <n v="2011"/>
    <d v="1899-12-30T09:05:00"/>
    <d v="1899-12-30T09:10:00"/>
    <d v="1899-12-30T00:05:00"/>
    <m/>
    <m/>
    <m/>
    <m/>
    <x v="1"/>
    <s v="Los Cabitos, Isla Magdalena, Baja California Sur"/>
    <m/>
    <n v="69.3"/>
    <n v="21"/>
    <n v="72.599999999999994"/>
    <n v="22"/>
    <n v="72.599999999999994"/>
    <n v="22"/>
    <n v="70.949999999999989"/>
    <n v="21.5"/>
    <x v="57"/>
    <x v="62"/>
    <n v="75.2"/>
    <n v="24"/>
    <n v="11"/>
    <x v="5"/>
    <s v="15-30 cm"/>
    <s v="n/a"/>
    <n v="1"/>
    <s v="n/d"/>
    <m/>
    <m/>
  </r>
  <r>
    <s v="LOCAB-181011-CR-1-2-DP"/>
    <x v="5"/>
    <x v="7"/>
    <n v="2011"/>
    <d v="1899-12-30T09:05:00"/>
    <d v="1899-12-30T09:10:00"/>
    <d v="1899-12-30T00:05:00"/>
    <m/>
    <m/>
    <m/>
    <m/>
    <x v="1"/>
    <s v="Los Cabitos, Isla Magdalena, Baja California Sur"/>
    <m/>
    <n v="69.3"/>
    <n v="21"/>
    <n v="72.599999999999994"/>
    <n v="22"/>
    <n v="72.599999999999994"/>
    <n v="22"/>
    <n v="70.949999999999989"/>
    <n v="21.5"/>
    <x v="57"/>
    <x v="62"/>
    <n v="75.2"/>
    <n v="24"/>
    <n v="11"/>
    <x v="3"/>
    <s v="&lt;15 cm"/>
    <s v="A"/>
    <n v="1"/>
    <s v="n/d"/>
    <m/>
    <m/>
  </r>
  <r>
    <s v="LOCAB-181011-CR-1-2-DP"/>
    <x v="5"/>
    <x v="7"/>
    <n v="2011"/>
    <d v="1899-12-30T09:05:00"/>
    <d v="1899-12-30T09:10:00"/>
    <d v="1899-12-30T00:05:00"/>
    <m/>
    <m/>
    <m/>
    <m/>
    <x v="1"/>
    <s v="Los Cabitos, Isla Magdalena, Baja California Sur"/>
    <m/>
    <n v="69.3"/>
    <n v="21"/>
    <n v="72.599999999999994"/>
    <n v="22"/>
    <n v="72.599999999999994"/>
    <n v="22"/>
    <n v="70.949999999999989"/>
    <n v="21.5"/>
    <x v="57"/>
    <x v="62"/>
    <n v="75.2"/>
    <n v="24"/>
    <n v="11"/>
    <x v="3"/>
    <s v="&lt;15 cm"/>
    <s v="A"/>
    <n v="1"/>
    <s v="n/d"/>
    <m/>
    <m/>
  </r>
  <r>
    <s v="LOCAB-181011-CR-1-2-DP"/>
    <x v="5"/>
    <x v="7"/>
    <n v="2011"/>
    <d v="1899-12-30T09:05:00"/>
    <d v="1899-12-30T09:10:00"/>
    <d v="1899-12-30T00:05:00"/>
    <m/>
    <m/>
    <m/>
    <m/>
    <x v="1"/>
    <s v="Los Cabitos, Isla Magdalena, Baja California Sur"/>
    <m/>
    <n v="69.3"/>
    <n v="21"/>
    <n v="72.599999999999994"/>
    <n v="22"/>
    <n v="72.599999999999994"/>
    <n v="22"/>
    <n v="70.949999999999989"/>
    <n v="21.5"/>
    <x v="57"/>
    <x v="62"/>
    <n v="75.2"/>
    <n v="24"/>
    <n v="11"/>
    <x v="3"/>
    <s v="&lt;15 cm"/>
    <s v="A"/>
    <n v="1"/>
    <s v="n/d"/>
    <m/>
    <m/>
  </r>
  <r>
    <s v="ELABO-181011-CR-1-2-DP"/>
    <x v="5"/>
    <x v="7"/>
    <n v="2011"/>
    <d v="1899-12-30T10:20:00"/>
    <d v="1899-12-30T10:27:00"/>
    <d v="1899-12-30T00:07:00"/>
    <m/>
    <m/>
    <m/>
    <m/>
    <x v="0"/>
    <s v="El Abolladero, Isla Magdalena, Baja California Sur"/>
    <m/>
    <n v="33"/>
    <n v="10"/>
    <n v="33"/>
    <n v="10"/>
    <n v="33"/>
    <n v="10"/>
    <n v="33"/>
    <n v="10"/>
    <x v="59"/>
    <x v="63"/>
    <n v="75.2"/>
    <n v="24"/>
    <n v="11"/>
    <x v="18"/>
    <s v="&lt;15 cm"/>
    <s v="M"/>
    <n v="1"/>
    <s v="M"/>
    <m/>
    <m/>
  </r>
  <r>
    <s v="ELABO-181011-CR-1-2-DP"/>
    <x v="5"/>
    <x v="7"/>
    <n v="2011"/>
    <d v="1899-12-30T10:20:00"/>
    <d v="1899-12-30T10:27:00"/>
    <d v="1899-12-30T00:07:00"/>
    <m/>
    <m/>
    <m/>
    <m/>
    <x v="0"/>
    <s v="El Abolladero, Isla Magdalena, Baja California Sur"/>
    <m/>
    <n v="33"/>
    <n v="10"/>
    <n v="33"/>
    <n v="10"/>
    <n v="33"/>
    <n v="10"/>
    <n v="33"/>
    <n v="10"/>
    <x v="59"/>
    <x v="63"/>
    <n v="75.2"/>
    <n v="24"/>
    <n v="11"/>
    <x v="18"/>
    <s v="&lt;15 cm"/>
    <s v="M"/>
    <n v="1"/>
    <s v="M"/>
    <m/>
    <m/>
  </r>
  <r>
    <s v="ELABO-181011-CR-1-2-DP"/>
    <x v="5"/>
    <x v="7"/>
    <n v="2011"/>
    <d v="1899-12-30T10:20:00"/>
    <d v="1899-12-30T10:27:00"/>
    <d v="1899-12-30T00:07:00"/>
    <m/>
    <m/>
    <m/>
    <m/>
    <x v="0"/>
    <s v="El Abolladero, Isla Magdalena, Baja California Sur"/>
    <m/>
    <n v="33"/>
    <n v="10"/>
    <n v="33"/>
    <n v="10"/>
    <n v="33"/>
    <n v="10"/>
    <n v="33"/>
    <n v="10"/>
    <x v="59"/>
    <x v="63"/>
    <n v="75.2"/>
    <n v="24"/>
    <n v="11"/>
    <x v="18"/>
    <s v="15-30 cm"/>
    <s v="M"/>
    <n v="1"/>
    <s v="M"/>
    <m/>
    <m/>
  </r>
  <r>
    <s v="ELABO-181011-CR-1-2-DP"/>
    <x v="5"/>
    <x v="7"/>
    <n v="2011"/>
    <d v="1899-12-30T10:20:00"/>
    <d v="1899-12-30T10:27:00"/>
    <d v="1899-12-30T00:07:00"/>
    <m/>
    <m/>
    <m/>
    <m/>
    <x v="0"/>
    <s v="El Abolladero, Isla Magdalena, Baja California Sur"/>
    <m/>
    <n v="33"/>
    <n v="10"/>
    <n v="33"/>
    <n v="10"/>
    <n v="33"/>
    <n v="10"/>
    <n v="33"/>
    <n v="10"/>
    <x v="59"/>
    <x v="63"/>
    <n v="75.2"/>
    <n v="24"/>
    <n v="11"/>
    <x v="18"/>
    <s v="15-30 cm"/>
    <s v="M"/>
    <n v="1"/>
    <s v="M"/>
    <m/>
    <m/>
  </r>
  <r>
    <s v="ELABO-181011-CR-1-2-DP"/>
    <x v="5"/>
    <x v="7"/>
    <n v="2011"/>
    <d v="1899-12-30T10:20:00"/>
    <d v="1899-12-30T10:27:00"/>
    <d v="1899-12-30T00:07:00"/>
    <m/>
    <m/>
    <m/>
    <m/>
    <x v="0"/>
    <s v="El Abolladero, Isla Magdalena, Baja California Sur"/>
    <m/>
    <n v="33"/>
    <n v="10"/>
    <n v="33"/>
    <n v="10"/>
    <n v="33"/>
    <n v="10"/>
    <n v="33"/>
    <n v="10"/>
    <x v="59"/>
    <x v="63"/>
    <n v="75.2"/>
    <n v="24"/>
    <n v="11"/>
    <x v="18"/>
    <s v="&lt;15 cm"/>
    <s v="J"/>
    <n v="1"/>
    <s v="n/d"/>
    <m/>
    <m/>
  </r>
  <r>
    <s v="ELABO-181011-CR-1-2-DP"/>
    <x v="5"/>
    <x v="7"/>
    <n v="2011"/>
    <d v="1899-12-30T10:20:00"/>
    <d v="1899-12-30T10:27:00"/>
    <d v="1899-12-30T00:07:00"/>
    <m/>
    <m/>
    <m/>
    <m/>
    <x v="0"/>
    <s v="El Abolladero, Isla Magdalena, Baja California Sur"/>
    <m/>
    <n v="33"/>
    <n v="10"/>
    <n v="33"/>
    <n v="10"/>
    <n v="33"/>
    <n v="10"/>
    <n v="33"/>
    <n v="10"/>
    <x v="59"/>
    <x v="63"/>
    <n v="75.2"/>
    <n v="24"/>
    <n v="11"/>
    <x v="18"/>
    <s v="&lt;15 cm"/>
    <s v="J"/>
    <n v="1"/>
    <s v="n/d"/>
    <m/>
    <m/>
  </r>
  <r>
    <s v="ELABO-181011-CR-1-2-DP"/>
    <x v="5"/>
    <x v="7"/>
    <n v="2011"/>
    <d v="1899-12-30T10:20:00"/>
    <d v="1899-12-30T10:27:00"/>
    <d v="1899-12-30T00:07:00"/>
    <m/>
    <m/>
    <m/>
    <m/>
    <x v="0"/>
    <s v="El Abolladero, Isla Magdalena, Baja California Sur"/>
    <m/>
    <n v="33"/>
    <n v="10"/>
    <n v="33"/>
    <n v="10"/>
    <n v="33"/>
    <n v="10"/>
    <n v="33"/>
    <n v="10"/>
    <x v="59"/>
    <x v="63"/>
    <n v="75.2"/>
    <n v="24"/>
    <n v="11"/>
    <x v="18"/>
    <s v="&lt;15 cm"/>
    <s v="J"/>
    <n v="1"/>
    <s v="n/d"/>
    <m/>
    <m/>
  </r>
  <r>
    <s v="ELABO-181011-CR-1-2-DP"/>
    <x v="5"/>
    <x v="7"/>
    <n v="2011"/>
    <d v="1899-12-30T10:20:00"/>
    <d v="1899-12-30T10:27:00"/>
    <d v="1899-12-30T00:07:00"/>
    <m/>
    <m/>
    <m/>
    <m/>
    <x v="0"/>
    <s v="El Abolladero, Isla Magdalena, Baja California Sur"/>
    <m/>
    <n v="33"/>
    <n v="10"/>
    <n v="33"/>
    <n v="10"/>
    <n v="33"/>
    <n v="10"/>
    <n v="33"/>
    <n v="10"/>
    <x v="59"/>
    <x v="63"/>
    <n v="75.2"/>
    <n v="24"/>
    <n v="11"/>
    <x v="3"/>
    <s v="&lt;15 cm"/>
    <s v="J"/>
    <n v="1"/>
    <s v="n/d"/>
    <m/>
    <m/>
  </r>
  <r>
    <s v="ELABO-181011-CR-1-2-DP"/>
    <x v="5"/>
    <x v="7"/>
    <n v="2011"/>
    <d v="1899-12-30T10:20:00"/>
    <d v="1899-12-30T10:27:00"/>
    <d v="1899-12-30T00:07:00"/>
    <m/>
    <m/>
    <m/>
    <m/>
    <x v="0"/>
    <s v="El Abolladero, Isla Magdalena, Baja California Sur"/>
    <m/>
    <n v="33"/>
    <n v="10"/>
    <n v="33"/>
    <n v="10"/>
    <n v="33"/>
    <n v="10"/>
    <n v="33"/>
    <n v="10"/>
    <x v="59"/>
    <x v="63"/>
    <n v="75.2"/>
    <n v="24"/>
    <n v="11"/>
    <x v="3"/>
    <s v="&lt;15 cm"/>
    <s v="J"/>
    <n v="1"/>
    <s v="n/d"/>
    <m/>
    <m/>
  </r>
  <r>
    <s v="ELABO-181011-CR-1-2-DP"/>
    <x v="5"/>
    <x v="7"/>
    <n v="2011"/>
    <d v="1899-12-30T10:20:00"/>
    <d v="1899-12-30T10:27:00"/>
    <d v="1899-12-30T00:07:00"/>
    <m/>
    <m/>
    <m/>
    <m/>
    <x v="0"/>
    <s v="El Abolladero, Isla Magdalena, Baja California Sur"/>
    <m/>
    <n v="33"/>
    <n v="10"/>
    <n v="33"/>
    <n v="10"/>
    <n v="33"/>
    <n v="10"/>
    <n v="33"/>
    <n v="10"/>
    <x v="59"/>
    <x v="63"/>
    <n v="75.2"/>
    <n v="24"/>
    <n v="11"/>
    <x v="3"/>
    <s v="&lt;15 cm"/>
    <s v="J"/>
    <n v="1"/>
    <s v="n/d"/>
    <m/>
    <m/>
  </r>
  <r>
    <s v="ELABO-181011-CR-1-2-DP"/>
    <x v="5"/>
    <x v="7"/>
    <n v="2011"/>
    <d v="1899-12-30T10:20:00"/>
    <d v="1899-12-30T10:27:00"/>
    <d v="1899-12-30T00:07:00"/>
    <m/>
    <m/>
    <m/>
    <m/>
    <x v="0"/>
    <s v="El Abolladero, Isla Magdalena, Baja California Sur"/>
    <m/>
    <n v="33"/>
    <n v="10"/>
    <n v="33"/>
    <n v="10"/>
    <n v="33"/>
    <n v="10"/>
    <n v="33"/>
    <n v="10"/>
    <x v="59"/>
    <x v="63"/>
    <n v="75.2"/>
    <n v="24"/>
    <n v="11"/>
    <x v="3"/>
    <s v="&lt;15 cm"/>
    <s v="J"/>
    <n v="1"/>
    <s v="n/d"/>
    <m/>
    <m/>
  </r>
  <r>
    <s v="LOCAB-181011-NV-1-3-DP"/>
    <x v="0"/>
    <x v="7"/>
    <n v="2011"/>
    <d v="1899-12-30T08:48:00"/>
    <d v="1899-12-30T08:56:00"/>
    <d v="1899-12-30T00:08:00"/>
    <m/>
    <m/>
    <m/>
    <m/>
    <x v="1"/>
    <s v="Los Cabitos, Isla Magdalena, Baja California Sur"/>
    <m/>
    <n v="72.930000000000007"/>
    <n v="22.1"/>
    <n v="72.930000000000007"/>
    <n v="22.1"/>
    <n v="72.930000000000007"/>
    <n v="22.1"/>
    <n v="72.930000000000007"/>
    <n v="22.1"/>
    <x v="60"/>
    <x v="64"/>
    <n v="78.800000000000011"/>
    <n v="26"/>
    <n v="9"/>
    <x v="18"/>
    <s v="15-30 cm"/>
    <s v="M"/>
    <n v="1"/>
    <s v="M"/>
    <m/>
    <m/>
  </r>
  <r>
    <s v="LOCAB-181011-NV-1-3-DP"/>
    <x v="0"/>
    <x v="7"/>
    <n v="2011"/>
    <d v="1899-12-30T08:48:00"/>
    <d v="1899-12-30T08:56:00"/>
    <d v="1899-12-30T00:08:00"/>
    <m/>
    <m/>
    <m/>
    <m/>
    <x v="1"/>
    <s v="Los Cabitos, Isla Magdalena, Baja California Sur"/>
    <m/>
    <n v="72.930000000000007"/>
    <n v="22.1"/>
    <n v="72.930000000000007"/>
    <n v="22.1"/>
    <n v="72.930000000000007"/>
    <n v="22.1"/>
    <n v="72.930000000000007"/>
    <n v="22.1"/>
    <x v="60"/>
    <x v="64"/>
    <n v="78.800000000000011"/>
    <n v="26"/>
    <n v="9"/>
    <x v="5"/>
    <s v="&lt;15 cm"/>
    <s v="n/a"/>
    <n v="1"/>
    <s v="n/d"/>
    <m/>
    <m/>
  </r>
  <r>
    <s v="LOCAB-181011-NV-1-3-DP"/>
    <x v="0"/>
    <x v="7"/>
    <n v="2011"/>
    <d v="1899-12-30T08:48:00"/>
    <d v="1899-12-30T08:56:00"/>
    <d v="1899-12-30T00:08:00"/>
    <m/>
    <m/>
    <m/>
    <m/>
    <x v="1"/>
    <s v="Los Cabitos, Isla Magdalena, Baja California Sur"/>
    <m/>
    <n v="72.930000000000007"/>
    <n v="22.1"/>
    <n v="72.930000000000007"/>
    <n v="22.1"/>
    <n v="72.930000000000007"/>
    <n v="22.1"/>
    <n v="72.930000000000007"/>
    <n v="22.1"/>
    <x v="60"/>
    <x v="64"/>
    <n v="78.800000000000011"/>
    <n v="26"/>
    <n v="9"/>
    <x v="3"/>
    <s v="15-30 cm"/>
    <s v="A"/>
    <n v="1"/>
    <s v="n/d"/>
    <m/>
    <m/>
  </r>
  <r>
    <s v="ELABO-181011-NV-1-3-DP"/>
    <x v="0"/>
    <x v="7"/>
    <n v="2011"/>
    <d v="1899-12-30T10:06:00"/>
    <d v="1899-12-30T10:13:00"/>
    <d v="1899-12-30T00:07:00"/>
    <m/>
    <m/>
    <m/>
    <m/>
    <x v="0"/>
    <s v="El Abolladero, Isla Magdalena, Baja California Sur"/>
    <m/>
    <n v="35.97"/>
    <n v="10.9"/>
    <n v="33.659999999999997"/>
    <n v="10.199999999999999"/>
    <n v="35.97"/>
    <n v="10.9"/>
    <n v="34.814999999999998"/>
    <n v="10.55"/>
    <x v="61"/>
    <x v="65"/>
    <n v="78.800000000000011"/>
    <n v="26"/>
    <n v="9"/>
    <x v="3"/>
    <s v="15-30 cm"/>
    <s v="A"/>
    <n v="1"/>
    <s v="n/d"/>
    <m/>
    <m/>
  </r>
  <r>
    <s v="LOCAB-181011-RR-1-4-DP"/>
    <x v="3"/>
    <x v="7"/>
    <n v="2011"/>
    <d v="1899-12-30T08:51:00"/>
    <d v="1899-12-30T08:55:00"/>
    <d v="1899-12-30T00:04:00"/>
    <m/>
    <m/>
    <m/>
    <m/>
    <x v="1"/>
    <s v="Los Cabitos, Isla Magdalena, Baja California Sur"/>
    <m/>
    <n v="71.61"/>
    <n v="21.7"/>
    <n v="70.289999999999992"/>
    <n v="21.3"/>
    <n v="71.61"/>
    <n v="21.7"/>
    <n v="70.949999999999989"/>
    <n v="21.5"/>
    <x v="57"/>
    <x v="62"/>
    <n v="75.2"/>
    <n v="24"/>
    <n v="11"/>
    <x v="18"/>
    <s v="15-30 cm"/>
    <s v="M"/>
    <n v="1"/>
    <s v="M"/>
    <n v="60"/>
    <m/>
  </r>
  <r>
    <s v="LOCAB-181011-RR-1-4-DP"/>
    <x v="3"/>
    <x v="7"/>
    <n v="2011"/>
    <d v="1899-12-30T08:51:00"/>
    <d v="1899-12-30T08:55:00"/>
    <d v="1899-12-30T00:04:00"/>
    <m/>
    <m/>
    <m/>
    <m/>
    <x v="1"/>
    <s v="Los Cabitos, Isla Magdalena, Baja California Sur"/>
    <m/>
    <n v="71.61"/>
    <n v="21.7"/>
    <n v="70.289999999999992"/>
    <n v="21.3"/>
    <n v="71.61"/>
    <n v="21.7"/>
    <n v="70.949999999999989"/>
    <n v="21.5"/>
    <x v="57"/>
    <x v="62"/>
    <n v="75.2"/>
    <n v="24"/>
    <n v="11"/>
    <x v="18"/>
    <s v="15-30 cm"/>
    <s v="H"/>
    <n v="1"/>
    <s v="H"/>
    <n v="60"/>
    <m/>
  </r>
  <r>
    <s v="LOCAB-181011-RR-1-4-DP"/>
    <x v="3"/>
    <x v="7"/>
    <n v="2011"/>
    <d v="1899-12-30T08:51:00"/>
    <d v="1899-12-30T08:55:00"/>
    <d v="1899-12-30T00:04:00"/>
    <m/>
    <m/>
    <m/>
    <m/>
    <x v="1"/>
    <s v="Los Cabitos, Isla Magdalena, Baja California Sur"/>
    <m/>
    <n v="71.61"/>
    <n v="21.7"/>
    <n v="70.289999999999992"/>
    <n v="21.3"/>
    <n v="71.61"/>
    <n v="21.7"/>
    <n v="70.949999999999989"/>
    <n v="21.5"/>
    <x v="57"/>
    <x v="62"/>
    <n v="75.2"/>
    <n v="24"/>
    <n v="11"/>
    <x v="18"/>
    <s v="15-30 cm"/>
    <s v="H"/>
    <n v="1"/>
    <s v="H"/>
    <n v="60"/>
    <m/>
  </r>
  <r>
    <s v="LOCAB-181011-RR-1-4-DP"/>
    <x v="3"/>
    <x v="7"/>
    <n v="2011"/>
    <d v="1899-12-30T08:51:00"/>
    <d v="1899-12-30T08:55:00"/>
    <d v="1899-12-30T00:04:00"/>
    <m/>
    <m/>
    <m/>
    <m/>
    <x v="1"/>
    <s v="Los Cabitos, Isla Magdalena, Baja California Sur"/>
    <m/>
    <n v="71.61"/>
    <n v="21.7"/>
    <n v="70.289999999999992"/>
    <n v="21.3"/>
    <n v="71.61"/>
    <n v="21.7"/>
    <n v="70.949999999999989"/>
    <n v="21.5"/>
    <x v="57"/>
    <x v="62"/>
    <n v="75.2"/>
    <n v="24"/>
    <n v="11"/>
    <x v="5"/>
    <s v="15-30 cm"/>
    <s v="n/a"/>
    <n v="1"/>
    <s v="n/d"/>
    <n v="60"/>
    <m/>
  </r>
  <r>
    <s v="LOCAB-181011-RR-1-4-DP"/>
    <x v="3"/>
    <x v="7"/>
    <n v="2011"/>
    <d v="1899-12-30T08:51:00"/>
    <d v="1899-12-30T08:55:00"/>
    <d v="1899-12-30T00:04:00"/>
    <m/>
    <m/>
    <m/>
    <m/>
    <x v="1"/>
    <s v="Los Cabitos, Isla Magdalena, Baja California Sur"/>
    <m/>
    <n v="71.61"/>
    <n v="21.7"/>
    <n v="70.289999999999992"/>
    <n v="21.3"/>
    <n v="71.61"/>
    <n v="21.7"/>
    <n v="70.949999999999989"/>
    <n v="21.5"/>
    <x v="57"/>
    <x v="62"/>
    <n v="75.2"/>
    <n v="24"/>
    <n v="11"/>
    <x v="5"/>
    <s v="15-30 cm"/>
    <s v="n/a"/>
    <n v="1"/>
    <s v="n/d"/>
    <n v="60"/>
    <m/>
  </r>
  <r>
    <s v="LOCAB-181011-RR-1-4-DP"/>
    <x v="3"/>
    <x v="7"/>
    <n v="2011"/>
    <d v="1899-12-30T08:51:00"/>
    <d v="1899-12-30T08:55:00"/>
    <d v="1899-12-30T00:04:00"/>
    <m/>
    <m/>
    <m/>
    <m/>
    <x v="1"/>
    <s v="Los Cabitos, Isla Magdalena, Baja California Sur"/>
    <m/>
    <n v="71.61"/>
    <n v="21.7"/>
    <n v="70.289999999999992"/>
    <n v="21.3"/>
    <n v="71.61"/>
    <n v="21.7"/>
    <n v="70.949999999999989"/>
    <n v="21.5"/>
    <x v="57"/>
    <x v="62"/>
    <n v="75.2"/>
    <n v="24"/>
    <n v="11"/>
    <x v="5"/>
    <s v="15-30 cm"/>
    <s v="n/a"/>
    <n v="1"/>
    <s v="n/d"/>
    <n v="60"/>
    <m/>
  </r>
  <r>
    <s v="LOCAB-181011-RR-1-4-DP"/>
    <x v="3"/>
    <x v="7"/>
    <n v="2011"/>
    <d v="1899-12-30T08:51:00"/>
    <d v="1899-12-30T08:55:00"/>
    <d v="1899-12-30T00:04:00"/>
    <m/>
    <m/>
    <m/>
    <m/>
    <x v="1"/>
    <s v="Los Cabitos, Isla Magdalena, Baja California Sur"/>
    <m/>
    <n v="71.61"/>
    <n v="21.7"/>
    <n v="70.289999999999992"/>
    <n v="21.3"/>
    <n v="71.61"/>
    <n v="21.7"/>
    <n v="70.949999999999989"/>
    <n v="21.5"/>
    <x v="57"/>
    <x v="62"/>
    <n v="75.2"/>
    <n v="24"/>
    <n v="11"/>
    <x v="6"/>
    <s v="15-30 cm"/>
    <s v="A"/>
    <n v="1"/>
    <s v="n/d"/>
    <n v="60"/>
    <m/>
  </r>
  <r>
    <s v="LOCAB-181011-RR-1-4-DP"/>
    <x v="3"/>
    <x v="7"/>
    <n v="2011"/>
    <d v="1899-12-30T08:51:00"/>
    <d v="1899-12-30T08:55:00"/>
    <d v="1899-12-30T00:04:00"/>
    <m/>
    <m/>
    <m/>
    <m/>
    <x v="1"/>
    <s v="Los Cabitos, Isla Magdalena, Baja California Sur"/>
    <m/>
    <n v="71.61"/>
    <n v="21.7"/>
    <n v="70.289999999999992"/>
    <n v="21.3"/>
    <n v="71.61"/>
    <n v="21.7"/>
    <n v="70.949999999999989"/>
    <n v="21.5"/>
    <x v="57"/>
    <x v="62"/>
    <n v="75.2"/>
    <n v="24"/>
    <n v="11"/>
    <x v="4"/>
    <s v="&lt;15 cm"/>
    <s v="n/a"/>
    <n v="1"/>
    <s v="n/d"/>
    <n v="60"/>
    <m/>
  </r>
  <r>
    <s v="LOCAB-181011-RR-1-4-DP"/>
    <x v="3"/>
    <x v="7"/>
    <n v="2011"/>
    <d v="1899-12-30T08:51:00"/>
    <d v="1899-12-30T08:55:00"/>
    <d v="1899-12-30T00:04:00"/>
    <m/>
    <m/>
    <m/>
    <m/>
    <x v="1"/>
    <s v="Los Cabitos, Isla Magdalena, Baja California Sur"/>
    <m/>
    <n v="71.61"/>
    <n v="21.7"/>
    <n v="70.289999999999992"/>
    <n v="21.3"/>
    <n v="71.61"/>
    <n v="21.7"/>
    <n v="70.949999999999989"/>
    <n v="21.5"/>
    <x v="57"/>
    <x v="62"/>
    <n v="75.2"/>
    <n v="24"/>
    <n v="11"/>
    <x v="4"/>
    <s v="15-30 cm"/>
    <s v="n/a"/>
    <n v="1"/>
    <s v="n/d"/>
    <n v="60"/>
    <m/>
  </r>
  <r>
    <s v="LOCAB-181011-RR-1-4-DP"/>
    <x v="3"/>
    <x v="7"/>
    <n v="2011"/>
    <d v="1899-12-30T08:51:00"/>
    <d v="1899-12-30T08:55:00"/>
    <d v="1899-12-30T00:04:00"/>
    <m/>
    <m/>
    <m/>
    <m/>
    <x v="1"/>
    <s v="Los Cabitos, Isla Magdalena, Baja California Sur"/>
    <m/>
    <n v="71.61"/>
    <n v="21.7"/>
    <n v="70.289999999999992"/>
    <n v="21.3"/>
    <n v="71.61"/>
    <n v="21.7"/>
    <n v="70.949999999999989"/>
    <n v="21.5"/>
    <x v="57"/>
    <x v="62"/>
    <n v="75.2"/>
    <n v="24"/>
    <n v="11"/>
    <x v="4"/>
    <s v="15-30 cm"/>
    <s v="n/a"/>
    <n v="1"/>
    <s v="n/d"/>
    <n v="60"/>
    <m/>
  </r>
  <r>
    <s v="LOCAB-181011-RR-1-4-DP"/>
    <x v="3"/>
    <x v="7"/>
    <n v="2011"/>
    <d v="1899-12-30T08:51:00"/>
    <d v="1899-12-30T08:55:00"/>
    <d v="1899-12-30T00:04:00"/>
    <m/>
    <m/>
    <m/>
    <m/>
    <x v="1"/>
    <s v="Los Cabitos, Isla Magdalena, Baja California Sur"/>
    <m/>
    <n v="71.61"/>
    <n v="21.7"/>
    <n v="70.289999999999992"/>
    <n v="21.3"/>
    <n v="71.61"/>
    <n v="21.7"/>
    <n v="70.949999999999989"/>
    <n v="21.5"/>
    <x v="57"/>
    <x v="62"/>
    <n v="75.2"/>
    <n v="24"/>
    <n v="11"/>
    <x v="4"/>
    <s v="15-30 cm"/>
    <s v="n/a"/>
    <n v="1"/>
    <s v="n/d"/>
    <n v="60"/>
    <m/>
  </r>
  <r>
    <s v="ELABO-181011-RR-1-4-DP"/>
    <x v="3"/>
    <x v="7"/>
    <n v="2011"/>
    <d v="1899-12-30T10:01:00"/>
    <d v="1899-12-30T10:04:00"/>
    <d v="1899-12-30T00:03:00"/>
    <m/>
    <m/>
    <m/>
    <m/>
    <x v="0"/>
    <s v="El Abolladero, Isla Magdalena, Baja California Sur"/>
    <m/>
    <n v="33"/>
    <n v="10"/>
    <n v="33.33"/>
    <n v="10.1"/>
    <n v="33.33"/>
    <n v="10.1"/>
    <n v="33.164999999999999"/>
    <n v="10.050000000000001"/>
    <x v="58"/>
    <x v="63"/>
    <n v="75.2"/>
    <n v="24"/>
    <n v="11"/>
    <x v="5"/>
    <s v="&lt;15 cm"/>
    <s v="n/a"/>
    <n v="1"/>
    <s v="n/d"/>
    <n v="330"/>
    <m/>
  </r>
  <r>
    <s v="ELABO-181011-RR-1-4-DP"/>
    <x v="3"/>
    <x v="7"/>
    <n v="2011"/>
    <d v="1899-12-30T10:01:00"/>
    <d v="1899-12-30T10:04:00"/>
    <d v="1899-12-30T00:03:00"/>
    <m/>
    <m/>
    <m/>
    <m/>
    <x v="0"/>
    <s v="El Abolladero, Isla Magdalena, Baja California Sur"/>
    <m/>
    <n v="33"/>
    <n v="10"/>
    <n v="33.33"/>
    <n v="10.1"/>
    <n v="33.33"/>
    <n v="10.1"/>
    <n v="33.164999999999999"/>
    <n v="10.050000000000001"/>
    <x v="58"/>
    <x v="63"/>
    <n v="75.2"/>
    <n v="24"/>
    <n v="11"/>
    <x v="5"/>
    <s v="&lt;15 cm"/>
    <s v="n/a"/>
    <n v="1"/>
    <s v="n/d"/>
    <n v="330"/>
    <m/>
  </r>
  <r>
    <s v="ELABO-181011-RR-1-5-DP"/>
    <x v="1"/>
    <x v="7"/>
    <n v="2011"/>
    <d v="1899-12-30T10:07:00"/>
    <d v="1899-12-30T10:16:00"/>
    <d v="1899-12-30T00:09:00"/>
    <m/>
    <m/>
    <m/>
    <m/>
    <x v="0"/>
    <s v="El Abolladero, Isla Magdalena, Baja California Sur"/>
    <m/>
    <n v="33.098999999999997"/>
    <n v="10.029999999999999"/>
    <n v="33.263999999999996"/>
    <n v="10.08"/>
    <n v="33.263999999999996"/>
    <n v="10.08"/>
    <n v="33.1815"/>
    <n v="10.055"/>
    <x v="61"/>
    <x v="65"/>
    <n v="75.2"/>
    <n v="24"/>
    <n v="8"/>
    <x v="18"/>
    <s v="&gt;30 cm"/>
    <s v="M"/>
    <n v="1"/>
    <s v="M"/>
    <n v="110"/>
    <m/>
  </r>
  <r>
    <s v="ELABO-181011-RR-1-5-DP"/>
    <x v="1"/>
    <x v="7"/>
    <n v="2011"/>
    <d v="1899-12-30T10:07:00"/>
    <d v="1899-12-30T10:16:00"/>
    <d v="1899-12-30T00:09:00"/>
    <m/>
    <m/>
    <m/>
    <m/>
    <x v="0"/>
    <s v="El Abolladero, Isla Magdalena, Baja California Sur"/>
    <m/>
    <n v="33.098999999999997"/>
    <n v="10.029999999999999"/>
    <n v="33.263999999999996"/>
    <n v="10.08"/>
    <n v="33.263999999999996"/>
    <n v="10.08"/>
    <n v="33.1815"/>
    <n v="10.055"/>
    <x v="61"/>
    <x v="65"/>
    <n v="75.2"/>
    <n v="24"/>
    <n v="8"/>
    <x v="18"/>
    <s v="15-30 cm"/>
    <s v="H"/>
    <n v="1"/>
    <s v="H"/>
    <n v="110"/>
    <m/>
  </r>
  <r>
    <s v="ELABO-181011-RR-1-5-DP"/>
    <x v="1"/>
    <x v="7"/>
    <n v="2011"/>
    <d v="1899-12-30T10:07:00"/>
    <d v="1899-12-30T10:16:00"/>
    <d v="1899-12-30T00:09:00"/>
    <m/>
    <m/>
    <m/>
    <m/>
    <x v="0"/>
    <s v="El Abolladero, Isla Magdalena, Baja California Sur"/>
    <m/>
    <n v="33.098999999999997"/>
    <n v="10.029999999999999"/>
    <n v="33.263999999999996"/>
    <n v="10.08"/>
    <n v="33.263999999999996"/>
    <n v="10.08"/>
    <n v="33.1815"/>
    <n v="10.055"/>
    <x v="61"/>
    <x v="65"/>
    <n v="75.2"/>
    <n v="24"/>
    <n v="8"/>
    <x v="18"/>
    <s v="15-30 cm"/>
    <s v="H"/>
    <n v="1"/>
    <s v="H"/>
    <n v="110"/>
    <m/>
  </r>
  <r>
    <s v="ELABO-181011-RR-1-5-DP"/>
    <x v="1"/>
    <x v="7"/>
    <n v="2011"/>
    <d v="1899-12-30T10:07:00"/>
    <d v="1899-12-30T10:16:00"/>
    <d v="1899-12-30T00:09:00"/>
    <m/>
    <m/>
    <m/>
    <m/>
    <x v="0"/>
    <s v="El Abolladero, Isla Magdalena, Baja California Sur"/>
    <m/>
    <n v="33.098999999999997"/>
    <n v="10.029999999999999"/>
    <n v="33.263999999999996"/>
    <n v="10.08"/>
    <n v="33.263999999999996"/>
    <n v="10.08"/>
    <n v="33.1815"/>
    <n v="10.055"/>
    <x v="61"/>
    <x v="65"/>
    <n v="75.2"/>
    <n v="24"/>
    <n v="8"/>
    <x v="3"/>
    <s v="15-30 cm"/>
    <s v="A"/>
    <n v="1"/>
    <s v="n/d"/>
    <n v="110"/>
    <m/>
  </r>
  <r>
    <s v="ELABO-181011-RR-1-5-DP"/>
    <x v="1"/>
    <x v="7"/>
    <n v="2011"/>
    <d v="1899-12-30T10:07:00"/>
    <d v="1899-12-30T10:16:00"/>
    <d v="1899-12-30T00:09:00"/>
    <m/>
    <m/>
    <m/>
    <m/>
    <x v="0"/>
    <s v="El Abolladero, Isla Magdalena, Baja California Sur"/>
    <m/>
    <n v="33.098999999999997"/>
    <n v="10.029999999999999"/>
    <n v="33.263999999999996"/>
    <n v="10.08"/>
    <n v="33.263999999999996"/>
    <n v="10.08"/>
    <n v="33.1815"/>
    <n v="10.055"/>
    <x v="61"/>
    <x v="65"/>
    <n v="75.2"/>
    <n v="24"/>
    <n v="8"/>
    <x v="3"/>
    <s v="15-30 cm"/>
    <s v="A"/>
    <n v="1"/>
    <s v="n/d"/>
    <n v="110"/>
    <m/>
  </r>
  <r>
    <s v="ELABO-181011-RR-1-5-DP"/>
    <x v="1"/>
    <x v="7"/>
    <n v="2011"/>
    <d v="1899-12-30T10:07:00"/>
    <d v="1899-12-30T10:16:00"/>
    <d v="1899-12-30T00:09:00"/>
    <m/>
    <m/>
    <m/>
    <m/>
    <x v="0"/>
    <s v="El Abolladero, Isla Magdalena, Baja California Sur"/>
    <m/>
    <n v="33.098999999999997"/>
    <n v="10.029999999999999"/>
    <n v="33.263999999999996"/>
    <n v="10.08"/>
    <n v="33.263999999999996"/>
    <n v="10.08"/>
    <n v="33.1815"/>
    <n v="10.055"/>
    <x v="61"/>
    <x v="65"/>
    <n v="75.2"/>
    <n v="24"/>
    <n v="8"/>
    <x v="3"/>
    <s v="&lt;15 cm"/>
    <s v="J"/>
    <n v="1"/>
    <s v="n/d"/>
    <n v="110"/>
    <m/>
  </r>
  <r>
    <s v="LOCAB-181011-GH-1-6-DP"/>
    <x v="2"/>
    <x v="7"/>
    <n v="2011"/>
    <d v="1899-12-30T09:14:00"/>
    <d v="1899-12-30T09:21:00"/>
    <d v="1899-12-30T00:07:00"/>
    <m/>
    <m/>
    <m/>
    <m/>
    <x v="1"/>
    <s v="Los Cabitos, Isla Magdalena, Baja California Sur"/>
    <m/>
    <n v="73"/>
    <n v="22.121212121212121"/>
    <n v="74"/>
    <n v="22.424242424242426"/>
    <n v="74"/>
    <n v="22.424242424242426"/>
    <n v="73.5"/>
    <n v="22.272727272727273"/>
    <x v="62"/>
    <x v="64"/>
    <n v="73"/>
    <n v="23.297872340425531"/>
    <n v="8"/>
    <x v="5"/>
    <s v="&lt;15 cm"/>
    <s v="n/a"/>
    <n v="1"/>
    <s v="n/d"/>
    <n v="210"/>
    <m/>
  </r>
  <r>
    <s v="LOCAB-181011-GH-1-6-DP"/>
    <x v="2"/>
    <x v="7"/>
    <n v="2011"/>
    <d v="1899-12-30T09:14:00"/>
    <d v="1899-12-30T09:21:00"/>
    <d v="1899-12-30T00:07:00"/>
    <m/>
    <m/>
    <m/>
    <m/>
    <x v="1"/>
    <s v="Los Cabitos, Isla Magdalena, Baja California Sur"/>
    <m/>
    <n v="73"/>
    <n v="22.121212121212121"/>
    <n v="74"/>
    <n v="22.424242424242426"/>
    <n v="74"/>
    <n v="22.424242424242426"/>
    <n v="73.5"/>
    <n v="22.272727272727273"/>
    <x v="62"/>
    <x v="64"/>
    <n v="73"/>
    <n v="23.297872340425531"/>
    <n v="8"/>
    <x v="5"/>
    <s v="&lt;15 cm"/>
    <s v="n/a"/>
    <n v="1"/>
    <s v="n/d"/>
    <n v="210"/>
    <m/>
  </r>
  <r>
    <s v="LOCAB-181011-GH-1-6-DP"/>
    <x v="2"/>
    <x v="7"/>
    <n v="2011"/>
    <d v="1899-12-30T09:14:00"/>
    <d v="1899-12-30T09:21:00"/>
    <d v="1899-12-30T00:07:00"/>
    <m/>
    <m/>
    <m/>
    <m/>
    <x v="1"/>
    <s v="Los Cabitos, Isla Magdalena, Baja California Sur"/>
    <m/>
    <n v="73"/>
    <n v="22.121212121212121"/>
    <n v="74"/>
    <n v="22.424242424242426"/>
    <n v="74"/>
    <n v="22.424242424242426"/>
    <n v="73.5"/>
    <n v="22.272727272727273"/>
    <x v="62"/>
    <x v="64"/>
    <n v="73"/>
    <n v="23.297872340425531"/>
    <n v="8"/>
    <x v="5"/>
    <s v="15-30 cm"/>
    <s v="n/a"/>
    <n v="1"/>
    <s v="n/d"/>
    <n v="210"/>
    <m/>
  </r>
  <r>
    <s v="LOCAB-181011-GH-1-6-DP"/>
    <x v="2"/>
    <x v="7"/>
    <n v="2011"/>
    <d v="1899-12-30T09:14:00"/>
    <d v="1899-12-30T09:21:00"/>
    <d v="1899-12-30T00:07:00"/>
    <m/>
    <m/>
    <m/>
    <m/>
    <x v="1"/>
    <s v="Los Cabitos, Isla Magdalena, Baja California Sur"/>
    <m/>
    <n v="73"/>
    <n v="22.121212121212121"/>
    <n v="74"/>
    <n v="22.424242424242426"/>
    <n v="74"/>
    <n v="22.424242424242426"/>
    <n v="73.5"/>
    <n v="22.272727272727273"/>
    <x v="62"/>
    <x v="64"/>
    <n v="73"/>
    <n v="23.297872340425531"/>
    <n v="8"/>
    <x v="5"/>
    <s v="15-30 cm"/>
    <s v="n/a"/>
    <n v="1"/>
    <s v="n/d"/>
    <n v="210"/>
    <m/>
  </r>
  <r>
    <s v="LOCAB-181011-GH-1-6-DP"/>
    <x v="2"/>
    <x v="7"/>
    <n v="2011"/>
    <d v="1899-12-30T09:14:00"/>
    <d v="1899-12-30T09:21:00"/>
    <d v="1899-12-30T00:07:00"/>
    <m/>
    <m/>
    <m/>
    <m/>
    <x v="1"/>
    <s v="Los Cabitos, Isla Magdalena, Baja California Sur"/>
    <m/>
    <n v="73"/>
    <n v="22.121212121212121"/>
    <n v="74"/>
    <n v="22.424242424242426"/>
    <n v="74"/>
    <n v="22.424242424242426"/>
    <n v="73.5"/>
    <n v="22.272727272727273"/>
    <x v="62"/>
    <x v="64"/>
    <n v="73"/>
    <n v="23.297872340425531"/>
    <n v="8"/>
    <x v="5"/>
    <s v="15-30 cm"/>
    <s v="n/a"/>
    <n v="1"/>
    <s v="n/d"/>
    <n v="210"/>
    <m/>
  </r>
  <r>
    <s v="LOCAB-181011-GH-1-6-DP"/>
    <x v="2"/>
    <x v="7"/>
    <n v="2011"/>
    <d v="1899-12-30T09:14:00"/>
    <d v="1899-12-30T09:21:00"/>
    <d v="1899-12-30T00:07:00"/>
    <m/>
    <m/>
    <m/>
    <m/>
    <x v="1"/>
    <s v="Los Cabitos, Isla Magdalena, Baja California Sur"/>
    <m/>
    <n v="73"/>
    <n v="22.121212121212121"/>
    <n v="74"/>
    <n v="22.424242424242426"/>
    <n v="74"/>
    <n v="22.424242424242426"/>
    <n v="73.5"/>
    <n v="22.272727272727273"/>
    <x v="62"/>
    <x v="64"/>
    <n v="73"/>
    <n v="23.297872340425531"/>
    <n v="8"/>
    <x v="5"/>
    <s v="15-30 cm"/>
    <s v="n/a"/>
    <n v="1"/>
    <s v="n/d"/>
    <n v="210"/>
    <m/>
  </r>
  <r>
    <s v="LOCAB-181011-GH-1-6-DP"/>
    <x v="2"/>
    <x v="7"/>
    <n v="2011"/>
    <d v="1899-12-30T09:14:00"/>
    <d v="1899-12-30T09:21:00"/>
    <d v="1899-12-30T00:07:00"/>
    <m/>
    <m/>
    <m/>
    <m/>
    <x v="1"/>
    <s v="Los Cabitos, Isla Magdalena, Baja California Sur"/>
    <m/>
    <n v="73"/>
    <n v="22.121212121212121"/>
    <n v="74"/>
    <n v="22.424242424242426"/>
    <n v="74"/>
    <n v="22.424242424242426"/>
    <n v="73.5"/>
    <n v="22.272727272727273"/>
    <x v="62"/>
    <x v="64"/>
    <n v="73"/>
    <n v="23.297872340425531"/>
    <n v="8"/>
    <x v="5"/>
    <s v="15-30 cm"/>
    <s v="n/a"/>
    <n v="1"/>
    <s v="n/d"/>
    <n v="210"/>
    <m/>
  </r>
  <r>
    <s v="LOCAB-181011-GH-1-6-DP"/>
    <x v="2"/>
    <x v="7"/>
    <n v="2011"/>
    <d v="1899-12-30T09:14:00"/>
    <d v="1899-12-30T09:21:00"/>
    <d v="1899-12-30T00:07:00"/>
    <m/>
    <m/>
    <m/>
    <m/>
    <x v="1"/>
    <s v="Los Cabitos, Isla Magdalena, Baja California Sur"/>
    <m/>
    <n v="73"/>
    <n v="22.121212121212121"/>
    <n v="74"/>
    <n v="22.424242424242426"/>
    <n v="74"/>
    <n v="22.424242424242426"/>
    <n v="73.5"/>
    <n v="22.272727272727273"/>
    <x v="62"/>
    <x v="64"/>
    <n v="73"/>
    <n v="23.297872340425531"/>
    <n v="8"/>
    <x v="5"/>
    <s v="15-30 cm"/>
    <s v="n/a"/>
    <n v="1"/>
    <s v="n/d"/>
    <n v="210"/>
    <m/>
  </r>
  <r>
    <s v="LOCAB-181011-GH-1-6-DP"/>
    <x v="2"/>
    <x v="7"/>
    <n v="2011"/>
    <d v="1899-12-30T09:14:00"/>
    <d v="1899-12-30T09:21:00"/>
    <d v="1899-12-30T00:07:00"/>
    <m/>
    <m/>
    <m/>
    <m/>
    <x v="1"/>
    <s v="Los Cabitos, Isla Magdalena, Baja California Sur"/>
    <m/>
    <n v="73"/>
    <n v="22.121212121212121"/>
    <n v="74"/>
    <n v="22.424242424242426"/>
    <n v="74"/>
    <n v="22.424242424242426"/>
    <n v="73.5"/>
    <n v="22.272727272727273"/>
    <x v="62"/>
    <x v="64"/>
    <n v="73"/>
    <n v="23.297872340425531"/>
    <n v="8"/>
    <x v="5"/>
    <s v="15-30 cm"/>
    <s v="n/a"/>
    <n v="1"/>
    <s v="n/d"/>
    <n v="210"/>
    <m/>
  </r>
  <r>
    <s v="LOCAB-181011-GH-1-6-DP"/>
    <x v="2"/>
    <x v="7"/>
    <n v="2011"/>
    <d v="1899-12-30T09:14:00"/>
    <d v="1899-12-30T09:21:00"/>
    <d v="1899-12-30T00:07:00"/>
    <m/>
    <m/>
    <m/>
    <m/>
    <x v="1"/>
    <s v="Los Cabitos, Isla Magdalena, Baja California Sur"/>
    <m/>
    <n v="73"/>
    <n v="22.121212121212121"/>
    <n v="74"/>
    <n v="22.424242424242426"/>
    <n v="74"/>
    <n v="22.424242424242426"/>
    <n v="73.5"/>
    <n v="22.272727272727273"/>
    <x v="62"/>
    <x v="64"/>
    <n v="73"/>
    <n v="23.297872340425531"/>
    <n v="8"/>
    <x v="5"/>
    <s v="15-30 cm"/>
    <s v="n/a"/>
    <n v="1"/>
    <s v="n/d"/>
    <n v="210"/>
    <m/>
  </r>
  <r>
    <s v="LOCAB-181011-GH-1-6-DP"/>
    <x v="2"/>
    <x v="7"/>
    <n v="2011"/>
    <d v="1899-12-30T09:14:00"/>
    <d v="1899-12-30T09:21:00"/>
    <d v="1899-12-30T00:07:00"/>
    <m/>
    <m/>
    <m/>
    <m/>
    <x v="1"/>
    <s v="Los Cabitos, Isla Magdalena, Baja California Sur"/>
    <m/>
    <n v="73"/>
    <n v="22.121212121212121"/>
    <n v="74"/>
    <n v="22.424242424242426"/>
    <n v="74"/>
    <n v="22.424242424242426"/>
    <n v="73.5"/>
    <n v="22.272727272727273"/>
    <x v="62"/>
    <x v="64"/>
    <n v="73"/>
    <n v="23.297872340425531"/>
    <n v="8"/>
    <x v="5"/>
    <s v="15-30 cm"/>
    <s v="n/a"/>
    <n v="1"/>
    <s v="n/d"/>
    <n v="210"/>
    <m/>
  </r>
  <r>
    <s v="LOCAB-181011-GH-1-6-DP"/>
    <x v="2"/>
    <x v="7"/>
    <n v="2011"/>
    <d v="1899-12-30T09:14:00"/>
    <d v="1899-12-30T09:21:00"/>
    <d v="1899-12-30T00:07:00"/>
    <m/>
    <m/>
    <m/>
    <m/>
    <x v="1"/>
    <s v="Los Cabitos, Isla Magdalena, Baja California Sur"/>
    <m/>
    <n v="73"/>
    <n v="22.121212121212121"/>
    <n v="74"/>
    <n v="22.424242424242426"/>
    <n v="74"/>
    <n v="22.424242424242426"/>
    <n v="73.5"/>
    <n v="22.272727272727273"/>
    <x v="62"/>
    <x v="64"/>
    <n v="73"/>
    <n v="23.297872340425531"/>
    <n v="8"/>
    <x v="5"/>
    <s v="15-30 cm"/>
    <s v="n/a"/>
    <n v="1"/>
    <s v="n/d"/>
    <n v="210"/>
    <m/>
  </r>
  <r>
    <s v="LOCAB-181011-GH-1-6-DP"/>
    <x v="2"/>
    <x v="7"/>
    <n v="2011"/>
    <d v="1899-12-30T09:14:00"/>
    <d v="1899-12-30T09:21:00"/>
    <d v="1899-12-30T00:07:00"/>
    <m/>
    <m/>
    <m/>
    <m/>
    <x v="1"/>
    <s v="Los Cabitos, Isla Magdalena, Baja California Sur"/>
    <m/>
    <n v="73"/>
    <n v="22.121212121212121"/>
    <n v="74"/>
    <n v="22.424242424242426"/>
    <n v="74"/>
    <n v="22.424242424242426"/>
    <n v="73.5"/>
    <n v="22.272727272727273"/>
    <x v="62"/>
    <x v="64"/>
    <n v="73"/>
    <n v="23.297872340425531"/>
    <n v="8"/>
    <x v="6"/>
    <s v="15-30 cm"/>
    <s v="J"/>
    <n v="1"/>
    <s v="n/d"/>
    <n v="210"/>
    <m/>
  </r>
  <r>
    <s v="ELABO-181011-GH-1-6-DP"/>
    <x v="2"/>
    <x v="7"/>
    <n v="2011"/>
    <d v="1899-12-30T10:30:00"/>
    <d v="1899-12-30T10:36:00"/>
    <d v="1899-12-30T00:06:00"/>
    <m/>
    <m/>
    <m/>
    <m/>
    <x v="0"/>
    <s v="El Abolladero, Isla Magdalena, Baja California Sur"/>
    <m/>
    <n v="32"/>
    <n v="9.6969696969696972"/>
    <n v="39"/>
    <n v="11.818181818181818"/>
    <n v="39"/>
    <n v="11.818181818181818"/>
    <n v="35.5"/>
    <n v="10.757575757575758"/>
    <x v="61"/>
    <x v="65"/>
    <n v="76"/>
    <n v="24.25531914893617"/>
    <n v="7"/>
    <x v="5"/>
    <s v="15-30 cm"/>
    <s v="n/a"/>
    <n v="1"/>
    <s v="n/d"/>
    <n v="210"/>
    <m/>
  </r>
  <r>
    <s v="ELABO-181011-GH-1-6-DP"/>
    <x v="2"/>
    <x v="7"/>
    <n v="2011"/>
    <d v="1899-12-30T10:30:00"/>
    <d v="1899-12-30T10:36:00"/>
    <d v="1899-12-30T00:06:00"/>
    <m/>
    <m/>
    <m/>
    <m/>
    <x v="0"/>
    <s v="El Abolladero, Isla Magdalena, Baja California Sur"/>
    <m/>
    <n v="32"/>
    <n v="9.6969696969696972"/>
    <n v="39"/>
    <n v="11.818181818181818"/>
    <n v="39"/>
    <n v="11.818181818181818"/>
    <n v="35.5"/>
    <n v="10.757575757575758"/>
    <x v="61"/>
    <x v="65"/>
    <n v="76"/>
    <n v="24.25531914893617"/>
    <n v="7"/>
    <x v="5"/>
    <s v="15-30 cm"/>
    <s v="n/a"/>
    <n v="1"/>
    <s v="n/d"/>
    <n v="210"/>
    <m/>
  </r>
  <r>
    <s v="ELABO-181011-GH-1-6-DP"/>
    <x v="2"/>
    <x v="7"/>
    <n v="2011"/>
    <d v="1899-12-30T10:30:00"/>
    <d v="1899-12-30T10:36:00"/>
    <d v="1899-12-30T00:06:00"/>
    <m/>
    <m/>
    <m/>
    <m/>
    <x v="0"/>
    <s v="El Abolladero, Isla Magdalena, Baja California Sur"/>
    <m/>
    <n v="32"/>
    <n v="9.6969696969696972"/>
    <n v="39"/>
    <n v="11.818181818181818"/>
    <n v="39"/>
    <n v="11.818181818181818"/>
    <n v="35.5"/>
    <n v="10.757575757575758"/>
    <x v="61"/>
    <x v="65"/>
    <n v="76"/>
    <n v="24.25531914893617"/>
    <n v="7"/>
    <x v="4"/>
    <s v="15-30 cm"/>
    <s v="n/a"/>
    <n v="1"/>
    <s v="n/d"/>
    <n v="210"/>
    <m/>
  </r>
  <r>
    <s v="LOCAB-181011-OR-1-7-DP"/>
    <x v="6"/>
    <x v="7"/>
    <n v="2011"/>
    <d v="1899-12-30T09:22:00"/>
    <d v="1899-12-30T09:27:00"/>
    <d v="1899-12-30T00:05:00"/>
    <m/>
    <m/>
    <m/>
    <m/>
    <x v="1"/>
    <s v="Los Cabitos, Isla Magdalena, Baja California Sur"/>
    <m/>
    <n v="70.61999999999999"/>
    <n v="21.4"/>
    <n v="69.959999999999994"/>
    <n v="21.2"/>
    <n v="70.61999999999999"/>
    <n v="21.4"/>
    <n v="70.289999999999992"/>
    <n v="21.299999999999997"/>
    <x v="57"/>
    <x v="62"/>
    <n v="71.599999999999994"/>
    <n v="22"/>
    <n v="10"/>
    <x v="5"/>
    <s v="&lt;15 cm"/>
    <s v="n/a"/>
    <n v="1"/>
    <s v="n/d"/>
    <n v="60"/>
    <m/>
  </r>
  <r>
    <s v="LOCAB-181011-OR-1-7-DP"/>
    <x v="6"/>
    <x v="7"/>
    <n v="2011"/>
    <d v="1899-12-30T09:22:00"/>
    <d v="1899-12-30T09:27:00"/>
    <d v="1899-12-30T00:05:00"/>
    <m/>
    <m/>
    <m/>
    <m/>
    <x v="1"/>
    <s v="Los Cabitos, Isla Magdalena, Baja California Sur"/>
    <m/>
    <n v="70.61999999999999"/>
    <n v="21.4"/>
    <n v="69.959999999999994"/>
    <n v="21.2"/>
    <n v="70.61999999999999"/>
    <n v="21.4"/>
    <n v="70.289999999999992"/>
    <n v="21.299999999999997"/>
    <x v="57"/>
    <x v="62"/>
    <n v="71.599999999999994"/>
    <n v="22"/>
    <n v="10"/>
    <x v="5"/>
    <s v="&lt;15 cm"/>
    <s v="n/a"/>
    <n v="1"/>
    <s v="n/d"/>
    <n v="60"/>
    <m/>
  </r>
  <r>
    <s v="LOCAB-181011-OR-1-7-DP"/>
    <x v="6"/>
    <x v="7"/>
    <n v="2011"/>
    <d v="1899-12-30T09:22:00"/>
    <d v="1899-12-30T09:27:00"/>
    <d v="1899-12-30T00:05:00"/>
    <m/>
    <m/>
    <m/>
    <m/>
    <x v="1"/>
    <s v="Los Cabitos, Isla Magdalena, Baja California Sur"/>
    <m/>
    <n v="70.61999999999999"/>
    <n v="21.4"/>
    <n v="69.959999999999994"/>
    <n v="21.2"/>
    <n v="70.61999999999999"/>
    <n v="21.4"/>
    <n v="70.289999999999992"/>
    <n v="21.299999999999997"/>
    <x v="57"/>
    <x v="62"/>
    <n v="71.599999999999994"/>
    <n v="22"/>
    <n v="10"/>
    <x v="4"/>
    <s v="&lt;15 cm"/>
    <s v="n/a"/>
    <n v="1"/>
    <s v="n/d"/>
    <n v="60"/>
    <m/>
  </r>
  <r>
    <s v="LOCAB-181011-OR-1-7-DP"/>
    <x v="6"/>
    <x v="7"/>
    <n v="2011"/>
    <d v="1899-12-30T09:22:00"/>
    <d v="1899-12-30T09:27:00"/>
    <d v="1899-12-30T00:05:00"/>
    <m/>
    <m/>
    <m/>
    <m/>
    <x v="1"/>
    <s v="Los Cabitos, Isla Magdalena, Baja California Sur"/>
    <m/>
    <n v="70.61999999999999"/>
    <n v="21.4"/>
    <n v="69.959999999999994"/>
    <n v="21.2"/>
    <n v="70.61999999999999"/>
    <n v="21.4"/>
    <n v="70.289999999999992"/>
    <n v="21.299999999999997"/>
    <x v="57"/>
    <x v="62"/>
    <n v="71.599999999999994"/>
    <n v="22"/>
    <n v="10"/>
    <x v="4"/>
    <s v="&lt;15 cm"/>
    <s v="n/a"/>
    <n v="1"/>
    <s v="n/d"/>
    <n v="60"/>
    <m/>
  </r>
  <r>
    <s v="LOCAB-181011-OR-1-7-DP"/>
    <x v="6"/>
    <x v="7"/>
    <n v="2011"/>
    <d v="1899-12-30T09:22:00"/>
    <d v="1899-12-30T09:27:00"/>
    <d v="1899-12-30T00:05:00"/>
    <m/>
    <m/>
    <m/>
    <m/>
    <x v="1"/>
    <s v="Los Cabitos, Isla Magdalena, Baja California Sur"/>
    <m/>
    <n v="70.61999999999999"/>
    <n v="21.4"/>
    <n v="69.959999999999994"/>
    <n v="21.2"/>
    <n v="70.61999999999999"/>
    <n v="21.4"/>
    <n v="70.289999999999992"/>
    <n v="21.299999999999997"/>
    <x v="57"/>
    <x v="62"/>
    <n v="71.599999999999994"/>
    <n v="22"/>
    <n v="10"/>
    <x v="4"/>
    <s v="15-30 cm"/>
    <s v="n/a"/>
    <n v="1"/>
    <s v="n/d"/>
    <n v="60"/>
    <m/>
  </r>
  <r>
    <s v="ELABO-181011-OR-1-7-DP"/>
    <x v="6"/>
    <x v="7"/>
    <n v="2011"/>
    <d v="1899-12-30T10:31:00"/>
    <d v="1899-12-30T10:35:00"/>
    <d v="1899-12-30T00:04:00"/>
    <m/>
    <m/>
    <m/>
    <m/>
    <x v="0"/>
    <s v="El Abolladero, Isla Magdalena, Baja California Sur"/>
    <m/>
    <n v="33.659999999999997"/>
    <n v="10.199999999999999"/>
    <n v="35.309999999999995"/>
    <n v="10.7"/>
    <n v="35.309999999999995"/>
    <n v="10.7"/>
    <n v="34.484999999999999"/>
    <n v="10.45"/>
    <x v="58"/>
    <x v="63"/>
    <n v="71.599999999999994"/>
    <n v="22"/>
    <n v="10"/>
    <x v="18"/>
    <s v="15-30 cm"/>
    <s v="M"/>
    <n v="1"/>
    <s v="M"/>
    <n v="330"/>
    <m/>
  </r>
  <r>
    <s v="ELABO-181011-OR-1-7-DP"/>
    <x v="6"/>
    <x v="7"/>
    <n v="2011"/>
    <d v="1899-12-30T10:31:00"/>
    <d v="1899-12-30T10:35:00"/>
    <d v="1899-12-30T00:04:00"/>
    <m/>
    <m/>
    <m/>
    <m/>
    <x v="0"/>
    <s v="El Abolladero, Isla Magdalena, Baja California Sur"/>
    <m/>
    <n v="33.659999999999997"/>
    <n v="10.199999999999999"/>
    <n v="35.309999999999995"/>
    <n v="10.7"/>
    <n v="35.309999999999995"/>
    <n v="10.7"/>
    <n v="34.484999999999999"/>
    <n v="10.45"/>
    <x v="58"/>
    <x v="63"/>
    <n v="71.599999999999994"/>
    <n v="22"/>
    <n v="10"/>
    <x v="3"/>
    <s v="15-30 cm"/>
    <s v="A"/>
    <n v="1"/>
    <s v="n/d"/>
    <n v="330"/>
    <m/>
  </r>
  <r>
    <s v="ELABO-181011-OR-1-7-DP"/>
    <x v="6"/>
    <x v="7"/>
    <n v="2011"/>
    <d v="1899-12-30T10:31:00"/>
    <d v="1899-12-30T10:35:00"/>
    <d v="1899-12-30T00:04:00"/>
    <m/>
    <m/>
    <m/>
    <m/>
    <x v="0"/>
    <s v="El Abolladero, Isla Magdalena, Baja California Sur"/>
    <m/>
    <n v="33.659999999999997"/>
    <n v="10.199999999999999"/>
    <n v="35.309999999999995"/>
    <n v="10.7"/>
    <n v="35.309999999999995"/>
    <n v="10.7"/>
    <n v="34.484999999999999"/>
    <n v="10.45"/>
    <x v="58"/>
    <x v="63"/>
    <n v="71.599999999999994"/>
    <n v="22"/>
    <n v="10"/>
    <x v="3"/>
    <s v="15-30 cm"/>
    <s v="A"/>
    <n v="1"/>
    <s v="n/d"/>
    <n v="330"/>
    <m/>
  </r>
  <r>
    <s v="ELABO-181011-OR-1-7-DP"/>
    <x v="6"/>
    <x v="7"/>
    <n v="2011"/>
    <d v="1899-12-30T10:31:00"/>
    <d v="1899-12-30T10:35:00"/>
    <d v="1899-12-30T00:04:00"/>
    <m/>
    <m/>
    <m/>
    <m/>
    <x v="0"/>
    <s v="El Abolladero, Isla Magdalena, Baja California Sur"/>
    <m/>
    <n v="33.659999999999997"/>
    <n v="10.199999999999999"/>
    <n v="35.309999999999995"/>
    <n v="10.7"/>
    <n v="35.309999999999995"/>
    <n v="10.7"/>
    <n v="34.484999999999999"/>
    <n v="10.45"/>
    <x v="58"/>
    <x v="63"/>
    <n v="71.599999999999994"/>
    <n v="22"/>
    <n v="10"/>
    <x v="3"/>
    <s v="15-30 cm"/>
    <s v="A"/>
    <n v="1"/>
    <s v="n/d"/>
    <n v="330"/>
    <m/>
  </r>
  <r>
    <s v="ELABO-181011-OR-1-7-DP"/>
    <x v="6"/>
    <x v="7"/>
    <n v="2011"/>
    <d v="1899-12-30T10:31:00"/>
    <d v="1899-12-30T10:35:00"/>
    <d v="1899-12-30T00:04:00"/>
    <m/>
    <m/>
    <m/>
    <m/>
    <x v="0"/>
    <s v="El Abolladero, Isla Magdalena, Baja California Sur"/>
    <m/>
    <n v="33.659999999999997"/>
    <n v="10.199999999999999"/>
    <n v="35.309999999999995"/>
    <n v="10.7"/>
    <n v="35.309999999999995"/>
    <n v="10.7"/>
    <n v="34.484999999999999"/>
    <n v="10.45"/>
    <x v="58"/>
    <x v="63"/>
    <n v="71.599999999999994"/>
    <n v="22"/>
    <n v="10"/>
    <x v="3"/>
    <s v="15-30 cm"/>
    <s v="A"/>
    <n v="1"/>
    <s v="n/d"/>
    <n v="330"/>
    <m/>
  </r>
  <r>
    <s v="ELABO-181011-OR-1-7-DP"/>
    <x v="6"/>
    <x v="7"/>
    <n v="2011"/>
    <d v="1899-12-30T10:31:00"/>
    <d v="1899-12-30T10:35:00"/>
    <d v="1899-12-30T00:04:00"/>
    <m/>
    <m/>
    <m/>
    <m/>
    <x v="0"/>
    <s v="El Abolladero, Isla Magdalena, Baja California Sur"/>
    <m/>
    <n v="33.659999999999997"/>
    <n v="10.199999999999999"/>
    <n v="35.309999999999995"/>
    <n v="10.7"/>
    <n v="35.309999999999995"/>
    <n v="10.7"/>
    <n v="34.484999999999999"/>
    <n v="10.45"/>
    <x v="58"/>
    <x v="63"/>
    <n v="71.599999999999994"/>
    <n v="22"/>
    <n v="10"/>
    <x v="3"/>
    <s v="&lt;15 cm"/>
    <s v="J"/>
    <n v="1"/>
    <s v="n/d"/>
    <n v="330"/>
    <m/>
  </r>
  <r>
    <s v="ELABO-181011-OR-1-7-DP"/>
    <x v="6"/>
    <x v="7"/>
    <n v="2011"/>
    <d v="1899-12-30T10:31:00"/>
    <d v="1899-12-30T10:35:00"/>
    <d v="1899-12-30T00:04:00"/>
    <m/>
    <m/>
    <m/>
    <m/>
    <x v="0"/>
    <s v="El Abolladero, Isla Magdalena, Baja California Sur"/>
    <m/>
    <n v="33.659999999999997"/>
    <n v="10.199999999999999"/>
    <n v="35.309999999999995"/>
    <n v="10.7"/>
    <n v="35.309999999999995"/>
    <n v="10.7"/>
    <n v="34.484999999999999"/>
    <n v="10.45"/>
    <x v="58"/>
    <x v="63"/>
    <n v="71.599999999999994"/>
    <n v="22"/>
    <n v="10"/>
    <x v="3"/>
    <s v="&lt;15 cm"/>
    <s v="J"/>
    <n v="1"/>
    <s v="n/d"/>
    <n v="330"/>
    <m/>
  </r>
  <r>
    <s v="ELABO-181011-OR-1-7-DP"/>
    <x v="6"/>
    <x v="7"/>
    <n v="2011"/>
    <d v="1899-12-30T10:31:00"/>
    <d v="1899-12-30T10:35:00"/>
    <d v="1899-12-30T00:04:00"/>
    <m/>
    <m/>
    <m/>
    <m/>
    <x v="0"/>
    <s v="El Abolladero, Isla Magdalena, Baja California Sur"/>
    <m/>
    <n v="33.659999999999997"/>
    <n v="10.199999999999999"/>
    <n v="35.309999999999995"/>
    <n v="10.7"/>
    <n v="35.309999999999995"/>
    <n v="10.7"/>
    <n v="34.484999999999999"/>
    <n v="10.45"/>
    <x v="58"/>
    <x v="63"/>
    <n v="71.599999999999994"/>
    <n v="22"/>
    <n v="10"/>
    <x v="3"/>
    <s v="&lt;15 cm"/>
    <s v="J"/>
    <n v="1"/>
    <s v="n/d"/>
    <n v="330"/>
    <m/>
  </r>
  <r>
    <s v="ELABO-181011-OR-1-7-DP"/>
    <x v="6"/>
    <x v="7"/>
    <n v="2011"/>
    <d v="1899-12-30T10:31:00"/>
    <d v="1899-12-30T10:35:00"/>
    <d v="1899-12-30T00:04:00"/>
    <m/>
    <m/>
    <m/>
    <m/>
    <x v="0"/>
    <s v="El Abolladero, Isla Magdalena, Baja California Sur"/>
    <m/>
    <n v="33.659999999999997"/>
    <n v="10.199999999999999"/>
    <n v="35.309999999999995"/>
    <n v="10.7"/>
    <n v="35.309999999999995"/>
    <n v="10.7"/>
    <n v="34.484999999999999"/>
    <n v="10.45"/>
    <x v="58"/>
    <x v="63"/>
    <n v="71.599999999999994"/>
    <n v="22"/>
    <n v="10"/>
    <x v="6"/>
    <s v="15-30 cm"/>
    <s v="A"/>
    <n v="1"/>
    <s v="n/d"/>
    <n v="330"/>
    <m/>
  </r>
  <r>
    <s v="ELABO-181011-OR-1-7-DP"/>
    <x v="6"/>
    <x v="7"/>
    <n v="2011"/>
    <d v="1899-12-30T10:31:00"/>
    <d v="1899-12-30T10:35:00"/>
    <d v="1899-12-30T00:04:00"/>
    <m/>
    <m/>
    <m/>
    <m/>
    <x v="0"/>
    <s v="El Abolladero, Isla Magdalena, Baja California Sur"/>
    <m/>
    <n v="33.659999999999997"/>
    <n v="10.199999999999999"/>
    <n v="35.309999999999995"/>
    <n v="10.7"/>
    <n v="35.309999999999995"/>
    <n v="10.7"/>
    <n v="34.484999999999999"/>
    <n v="10.45"/>
    <x v="58"/>
    <x v="63"/>
    <n v="71.599999999999994"/>
    <n v="22"/>
    <n v="10"/>
    <x v="6"/>
    <s v="15-30 cm"/>
    <s v="A"/>
    <n v="1"/>
    <s v="n/d"/>
    <n v="330"/>
    <m/>
  </r>
  <r>
    <s v="ELABO-181011-OR-1-7-DP"/>
    <x v="6"/>
    <x v="7"/>
    <n v="2011"/>
    <d v="1899-12-30T10:31:00"/>
    <d v="1899-12-30T10:35:00"/>
    <d v="1899-12-30T00:04:00"/>
    <m/>
    <m/>
    <m/>
    <m/>
    <x v="0"/>
    <s v="El Abolladero, Isla Magdalena, Baja California Sur"/>
    <m/>
    <n v="33.659999999999997"/>
    <n v="10.199999999999999"/>
    <n v="35.309999999999995"/>
    <n v="10.7"/>
    <n v="35.309999999999995"/>
    <n v="10.7"/>
    <n v="34.484999999999999"/>
    <n v="10.45"/>
    <x v="58"/>
    <x v="63"/>
    <n v="71.599999999999994"/>
    <n v="22"/>
    <n v="10"/>
    <x v="8"/>
    <s v="15-30 cm"/>
    <s v="n/a"/>
    <n v="1"/>
    <s v="n/d"/>
    <n v="330"/>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abla dinámica2" cacheId="0" applyNumberFormats="0" applyBorderFormats="0" applyFontFormats="0" applyPatternFormats="0" applyAlignmentFormats="0" applyWidthHeightFormats="1" dataCaption="Valores" updatedVersion="3" minRefreshableVersion="3" showCalcMbrs="0" useAutoFormatting="1" itemPrintTitles="1" createdVersion="3" indent="0" compact="0" compactData="0" multipleFieldFilters="0">
  <location ref="A3:Z121" firstHeaderRow="1" firstDataRow="2" firstDataCol="5"/>
  <pivotFields count="34">
    <pivotField compact="0" outline="0" showAll="0"/>
    <pivotField axis="axisRow" compact="0" outline="0" showAll="0" defaultSubtotal="0">
      <items count="8">
        <item x="4"/>
        <item x="5"/>
        <item x="2"/>
        <item x="0"/>
        <item x="6"/>
        <item x="3"/>
        <item x="7"/>
        <item x="1"/>
      </items>
    </pivotField>
    <pivotField axis="axisRow" compact="0" numFmtId="15" outline="0" showAll="0">
      <items count="11">
        <item x="0"/>
        <item x="3"/>
        <item x="2"/>
        <item x="8"/>
        <item x="1"/>
        <item x="5"/>
        <item x="9"/>
        <item x="4"/>
        <item x="6"/>
        <item x="7"/>
        <item t="default"/>
      </items>
    </pivotField>
    <pivotField compact="0" outline="0" showAll="0"/>
    <pivotField compact="0" numFmtId="20" outline="0" showAll="0"/>
    <pivotField compact="0" numFmtId="20" outline="0" showAll="0"/>
    <pivotField compact="0" numFmtId="20" outline="0" showAll="0"/>
    <pivotField compact="0" outline="0" showAll="0"/>
    <pivotField compact="0" outline="0" showAll="0"/>
    <pivotField compact="0" outline="0" showAll="0"/>
    <pivotField compact="0" outline="0" showAll="0"/>
    <pivotField axis="axisRow" compact="0" outline="0" showAll="0" defaultSubtotal="0">
      <items count="6">
        <item x="0"/>
        <item x="5"/>
        <item x="1"/>
        <item x="4"/>
        <item x="3"/>
        <item x="2"/>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Row" compact="0" outline="0" showAll="0" defaultSubtotal="0">
      <items count="63">
        <item x="49"/>
        <item x="40"/>
        <item x="39"/>
        <item x="59"/>
        <item x="13"/>
        <item x="62"/>
        <item x="57"/>
        <item x="14"/>
        <item x="7"/>
        <item x="11"/>
        <item x="12"/>
        <item x="9"/>
        <item x="10"/>
        <item x="8"/>
        <item x="61"/>
        <item x="58"/>
        <item x="2"/>
        <item x="6"/>
        <item x="3"/>
        <item x="0"/>
        <item x="5"/>
        <item x="4"/>
        <item x="18"/>
        <item x="37"/>
        <item x="33"/>
        <item x="16"/>
        <item x="17"/>
        <item x="15"/>
        <item x="35"/>
        <item x="19"/>
        <item x="31"/>
        <item x="32"/>
        <item x="25"/>
        <item x="29"/>
        <item x="20"/>
        <item x="36"/>
        <item x="34"/>
        <item x="56"/>
        <item x="28"/>
        <item x="30"/>
        <item x="26"/>
        <item x="52"/>
        <item x="55"/>
        <item x="54"/>
        <item x="53"/>
        <item x="38"/>
        <item x="41"/>
        <item x="44"/>
        <item x="47"/>
        <item x="43"/>
        <item x="51"/>
        <item x="50"/>
        <item x="46"/>
        <item x="45"/>
        <item x="48"/>
        <item x="42"/>
        <item x="1"/>
        <item x="24"/>
        <item x="23"/>
        <item x="27"/>
        <item x="22"/>
        <item x="60"/>
        <item x="21"/>
      </items>
    </pivotField>
    <pivotField axis="axisRow" compact="0" outline="0" showAll="0" defaultSubtotal="0">
      <items count="66">
        <item x="4"/>
        <item x="5"/>
        <item x="15"/>
        <item x="7"/>
        <item x="14"/>
        <item x="10"/>
        <item x="12"/>
        <item x="11"/>
        <item x="13"/>
        <item x="8"/>
        <item x="9"/>
        <item x="64"/>
        <item x="6"/>
        <item x="62"/>
        <item x="63"/>
        <item x="65"/>
        <item x="2"/>
        <item x="1"/>
        <item x="3"/>
        <item x="0"/>
        <item x="19"/>
        <item x="42"/>
        <item x="30"/>
        <item x="39"/>
        <item x="18"/>
        <item x="24"/>
        <item x="50"/>
        <item x="52"/>
        <item x="53"/>
        <item x="49"/>
        <item x="54"/>
        <item x="41"/>
        <item x="48"/>
        <item x="44"/>
        <item x="45"/>
        <item x="43"/>
        <item x="40"/>
        <item x="46"/>
        <item x="17"/>
        <item x="37"/>
        <item x="38"/>
        <item x="31"/>
        <item x="34"/>
        <item x="33"/>
        <item x="23"/>
        <item x="21"/>
        <item x="16"/>
        <item x="26"/>
        <item x="28"/>
        <item x="61"/>
        <item x="36"/>
        <item x="25"/>
        <item x="29"/>
        <item x="35"/>
        <item x="60"/>
        <item x="59"/>
        <item x="56"/>
        <item x="58"/>
        <item x="57"/>
        <item x="27"/>
        <item x="55"/>
        <item x="51"/>
        <item x="20"/>
        <item x="47"/>
        <item x="32"/>
        <item x="22"/>
      </items>
    </pivotField>
    <pivotField compact="0" outline="0" showAll="0"/>
    <pivotField compact="0" outline="0" showAll="0"/>
    <pivotField compact="0" outline="0" showAll="0"/>
    <pivotField axis="axisCol" compact="0" outline="0" showAll="0">
      <items count="21">
        <item x="0"/>
        <item x="6"/>
        <item x="7"/>
        <item x="19"/>
        <item x="15"/>
        <item x="17"/>
        <item x="9"/>
        <item x="11"/>
        <item x="8"/>
        <item x="4"/>
        <item x="16"/>
        <item x="13"/>
        <item x="14"/>
        <item x="2"/>
        <item x="5"/>
        <item x="3"/>
        <item x="12"/>
        <item x="10"/>
        <item x="1"/>
        <item x="18"/>
        <item t="default"/>
      </items>
    </pivotField>
    <pivotField compact="0" outline="0" showAll="0"/>
    <pivotField compact="0" outline="0" showAll="0"/>
    <pivotField dataField="1" compact="0" outline="0" showAll="0"/>
    <pivotField compact="0" outline="0" showAll="0"/>
    <pivotField compact="0" outline="0" showAll="0"/>
    <pivotField compact="0" outline="0" showAll="0"/>
  </pivotFields>
  <rowFields count="5">
    <field x="11"/>
    <field x="22"/>
    <field x="23"/>
    <field x="1"/>
    <field x="2"/>
  </rowFields>
  <rowItems count="117">
    <i>
      <x/>
      <x v="3"/>
      <x v="14"/>
      <x v="1"/>
      <x v="9"/>
    </i>
    <i r="1">
      <x v="11"/>
      <x v="10"/>
      <x v="5"/>
      <x v="4"/>
    </i>
    <i r="1">
      <x v="12"/>
      <x v="5"/>
      <x v="3"/>
      <x v="2"/>
    </i>
    <i r="1">
      <x v="13"/>
      <x v="9"/>
      <x/>
      <x v="4"/>
    </i>
    <i r="3">
      <x v="1"/>
      <x v="4"/>
    </i>
    <i r="3">
      <x v="4"/>
      <x v="4"/>
    </i>
    <i r="1">
      <x v="14"/>
      <x v="15"/>
      <x v="2"/>
      <x v="9"/>
    </i>
    <i r="3">
      <x v="3"/>
      <x v="9"/>
    </i>
    <i r="3">
      <x v="7"/>
      <x v="9"/>
    </i>
    <i r="1">
      <x v="15"/>
      <x v="14"/>
      <x/>
      <x v="9"/>
    </i>
    <i r="3">
      <x v="4"/>
      <x v="9"/>
    </i>
    <i r="3">
      <x v="5"/>
      <x v="9"/>
    </i>
    <i r="1">
      <x v="16"/>
      <x/>
      <x/>
      <x/>
    </i>
    <i r="2">
      <x v="16"/>
      <x v="5"/>
      <x/>
    </i>
    <i r="1">
      <x v="17"/>
      <x v="12"/>
      <x v="1"/>
      <x/>
    </i>
    <i r="1">
      <x v="18"/>
      <x v="18"/>
      <x v="5"/>
      <x/>
    </i>
    <i r="1">
      <x v="19"/>
      <x v="19"/>
      <x v="2"/>
      <x/>
    </i>
    <i r="3">
      <x v="3"/>
      <x/>
    </i>
    <i r="1">
      <x v="20"/>
      <x v="1"/>
      <x v="1"/>
      <x/>
    </i>
    <i r="1">
      <x v="21"/>
      <x v="18"/>
      <x/>
      <x/>
    </i>
    <i r="1">
      <x v="56"/>
      <x v="17"/>
      <x v="2"/>
      <x/>
    </i>
    <i r="3">
      <x v="7"/>
      <x/>
    </i>
    <i>
      <x v="1"/>
      <x/>
      <x v="28"/>
      <x v="1"/>
      <x v="3"/>
    </i>
    <i r="1">
      <x v="1"/>
      <x v="21"/>
      <x v="3"/>
      <x v="2"/>
    </i>
    <i r="1">
      <x v="2"/>
      <x v="31"/>
      <x v="2"/>
      <x v="2"/>
    </i>
    <i r="3">
      <x v="7"/>
      <x v="2"/>
    </i>
    <i r="1">
      <x v="45"/>
      <x v="36"/>
      <x v="2"/>
      <x v="2"/>
    </i>
    <i r="3">
      <x v="3"/>
      <x v="2"/>
    </i>
    <i r="3">
      <x v="7"/>
      <x v="2"/>
    </i>
    <i r="1">
      <x v="46"/>
      <x v="34"/>
      <x v="4"/>
      <x v="2"/>
    </i>
    <i r="2">
      <x v="35"/>
      <x/>
      <x v="2"/>
    </i>
    <i r="2">
      <x v="37"/>
      <x v="5"/>
      <x v="2"/>
    </i>
    <i r="2">
      <x v="63"/>
      <x v="1"/>
      <x v="2"/>
    </i>
    <i r="1">
      <x v="47"/>
      <x v="29"/>
      <x v="2"/>
      <x v="3"/>
    </i>
    <i r="3">
      <x v="7"/>
      <x v="3"/>
    </i>
    <i r="1">
      <x v="48"/>
      <x v="30"/>
      <x/>
      <x v="3"/>
    </i>
    <i r="3">
      <x v="4"/>
      <x v="3"/>
    </i>
    <i r="2">
      <x v="61"/>
      <x v="5"/>
      <x v="3"/>
    </i>
    <i r="1">
      <x v="49"/>
      <x v="32"/>
      <x v="1"/>
      <x v="2"/>
    </i>
    <i r="2">
      <x v="33"/>
      <x v="4"/>
      <x v="2"/>
    </i>
    <i r="3">
      <x v="5"/>
      <x v="2"/>
    </i>
    <i r="1">
      <x v="51"/>
      <x v="27"/>
      <x v="1"/>
      <x v="3"/>
    </i>
    <i r="1">
      <x v="52"/>
      <x v="26"/>
      <x v="3"/>
      <x v="3"/>
    </i>
    <i r="1">
      <x v="53"/>
      <x v="26"/>
      <x v="2"/>
      <x v="3"/>
    </i>
    <i r="3">
      <x v="7"/>
      <x v="3"/>
    </i>
    <i r="1">
      <x v="54"/>
      <x v="27"/>
      <x v="4"/>
      <x v="3"/>
    </i>
    <i r="3">
      <x v="5"/>
      <x v="3"/>
    </i>
    <i r="2">
      <x v="60"/>
      <x/>
      <x v="3"/>
    </i>
    <i r="1">
      <x v="55"/>
      <x v="33"/>
      <x/>
      <x v="2"/>
    </i>
    <i>
      <x v="2"/>
      <x v="4"/>
      <x v="4"/>
      <x v="2"/>
      <x v="1"/>
    </i>
    <i r="3">
      <x v="3"/>
      <x v="1"/>
    </i>
    <i r="1">
      <x v="5"/>
      <x v="11"/>
      <x v="2"/>
      <x v="9"/>
    </i>
    <i r="1">
      <x v="6"/>
      <x v="13"/>
      <x/>
      <x v="9"/>
    </i>
    <i r="3">
      <x v="1"/>
      <x v="9"/>
    </i>
    <i r="3">
      <x v="4"/>
      <x v="9"/>
    </i>
    <i r="3">
      <x v="5"/>
      <x v="9"/>
    </i>
    <i r="1">
      <x v="7"/>
      <x v="2"/>
      <x v="7"/>
      <x v="4"/>
    </i>
    <i r="1">
      <x v="8"/>
      <x v="3"/>
      <x/>
      <x v="4"/>
    </i>
    <i r="3">
      <x v="1"/>
      <x v="4"/>
    </i>
    <i r="3">
      <x v="4"/>
      <x v="4"/>
    </i>
    <i r="3">
      <x v="5"/>
      <x v="4"/>
    </i>
    <i r="1">
      <x v="9"/>
      <x v="6"/>
      <x/>
      <x v="1"/>
    </i>
    <i r="2">
      <x v="7"/>
      <x v="1"/>
      <x v="1"/>
    </i>
    <i r="1">
      <x v="10"/>
      <x v="8"/>
      <x v="2"/>
      <x v="1"/>
    </i>
    <i r="3">
      <x v="3"/>
      <x v="1"/>
    </i>
    <i r="1">
      <x v="12"/>
      <x v="5"/>
      <x v="6"/>
      <x v="4"/>
    </i>
    <i r="1">
      <x v="61"/>
      <x v="11"/>
      <x v="3"/>
      <x v="9"/>
    </i>
    <i>
      <x v="3"/>
      <x v="23"/>
      <x v="50"/>
      <x v="1"/>
      <x v="9"/>
    </i>
    <i r="1">
      <x v="24"/>
      <x v="42"/>
      <x v="7"/>
      <x v="8"/>
    </i>
    <i r="2">
      <x v="43"/>
      <x v="2"/>
      <x v="8"/>
    </i>
    <i r="1">
      <x v="28"/>
      <x v="39"/>
      <x v="4"/>
      <x v="8"/>
    </i>
    <i r="3">
      <x v="5"/>
      <x v="8"/>
    </i>
    <i r="2">
      <x v="40"/>
      <x/>
      <x v="8"/>
    </i>
    <i r="1">
      <x v="31"/>
      <x v="64"/>
      <x v="2"/>
      <x v="8"/>
    </i>
    <i r="1">
      <x v="33"/>
      <x v="53"/>
      <x v="3"/>
      <x v="8"/>
    </i>
    <i r="1">
      <x v="35"/>
      <x v="50"/>
      <x/>
      <x v="8"/>
    </i>
    <i r="1">
      <x v="36"/>
      <x v="50"/>
      <x v="4"/>
      <x v="8"/>
    </i>
    <i r="3">
      <x v="5"/>
      <x v="8"/>
    </i>
    <i r="1">
      <x v="37"/>
      <x v="49"/>
      <x v="2"/>
      <x v="6"/>
    </i>
    <i r="3">
      <x v="3"/>
      <x v="6"/>
    </i>
    <i r="3">
      <x v="7"/>
      <x v="6"/>
    </i>
    <i r="1">
      <x v="39"/>
      <x v="47"/>
      <x/>
      <x v="6"/>
    </i>
    <i r="3">
      <x v="1"/>
      <x v="6"/>
    </i>
    <i r="3">
      <x v="4"/>
      <x v="6"/>
    </i>
    <i r="3">
      <x v="5"/>
      <x v="6"/>
    </i>
    <i r="1">
      <x v="41"/>
      <x v="58"/>
      <x/>
      <x v="6"/>
    </i>
    <i r="1">
      <x v="42"/>
      <x v="54"/>
      <x v="2"/>
      <x v="6"/>
    </i>
    <i r="1">
      <x v="43"/>
      <x v="55"/>
      <x v="5"/>
      <x v="6"/>
    </i>
    <i r="1">
      <x v="44"/>
      <x v="57"/>
      <x v="4"/>
      <x v="6"/>
    </i>
    <i r="1">
      <x v="50"/>
      <x v="56"/>
      <x v="1"/>
      <x v="6"/>
    </i>
    <i>
      <x v="4"/>
      <x v="30"/>
      <x v="51"/>
      <x v="4"/>
      <x v="5"/>
    </i>
    <i r="1">
      <x v="32"/>
      <x v="51"/>
      <x/>
      <x v="5"/>
    </i>
    <i r="1">
      <x v="33"/>
      <x v="52"/>
      <x v="2"/>
      <x v="5"/>
    </i>
    <i r="3">
      <x v="3"/>
      <x v="5"/>
    </i>
    <i r="3">
      <x v="7"/>
      <x v="5"/>
    </i>
    <i r="1">
      <x v="38"/>
      <x v="22"/>
      <x v="3"/>
      <x v="5"/>
    </i>
    <i r="2">
      <x v="48"/>
      <x v="2"/>
      <x v="5"/>
    </i>
    <i r="3">
      <x v="7"/>
      <x v="5"/>
    </i>
    <i r="1">
      <x v="39"/>
      <x v="41"/>
      <x v="4"/>
      <x v="5"/>
    </i>
    <i r="2">
      <x v="47"/>
      <x v="5"/>
      <x v="5"/>
    </i>
    <i r="1">
      <x v="40"/>
      <x v="47"/>
      <x v="1"/>
      <x v="5"/>
    </i>
    <i r="1">
      <x v="57"/>
      <x v="25"/>
      <x/>
      <x v="5"/>
    </i>
    <i r="1">
      <x v="59"/>
      <x v="59"/>
      <x v="1"/>
      <x v="5"/>
    </i>
    <i>
      <x v="5"/>
      <x v="22"/>
      <x v="20"/>
      <x v="5"/>
      <x v="7"/>
    </i>
    <i r="1">
      <x v="25"/>
      <x v="38"/>
      <x v="3"/>
      <x v="7"/>
    </i>
    <i r="1">
      <x v="26"/>
      <x v="38"/>
      <x v="2"/>
      <x v="7"/>
    </i>
    <i r="1">
      <x v="27"/>
      <x v="24"/>
      <x v="2"/>
      <x v="7"/>
    </i>
    <i r="2">
      <x v="46"/>
      <x v="3"/>
      <x v="7"/>
    </i>
    <i r="1">
      <x v="28"/>
      <x v="23"/>
      <x v="1"/>
      <x v="9"/>
    </i>
    <i r="1">
      <x v="29"/>
      <x v="62"/>
      <x/>
      <x v="7"/>
    </i>
    <i r="3">
      <x v="5"/>
      <x v="7"/>
    </i>
    <i r="1">
      <x v="34"/>
      <x v="44"/>
      <x/>
      <x v="7"/>
    </i>
    <i r="2">
      <x v="45"/>
      <x v="4"/>
      <x v="7"/>
    </i>
    <i r="1">
      <x v="58"/>
      <x v="62"/>
      <x v="1"/>
      <x v="7"/>
    </i>
    <i r="1">
      <x v="60"/>
      <x v="45"/>
      <x v="1"/>
      <x v="7"/>
    </i>
    <i r="1">
      <x v="62"/>
      <x v="65"/>
      <x v="4"/>
      <x v="7"/>
    </i>
    <i t="grand">
      <x/>
    </i>
  </rowItems>
  <colFields count="1">
    <field x="27"/>
  </colFields>
  <colItems count="21">
    <i>
      <x/>
    </i>
    <i>
      <x v="1"/>
    </i>
    <i>
      <x v="2"/>
    </i>
    <i>
      <x v="3"/>
    </i>
    <i>
      <x v="4"/>
    </i>
    <i>
      <x v="5"/>
    </i>
    <i>
      <x v="6"/>
    </i>
    <i>
      <x v="7"/>
    </i>
    <i>
      <x v="8"/>
    </i>
    <i>
      <x v="9"/>
    </i>
    <i>
      <x v="10"/>
    </i>
    <i>
      <x v="11"/>
    </i>
    <i>
      <x v="12"/>
    </i>
    <i>
      <x v="13"/>
    </i>
    <i>
      <x v="14"/>
    </i>
    <i>
      <x v="15"/>
    </i>
    <i>
      <x v="16"/>
    </i>
    <i>
      <x v="17"/>
    </i>
    <i>
      <x v="18"/>
    </i>
    <i>
      <x v="19"/>
    </i>
    <i t="grand">
      <x/>
    </i>
  </colItems>
  <dataFields count="1">
    <dataField name="Suma de presence" fld="30" baseField="0" baseItem="0"/>
  </dataFields>
  <pivotTableStyleInfo name="PivotStyleLight16" showRowHeaders="1" showColHeaders="1" showRowStripes="0" showColStripes="0" showLastColumn="1"/>
</pivotTableDefinition>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dimension ref="A1:B62"/>
  <sheetViews>
    <sheetView topLeftCell="A16" workbookViewId="0">
      <selection activeCell="A28" sqref="A28"/>
    </sheetView>
  </sheetViews>
  <sheetFormatPr baseColWidth="10" defaultColWidth="8.7109375" defaultRowHeight="15"/>
  <cols>
    <col min="1" max="1" width="33.28515625" bestFit="1" customWidth="1"/>
    <col min="2" max="2" width="124.85546875" customWidth="1"/>
  </cols>
  <sheetData>
    <row r="1" spans="1:2">
      <c r="A1" s="92" t="s">
        <v>68</v>
      </c>
      <c r="B1" s="92"/>
    </row>
    <row r="2" spans="1:2">
      <c r="A2" s="92" t="s">
        <v>69</v>
      </c>
      <c r="B2" s="92"/>
    </row>
    <row r="3" spans="1:2">
      <c r="A3" s="6" t="s">
        <v>70</v>
      </c>
      <c r="B3" s="7"/>
    </row>
    <row r="4" spans="1:2">
      <c r="A4" s="93" t="s">
        <v>73</v>
      </c>
      <c r="B4" s="91"/>
    </row>
    <row r="5" spans="1:2">
      <c r="A5" s="94" t="s">
        <v>154</v>
      </c>
      <c r="B5" s="91"/>
    </row>
    <row r="6" spans="1:2">
      <c r="A6" s="90" t="s">
        <v>155</v>
      </c>
      <c r="B6" s="90"/>
    </row>
    <row r="7" spans="1:2">
      <c r="A7" s="8"/>
      <c r="B7" s="8"/>
    </row>
    <row r="8" spans="1:2">
      <c r="A8" s="9" t="s">
        <v>39</v>
      </c>
      <c r="B8" s="8"/>
    </row>
    <row r="9" spans="1:2">
      <c r="A9" s="91" t="s">
        <v>40</v>
      </c>
      <c r="B9" s="91"/>
    </row>
    <row r="10" spans="1:2">
      <c r="A10" s="91" t="s">
        <v>56</v>
      </c>
      <c r="B10" s="91"/>
    </row>
    <row r="11" spans="1:2">
      <c r="A11" s="91" t="s">
        <v>57</v>
      </c>
      <c r="B11" s="91"/>
    </row>
    <row r="12" spans="1:2">
      <c r="A12" s="96" t="s">
        <v>78</v>
      </c>
      <c r="B12" s="96"/>
    </row>
    <row r="13" spans="1:2">
      <c r="A13" s="5" t="s">
        <v>79</v>
      </c>
      <c r="B13" s="1" t="s">
        <v>80</v>
      </c>
    </row>
    <row r="14" spans="1:2">
      <c r="A14" s="92" t="s">
        <v>81</v>
      </c>
      <c r="B14" s="97"/>
    </row>
    <row r="15" spans="1:2" ht="105">
      <c r="A15" s="10" t="s">
        <v>82</v>
      </c>
      <c r="B15" s="11" t="s">
        <v>51</v>
      </c>
    </row>
    <row r="16" spans="1:2">
      <c r="A16" s="12" t="s">
        <v>77</v>
      </c>
      <c r="B16" s="13" t="s">
        <v>52</v>
      </c>
    </row>
    <row r="17" spans="1:2" ht="30">
      <c r="A17" s="12" t="s">
        <v>83</v>
      </c>
      <c r="B17" s="13" t="s">
        <v>53</v>
      </c>
    </row>
    <row r="18" spans="1:2">
      <c r="A18" s="12" t="s">
        <v>85</v>
      </c>
      <c r="B18" s="13" t="s">
        <v>54</v>
      </c>
    </row>
    <row r="19" spans="1:2">
      <c r="A19" s="12" t="s">
        <v>86</v>
      </c>
      <c r="B19" s="13" t="s">
        <v>15</v>
      </c>
    </row>
    <row r="20" spans="1:2">
      <c r="A20" s="12" t="s">
        <v>87</v>
      </c>
      <c r="B20" s="13" t="s">
        <v>16</v>
      </c>
    </row>
    <row r="21" spans="1:2" ht="30">
      <c r="A21" s="12" t="s">
        <v>88</v>
      </c>
      <c r="B21" s="13" t="s">
        <v>55</v>
      </c>
    </row>
    <row r="22" spans="1:2" ht="30">
      <c r="A22" s="12" t="s">
        <v>89</v>
      </c>
      <c r="B22" s="13" t="s">
        <v>71</v>
      </c>
    </row>
    <row r="23" spans="1:2">
      <c r="A23" s="12" t="s">
        <v>90</v>
      </c>
      <c r="B23" s="11" t="s">
        <v>72</v>
      </c>
    </row>
    <row r="24" spans="1:2">
      <c r="A24" s="12" t="s">
        <v>91</v>
      </c>
      <c r="B24" s="13" t="s">
        <v>17</v>
      </c>
    </row>
    <row r="25" spans="1:2" ht="30">
      <c r="A25" s="12" t="s">
        <v>92</v>
      </c>
      <c r="B25" s="13" t="s">
        <v>18</v>
      </c>
    </row>
    <row r="26" spans="1:2" ht="30">
      <c r="A26" s="12" t="s">
        <v>93</v>
      </c>
      <c r="B26" s="13" t="s">
        <v>19</v>
      </c>
    </row>
    <row r="27" spans="1:2">
      <c r="A27" s="12" t="s">
        <v>20</v>
      </c>
      <c r="B27" s="13" t="s">
        <v>21</v>
      </c>
    </row>
    <row r="28" spans="1:2">
      <c r="A28" s="12" t="s">
        <v>22</v>
      </c>
      <c r="B28" s="13" t="s">
        <v>23</v>
      </c>
    </row>
    <row r="29" spans="1:2">
      <c r="A29" s="12" t="s">
        <v>96</v>
      </c>
      <c r="B29" s="13" t="s">
        <v>24</v>
      </c>
    </row>
    <row r="30" spans="1:2">
      <c r="A30" s="12" t="s">
        <v>97</v>
      </c>
      <c r="B30" s="13" t="s">
        <v>25</v>
      </c>
    </row>
    <row r="31" spans="1:2">
      <c r="A31" s="12" t="s">
        <v>98</v>
      </c>
      <c r="B31" s="13" t="s">
        <v>26</v>
      </c>
    </row>
    <row r="32" spans="1:2">
      <c r="A32" s="12" t="s">
        <v>99</v>
      </c>
      <c r="B32" s="13" t="s">
        <v>27</v>
      </c>
    </row>
    <row r="33" spans="1:2">
      <c r="A33" s="12" t="s">
        <v>100</v>
      </c>
      <c r="B33" s="13" t="s">
        <v>28</v>
      </c>
    </row>
    <row r="34" spans="1:2">
      <c r="A34" s="12" t="s">
        <v>101</v>
      </c>
      <c r="B34" s="13" t="s">
        <v>29</v>
      </c>
    </row>
    <row r="35" spans="1:2">
      <c r="A35" s="12" t="s">
        <v>102</v>
      </c>
      <c r="B35" s="13" t="s">
        <v>30</v>
      </c>
    </row>
    <row r="36" spans="1:2">
      <c r="A36" s="12" t="s">
        <v>103</v>
      </c>
      <c r="B36" s="13" t="s">
        <v>31</v>
      </c>
    </row>
    <row r="37" spans="1:2">
      <c r="A37" s="12" t="s">
        <v>104</v>
      </c>
      <c r="B37" s="13" t="s">
        <v>32</v>
      </c>
    </row>
    <row r="38" spans="1:2">
      <c r="A38" s="12" t="s">
        <v>105</v>
      </c>
      <c r="B38" s="13" t="s">
        <v>33</v>
      </c>
    </row>
    <row r="39" spans="1:2">
      <c r="A39" s="12" t="s">
        <v>106</v>
      </c>
      <c r="B39" s="13" t="s">
        <v>34</v>
      </c>
    </row>
    <row r="40" spans="1:2">
      <c r="A40" s="12" t="s">
        <v>107</v>
      </c>
      <c r="B40" s="13" t="s">
        <v>35</v>
      </c>
    </row>
    <row r="41" spans="1:2">
      <c r="A41" s="12" t="s">
        <v>108</v>
      </c>
      <c r="B41" s="13" t="s">
        <v>36</v>
      </c>
    </row>
    <row r="42" spans="1:2">
      <c r="A42" s="92" t="s">
        <v>37</v>
      </c>
      <c r="B42" s="97"/>
    </row>
    <row r="43" spans="1:2" ht="30">
      <c r="A43" s="12" t="s">
        <v>38</v>
      </c>
      <c r="B43" s="13" t="s">
        <v>4</v>
      </c>
    </row>
    <row r="44" spans="1:2" ht="27.75">
      <c r="A44" s="12" t="s">
        <v>5</v>
      </c>
      <c r="B44" s="13" t="s">
        <v>41</v>
      </c>
    </row>
    <row r="45" spans="1:2">
      <c r="A45" s="12" t="s">
        <v>42</v>
      </c>
      <c r="B45" s="13" t="s">
        <v>43</v>
      </c>
    </row>
    <row r="46" spans="1:2">
      <c r="A46" s="12" t="s">
        <v>44</v>
      </c>
      <c r="B46" s="13" t="s">
        <v>6</v>
      </c>
    </row>
    <row r="47" spans="1:2" ht="45">
      <c r="A47" s="14" t="s">
        <v>7</v>
      </c>
      <c r="B47" s="15" t="s">
        <v>8</v>
      </c>
    </row>
    <row r="48" spans="1:2" ht="30">
      <c r="A48" s="12" t="s">
        <v>9</v>
      </c>
      <c r="B48" s="13" t="s">
        <v>45</v>
      </c>
    </row>
    <row r="49" spans="1:2">
      <c r="A49" s="92" t="s">
        <v>46</v>
      </c>
      <c r="B49" s="92"/>
    </row>
    <row r="50" spans="1:2">
      <c r="A50" s="93" t="s">
        <v>47</v>
      </c>
      <c r="B50" s="91"/>
    </row>
    <row r="51" spans="1:2">
      <c r="A51" s="7">
        <v>1</v>
      </c>
      <c r="B51" s="16" t="s">
        <v>48</v>
      </c>
    </row>
    <row r="52" spans="1:2">
      <c r="A52" s="7">
        <v>2</v>
      </c>
      <c r="B52" s="16" t="s">
        <v>49</v>
      </c>
    </row>
    <row r="53" spans="1:2">
      <c r="A53" s="7">
        <v>3</v>
      </c>
      <c r="B53" s="16" t="s">
        <v>50</v>
      </c>
    </row>
    <row r="54" spans="1:2">
      <c r="A54" s="92" t="s">
        <v>10</v>
      </c>
      <c r="B54" s="92"/>
    </row>
    <row r="55" spans="1:2">
      <c r="A55" s="93" t="s">
        <v>11</v>
      </c>
      <c r="B55" s="91"/>
    </row>
    <row r="56" spans="1:2">
      <c r="A56" s="13" t="s">
        <v>12</v>
      </c>
      <c r="B56" s="13"/>
    </row>
    <row r="57" spans="1:2">
      <c r="A57" s="13" t="s">
        <v>13</v>
      </c>
      <c r="B57" s="13"/>
    </row>
    <row r="58" spans="1:2">
      <c r="A58" s="92" t="s">
        <v>14</v>
      </c>
      <c r="B58" s="92"/>
    </row>
    <row r="59" spans="1:2">
      <c r="A59" s="93" t="s">
        <v>1</v>
      </c>
      <c r="B59" s="95"/>
    </row>
    <row r="60" spans="1:2">
      <c r="A60" s="13" t="s">
        <v>12</v>
      </c>
      <c r="B60" s="13"/>
    </row>
    <row r="61" spans="1:2">
      <c r="A61" s="13" t="s">
        <v>2</v>
      </c>
      <c r="B61" s="13"/>
    </row>
    <row r="62" spans="1:2">
      <c r="A62" s="13" t="s">
        <v>3</v>
      </c>
      <c r="B62" s="13"/>
    </row>
  </sheetData>
  <customSheetViews>
    <customSheetView guid="{6B27C81B-1426-4F6C-88B0-92EC6834812D}" topLeftCell="A16">
      <selection sqref="A1:B62"/>
      <pageMargins left="0.7" right="0.7" top="0.75" bottom="0.75" header="0.3" footer="0.3"/>
    </customSheetView>
  </customSheetViews>
  <mergeCells count="17">
    <mergeCell ref="A58:B58"/>
    <mergeCell ref="A59:B59"/>
    <mergeCell ref="A10:B10"/>
    <mergeCell ref="A11:B11"/>
    <mergeCell ref="A12:B12"/>
    <mergeCell ref="A14:B14"/>
    <mergeCell ref="A42:B42"/>
    <mergeCell ref="A49:B49"/>
    <mergeCell ref="A50:B50"/>
    <mergeCell ref="A54:B54"/>
    <mergeCell ref="A55:B55"/>
    <mergeCell ref="A6:B6"/>
    <mergeCell ref="A9:B9"/>
    <mergeCell ref="A1:B1"/>
    <mergeCell ref="A2:B2"/>
    <mergeCell ref="A4:B4"/>
    <mergeCell ref="A5:B5"/>
  </mergeCells>
  <phoneticPr fontId="1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3:Z121"/>
  <sheetViews>
    <sheetView topLeftCell="B1" zoomScale="85" zoomScaleNormal="85" workbookViewId="0">
      <selection activeCell="A97" sqref="A97"/>
    </sheetView>
  </sheetViews>
  <sheetFormatPr baseColWidth="10" defaultRowHeight="15"/>
  <cols>
    <col min="1" max="1" width="24" bestFit="1" customWidth="1"/>
    <col min="2" max="2" width="12.85546875" bestFit="1" customWidth="1"/>
    <col min="3" max="3" width="14.5703125" bestFit="1" customWidth="1"/>
    <col min="4" max="4" width="18.42578125" bestFit="1" customWidth="1"/>
    <col min="5" max="5" width="9.28515625" bestFit="1" customWidth="1"/>
    <col min="6" max="25" width="21.85546875" bestFit="1" customWidth="1"/>
    <col min="26" max="26" width="12.5703125" bestFit="1" customWidth="1"/>
  </cols>
  <sheetData>
    <row r="3" spans="1:26">
      <c r="A3" s="33" t="s">
        <v>175</v>
      </c>
      <c r="F3" s="33" t="s">
        <v>109</v>
      </c>
    </row>
    <row r="4" spans="1:26">
      <c r="A4" s="33" t="s">
        <v>92</v>
      </c>
      <c r="B4" s="33" t="s">
        <v>104</v>
      </c>
      <c r="C4" s="33" t="s">
        <v>105</v>
      </c>
      <c r="D4" s="33" t="s">
        <v>77</v>
      </c>
      <c r="E4" s="33" t="s">
        <v>83</v>
      </c>
      <c r="F4">
        <v>0</v>
      </c>
      <c r="G4" t="s">
        <v>128</v>
      </c>
      <c r="H4" t="s">
        <v>127</v>
      </c>
      <c r="I4" t="s">
        <v>171</v>
      </c>
      <c r="J4" t="s">
        <v>166</v>
      </c>
      <c r="K4" t="s">
        <v>169</v>
      </c>
      <c r="L4" t="s">
        <v>122</v>
      </c>
      <c r="M4" t="s">
        <v>159</v>
      </c>
      <c r="N4" t="s">
        <v>130</v>
      </c>
      <c r="O4" t="s">
        <v>131</v>
      </c>
      <c r="P4" t="s">
        <v>168</v>
      </c>
      <c r="Q4" t="s">
        <v>161</v>
      </c>
      <c r="R4" t="s">
        <v>162</v>
      </c>
      <c r="S4" t="s">
        <v>158</v>
      </c>
      <c r="T4" t="s">
        <v>120</v>
      </c>
      <c r="U4" t="s">
        <v>62</v>
      </c>
      <c r="V4" t="s">
        <v>160</v>
      </c>
      <c r="W4" t="s">
        <v>58</v>
      </c>
      <c r="X4" t="s">
        <v>157</v>
      </c>
      <c r="Y4" t="s">
        <v>119</v>
      </c>
      <c r="Z4" t="s">
        <v>173</v>
      </c>
    </row>
    <row r="5" spans="1:26">
      <c r="A5" t="s">
        <v>117</v>
      </c>
      <c r="B5">
        <v>24.373460000000001</v>
      </c>
      <c r="C5">
        <v>112.10561</v>
      </c>
      <c r="D5" t="s">
        <v>145</v>
      </c>
      <c r="E5" s="34">
        <v>40834</v>
      </c>
      <c r="F5" s="35"/>
      <c r="G5" s="35"/>
      <c r="H5" s="35"/>
      <c r="I5" s="35"/>
      <c r="J5" s="35"/>
      <c r="K5" s="35"/>
      <c r="L5" s="35"/>
      <c r="M5" s="35"/>
      <c r="N5" s="35"/>
      <c r="O5" s="35"/>
      <c r="P5" s="35"/>
      <c r="Q5" s="35"/>
      <c r="R5" s="35"/>
      <c r="S5" s="35"/>
      <c r="T5" s="35"/>
      <c r="U5" s="35">
        <v>4</v>
      </c>
      <c r="V5" s="35"/>
      <c r="W5" s="35"/>
      <c r="X5" s="35"/>
      <c r="Y5" s="35">
        <v>7</v>
      </c>
      <c r="Z5" s="35">
        <v>11</v>
      </c>
    </row>
    <row r="6" spans="1:26">
      <c r="B6">
        <v>24.559840000000001</v>
      </c>
      <c r="C6">
        <v>112.10478000000001</v>
      </c>
      <c r="D6" t="s">
        <v>149</v>
      </c>
      <c r="E6" s="34">
        <v>40829</v>
      </c>
      <c r="F6" s="35"/>
      <c r="G6" s="35"/>
      <c r="H6" s="35"/>
      <c r="I6" s="35"/>
      <c r="J6" s="35"/>
      <c r="K6" s="35"/>
      <c r="L6" s="35"/>
      <c r="M6" s="35"/>
      <c r="N6" s="35"/>
      <c r="O6" s="35"/>
      <c r="P6" s="35"/>
      <c r="Q6" s="35"/>
      <c r="R6" s="35"/>
      <c r="S6" s="35"/>
      <c r="T6" s="35"/>
      <c r="U6" s="35">
        <v>1</v>
      </c>
      <c r="V6" s="35"/>
      <c r="W6" s="35"/>
      <c r="X6" s="35"/>
      <c r="Y6" s="35"/>
      <c r="Z6" s="35">
        <v>1</v>
      </c>
    </row>
    <row r="7" spans="1:26">
      <c r="B7">
        <v>24.56898</v>
      </c>
      <c r="C7">
        <v>112.10366</v>
      </c>
      <c r="D7" t="s">
        <v>150</v>
      </c>
      <c r="E7" s="34">
        <v>40827</v>
      </c>
      <c r="F7" s="35"/>
      <c r="G7" s="35"/>
      <c r="H7" s="35"/>
      <c r="I7" s="35"/>
      <c r="J7" s="35"/>
      <c r="K7" s="35"/>
      <c r="L7" s="35"/>
      <c r="M7" s="35"/>
      <c r="N7" s="35"/>
      <c r="O7" s="35"/>
      <c r="P7" s="35"/>
      <c r="Q7" s="35"/>
      <c r="R7" s="35"/>
      <c r="S7" s="35"/>
      <c r="T7" s="35">
        <v>3</v>
      </c>
      <c r="U7" s="35">
        <v>1</v>
      </c>
      <c r="V7" s="35"/>
      <c r="W7" s="35"/>
      <c r="X7" s="35"/>
      <c r="Y7" s="35"/>
      <c r="Z7" s="35">
        <v>4</v>
      </c>
    </row>
    <row r="8" spans="1:26">
      <c r="B8">
        <v>24.569839999999999</v>
      </c>
      <c r="C8">
        <v>112.10469999999999</v>
      </c>
      <c r="D8" t="s">
        <v>146</v>
      </c>
      <c r="E8" s="34">
        <v>40829</v>
      </c>
      <c r="F8" s="35">
        <v>0</v>
      </c>
      <c r="G8" s="35"/>
      <c r="H8" s="35"/>
      <c r="I8" s="35"/>
      <c r="J8" s="35"/>
      <c r="K8" s="35"/>
      <c r="L8" s="35"/>
      <c r="M8" s="35"/>
      <c r="N8" s="35"/>
      <c r="O8" s="35"/>
      <c r="P8" s="35"/>
      <c r="Q8" s="35"/>
      <c r="R8" s="35"/>
      <c r="S8" s="35"/>
      <c r="T8" s="35"/>
      <c r="U8" s="35"/>
      <c r="V8" s="35"/>
      <c r="W8" s="35"/>
      <c r="X8" s="35"/>
      <c r="Y8" s="35"/>
      <c r="Z8" s="35">
        <v>0</v>
      </c>
    </row>
    <row r="9" spans="1:26">
      <c r="D9" t="s">
        <v>145</v>
      </c>
      <c r="E9" s="34">
        <v>40829</v>
      </c>
      <c r="F9" s="35"/>
      <c r="G9" s="35"/>
      <c r="H9" s="35"/>
      <c r="I9" s="35"/>
      <c r="J9" s="35"/>
      <c r="K9" s="35"/>
      <c r="L9" s="35"/>
      <c r="M9" s="35"/>
      <c r="N9" s="35"/>
      <c r="O9" s="35"/>
      <c r="P9" s="35"/>
      <c r="Q9" s="35"/>
      <c r="R9" s="35"/>
      <c r="S9" s="35"/>
      <c r="T9" s="35">
        <v>1</v>
      </c>
      <c r="U9" s="35"/>
      <c r="V9" s="35"/>
      <c r="W9" s="35"/>
      <c r="X9" s="35">
        <v>1</v>
      </c>
      <c r="Y9" s="35"/>
      <c r="Z9" s="35">
        <v>2</v>
      </c>
    </row>
    <row r="10" spans="1:26">
      <c r="D10" t="s">
        <v>144</v>
      </c>
      <c r="E10" s="34">
        <v>40829</v>
      </c>
      <c r="F10" s="35"/>
      <c r="G10" s="35"/>
      <c r="H10" s="35"/>
      <c r="I10" s="35"/>
      <c r="J10" s="35"/>
      <c r="K10" s="35"/>
      <c r="L10" s="35"/>
      <c r="M10" s="35"/>
      <c r="N10" s="35"/>
      <c r="O10" s="35"/>
      <c r="P10" s="35"/>
      <c r="Q10" s="35"/>
      <c r="R10" s="35"/>
      <c r="S10" s="35"/>
      <c r="T10" s="35">
        <v>2</v>
      </c>
      <c r="U10" s="35">
        <v>1</v>
      </c>
      <c r="V10" s="35"/>
      <c r="W10" s="35"/>
      <c r="X10" s="35">
        <v>2</v>
      </c>
      <c r="Y10" s="35"/>
      <c r="Z10" s="35">
        <v>5</v>
      </c>
    </row>
    <row r="11" spans="1:26">
      <c r="B11">
        <v>24.573450000000001</v>
      </c>
      <c r="C11">
        <v>112.10563</v>
      </c>
      <c r="D11" t="s">
        <v>152</v>
      </c>
      <c r="E11" s="34">
        <v>40834</v>
      </c>
      <c r="F11" s="35"/>
      <c r="G11" s="35"/>
      <c r="H11" s="35"/>
      <c r="I11" s="35"/>
      <c r="J11" s="35"/>
      <c r="K11" s="35"/>
      <c r="L11" s="35"/>
      <c r="M11" s="35"/>
      <c r="N11" s="35"/>
      <c r="O11" s="35">
        <v>1</v>
      </c>
      <c r="P11" s="35"/>
      <c r="Q11" s="35"/>
      <c r="R11" s="35"/>
      <c r="S11" s="35"/>
      <c r="T11" s="35">
        <v>2</v>
      </c>
      <c r="U11" s="35"/>
      <c r="V11" s="35"/>
      <c r="W11" s="35"/>
      <c r="X11" s="35"/>
      <c r="Y11" s="35"/>
      <c r="Z11" s="35">
        <v>3</v>
      </c>
    </row>
    <row r="12" spans="1:26">
      <c r="D12" t="s">
        <v>150</v>
      </c>
      <c r="E12" s="34">
        <v>40834</v>
      </c>
      <c r="F12" s="35"/>
      <c r="G12" s="35"/>
      <c r="H12" s="35"/>
      <c r="I12" s="35"/>
      <c r="J12" s="35"/>
      <c r="K12" s="35"/>
      <c r="L12" s="35"/>
      <c r="M12" s="35"/>
      <c r="N12" s="35"/>
      <c r="O12" s="35"/>
      <c r="P12" s="35"/>
      <c r="Q12" s="35"/>
      <c r="R12" s="35"/>
      <c r="S12" s="35"/>
      <c r="T12" s="35"/>
      <c r="U12" s="35">
        <v>1</v>
      </c>
      <c r="V12" s="35"/>
      <c r="W12" s="35"/>
      <c r="X12" s="35"/>
      <c r="Y12" s="35"/>
      <c r="Z12" s="35">
        <v>1</v>
      </c>
    </row>
    <row r="13" spans="1:26">
      <c r="D13" t="s">
        <v>141</v>
      </c>
      <c r="E13" s="34">
        <v>40834</v>
      </c>
      <c r="F13" s="35"/>
      <c r="G13" s="35"/>
      <c r="H13" s="35"/>
      <c r="I13" s="35"/>
      <c r="J13" s="35"/>
      <c r="K13" s="35"/>
      <c r="L13" s="35"/>
      <c r="M13" s="35"/>
      <c r="N13" s="35"/>
      <c r="O13" s="35"/>
      <c r="P13" s="35"/>
      <c r="Q13" s="35"/>
      <c r="R13" s="35"/>
      <c r="S13" s="35"/>
      <c r="T13" s="35"/>
      <c r="U13" s="35">
        <v>3</v>
      </c>
      <c r="V13" s="35"/>
      <c r="W13" s="35"/>
      <c r="X13" s="35"/>
      <c r="Y13" s="35">
        <v>3</v>
      </c>
      <c r="Z13" s="35">
        <v>6</v>
      </c>
    </row>
    <row r="14" spans="1:26">
      <c r="B14">
        <v>24.573460000000001</v>
      </c>
      <c r="C14">
        <v>112.10561</v>
      </c>
      <c r="D14" t="s">
        <v>146</v>
      </c>
      <c r="E14" s="34">
        <v>40834</v>
      </c>
      <c r="F14" s="35"/>
      <c r="G14" s="35"/>
      <c r="H14" s="35"/>
      <c r="I14" s="35"/>
      <c r="J14" s="35"/>
      <c r="K14" s="35"/>
      <c r="L14" s="35"/>
      <c r="M14" s="35"/>
      <c r="N14" s="35"/>
      <c r="O14" s="35"/>
      <c r="P14" s="35"/>
      <c r="Q14" s="35"/>
      <c r="R14" s="35"/>
      <c r="S14" s="35"/>
      <c r="T14" s="35"/>
      <c r="U14" s="35">
        <v>1</v>
      </c>
      <c r="V14" s="35"/>
      <c r="W14" s="35"/>
      <c r="X14" s="35"/>
      <c r="Y14" s="35">
        <v>1</v>
      </c>
      <c r="Z14" s="35">
        <v>2</v>
      </c>
    </row>
    <row r="15" spans="1:26">
      <c r="D15" t="s">
        <v>144</v>
      </c>
      <c r="E15" s="34">
        <v>40834</v>
      </c>
      <c r="F15" s="35"/>
      <c r="G15" s="35">
        <v>2</v>
      </c>
      <c r="H15" s="35"/>
      <c r="I15" s="35"/>
      <c r="J15" s="35"/>
      <c r="K15" s="35"/>
      <c r="L15" s="35"/>
      <c r="M15" s="35"/>
      <c r="N15" s="35">
        <v>1</v>
      </c>
      <c r="O15" s="35"/>
      <c r="P15" s="35"/>
      <c r="Q15" s="35"/>
      <c r="R15" s="35"/>
      <c r="S15" s="35"/>
      <c r="T15" s="35"/>
      <c r="U15" s="35">
        <v>7</v>
      </c>
      <c r="V15" s="35"/>
      <c r="W15" s="35"/>
      <c r="X15" s="35"/>
      <c r="Y15" s="35">
        <v>1</v>
      </c>
      <c r="Z15" s="35">
        <v>11</v>
      </c>
    </row>
    <row r="16" spans="1:26">
      <c r="D16" t="s">
        <v>149</v>
      </c>
      <c r="E16" s="34">
        <v>40834</v>
      </c>
      <c r="F16" s="35"/>
      <c r="G16" s="35"/>
      <c r="H16" s="35"/>
      <c r="I16" s="35"/>
      <c r="J16" s="35"/>
      <c r="K16" s="35"/>
      <c r="L16" s="35"/>
      <c r="M16" s="35"/>
      <c r="N16" s="35"/>
      <c r="O16" s="35"/>
      <c r="P16" s="35"/>
      <c r="Q16" s="35"/>
      <c r="R16" s="35"/>
      <c r="S16" s="35"/>
      <c r="T16" s="35">
        <v>2</v>
      </c>
      <c r="U16" s="35"/>
      <c r="V16" s="35"/>
      <c r="W16" s="35"/>
      <c r="X16" s="35"/>
      <c r="Y16" s="35"/>
      <c r="Z16" s="35">
        <v>2</v>
      </c>
    </row>
    <row r="17" spans="1:26">
      <c r="B17">
        <v>24.574069999999999</v>
      </c>
      <c r="C17">
        <v>111.1057</v>
      </c>
      <c r="D17" t="s">
        <v>146</v>
      </c>
      <c r="E17" s="34">
        <v>40824</v>
      </c>
      <c r="F17" s="35">
        <v>0</v>
      </c>
      <c r="G17" s="35"/>
      <c r="H17" s="35"/>
      <c r="I17" s="35"/>
      <c r="J17" s="35"/>
      <c r="K17" s="35"/>
      <c r="L17" s="35"/>
      <c r="M17" s="35"/>
      <c r="N17" s="35"/>
      <c r="O17" s="35"/>
      <c r="P17" s="35"/>
      <c r="Q17" s="35"/>
      <c r="R17" s="35"/>
      <c r="S17" s="35"/>
      <c r="T17" s="35"/>
      <c r="U17" s="35"/>
      <c r="V17" s="35"/>
      <c r="W17" s="35"/>
      <c r="X17" s="35"/>
      <c r="Y17" s="35"/>
      <c r="Z17" s="35">
        <v>0</v>
      </c>
    </row>
    <row r="18" spans="1:26">
      <c r="C18">
        <v>112.10578</v>
      </c>
      <c r="D18" t="s">
        <v>149</v>
      </c>
      <c r="E18" s="34">
        <v>40824</v>
      </c>
      <c r="F18" s="35"/>
      <c r="G18" s="35">
        <v>4</v>
      </c>
      <c r="H18" s="35"/>
      <c r="I18" s="35"/>
      <c r="J18" s="35"/>
      <c r="K18" s="35"/>
      <c r="L18" s="35"/>
      <c r="M18" s="35"/>
      <c r="N18" s="35"/>
      <c r="O18" s="35"/>
      <c r="P18" s="35"/>
      <c r="Q18" s="35"/>
      <c r="R18" s="35"/>
      <c r="S18" s="35"/>
      <c r="T18" s="35">
        <v>8</v>
      </c>
      <c r="U18" s="35"/>
      <c r="V18" s="35"/>
      <c r="W18" s="35"/>
      <c r="X18" s="35">
        <v>1</v>
      </c>
      <c r="Y18" s="35"/>
      <c r="Z18" s="35">
        <v>13</v>
      </c>
    </row>
    <row r="19" spans="1:26">
      <c r="B19">
        <v>24.574100000000001</v>
      </c>
      <c r="C19">
        <v>112.10516</v>
      </c>
      <c r="D19" t="s">
        <v>145</v>
      </c>
      <c r="E19" s="34">
        <v>40824</v>
      </c>
      <c r="F19" s="35">
        <v>0</v>
      </c>
      <c r="G19" s="35"/>
      <c r="H19" s="35"/>
      <c r="I19" s="35"/>
      <c r="J19" s="35"/>
      <c r="K19" s="35"/>
      <c r="L19" s="35"/>
      <c r="M19" s="35"/>
      <c r="N19" s="35"/>
      <c r="O19" s="35"/>
      <c r="P19" s="35"/>
      <c r="Q19" s="35"/>
      <c r="R19" s="35"/>
      <c r="S19" s="35"/>
      <c r="T19" s="35"/>
      <c r="U19" s="35"/>
      <c r="V19" s="35"/>
      <c r="W19" s="35"/>
      <c r="X19" s="35"/>
      <c r="Y19" s="35"/>
      <c r="Z19" s="35">
        <v>0</v>
      </c>
    </row>
    <row r="20" spans="1:26">
      <c r="B20">
        <v>24.574190000000002</v>
      </c>
      <c r="C20">
        <v>112.10616</v>
      </c>
      <c r="D20" t="s">
        <v>149</v>
      </c>
      <c r="E20" s="34">
        <v>40824</v>
      </c>
      <c r="F20" s="35">
        <v>0</v>
      </c>
      <c r="G20" s="35"/>
      <c r="H20" s="35"/>
      <c r="I20" s="35"/>
      <c r="J20" s="35"/>
      <c r="K20" s="35"/>
      <c r="L20" s="35"/>
      <c r="M20" s="35"/>
      <c r="N20" s="35"/>
      <c r="O20" s="35"/>
      <c r="P20" s="35"/>
      <c r="Q20" s="35"/>
      <c r="R20" s="35"/>
      <c r="S20" s="35"/>
      <c r="T20" s="35"/>
      <c r="U20" s="35"/>
      <c r="V20" s="35"/>
      <c r="W20" s="35"/>
      <c r="X20" s="35"/>
      <c r="Y20" s="35"/>
      <c r="Z20" s="35">
        <v>0</v>
      </c>
    </row>
    <row r="21" spans="1:26">
      <c r="B21">
        <v>24.574529999999999</v>
      </c>
      <c r="C21">
        <v>112.1062</v>
      </c>
      <c r="D21" t="s">
        <v>152</v>
      </c>
      <c r="E21" s="34">
        <v>40824</v>
      </c>
      <c r="F21" s="35"/>
      <c r="G21" s="35"/>
      <c r="H21" s="35"/>
      <c r="I21" s="35"/>
      <c r="J21" s="35"/>
      <c r="K21" s="35"/>
      <c r="L21" s="35"/>
      <c r="M21" s="35"/>
      <c r="N21" s="35"/>
      <c r="O21" s="35">
        <v>2</v>
      </c>
      <c r="P21" s="35"/>
      <c r="Q21" s="35"/>
      <c r="R21" s="35"/>
      <c r="S21" s="35"/>
      <c r="T21" s="35"/>
      <c r="U21" s="35"/>
      <c r="V21" s="35"/>
      <c r="W21" s="35"/>
      <c r="X21" s="35"/>
      <c r="Y21" s="35"/>
      <c r="Z21" s="35">
        <v>2</v>
      </c>
    </row>
    <row r="22" spans="1:26">
      <c r="D22" t="s">
        <v>150</v>
      </c>
      <c r="E22" s="34">
        <v>40824</v>
      </c>
      <c r="F22" s="35"/>
      <c r="G22" s="35"/>
      <c r="H22" s="35"/>
      <c r="I22" s="35"/>
      <c r="J22" s="35"/>
      <c r="K22" s="35"/>
      <c r="L22" s="35"/>
      <c r="M22" s="35"/>
      <c r="N22" s="35"/>
      <c r="O22" s="35"/>
      <c r="P22" s="35"/>
      <c r="Q22" s="35"/>
      <c r="R22" s="35"/>
      <c r="S22" s="35"/>
      <c r="T22" s="35"/>
      <c r="U22" s="35"/>
      <c r="V22" s="35"/>
      <c r="W22" s="35"/>
      <c r="X22" s="35"/>
      <c r="Y22" s="35"/>
      <c r="Z22" s="35"/>
    </row>
    <row r="23" spans="1:26">
      <c r="B23">
        <v>24.57807</v>
      </c>
      <c r="C23">
        <v>111.10578</v>
      </c>
      <c r="D23" t="s">
        <v>145</v>
      </c>
      <c r="E23" s="34">
        <v>40824</v>
      </c>
      <c r="F23" s="35"/>
      <c r="G23" s="35"/>
      <c r="H23" s="35"/>
      <c r="I23" s="35"/>
      <c r="J23" s="35"/>
      <c r="K23" s="35"/>
      <c r="L23" s="35"/>
      <c r="M23" s="35"/>
      <c r="N23" s="35"/>
      <c r="O23" s="35"/>
      <c r="P23" s="35"/>
      <c r="Q23" s="35"/>
      <c r="R23" s="35"/>
      <c r="S23" s="35"/>
      <c r="T23" s="35"/>
      <c r="U23" s="35">
        <v>13</v>
      </c>
      <c r="V23" s="35"/>
      <c r="W23" s="35"/>
      <c r="X23" s="35">
        <v>13</v>
      </c>
      <c r="Y23" s="35"/>
      <c r="Z23" s="35">
        <v>26</v>
      </c>
    </row>
    <row r="24" spans="1:26">
      <c r="B24">
        <v>24.594139999999999</v>
      </c>
      <c r="C24">
        <v>112.10616</v>
      </c>
      <c r="D24" t="s">
        <v>146</v>
      </c>
      <c r="E24" s="34">
        <v>40824</v>
      </c>
      <c r="F24" s="35">
        <v>0</v>
      </c>
      <c r="G24" s="35"/>
      <c r="H24" s="35"/>
      <c r="I24" s="35"/>
      <c r="J24" s="35"/>
      <c r="K24" s="35"/>
      <c r="L24" s="35"/>
      <c r="M24" s="35"/>
      <c r="N24" s="35"/>
      <c r="O24" s="35"/>
      <c r="P24" s="35"/>
      <c r="Q24" s="35"/>
      <c r="R24" s="35"/>
      <c r="S24" s="35"/>
      <c r="T24" s="35"/>
      <c r="U24" s="35"/>
      <c r="V24" s="35"/>
      <c r="W24" s="35"/>
      <c r="X24" s="35"/>
      <c r="Y24" s="35"/>
      <c r="Z24" s="35">
        <v>0</v>
      </c>
    </row>
    <row r="25" spans="1:26">
      <c r="B25">
        <v>24.77375</v>
      </c>
      <c r="C25">
        <v>112.1058</v>
      </c>
      <c r="D25" t="s">
        <v>152</v>
      </c>
      <c r="E25" s="34">
        <v>40824</v>
      </c>
      <c r="F25" s="35"/>
      <c r="G25" s="35"/>
      <c r="H25" s="35"/>
      <c r="I25" s="35"/>
      <c r="J25" s="35"/>
      <c r="K25" s="35"/>
      <c r="L25" s="35"/>
      <c r="M25" s="35"/>
      <c r="N25" s="35"/>
      <c r="O25" s="35">
        <v>3</v>
      </c>
      <c r="P25" s="35"/>
      <c r="Q25" s="35"/>
      <c r="R25" s="35"/>
      <c r="S25" s="35"/>
      <c r="T25" s="35"/>
      <c r="U25" s="35">
        <v>1</v>
      </c>
      <c r="V25" s="35"/>
      <c r="W25" s="35"/>
      <c r="X25" s="35"/>
      <c r="Y25" s="35"/>
      <c r="Z25" s="35">
        <v>4</v>
      </c>
    </row>
    <row r="26" spans="1:26">
      <c r="D26" t="s">
        <v>141</v>
      </c>
      <c r="E26" s="34">
        <v>40824</v>
      </c>
      <c r="F26" s="35"/>
      <c r="G26" s="35"/>
      <c r="H26" s="35"/>
      <c r="I26" s="35"/>
      <c r="J26" s="35"/>
      <c r="K26" s="35"/>
      <c r="L26" s="35"/>
      <c r="M26" s="35"/>
      <c r="N26" s="35"/>
      <c r="O26" s="35"/>
      <c r="P26" s="35"/>
      <c r="Q26" s="35"/>
      <c r="R26" s="35"/>
      <c r="S26" s="35">
        <v>1</v>
      </c>
      <c r="T26" s="35"/>
      <c r="U26" s="35">
        <v>1</v>
      </c>
      <c r="V26" s="35"/>
      <c r="W26" s="35"/>
      <c r="X26" s="35">
        <v>2</v>
      </c>
      <c r="Y26" s="35"/>
      <c r="Z26" s="35">
        <v>4</v>
      </c>
    </row>
    <row r="27" spans="1:26">
      <c r="A27" t="s">
        <v>148</v>
      </c>
      <c r="B27">
        <v>24.166429999999998</v>
      </c>
      <c r="C27">
        <v>112.17077</v>
      </c>
      <c r="D27" t="s">
        <v>145</v>
      </c>
      <c r="E27" s="34">
        <v>40828</v>
      </c>
      <c r="F27" s="35"/>
      <c r="G27" s="35"/>
      <c r="H27" s="35"/>
      <c r="I27" s="35"/>
      <c r="J27" s="35"/>
      <c r="K27" s="35"/>
      <c r="L27" s="35"/>
      <c r="M27" s="35"/>
      <c r="N27" s="35"/>
      <c r="O27" s="35"/>
      <c r="P27" s="35"/>
      <c r="Q27" s="35"/>
      <c r="R27" s="35"/>
      <c r="S27" s="35"/>
      <c r="T27" s="35">
        <v>1</v>
      </c>
      <c r="U27" s="35">
        <v>4</v>
      </c>
      <c r="V27" s="35"/>
      <c r="W27" s="35"/>
      <c r="X27" s="35"/>
      <c r="Y27" s="35">
        <v>1</v>
      </c>
      <c r="Z27" s="35">
        <v>6</v>
      </c>
    </row>
    <row r="28" spans="1:26">
      <c r="B28">
        <v>24.166820000000001</v>
      </c>
      <c r="C28">
        <v>112.12224000000001</v>
      </c>
      <c r="D28" t="s">
        <v>150</v>
      </c>
      <c r="E28" s="34">
        <v>40827</v>
      </c>
      <c r="F28" s="35"/>
      <c r="G28" s="35"/>
      <c r="H28" s="35"/>
      <c r="I28" s="35"/>
      <c r="J28" s="35"/>
      <c r="K28" s="35"/>
      <c r="L28" s="35"/>
      <c r="M28" s="35"/>
      <c r="N28" s="35"/>
      <c r="O28" s="35"/>
      <c r="P28" s="35"/>
      <c r="Q28" s="35"/>
      <c r="R28" s="35"/>
      <c r="S28" s="35"/>
      <c r="T28" s="35"/>
      <c r="U28" s="35">
        <v>8</v>
      </c>
      <c r="V28" s="35"/>
      <c r="W28" s="35"/>
      <c r="X28" s="35">
        <v>1</v>
      </c>
      <c r="Y28" s="35"/>
      <c r="Z28" s="35">
        <v>9</v>
      </c>
    </row>
    <row r="29" spans="1:26">
      <c r="B29">
        <v>24.166869999999999</v>
      </c>
      <c r="C29">
        <v>112.17224</v>
      </c>
      <c r="D29" t="s">
        <v>152</v>
      </c>
      <c r="E29" s="34">
        <v>40827</v>
      </c>
      <c r="F29" s="35"/>
      <c r="G29" s="35"/>
      <c r="H29" s="35"/>
      <c r="I29" s="35"/>
      <c r="J29" s="35"/>
      <c r="K29" s="35"/>
      <c r="L29" s="35"/>
      <c r="M29" s="35"/>
      <c r="N29" s="35"/>
      <c r="O29" s="35"/>
      <c r="P29" s="35"/>
      <c r="Q29" s="35"/>
      <c r="R29" s="35"/>
      <c r="S29" s="35"/>
      <c r="T29" s="35"/>
      <c r="U29" s="35">
        <v>6</v>
      </c>
      <c r="V29" s="35"/>
      <c r="W29" s="35"/>
      <c r="X29" s="35"/>
      <c r="Y29" s="35"/>
      <c r="Z29" s="35">
        <v>6</v>
      </c>
    </row>
    <row r="30" spans="1:26">
      <c r="D30" t="s">
        <v>141</v>
      </c>
      <c r="E30" s="34">
        <v>40827</v>
      </c>
      <c r="F30" s="35"/>
      <c r="G30" s="35"/>
      <c r="H30" s="35"/>
      <c r="I30" s="35"/>
      <c r="J30" s="35"/>
      <c r="K30" s="35"/>
      <c r="L30" s="35"/>
      <c r="M30" s="35"/>
      <c r="N30" s="35"/>
      <c r="O30" s="35"/>
      <c r="P30" s="35"/>
      <c r="Q30" s="35"/>
      <c r="R30" s="35"/>
      <c r="S30" s="35"/>
      <c r="T30" s="35"/>
      <c r="U30" s="35">
        <v>7</v>
      </c>
      <c r="V30" s="35"/>
      <c r="W30" s="35"/>
      <c r="X30" s="35"/>
      <c r="Y30" s="35"/>
      <c r="Z30" s="35">
        <v>7</v>
      </c>
    </row>
    <row r="31" spans="1:26">
      <c r="B31">
        <v>24.661650000000002</v>
      </c>
      <c r="C31">
        <v>112.17348</v>
      </c>
      <c r="D31" t="s">
        <v>152</v>
      </c>
      <c r="E31" s="34">
        <v>40827</v>
      </c>
      <c r="F31" s="35"/>
      <c r="G31" s="35"/>
      <c r="H31" s="35"/>
      <c r="I31" s="35"/>
      <c r="J31" s="35"/>
      <c r="K31" s="35"/>
      <c r="L31" s="35"/>
      <c r="M31" s="35"/>
      <c r="N31" s="35"/>
      <c r="O31" s="35"/>
      <c r="P31" s="35"/>
      <c r="Q31" s="35"/>
      <c r="R31" s="35"/>
      <c r="S31" s="35"/>
      <c r="T31" s="35">
        <v>1</v>
      </c>
      <c r="U31" s="35">
        <v>5</v>
      </c>
      <c r="V31" s="35"/>
      <c r="W31" s="35"/>
      <c r="X31" s="35"/>
      <c r="Y31" s="35"/>
      <c r="Z31" s="35">
        <v>6</v>
      </c>
    </row>
    <row r="32" spans="1:26">
      <c r="D32" t="s">
        <v>150</v>
      </c>
      <c r="E32" s="34">
        <v>40827</v>
      </c>
      <c r="F32" s="35"/>
      <c r="G32" s="35"/>
      <c r="H32" s="35"/>
      <c r="I32" s="35"/>
      <c r="J32" s="35"/>
      <c r="K32" s="35"/>
      <c r="L32" s="35"/>
      <c r="M32" s="35"/>
      <c r="N32" s="35"/>
      <c r="O32" s="35">
        <v>1</v>
      </c>
      <c r="P32" s="35"/>
      <c r="Q32" s="35"/>
      <c r="R32" s="35"/>
      <c r="S32" s="35"/>
      <c r="T32" s="35"/>
      <c r="U32" s="35">
        <v>6</v>
      </c>
      <c r="V32" s="35"/>
      <c r="W32" s="35"/>
      <c r="X32" s="35">
        <v>2</v>
      </c>
      <c r="Y32" s="35"/>
      <c r="Z32" s="35">
        <v>9</v>
      </c>
    </row>
    <row r="33" spans="2:26">
      <c r="D33" t="s">
        <v>141</v>
      </c>
      <c r="E33" s="34">
        <v>40827</v>
      </c>
      <c r="F33" s="35"/>
      <c r="G33" s="35"/>
      <c r="H33" s="35"/>
      <c r="I33" s="35"/>
      <c r="J33" s="35"/>
      <c r="K33" s="35"/>
      <c r="L33" s="35"/>
      <c r="M33" s="35"/>
      <c r="N33" s="35"/>
      <c r="O33" s="35"/>
      <c r="P33" s="35"/>
      <c r="Q33" s="35"/>
      <c r="R33" s="35"/>
      <c r="S33" s="35"/>
      <c r="T33" s="35">
        <v>1</v>
      </c>
      <c r="U33" s="35">
        <v>12</v>
      </c>
      <c r="V33" s="35"/>
      <c r="W33" s="35"/>
      <c r="X33" s="35"/>
      <c r="Y33" s="35"/>
      <c r="Z33" s="35">
        <v>13</v>
      </c>
    </row>
    <row r="34" spans="2:26">
      <c r="B34">
        <v>24.66169</v>
      </c>
      <c r="C34">
        <v>112.17341</v>
      </c>
      <c r="D34" t="s">
        <v>144</v>
      </c>
      <c r="E34" s="34">
        <v>40827</v>
      </c>
      <c r="F34" s="35"/>
      <c r="G34" s="35">
        <v>6</v>
      </c>
      <c r="H34" s="35"/>
      <c r="I34" s="35"/>
      <c r="J34" s="35"/>
      <c r="K34" s="35"/>
      <c r="L34" s="35"/>
      <c r="M34" s="35"/>
      <c r="N34" s="35"/>
      <c r="O34" s="35"/>
      <c r="P34" s="35"/>
      <c r="Q34" s="35"/>
      <c r="R34" s="35"/>
      <c r="S34" s="35"/>
      <c r="T34" s="35">
        <v>6</v>
      </c>
      <c r="U34" s="35">
        <v>8</v>
      </c>
      <c r="V34" s="35"/>
      <c r="W34" s="35"/>
      <c r="X34" s="35"/>
      <c r="Y34" s="35"/>
      <c r="Z34" s="35">
        <v>20</v>
      </c>
    </row>
    <row r="35" spans="2:26">
      <c r="C35">
        <v>112.17344</v>
      </c>
      <c r="D35" t="s">
        <v>146</v>
      </c>
      <c r="E35" s="34">
        <v>40827</v>
      </c>
      <c r="F35" s="35"/>
      <c r="G35" s="35"/>
      <c r="H35" s="35"/>
      <c r="I35" s="35"/>
      <c r="J35" s="35"/>
      <c r="K35" s="35"/>
      <c r="L35" s="35"/>
      <c r="M35" s="35"/>
      <c r="N35" s="35"/>
      <c r="O35" s="35"/>
      <c r="P35" s="35"/>
      <c r="Q35" s="35"/>
      <c r="R35" s="35"/>
      <c r="S35" s="35"/>
      <c r="T35" s="35"/>
      <c r="U35" s="35">
        <v>3</v>
      </c>
      <c r="V35" s="35"/>
      <c r="W35" s="35"/>
      <c r="X35" s="35"/>
      <c r="Y35" s="35"/>
      <c r="Z35" s="35">
        <v>3</v>
      </c>
    </row>
    <row r="36" spans="2:26">
      <c r="C36">
        <v>112.17349</v>
      </c>
      <c r="D36" t="s">
        <v>149</v>
      </c>
      <c r="E36" s="34">
        <v>40827</v>
      </c>
      <c r="F36" s="35"/>
      <c r="G36" s="35"/>
      <c r="H36" s="35">
        <v>1</v>
      </c>
      <c r="I36" s="35"/>
      <c r="J36" s="35"/>
      <c r="K36" s="35"/>
      <c r="L36" s="35"/>
      <c r="M36" s="35"/>
      <c r="N36" s="35"/>
      <c r="O36" s="35"/>
      <c r="P36" s="35"/>
      <c r="Q36" s="35"/>
      <c r="R36" s="35"/>
      <c r="S36" s="35"/>
      <c r="T36" s="35"/>
      <c r="U36" s="35">
        <v>4</v>
      </c>
      <c r="V36" s="35"/>
      <c r="W36" s="35"/>
      <c r="X36" s="35">
        <v>1</v>
      </c>
      <c r="Y36" s="35"/>
      <c r="Z36" s="35">
        <v>6</v>
      </c>
    </row>
    <row r="37" spans="2:26">
      <c r="C37">
        <v>112.79749</v>
      </c>
      <c r="D37" t="s">
        <v>145</v>
      </c>
      <c r="E37" s="34">
        <v>40827</v>
      </c>
      <c r="F37" s="35"/>
      <c r="G37" s="35"/>
      <c r="H37" s="35"/>
      <c r="I37" s="35"/>
      <c r="J37" s="35"/>
      <c r="K37" s="35"/>
      <c r="L37" s="35"/>
      <c r="M37" s="35"/>
      <c r="N37" s="35"/>
      <c r="O37" s="35"/>
      <c r="P37" s="35"/>
      <c r="Q37" s="35"/>
      <c r="R37" s="35"/>
      <c r="S37" s="35"/>
      <c r="T37" s="35">
        <v>3</v>
      </c>
      <c r="U37" s="35">
        <v>2</v>
      </c>
      <c r="V37" s="35"/>
      <c r="W37" s="35"/>
      <c r="X37" s="35">
        <v>2</v>
      </c>
      <c r="Y37" s="35"/>
      <c r="Z37" s="35">
        <v>7</v>
      </c>
    </row>
    <row r="38" spans="2:26">
      <c r="B38">
        <v>24.661909999999999</v>
      </c>
      <c r="C38">
        <v>112.17094</v>
      </c>
      <c r="D38" t="s">
        <v>152</v>
      </c>
      <c r="E38" s="34">
        <v>40828</v>
      </c>
      <c r="F38" s="35"/>
      <c r="G38" s="35"/>
      <c r="H38" s="35"/>
      <c r="I38" s="35"/>
      <c r="J38" s="35"/>
      <c r="K38" s="35"/>
      <c r="L38" s="35"/>
      <c r="M38" s="35"/>
      <c r="N38" s="35"/>
      <c r="O38" s="35"/>
      <c r="P38" s="35"/>
      <c r="Q38" s="35"/>
      <c r="R38" s="35"/>
      <c r="S38" s="35"/>
      <c r="T38" s="35"/>
      <c r="U38" s="35">
        <v>11</v>
      </c>
      <c r="V38" s="35"/>
      <c r="W38" s="35"/>
      <c r="X38" s="35"/>
      <c r="Y38" s="35"/>
      <c r="Z38" s="35">
        <v>11</v>
      </c>
    </row>
    <row r="39" spans="2:26">
      <c r="D39" t="s">
        <v>141</v>
      </c>
      <c r="E39" s="34">
        <v>40828</v>
      </c>
      <c r="F39" s="35"/>
      <c r="G39" s="35"/>
      <c r="H39" s="35">
        <v>2</v>
      </c>
      <c r="I39" s="35"/>
      <c r="J39" s="35"/>
      <c r="K39" s="35"/>
      <c r="L39" s="35"/>
      <c r="M39" s="35"/>
      <c r="N39" s="35">
        <v>1</v>
      </c>
      <c r="O39" s="35"/>
      <c r="P39" s="35"/>
      <c r="Q39" s="35">
        <v>7</v>
      </c>
      <c r="R39" s="35"/>
      <c r="S39" s="35"/>
      <c r="T39" s="35"/>
      <c r="U39" s="35">
        <v>2</v>
      </c>
      <c r="V39" s="35"/>
      <c r="W39" s="35"/>
      <c r="X39" s="35"/>
      <c r="Y39" s="35"/>
      <c r="Z39" s="35">
        <v>12</v>
      </c>
    </row>
    <row r="40" spans="2:26">
      <c r="B40">
        <v>24.662030000000001</v>
      </c>
      <c r="C40">
        <v>112.17097</v>
      </c>
      <c r="D40" t="s">
        <v>146</v>
      </c>
      <c r="E40" s="34">
        <v>40828</v>
      </c>
      <c r="F40" s="35"/>
      <c r="G40" s="35"/>
      <c r="H40" s="35"/>
      <c r="I40" s="35"/>
      <c r="J40" s="35"/>
      <c r="K40" s="35"/>
      <c r="L40" s="35"/>
      <c r="M40" s="35"/>
      <c r="N40" s="35"/>
      <c r="O40" s="35"/>
      <c r="P40" s="35"/>
      <c r="Q40" s="35"/>
      <c r="R40" s="35"/>
      <c r="S40" s="35"/>
      <c r="T40" s="35"/>
      <c r="U40" s="35">
        <v>8</v>
      </c>
      <c r="V40" s="35"/>
      <c r="W40" s="35"/>
      <c r="X40" s="35"/>
      <c r="Y40" s="35"/>
      <c r="Z40" s="35">
        <v>8</v>
      </c>
    </row>
    <row r="41" spans="2:26">
      <c r="D41" t="s">
        <v>144</v>
      </c>
      <c r="E41" s="34">
        <v>40828</v>
      </c>
      <c r="F41" s="35"/>
      <c r="G41" s="35">
        <v>7</v>
      </c>
      <c r="H41" s="35">
        <v>1</v>
      </c>
      <c r="I41" s="35"/>
      <c r="J41" s="35"/>
      <c r="K41" s="35"/>
      <c r="L41" s="35"/>
      <c r="M41" s="35"/>
      <c r="N41" s="35"/>
      <c r="O41" s="35"/>
      <c r="P41" s="35"/>
      <c r="Q41" s="35"/>
      <c r="R41" s="35">
        <v>1</v>
      </c>
      <c r="S41" s="35"/>
      <c r="T41" s="35"/>
      <c r="U41" s="35">
        <v>10</v>
      </c>
      <c r="V41" s="35"/>
      <c r="W41" s="35"/>
      <c r="X41" s="35"/>
      <c r="Y41" s="35">
        <v>1</v>
      </c>
      <c r="Z41" s="35">
        <v>20</v>
      </c>
    </row>
    <row r="42" spans="2:26">
      <c r="C42">
        <v>112.7097</v>
      </c>
      <c r="D42" t="s">
        <v>149</v>
      </c>
      <c r="E42" s="34">
        <v>40828</v>
      </c>
      <c r="F42" s="35"/>
      <c r="G42" s="35"/>
      <c r="H42" s="35">
        <v>1</v>
      </c>
      <c r="I42" s="35"/>
      <c r="J42" s="35"/>
      <c r="K42" s="35"/>
      <c r="L42" s="35"/>
      <c r="M42" s="35"/>
      <c r="N42" s="35"/>
      <c r="O42" s="35"/>
      <c r="P42" s="35"/>
      <c r="Q42" s="35"/>
      <c r="R42" s="35"/>
      <c r="S42" s="35"/>
      <c r="T42" s="35">
        <v>1</v>
      </c>
      <c r="U42" s="35">
        <v>5</v>
      </c>
      <c r="V42" s="35"/>
      <c r="W42" s="35"/>
      <c r="X42" s="35"/>
      <c r="Y42" s="35"/>
      <c r="Z42" s="35">
        <v>7</v>
      </c>
    </row>
    <row r="43" spans="2:26">
      <c r="B43">
        <v>24.66207</v>
      </c>
      <c r="C43">
        <v>112.17234000000001</v>
      </c>
      <c r="D43" t="s">
        <v>145</v>
      </c>
      <c r="E43" s="34">
        <v>40827</v>
      </c>
      <c r="F43" s="35"/>
      <c r="G43" s="35"/>
      <c r="H43" s="35"/>
      <c r="I43" s="35"/>
      <c r="J43" s="35"/>
      <c r="K43" s="35">
        <v>1</v>
      </c>
      <c r="L43" s="35"/>
      <c r="M43" s="35">
        <v>4</v>
      </c>
      <c r="N43" s="35"/>
      <c r="O43" s="35"/>
      <c r="P43" s="35"/>
      <c r="Q43" s="35"/>
      <c r="R43" s="35"/>
      <c r="S43" s="35"/>
      <c r="T43" s="35">
        <v>3</v>
      </c>
      <c r="U43" s="35">
        <v>5</v>
      </c>
      <c r="V43" s="35"/>
      <c r="W43" s="35"/>
      <c r="X43" s="35"/>
      <c r="Y43" s="35"/>
      <c r="Z43" s="35">
        <v>13</v>
      </c>
    </row>
    <row r="44" spans="2:26">
      <c r="C44">
        <v>112.17238</v>
      </c>
      <c r="D44" t="s">
        <v>144</v>
      </c>
      <c r="E44" s="34">
        <v>40827</v>
      </c>
      <c r="F44" s="35"/>
      <c r="G44" s="35">
        <v>6</v>
      </c>
      <c r="H44" s="35"/>
      <c r="I44" s="35"/>
      <c r="J44" s="35"/>
      <c r="K44" s="35"/>
      <c r="L44" s="35"/>
      <c r="M44" s="35"/>
      <c r="N44" s="35"/>
      <c r="O44" s="35"/>
      <c r="P44" s="35"/>
      <c r="Q44" s="35"/>
      <c r="R44" s="35"/>
      <c r="S44" s="35"/>
      <c r="T44" s="35"/>
      <c r="U44" s="35">
        <v>16</v>
      </c>
      <c r="V44" s="35"/>
      <c r="W44" s="35"/>
      <c r="X44" s="35">
        <v>1</v>
      </c>
      <c r="Y44" s="35"/>
      <c r="Z44" s="35">
        <v>23</v>
      </c>
    </row>
    <row r="45" spans="2:26">
      <c r="D45" t="s">
        <v>149</v>
      </c>
      <c r="E45" s="34">
        <v>40827</v>
      </c>
      <c r="F45" s="35"/>
      <c r="G45" s="35"/>
      <c r="H45" s="35">
        <v>2</v>
      </c>
      <c r="I45" s="35"/>
      <c r="J45" s="35"/>
      <c r="K45" s="35">
        <v>1</v>
      </c>
      <c r="L45" s="35"/>
      <c r="M45" s="35"/>
      <c r="N45" s="35"/>
      <c r="O45" s="35"/>
      <c r="P45" s="35"/>
      <c r="Q45" s="35"/>
      <c r="R45" s="35"/>
      <c r="S45" s="35"/>
      <c r="T45" s="35"/>
      <c r="U45" s="35">
        <v>5</v>
      </c>
      <c r="V45" s="35"/>
      <c r="W45" s="35"/>
      <c r="X45" s="35"/>
      <c r="Y45" s="35"/>
      <c r="Z45" s="35">
        <v>8</v>
      </c>
    </row>
    <row r="46" spans="2:26">
      <c r="B46">
        <v>24.67107</v>
      </c>
      <c r="C46">
        <v>112.16811</v>
      </c>
      <c r="D46" t="s">
        <v>145</v>
      </c>
      <c r="E46" s="34">
        <v>40828</v>
      </c>
      <c r="F46" s="35"/>
      <c r="G46" s="35"/>
      <c r="H46" s="35"/>
      <c r="I46" s="35"/>
      <c r="J46" s="35"/>
      <c r="K46" s="35"/>
      <c r="L46" s="35"/>
      <c r="M46" s="35"/>
      <c r="N46" s="35"/>
      <c r="O46" s="35"/>
      <c r="P46" s="35"/>
      <c r="Q46" s="35"/>
      <c r="R46" s="35"/>
      <c r="S46" s="35"/>
      <c r="T46" s="35"/>
      <c r="U46" s="35">
        <v>7</v>
      </c>
      <c r="V46" s="35"/>
      <c r="W46" s="35"/>
      <c r="X46" s="35"/>
      <c r="Y46" s="35"/>
      <c r="Z46" s="35">
        <v>7</v>
      </c>
    </row>
    <row r="47" spans="2:26">
      <c r="B47">
        <v>24.67154</v>
      </c>
      <c r="C47">
        <v>112.16808</v>
      </c>
      <c r="D47" t="s">
        <v>150</v>
      </c>
      <c r="E47" s="34">
        <v>40828</v>
      </c>
      <c r="F47" s="35"/>
      <c r="G47" s="35"/>
      <c r="H47" s="35"/>
      <c r="I47" s="35"/>
      <c r="J47" s="35"/>
      <c r="K47" s="35"/>
      <c r="L47" s="35">
        <v>12</v>
      </c>
      <c r="M47" s="35"/>
      <c r="N47" s="35"/>
      <c r="O47" s="35">
        <v>1</v>
      </c>
      <c r="P47" s="35"/>
      <c r="Q47" s="35"/>
      <c r="R47" s="35"/>
      <c r="S47" s="35"/>
      <c r="T47" s="35">
        <v>1</v>
      </c>
      <c r="U47" s="35">
        <v>4</v>
      </c>
      <c r="V47" s="35"/>
      <c r="W47" s="35"/>
      <c r="X47" s="35"/>
      <c r="Y47" s="35"/>
      <c r="Z47" s="35">
        <v>18</v>
      </c>
    </row>
    <row r="48" spans="2:26">
      <c r="B48">
        <v>24.67164</v>
      </c>
      <c r="C48">
        <v>112.16808</v>
      </c>
      <c r="D48" t="s">
        <v>152</v>
      </c>
      <c r="E48" s="34">
        <v>40828</v>
      </c>
      <c r="F48" s="35"/>
      <c r="G48" s="35"/>
      <c r="H48" s="35">
        <v>3</v>
      </c>
      <c r="I48" s="35"/>
      <c r="J48" s="35"/>
      <c r="K48" s="35"/>
      <c r="L48" s="35"/>
      <c r="M48" s="35"/>
      <c r="N48" s="35"/>
      <c r="O48" s="35">
        <v>2</v>
      </c>
      <c r="P48" s="35"/>
      <c r="Q48" s="35"/>
      <c r="R48" s="35"/>
      <c r="S48" s="35"/>
      <c r="T48" s="35"/>
      <c r="U48" s="35">
        <v>6</v>
      </c>
      <c r="V48" s="35"/>
      <c r="W48" s="35"/>
      <c r="X48" s="35"/>
      <c r="Y48" s="35"/>
      <c r="Z48" s="35">
        <v>11</v>
      </c>
    </row>
    <row r="49" spans="1:26">
      <c r="D49" t="s">
        <v>141</v>
      </c>
      <c r="E49" s="34">
        <v>40828</v>
      </c>
      <c r="F49" s="35"/>
      <c r="G49" s="35"/>
      <c r="H49" s="35"/>
      <c r="I49" s="35"/>
      <c r="J49" s="35"/>
      <c r="K49" s="35"/>
      <c r="L49" s="35"/>
      <c r="M49" s="35"/>
      <c r="N49" s="35"/>
      <c r="O49" s="35"/>
      <c r="P49" s="35"/>
      <c r="Q49" s="35"/>
      <c r="R49" s="35"/>
      <c r="S49" s="35"/>
      <c r="T49" s="35"/>
      <c r="U49" s="35">
        <v>5</v>
      </c>
      <c r="V49" s="35"/>
      <c r="W49" s="35"/>
      <c r="X49" s="35">
        <v>1</v>
      </c>
      <c r="Y49" s="35"/>
      <c r="Z49" s="35">
        <v>6</v>
      </c>
    </row>
    <row r="50" spans="1:26">
      <c r="B50">
        <v>24.671669999999999</v>
      </c>
      <c r="C50">
        <v>112.16811</v>
      </c>
      <c r="D50" t="s">
        <v>144</v>
      </c>
      <c r="E50" s="34">
        <v>40828</v>
      </c>
      <c r="F50" s="35"/>
      <c r="G50" s="35"/>
      <c r="H50" s="35"/>
      <c r="I50" s="35"/>
      <c r="J50" s="35"/>
      <c r="K50" s="35"/>
      <c r="L50" s="35"/>
      <c r="M50" s="35"/>
      <c r="N50" s="35"/>
      <c r="O50" s="35"/>
      <c r="P50" s="35"/>
      <c r="Q50" s="35"/>
      <c r="R50" s="35"/>
      <c r="S50" s="35"/>
      <c r="T50" s="35">
        <v>1</v>
      </c>
      <c r="U50" s="35">
        <v>13</v>
      </c>
      <c r="V50" s="35"/>
      <c r="W50" s="35"/>
      <c r="X50" s="35"/>
      <c r="Y50" s="35"/>
      <c r="Z50" s="35">
        <v>14</v>
      </c>
    </row>
    <row r="51" spans="1:26">
      <c r="D51" t="s">
        <v>149</v>
      </c>
      <c r="E51" s="34">
        <v>40828</v>
      </c>
      <c r="F51" s="35"/>
      <c r="G51" s="35"/>
      <c r="H51" s="35"/>
      <c r="I51" s="35"/>
      <c r="J51" s="35"/>
      <c r="K51" s="35"/>
      <c r="L51" s="35"/>
      <c r="M51" s="35"/>
      <c r="N51" s="35"/>
      <c r="O51" s="35"/>
      <c r="P51" s="35"/>
      <c r="Q51" s="35">
        <v>2</v>
      </c>
      <c r="R51" s="35"/>
      <c r="S51" s="35"/>
      <c r="T51" s="35">
        <v>3</v>
      </c>
      <c r="U51" s="35">
        <v>6</v>
      </c>
      <c r="V51" s="35"/>
      <c r="W51" s="35"/>
      <c r="X51" s="35"/>
      <c r="Y51" s="35"/>
      <c r="Z51" s="35">
        <v>11</v>
      </c>
    </row>
    <row r="52" spans="1:26">
      <c r="C52">
        <v>112.6811</v>
      </c>
      <c r="D52" t="s">
        <v>146</v>
      </c>
      <c r="E52" s="34">
        <v>40828</v>
      </c>
      <c r="F52" s="35"/>
      <c r="G52" s="35"/>
      <c r="H52" s="35"/>
      <c r="I52" s="35"/>
      <c r="J52" s="35"/>
      <c r="K52" s="35"/>
      <c r="L52" s="35"/>
      <c r="M52" s="35"/>
      <c r="N52" s="35"/>
      <c r="O52" s="35"/>
      <c r="P52" s="35"/>
      <c r="Q52" s="35"/>
      <c r="R52" s="35"/>
      <c r="S52" s="35"/>
      <c r="T52" s="35"/>
      <c r="U52" s="35">
        <v>7</v>
      </c>
      <c r="V52" s="35"/>
      <c r="W52" s="35"/>
      <c r="X52" s="35"/>
      <c r="Y52" s="35"/>
      <c r="Z52" s="35">
        <v>7</v>
      </c>
    </row>
    <row r="53" spans="1:26">
      <c r="B53">
        <v>24.762070000000001</v>
      </c>
      <c r="C53">
        <v>112.17238</v>
      </c>
      <c r="D53" t="s">
        <v>146</v>
      </c>
      <c r="E53" s="34">
        <v>40827</v>
      </c>
      <c r="F53" s="35"/>
      <c r="G53" s="35"/>
      <c r="H53" s="35">
        <v>1</v>
      </c>
      <c r="I53" s="35"/>
      <c r="J53" s="35"/>
      <c r="K53" s="35"/>
      <c r="L53" s="35"/>
      <c r="M53" s="35"/>
      <c r="N53" s="35"/>
      <c r="O53" s="35"/>
      <c r="P53" s="35"/>
      <c r="Q53" s="35"/>
      <c r="R53" s="35"/>
      <c r="S53" s="35"/>
      <c r="T53" s="35"/>
      <c r="U53" s="35">
        <v>5</v>
      </c>
      <c r="V53" s="35"/>
      <c r="W53" s="35"/>
      <c r="X53" s="35"/>
      <c r="Y53" s="35"/>
      <c r="Z53" s="35">
        <v>6</v>
      </c>
    </row>
    <row r="54" spans="1:26">
      <c r="A54" t="s">
        <v>116</v>
      </c>
      <c r="B54">
        <v>24.554950000000002</v>
      </c>
      <c r="C54">
        <v>112.10290999999999</v>
      </c>
      <c r="D54" t="s">
        <v>152</v>
      </c>
      <c r="E54" s="34">
        <v>40826</v>
      </c>
      <c r="F54" s="35"/>
      <c r="G54" s="35"/>
      <c r="H54" s="35"/>
      <c r="I54" s="35"/>
      <c r="J54" s="35"/>
      <c r="K54" s="35"/>
      <c r="L54" s="35"/>
      <c r="M54" s="35"/>
      <c r="N54" s="35"/>
      <c r="O54" s="35">
        <v>2</v>
      </c>
      <c r="P54" s="35"/>
      <c r="Q54" s="35"/>
      <c r="R54" s="35"/>
      <c r="S54" s="35"/>
      <c r="T54" s="35">
        <v>3</v>
      </c>
      <c r="U54" s="35"/>
      <c r="V54" s="35"/>
      <c r="W54" s="35"/>
      <c r="X54" s="35"/>
      <c r="Y54" s="35"/>
      <c r="Z54" s="35">
        <v>5</v>
      </c>
    </row>
    <row r="55" spans="1:26">
      <c r="D55" t="s">
        <v>150</v>
      </c>
      <c r="E55" s="34">
        <v>40826</v>
      </c>
      <c r="F55" s="35">
        <v>0</v>
      </c>
      <c r="G55" s="35"/>
      <c r="H55" s="35"/>
      <c r="I55" s="35"/>
      <c r="J55" s="35"/>
      <c r="K55" s="35"/>
      <c r="L55" s="35"/>
      <c r="M55" s="35"/>
      <c r="N55" s="35"/>
      <c r="O55" s="35"/>
      <c r="P55" s="35"/>
      <c r="Q55" s="35"/>
      <c r="R55" s="35"/>
      <c r="S55" s="35"/>
      <c r="T55" s="35"/>
      <c r="U55" s="35"/>
      <c r="V55" s="35"/>
      <c r="W55" s="35"/>
      <c r="X55" s="35"/>
      <c r="Y55" s="35"/>
      <c r="Z55" s="35">
        <v>0</v>
      </c>
    </row>
    <row r="56" spans="1:26">
      <c r="B56">
        <v>24.55612</v>
      </c>
      <c r="C56">
        <v>112.10513</v>
      </c>
      <c r="D56" t="s">
        <v>152</v>
      </c>
      <c r="E56" s="34">
        <v>40834</v>
      </c>
      <c r="F56" s="35"/>
      <c r="G56" s="35">
        <v>1</v>
      </c>
      <c r="H56" s="35"/>
      <c r="I56" s="35"/>
      <c r="J56" s="35"/>
      <c r="K56" s="35"/>
      <c r="L56" s="35"/>
      <c r="M56" s="35"/>
      <c r="N56" s="35"/>
      <c r="O56" s="35"/>
      <c r="P56" s="35"/>
      <c r="Q56" s="35"/>
      <c r="R56" s="35"/>
      <c r="S56" s="35"/>
      <c r="T56" s="35">
        <v>12</v>
      </c>
      <c r="U56" s="35"/>
      <c r="V56" s="35"/>
      <c r="W56" s="35"/>
      <c r="X56" s="35"/>
      <c r="Y56" s="35"/>
      <c r="Z56" s="35">
        <v>13</v>
      </c>
    </row>
    <row r="57" spans="1:26">
      <c r="B57">
        <v>24.556349999999998</v>
      </c>
      <c r="C57">
        <v>112.10541000000001</v>
      </c>
      <c r="D57" t="s">
        <v>146</v>
      </c>
      <c r="E57" s="34">
        <v>40834</v>
      </c>
      <c r="F57" s="35"/>
      <c r="G57" s="35"/>
      <c r="H57" s="35"/>
      <c r="I57" s="35"/>
      <c r="J57" s="35"/>
      <c r="K57" s="35"/>
      <c r="L57" s="35"/>
      <c r="M57" s="35"/>
      <c r="N57" s="35"/>
      <c r="O57" s="35"/>
      <c r="P57" s="35"/>
      <c r="Q57" s="35"/>
      <c r="R57" s="35"/>
      <c r="S57" s="35"/>
      <c r="T57" s="35">
        <v>3</v>
      </c>
      <c r="U57" s="35"/>
      <c r="V57" s="35"/>
      <c r="W57" s="35"/>
      <c r="X57" s="35"/>
      <c r="Y57" s="35">
        <v>1</v>
      </c>
      <c r="Z57" s="35">
        <v>4</v>
      </c>
    </row>
    <row r="58" spans="1:26">
      <c r="D58" t="s">
        <v>145</v>
      </c>
      <c r="E58" s="34">
        <v>40834</v>
      </c>
      <c r="F58" s="35"/>
      <c r="G58" s="35"/>
      <c r="H58" s="35"/>
      <c r="I58" s="35"/>
      <c r="J58" s="35"/>
      <c r="K58" s="35"/>
      <c r="L58" s="35"/>
      <c r="M58" s="35"/>
      <c r="N58" s="35"/>
      <c r="O58" s="35"/>
      <c r="P58" s="35"/>
      <c r="Q58" s="35"/>
      <c r="R58" s="35"/>
      <c r="S58" s="35"/>
      <c r="T58" s="35">
        <v>5</v>
      </c>
      <c r="U58" s="35">
        <v>3</v>
      </c>
      <c r="V58" s="35"/>
      <c r="W58" s="35"/>
      <c r="X58" s="35"/>
      <c r="Y58" s="35"/>
      <c r="Z58" s="35">
        <v>8</v>
      </c>
    </row>
    <row r="59" spans="1:26">
      <c r="D59" t="s">
        <v>144</v>
      </c>
      <c r="E59" s="34">
        <v>40834</v>
      </c>
      <c r="F59" s="35"/>
      <c r="G59" s="35"/>
      <c r="H59" s="35"/>
      <c r="I59" s="35"/>
      <c r="J59" s="35"/>
      <c r="K59" s="35"/>
      <c r="L59" s="35"/>
      <c r="M59" s="35"/>
      <c r="N59" s="35"/>
      <c r="O59" s="35">
        <v>3</v>
      </c>
      <c r="P59" s="35"/>
      <c r="Q59" s="35"/>
      <c r="R59" s="35"/>
      <c r="S59" s="35"/>
      <c r="T59" s="35">
        <v>2</v>
      </c>
      <c r="U59" s="35"/>
      <c r="V59" s="35"/>
      <c r="W59" s="35"/>
      <c r="X59" s="35"/>
      <c r="Y59" s="35"/>
      <c r="Z59" s="35">
        <v>5</v>
      </c>
    </row>
    <row r="60" spans="1:26">
      <c r="D60" t="s">
        <v>149</v>
      </c>
      <c r="E60" s="34">
        <v>40834</v>
      </c>
      <c r="F60" s="35"/>
      <c r="G60" s="35">
        <v>1</v>
      </c>
      <c r="H60" s="35"/>
      <c r="I60" s="35"/>
      <c r="J60" s="35"/>
      <c r="K60" s="35"/>
      <c r="L60" s="35"/>
      <c r="M60" s="35"/>
      <c r="N60" s="35"/>
      <c r="O60" s="35">
        <v>4</v>
      </c>
      <c r="P60" s="35"/>
      <c r="Q60" s="35"/>
      <c r="R60" s="35"/>
      <c r="S60" s="35"/>
      <c r="T60" s="35">
        <v>3</v>
      </c>
      <c r="U60" s="35"/>
      <c r="V60" s="35"/>
      <c r="W60" s="35"/>
      <c r="X60" s="35"/>
      <c r="Y60" s="35">
        <v>3</v>
      </c>
      <c r="Z60" s="35">
        <v>11</v>
      </c>
    </row>
    <row r="61" spans="1:26">
      <c r="B61">
        <v>24.557469999999999</v>
      </c>
      <c r="C61">
        <v>112.10271</v>
      </c>
      <c r="D61" t="s">
        <v>141</v>
      </c>
      <c r="E61" s="34">
        <v>40829</v>
      </c>
      <c r="F61" s="35"/>
      <c r="G61" s="35"/>
      <c r="H61" s="35"/>
      <c r="I61" s="35"/>
      <c r="J61" s="35"/>
      <c r="K61" s="35"/>
      <c r="L61" s="35">
        <v>2</v>
      </c>
      <c r="M61" s="35"/>
      <c r="N61" s="35"/>
      <c r="O61" s="35"/>
      <c r="P61" s="35"/>
      <c r="Q61" s="35"/>
      <c r="R61" s="35"/>
      <c r="S61" s="35"/>
      <c r="T61" s="35"/>
      <c r="U61" s="35">
        <v>13</v>
      </c>
      <c r="V61" s="35"/>
      <c r="W61" s="35"/>
      <c r="X61" s="35"/>
      <c r="Y61" s="35"/>
      <c r="Z61" s="35">
        <v>15</v>
      </c>
    </row>
    <row r="62" spans="1:26">
      <c r="B62">
        <v>24.557549999999999</v>
      </c>
      <c r="C62">
        <v>112.10275</v>
      </c>
      <c r="D62" t="s">
        <v>146</v>
      </c>
      <c r="E62" s="34">
        <v>40829</v>
      </c>
      <c r="F62" s="35"/>
      <c r="G62" s="35"/>
      <c r="H62" s="35">
        <v>2</v>
      </c>
      <c r="I62" s="35"/>
      <c r="J62" s="35"/>
      <c r="K62" s="35"/>
      <c r="L62" s="35"/>
      <c r="M62" s="35"/>
      <c r="N62" s="35"/>
      <c r="O62" s="35"/>
      <c r="P62" s="35"/>
      <c r="Q62" s="35"/>
      <c r="R62" s="35"/>
      <c r="S62" s="35"/>
      <c r="T62" s="35"/>
      <c r="U62" s="35">
        <v>2</v>
      </c>
      <c r="V62" s="35"/>
      <c r="W62" s="35"/>
      <c r="X62" s="35"/>
      <c r="Y62" s="35"/>
      <c r="Z62" s="35">
        <v>4</v>
      </c>
    </row>
    <row r="63" spans="1:26">
      <c r="D63" t="s">
        <v>145</v>
      </c>
      <c r="E63" s="34">
        <v>40829</v>
      </c>
      <c r="F63" s="35"/>
      <c r="G63" s="35">
        <v>2</v>
      </c>
      <c r="H63" s="35"/>
      <c r="I63" s="35"/>
      <c r="J63" s="35"/>
      <c r="K63" s="35"/>
      <c r="L63" s="35"/>
      <c r="M63" s="35"/>
      <c r="N63" s="35"/>
      <c r="O63" s="35"/>
      <c r="P63" s="35"/>
      <c r="Q63" s="35"/>
      <c r="R63" s="35"/>
      <c r="S63" s="35"/>
      <c r="T63" s="35"/>
      <c r="U63" s="35">
        <v>8</v>
      </c>
      <c r="V63" s="35"/>
      <c r="W63" s="35"/>
      <c r="X63" s="35">
        <v>1</v>
      </c>
      <c r="Y63" s="35"/>
      <c r="Z63" s="35">
        <v>11</v>
      </c>
    </row>
    <row r="64" spans="1:26">
      <c r="D64" t="s">
        <v>144</v>
      </c>
      <c r="E64" s="34">
        <v>40829</v>
      </c>
      <c r="F64" s="35"/>
      <c r="G64" s="35"/>
      <c r="H64" s="35">
        <v>4</v>
      </c>
      <c r="I64" s="35"/>
      <c r="J64" s="35"/>
      <c r="K64" s="35"/>
      <c r="L64" s="35"/>
      <c r="M64" s="35"/>
      <c r="N64" s="35">
        <v>2</v>
      </c>
      <c r="O64" s="35"/>
      <c r="P64" s="35"/>
      <c r="Q64" s="35"/>
      <c r="R64" s="35"/>
      <c r="S64" s="35"/>
      <c r="T64" s="35"/>
      <c r="U64" s="35">
        <v>8</v>
      </c>
      <c r="V64" s="35"/>
      <c r="W64" s="35"/>
      <c r="X64" s="35">
        <v>2</v>
      </c>
      <c r="Y64" s="35"/>
      <c r="Z64" s="35">
        <v>16</v>
      </c>
    </row>
    <row r="65" spans="1:26">
      <c r="D65" t="s">
        <v>149</v>
      </c>
      <c r="E65" s="34">
        <v>40829</v>
      </c>
      <c r="F65" s="35"/>
      <c r="G65" s="35"/>
      <c r="H65" s="35"/>
      <c r="I65" s="35"/>
      <c r="J65" s="35"/>
      <c r="K65" s="35"/>
      <c r="L65" s="35">
        <v>5</v>
      </c>
      <c r="M65" s="35"/>
      <c r="N65" s="35"/>
      <c r="O65" s="35"/>
      <c r="P65" s="35"/>
      <c r="Q65" s="35"/>
      <c r="R65" s="35"/>
      <c r="S65" s="35"/>
      <c r="T65" s="35">
        <v>1</v>
      </c>
      <c r="U65" s="35">
        <v>3</v>
      </c>
      <c r="V65" s="35"/>
      <c r="W65" s="35"/>
      <c r="X65" s="35">
        <v>1</v>
      </c>
      <c r="Y65" s="35"/>
      <c r="Z65" s="35">
        <v>10</v>
      </c>
    </row>
    <row r="66" spans="1:26">
      <c r="B66">
        <v>24.557670000000002</v>
      </c>
      <c r="C66">
        <v>112.10414</v>
      </c>
      <c r="D66" t="s">
        <v>146</v>
      </c>
      <c r="E66" s="34">
        <v>40826</v>
      </c>
      <c r="F66" s="35"/>
      <c r="G66" s="35">
        <v>1</v>
      </c>
      <c r="H66" s="35"/>
      <c r="I66" s="35"/>
      <c r="J66" s="35"/>
      <c r="K66" s="35"/>
      <c r="L66" s="35"/>
      <c r="M66" s="35"/>
      <c r="N66" s="35"/>
      <c r="O66" s="35"/>
      <c r="P66" s="35"/>
      <c r="Q66" s="35"/>
      <c r="R66" s="35"/>
      <c r="S66" s="35"/>
      <c r="T66" s="35">
        <v>4</v>
      </c>
      <c r="U66" s="35">
        <v>2</v>
      </c>
      <c r="V66" s="35"/>
      <c r="W66" s="35"/>
      <c r="X66" s="35">
        <v>1</v>
      </c>
      <c r="Y66" s="35"/>
      <c r="Z66" s="35">
        <v>8</v>
      </c>
    </row>
    <row r="67" spans="1:26">
      <c r="C67">
        <v>112.10419</v>
      </c>
      <c r="D67" t="s">
        <v>145</v>
      </c>
      <c r="E67" s="34">
        <v>40826</v>
      </c>
      <c r="F67" s="35"/>
      <c r="G67" s="35"/>
      <c r="H67" s="35"/>
      <c r="I67" s="35"/>
      <c r="J67" s="35"/>
      <c r="K67" s="35"/>
      <c r="L67" s="35">
        <v>3</v>
      </c>
      <c r="M67" s="35"/>
      <c r="N67" s="35"/>
      <c r="O67" s="35"/>
      <c r="P67" s="35"/>
      <c r="Q67" s="35"/>
      <c r="R67" s="35"/>
      <c r="S67" s="35"/>
      <c r="T67" s="35"/>
      <c r="U67" s="35">
        <v>4</v>
      </c>
      <c r="V67" s="35"/>
      <c r="W67" s="35"/>
      <c r="X67" s="35"/>
      <c r="Y67" s="35"/>
      <c r="Z67" s="35">
        <v>7</v>
      </c>
    </row>
    <row r="68" spans="1:26">
      <c r="B68">
        <v>24.557729999999999</v>
      </c>
      <c r="C68">
        <v>112.10432</v>
      </c>
      <c r="D68" t="s">
        <v>152</v>
      </c>
      <c r="E68" s="34">
        <v>40826</v>
      </c>
      <c r="F68" s="35"/>
      <c r="G68" s="35"/>
      <c r="H68" s="35"/>
      <c r="I68" s="35"/>
      <c r="J68" s="35"/>
      <c r="K68" s="35"/>
      <c r="L68" s="35"/>
      <c r="M68" s="35"/>
      <c r="N68" s="35"/>
      <c r="O68" s="35">
        <v>2</v>
      </c>
      <c r="P68" s="35"/>
      <c r="Q68" s="35"/>
      <c r="R68" s="35"/>
      <c r="S68" s="35"/>
      <c r="T68" s="35"/>
      <c r="U68" s="35">
        <v>3</v>
      </c>
      <c r="V68" s="35"/>
      <c r="W68" s="35">
        <v>1</v>
      </c>
      <c r="X68" s="35"/>
      <c r="Y68" s="35"/>
      <c r="Z68" s="35">
        <v>6</v>
      </c>
    </row>
    <row r="69" spans="1:26">
      <c r="D69" t="s">
        <v>150</v>
      </c>
      <c r="E69" s="34">
        <v>40826</v>
      </c>
      <c r="F69" s="35"/>
      <c r="G69" s="35">
        <v>1</v>
      </c>
      <c r="H69" s="35"/>
      <c r="I69" s="35"/>
      <c r="J69" s="35"/>
      <c r="K69" s="35"/>
      <c r="L69" s="35"/>
      <c r="M69" s="35"/>
      <c r="N69" s="35"/>
      <c r="O69" s="35"/>
      <c r="P69" s="35"/>
      <c r="Q69" s="35"/>
      <c r="R69" s="35"/>
      <c r="S69" s="35"/>
      <c r="T69" s="35">
        <v>4</v>
      </c>
      <c r="U69" s="35">
        <v>5</v>
      </c>
      <c r="V69" s="35"/>
      <c r="W69" s="35"/>
      <c r="X69" s="35">
        <v>3</v>
      </c>
      <c r="Y69" s="35"/>
      <c r="Z69" s="35">
        <v>13</v>
      </c>
    </row>
    <row r="70" spans="1:26">
      <c r="B70">
        <v>24.56898</v>
      </c>
      <c r="C70">
        <v>112.10366</v>
      </c>
      <c r="D70" t="s">
        <v>156</v>
      </c>
      <c r="E70" s="34">
        <v>40829</v>
      </c>
      <c r="F70" s="35"/>
      <c r="G70" s="35"/>
      <c r="H70" s="35"/>
      <c r="I70" s="35"/>
      <c r="J70" s="35"/>
      <c r="K70" s="35"/>
      <c r="L70" s="35">
        <v>2</v>
      </c>
      <c r="M70" s="35"/>
      <c r="N70" s="35"/>
      <c r="O70" s="35"/>
      <c r="P70" s="35"/>
      <c r="Q70" s="35"/>
      <c r="R70" s="35"/>
      <c r="S70" s="35"/>
      <c r="T70" s="35">
        <v>1</v>
      </c>
      <c r="U70" s="35"/>
      <c r="V70" s="35"/>
      <c r="W70" s="35"/>
      <c r="X70" s="35"/>
      <c r="Y70" s="35"/>
      <c r="Z70" s="35">
        <v>3</v>
      </c>
    </row>
    <row r="71" spans="1:26">
      <c r="B71" t="s">
        <v>172</v>
      </c>
      <c r="C71">
        <v>112.10513</v>
      </c>
      <c r="D71" t="s">
        <v>150</v>
      </c>
      <c r="E71" s="34">
        <v>40834</v>
      </c>
      <c r="F71" s="35"/>
      <c r="G71" s="35"/>
      <c r="H71" s="35"/>
      <c r="I71" s="35"/>
      <c r="J71" s="35"/>
      <c r="K71" s="35"/>
      <c r="L71" s="35"/>
      <c r="M71" s="35"/>
      <c r="N71" s="35"/>
      <c r="O71" s="35"/>
      <c r="P71" s="35"/>
      <c r="Q71" s="35"/>
      <c r="R71" s="35"/>
      <c r="S71" s="35"/>
      <c r="T71" s="35">
        <v>1</v>
      </c>
      <c r="U71" s="35">
        <v>1</v>
      </c>
      <c r="V71" s="35"/>
      <c r="W71" s="35"/>
      <c r="X71" s="35"/>
      <c r="Y71" s="35">
        <v>1</v>
      </c>
      <c r="Z71" s="35">
        <v>3</v>
      </c>
    </row>
    <row r="72" spans="1:26">
      <c r="A72" t="s">
        <v>163</v>
      </c>
      <c r="B72">
        <v>24.654489999999999</v>
      </c>
      <c r="C72">
        <v>112.18053</v>
      </c>
      <c r="D72" t="s">
        <v>145</v>
      </c>
      <c r="E72" s="34">
        <v>40834</v>
      </c>
      <c r="F72" s="35"/>
      <c r="G72" s="35">
        <v>1</v>
      </c>
      <c r="H72" s="35"/>
      <c r="I72" s="35"/>
      <c r="J72" s="35">
        <v>2</v>
      </c>
      <c r="K72" s="35"/>
      <c r="L72" s="35"/>
      <c r="M72" s="35"/>
      <c r="N72" s="35"/>
      <c r="O72" s="35"/>
      <c r="P72" s="35"/>
      <c r="Q72" s="35"/>
      <c r="R72" s="35">
        <v>1</v>
      </c>
      <c r="S72" s="35"/>
      <c r="T72" s="35"/>
      <c r="U72" s="35">
        <v>4</v>
      </c>
      <c r="V72" s="35"/>
      <c r="W72" s="35"/>
      <c r="X72" s="35"/>
      <c r="Y72" s="35"/>
      <c r="Z72" s="35">
        <v>8</v>
      </c>
    </row>
    <row r="73" spans="1:26">
      <c r="B73">
        <v>24.65823</v>
      </c>
      <c r="C73">
        <v>112.17740999999999</v>
      </c>
      <c r="D73" t="s">
        <v>141</v>
      </c>
      <c r="E73" s="34">
        <v>40833</v>
      </c>
      <c r="F73" s="35"/>
      <c r="G73" s="35"/>
      <c r="H73" s="35"/>
      <c r="I73" s="35"/>
      <c r="J73" s="35"/>
      <c r="K73" s="35"/>
      <c r="L73" s="35"/>
      <c r="M73" s="35"/>
      <c r="N73" s="35"/>
      <c r="O73" s="35"/>
      <c r="P73" s="35"/>
      <c r="Q73" s="35"/>
      <c r="R73" s="35"/>
      <c r="S73" s="35"/>
      <c r="T73" s="35">
        <v>4</v>
      </c>
      <c r="U73" s="35">
        <v>7</v>
      </c>
      <c r="V73" s="35"/>
      <c r="W73" s="35"/>
      <c r="X73" s="35"/>
      <c r="Y73" s="35"/>
      <c r="Z73" s="35">
        <v>11</v>
      </c>
    </row>
    <row r="74" spans="1:26">
      <c r="C74">
        <v>112.17747</v>
      </c>
      <c r="D74" t="s">
        <v>152</v>
      </c>
      <c r="E74" s="34">
        <v>40833</v>
      </c>
      <c r="F74" s="35"/>
      <c r="G74" s="35"/>
      <c r="H74" s="35"/>
      <c r="I74" s="35"/>
      <c r="J74" s="35"/>
      <c r="K74" s="35"/>
      <c r="L74" s="35"/>
      <c r="M74" s="35"/>
      <c r="N74" s="35"/>
      <c r="O74" s="35"/>
      <c r="P74" s="35"/>
      <c r="Q74" s="35"/>
      <c r="R74" s="35">
        <v>2</v>
      </c>
      <c r="S74" s="35"/>
      <c r="T74" s="35"/>
      <c r="U74" s="35">
        <v>6</v>
      </c>
      <c r="V74" s="35"/>
      <c r="W74" s="35"/>
      <c r="X74" s="35"/>
      <c r="Y74" s="35"/>
      <c r="Z74" s="35">
        <v>8</v>
      </c>
    </row>
    <row r="75" spans="1:26">
      <c r="B75">
        <v>24.658930000000002</v>
      </c>
      <c r="C75">
        <v>112.17547</v>
      </c>
      <c r="D75" t="s">
        <v>144</v>
      </c>
      <c r="E75" s="34">
        <v>40833</v>
      </c>
      <c r="F75" s="35"/>
      <c r="G75" s="35"/>
      <c r="H75" s="35">
        <v>4</v>
      </c>
      <c r="I75" s="35"/>
      <c r="J75" s="35"/>
      <c r="K75" s="35"/>
      <c r="L75" s="35">
        <v>38</v>
      </c>
      <c r="M75" s="35"/>
      <c r="N75" s="35">
        <v>5</v>
      </c>
      <c r="O75" s="35"/>
      <c r="P75" s="35"/>
      <c r="Q75" s="35"/>
      <c r="R75" s="35"/>
      <c r="S75" s="35"/>
      <c r="T75" s="35"/>
      <c r="U75" s="35">
        <v>12</v>
      </c>
      <c r="V75" s="35"/>
      <c r="W75" s="35"/>
      <c r="X75" s="35">
        <v>2</v>
      </c>
      <c r="Y75" s="35"/>
      <c r="Z75" s="35">
        <v>61</v>
      </c>
    </row>
    <row r="76" spans="1:26">
      <c r="D76" t="s">
        <v>149</v>
      </c>
      <c r="E76" s="34">
        <v>40833</v>
      </c>
      <c r="F76" s="35"/>
      <c r="G76" s="35"/>
      <c r="H76" s="35">
        <v>1</v>
      </c>
      <c r="I76" s="35"/>
      <c r="J76" s="35"/>
      <c r="K76" s="35"/>
      <c r="L76" s="35">
        <v>24</v>
      </c>
      <c r="M76" s="35"/>
      <c r="N76" s="35"/>
      <c r="O76" s="35"/>
      <c r="P76" s="35"/>
      <c r="Q76" s="35"/>
      <c r="R76" s="35"/>
      <c r="S76" s="35"/>
      <c r="T76" s="35"/>
      <c r="U76" s="35">
        <v>5</v>
      </c>
      <c r="V76" s="35"/>
      <c r="W76" s="35"/>
      <c r="X76" s="35"/>
      <c r="Y76" s="35"/>
      <c r="Z76" s="35">
        <v>30</v>
      </c>
    </row>
    <row r="77" spans="1:26">
      <c r="C77">
        <v>112.17597000000001</v>
      </c>
      <c r="D77" t="s">
        <v>146</v>
      </c>
      <c r="E77" s="34">
        <v>40833</v>
      </c>
      <c r="F77" s="35"/>
      <c r="G77" s="35"/>
      <c r="H77" s="35"/>
      <c r="I77" s="35"/>
      <c r="J77" s="35"/>
      <c r="K77" s="35"/>
      <c r="L77" s="35"/>
      <c r="M77" s="35"/>
      <c r="N77" s="35"/>
      <c r="O77" s="35"/>
      <c r="P77" s="35"/>
      <c r="Q77" s="35"/>
      <c r="R77" s="35"/>
      <c r="S77" s="35"/>
      <c r="T77" s="35"/>
      <c r="U77" s="35">
        <v>6</v>
      </c>
      <c r="V77" s="35"/>
      <c r="W77" s="35"/>
      <c r="X77" s="35"/>
      <c r="Y77" s="35"/>
      <c r="Z77" s="35">
        <v>6</v>
      </c>
    </row>
    <row r="78" spans="1:26">
      <c r="B78">
        <v>24.659009999999999</v>
      </c>
      <c r="C78" t="s">
        <v>165</v>
      </c>
      <c r="D78" t="s">
        <v>152</v>
      </c>
      <c r="E78" s="34">
        <v>40833</v>
      </c>
      <c r="F78" s="35"/>
      <c r="G78" s="35"/>
      <c r="H78" s="35">
        <v>1</v>
      </c>
      <c r="I78" s="35"/>
      <c r="J78" s="35"/>
      <c r="K78" s="35"/>
      <c r="L78" s="35"/>
      <c r="M78" s="35">
        <v>17</v>
      </c>
      <c r="N78" s="35"/>
      <c r="O78" s="35">
        <v>2</v>
      </c>
      <c r="P78" s="35"/>
      <c r="Q78" s="35">
        <v>2</v>
      </c>
      <c r="R78" s="35">
        <v>5</v>
      </c>
      <c r="S78" s="35"/>
      <c r="T78" s="35"/>
      <c r="U78" s="35">
        <v>1</v>
      </c>
      <c r="V78" s="35"/>
      <c r="W78" s="35"/>
      <c r="X78" s="35"/>
      <c r="Y78" s="35"/>
      <c r="Z78" s="35">
        <v>28</v>
      </c>
    </row>
    <row r="79" spans="1:26">
      <c r="B79">
        <v>24.659109999999998</v>
      </c>
      <c r="C79">
        <v>112.18106</v>
      </c>
      <c r="D79" t="s">
        <v>150</v>
      </c>
      <c r="E79" s="34">
        <v>40833</v>
      </c>
      <c r="F79" s="35"/>
      <c r="G79" s="35">
        <v>1</v>
      </c>
      <c r="H79" s="35">
        <v>1</v>
      </c>
      <c r="I79" s="35"/>
      <c r="J79" s="35"/>
      <c r="K79" s="35"/>
      <c r="L79" s="35">
        <v>30</v>
      </c>
      <c r="M79" s="35"/>
      <c r="N79" s="35"/>
      <c r="O79" s="35"/>
      <c r="P79" s="35"/>
      <c r="Q79" s="35">
        <v>7</v>
      </c>
      <c r="R79" s="35">
        <v>2</v>
      </c>
      <c r="S79" s="35"/>
      <c r="T79" s="35"/>
      <c r="U79" s="35">
        <v>1</v>
      </c>
      <c r="V79" s="35"/>
      <c r="W79" s="35"/>
      <c r="X79" s="35"/>
      <c r="Y79" s="35"/>
      <c r="Z79" s="35">
        <v>42</v>
      </c>
    </row>
    <row r="80" spans="1:26">
      <c r="B80">
        <v>24.659389999999998</v>
      </c>
      <c r="C80">
        <v>112.18053</v>
      </c>
      <c r="D80" t="s">
        <v>146</v>
      </c>
      <c r="E80" s="34">
        <v>40833</v>
      </c>
      <c r="F80" s="35"/>
      <c r="G80" s="35"/>
      <c r="H80" s="35"/>
      <c r="I80" s="35"/>
      <c r="J80" s="35"/>
      <c r="K80" s="35"/>
      <c r="L80" s="35"/>
      <c r="M80" s="35">
        <v>1</v>
      </c>
      <c r="N80" s="35"/>
      <c r="O80" s="35"/>
      <c r="P80" s="35"/>
      <c r="Q80" s="35"/>
      <c r="R80" s="35"/>
      <c r="S80" s="35"/>
      <c r="T80" s="35">
        <v>1</v>
      </c>
      <c r="U80" s="35"/>
      <c r="V80" s="35"/>
      <c r="W80" s="35"/>
      <c r="X80" s="35"/>
      <c r="Y80" s="35"/>
      <c r="Z80" s="35">
        <v>2</v>
      </c>
    </row>
    <row r="81" spans="1:26">
      <c r="B81">
        <v>24.659490000000002</v>
      </c>
      <c r="C81">
        <v>112.18053</v>
      </c>
      <c r="D81" t="s">
        <v>144</v>
      </c>
      <c r="E81" s="34">
        <v>40833</v>
      </c>
      <c r="F81" s="35"/>
      <c r="G81" s="35"/>
      <c r="H81" s="35">
        <v>2</v>
      </c>
      <c r="I81" s="35"/>
      <c r="J81" s="35"/>
      <c r="K81" s="35"/>
      <c r="L81" s="35"/>
      <c r="M81" s="35"/>
      <c r="N81" s="35">
        <v>2</v>
      </c>
      <c r="O81" s="35"/>
      <c r="P81" s="35"/>
      <c r="Q81" s="35"/>
      <c r="R81" s="35"/>
      <c r="S81" s="35"/>
      <c r="T81" s="35">
        <v>9</v>
      </c>
      <c r="U81" s="35"/>
      <c r="V81" s="35"/>
      <c r="W81" s="35"/>
      <c r="X81" s="35"/>
      <c r="Y81" s="35"/>
      <c r="Z81" s="35">
        <v>13</v>
      </c>
    </row>
    <row r="82" spans="1:26">
      <c r="D82" t="s">
        <v>149</v>
      </c>
      <c r="E82" s="34">
        <v>40833</v>
      </c>
      <c r="F82" s="35"/>
      <c r="G82" s="35"/>
      <c r="H82" s="35"/>
      <c r="I82" s="35"/>
      <c r="J82" s="35"/>
      <c r="K82" s="35"/>
      <c r="L82" s="35"/>
      <c r="M82" s="35"/>
      <c r="N82" s="35"/>
      <c r="O82" s="35"/>
      <c r="P82" s="35"/>
      <c r="Q82" s="35"/>
      <c r="R82" s="35"/>
      <c r="S82" s="35"/>
      <c r="T82" s="35">
        <v>2</v>
      </c>
      <c r="U82" s="35">
        <v>2</v>
      </c>
      <c r="V82" s="35"/>
      <c r="W82" s="35"/>
      <c r="X82" s="35"/>
      <c r="Y82" s="35"/>
      <c r="Z82" s="35">
        <v>4</v>
      </c>
    </row>
    <row r="83" spans="1:26">
      <c r="B83">
        <v>24.660240000000002</v>
      </c>
      <c r="C83">
        <v>112.17919000000001</v>
      </c>
      <c r="D83" t="s">
        <v>152</v>
      </c>
      <c r="E83" s="34">
        <v>40831</v>
      </c>
      <c r="F83" s="35"/>
      <c r="G83" s="35"/>
      <c r="H83" s="35"/>
      <c r="I83" s="35"/>
      <c r="J83" s="35"/>
      <c r="K83" s="35"/>
      <c r="L83" s="35"/>
      <c r="M83" s="35"/>
      <c r="N83" s="35"/>
      <c r="O83" s="35"/>
      <c r="P83" s="35"/>
      <c r="Q83" s="35"/>
      <c r="R83" s="35"/>
      <c r="S83" s="35"/>
      <c r="T83" s="35">
        <v>2</v>
      </c>
      <c r="U83" s="35"/>
      <c r="V83" s="35"/>
      <c r="W83" s="35"/>
      <c r="X83" s="35"/>
      <c r="Y83" s="35"/>
      <c r="Z83" s="35">
        <v>2</v>
      </c>
    </row>
    <row r="84" spans="1:26">
      <c r="D84" t="s">
        <v>150</v>
      </c>
      <c r="E84" s="34">
        <v>40831</v>
      </c>
      <c r="F84" s="35"/>
      <c r="G84" s="35">
        <v>1</v>
      </c>
      <c r="H84" s="35"/>
      <c r="I84" s="35"/>
      <c r="J84" s="35"/>
      <c r="K84" s="35"/>
      <c r="L84" s="35"/>
      <c r="M84" s="35"/>
      <c r="N84" s="35"/>
      <c r="O84" s="35"/>
      <c r="P84" s="35"/>
      <c r="Q84" s="35">
        <v>1</v>
      </c>
      <c r="R84" s="35"/>
      <c r="S84" s="35"/>
      <c r="T84" s="35">
        <v>5</v>
      </c>
      <c r="U84" s="35">
        <v>1</v>
      </c>
      <c r="V84" s="35"/>
      <c r="W84" s="35"/>
      <c r="X84" s="35"/>
      <c r="Y84" s="35"/>
      <c r="Z84" s="35">
        <v>8</v>
      </c>
    </row>
    <row r="85" spans="1:26">
      <c r="D85" t="s">
        <v>141</v>
      </c>
      <c r="E85" s="34">
        <v>40831</v>
      </c>
      <c r="F85" s="35"/>
      <c r="G85" s="35">
        <v>1</v>
      </c>
      <c r="H85" s="35"/>
      <c r="I85" s="35"/>
      <c r="J85" s="35"/>
      <c r="K85" s="35"/>
      <c r="L85" s="35"/>
      <c r="M85" s="35"/>
      <c r="N85" s="35"/>
      <c r="O85" s="35"/>
      <c r="P85" s="35"/>
      <c r="Q85" s="35"/>
      <c r="R85" s="35"/>
      <c r="S85" s="35"/>
      <c r="T85" s="35">
        <v>16</v>
      </c>
      <c r="U85" s="35"/>
      <c r="V85" s="35"/>
      <c r="W85" s="35"/>
      <c r="X85" s="35"/>
      <c r="Y85" s="35"/>
      <c r="Z85" s="35">
        <v>17</v>
      </c>
    </row>
    <row r="86" spans="1:26">
      <c r="B86">
        <v>24.660530000000001</v>
      </c>
      <c r="C86">
        <v>112.17905</v>
      </c>
      <c r="D86" t="s">
        <v>146</v>
      </c>
      <c r="E86" s="34">
        <v>40831</v>
      </c>
      <c r="F86" s="35"/>
      <c r="G86" s="35"/>
      <c r="H86" s="35"/>
      <c r="I86" s="35"/>
      <c r="J86" s="35"/>
      <c r="K86" s="35"/>
      <c r="L86" s="35"/>
      <c r="M86" s="35"/>
      <c r="N86" s="35"/>
      <c r="O86" s="35"/>
      <c r="P86" s="35"/>
      <c r="Q86" s="35"/>
      <c r="R86" s="35"/>
      <c r="S86" s="35"/>
      <c r="T86" s="35">
        <v>1</v>
      </c>
      <c r="U86" s="35"/>
      <c r="V86" s="35"/>
      <c r="W86" s="35"/>
      <c r="X86" s="35"/>
      <c r="Y86" s="35"/>
      <c r="Z86" s="35">
        <v>1</v>
      </c>
    </row>
    <row r="87" spans="1:26">
      <c r="D87" t="s">
        <v>145</v>
      </c>
      <c r="E87" s="34">
        <v>40831</v>
      </c>
      <c r="F87" s="35"/>
      <c r="G87" s="35"/>
      <c r="H87" s="35"/>
      <c r="I87" s="35"/>
      <c r="J87" s="35"/>
      <c r="K87" s="35"/>
      <c r="L87" s="35"/>
      <c r="M87" s="35"/>
      <c r="N87" s="35"/>
      <c r="O87" s="35"/>
      <c r="P87" s="35"/>
      <c r="Q87" s="35"/>
      <c r="R87" s="35"/>
      <c r="S87" s="35"/>
      <c r="T87" s="35">
        <v>5</v>
      </c>
      <c r="U87" s="35"/>
      <c r="V87" s="35"/>
      <c r="W87" s="35"/>
      <c r="X87" s="35"/>
      <c r="Y87" s="35"/>
      <c r="Z87" s="35">
        <v>5</v>
      </c>
    </row>
    <row r="88" spans="1:26">
      <c r="D88" t="s">
        <v>144</v>
      </c>
      <c r="E88" s="34">
        <v>40831</v>
      </c>
      <c r="F88" s="35"/>
      <c r="G88" s="35"/>
      <c r="H88" s="35"/>
      <c r="I88" s="35">
        <v>5</v>
      </c>
      <c r="J88" s="35"/>
      <c r="K88" s="35"/>
      <c r="L88" s="35"/>
      <c r="M88" s="35"/>
      <c r="N88" s="35"/>
      <c r="O88" s="35"/>
      <c r="P88" s="35"/>
      <c r="Q88" s="35"/>
      <c r="R88" s="35"/>
      <c r="S88" s="35"/>
      <c r="T88" s="35"/>
      <c r="U88" s="35">
        <v>2</v>
      </c>
      <c r="V88" s="35"/>
      <c r="W88" s="35"/>
      <c r="X88" s="35"/>
      <c r="Y88" s="35"/>
      <c r="Z88" s="35">
        <v>7</v>
      </c>
    </row>
    <row r="89" spans="1:26">
      <c r="D89" t="s">
        <v>149</v>
      </c>
      <c r="E89" s="34">
        <v>40831</v>
      </c>
      <c r="F89" s="35"/>
      <c r="G89" s="35">
        <v>2</v>
      </c>
      <c r="H89" s="35"/>
      <c r="I89" s="35"/>
      <c r="J89" s="35"/>
      <c r="K89" s="35"/>
      <c r="L89" s="35"/>
      <c r="M89" s="35"/>
      <c r="N89" s="35"/>
      <c r="O89" s="35"/>
      <c r="P89" s="35"/>
      <c r="Q89" s="35">
        <v>3</v>
      </c>
      <c r="R89" s="35"/>
      <c r="S89" s="35"/>
      <c r="T89" s="35"/>
      <c r="U89" s="35">
        <v>1</v>
      </c>
      <c r="V89" s="35"/>
      <c r="W89" s="35"/>
      <c r="X89" s="35"/>
      <c r="Y89" s="35">
        <v>1</v>
      </c>
      <c r="Z89" s="35">
        <v>7</v>
      </c>
    </row>
    <row r="90" spans="1:26">
      <c r="B90">
        <v>24.66132</v>
      </c>
      <c r="C90">
        <v>112.18147999999999</v>
      </c>
      <c r="D90" t="s">
        <v>146</v>
      </c>
      <c r="E90" s="34">
        <v>40831</v>
      </c>
      <c r="F90" s="35"/>
      <c r="G90" s="35"/>
      <c r="H90" s="35"/>
      <c r="I90" s="35"/>
      <c r="J90" s="35"/>
      <c r="K90" s="35"/>
      <c r="L90" s="35"/>
      <c r="M90" s="35"/>
      <c r="N90" s="35"/>
      <c r="O90" s="35"/>
      <c r="P90" s="35"/>
      <c r="Q90" s="35">
        <v>6</v>
      </c>
      <c r="R90" s="35"/>
      <c r="S90" s="35"/>
      <c r="T90" s="35">
        <v>1</v>
      </c>
      <c r="U90" s="35">
        <v>3</v>
      </c>
      <c r="V90" s="35"/>
      <c r="W90" s="35"/>
      <c r="X90" s="35"/>
      <c r="Y90" s="35"/>
      <c r="Z90" s="35">
        <v>10</v>
      </c>
    </row>
    <row r="91" spans="1:26">
      <c r="B91">
        <v>24.661380000000001</v>
      </c>
      <c r="C91">
        <v>112.18131</v>
      </c>
      <c r="D91" t="s">
        <v>152</v>
      </c>
      <c r="E91" s="34">
        <v>40831</v>
      </c>
      <c r="F91" s="35"/>
      <c r="G91" s="35"/>
      <c r="H91" s="35"/>
      <c r="I91" s="35"/>
      <c r="J91" s="35"/>
      <c r="K91" s="35"/>
      <c r="L91" s="35"/>
      <c r="M91" s="35"/>
      <c r="N91" s="35"/>
      <c r="O91" s="35"/>
      <c r="P91" s="35"/>
      <c r="Q91" s="35"/>
      <c r="R91" s="35">
        <v>2</v>
      </c>
      <c r="S91" s="35"/>
      <c r="T91" s="35">
        <v>5</v>
      </c>
      <c r="U91" s="35"/>
      <c r="V91" s="35"/>
      <c r="W91" s="35"/>
      <c r="X91" s="35"/>
      <c r="Y91" s="35"/>
      <c r="Z91" s="35">
        <v>7</v>
      </c>
    </row>
    <row r="92" spans="1:26">
      <c r="B92">
        <v>24.6615</v>
      </c>
      <c r="C92">
        <v>112.1814</v>
      </c>
      <c r="D92" t="s">
        <v>149</v>
      </c>
      <c r="E92" s="34">
        <v>40831</v>
      </c>
      <c r="F92" s="35"/>
      <c r="G92" s="35"/>
      <c r="H92" s="35"/>
      <c r="I92" s="35"/>
      <c r="J92" s="35"/>
      <c r="K92" s="35"/>
      <c r="L92" s="35"/>
      <c r="M92" s="35"/>
      <c r="N92" s="35"/>
      <c r="O92" s="35"/>
      <c r="P92" s="35"/>
      <c r="Q92" s="35"/>
      <c r="R92" s="35"/>
      <c r="S92" s="35"/>
      <c r="T92" s="35">
        <v>4</v>
      </c>
      <c r="U92" s="35">
        <v>3</v>
      </c>
      <c r="V92" s="35"/>
      <c r="W92" s="35"/>
      <c r="X92" s="35"/>
      <c r="Y92" s="35"/>
      <c r="Z92" s="35">
        <v>7</v>
      </c>
    </row>
    <row r="93" spans="1:26">
      <c r="B93">
        <v>24.661519999999999</v>
      </c>
      <c r="C93">
        <v>112.18146</v>
      </c>
      <c r="D93" t="s">
        <v>144</v>
      </c>
      <c r="E93" s="34">
        <v>40831</v>
      </c>
      <c r="F93" s="35"/>
      <c r="G93" s="35"/>
      <c r="H93" s="35"/>
      <c r="I93" s="35"/>
      <c r="J93" s="35"/>
      <c r="K93" s="35"/>
      <c r="L93" s="35"/>
      <c r="M93" s="35"/>
      <c r="N93" s="35"/>
      <c r="O93" s="35"/>
      <c r="P93" s="35"/>
      <c r="Q93" s="35"/>
      <c r="R93" s="35"/>
      <c r="S93" s="35"/>
      <c r="T93" s="35">
        <v>5</v>
      </c>
      <c r="U93" s="35">
        <v>2</v>
      </c>
      <c r="V93" s="35"/>
      <c r="W93" s="35"/>
      <c r="X93" s="35"/>
      <c r="Y93" s="35">
        <v>3</v>
      </c>
      <c r="Z93" s="35">
        <v>10</v>
      </c>
    </row>
    <row r="94" spans="1:26">
      <c r="B94">
        <v>24.66752</v>
      </c>
      <c r="C94">
        <v>112.18141</v>
      </c>
      <c r="D94" t="s">
        <v>145</v>
      </c>
      <c r="E94" s="34">
        <v>40831</v>
      </c>
      <c r="F94" s="35"/>
      <c r="G94" s="35"/>
      <c r="H94" s="35"/>
      <c r="I94" s="35"/>
      <c r="J94" s="35"/>
      <c r="K94" s="35"/>
      <c r="L94" s="35"/>
      <c r="M94" s="35"/>
      <c r="N94" s="35"/>
      <c r="O94" s="35"/>
      <c r="P94" s="35"/>
      <c r="Q94" s="35"/>
      <c r="R94" s="35">
        <v>3</v>
      </c>
      <c r="S94" s="35"/>
      <c r="T94" s="35">
        <v>10</v>
      </c>
      <c r="U94" s="35">
        <v>2</v>
      </c>
      <c r="V94" s="35"/>
      <c r="W94" s="35"/>
      <c r="X94" s="35"/>
      <c r="Y94" s="35"/>
      <c r="Z94" s="35">
        <v>15</v>
      </c>
    </row>
    <row r="95" spans="1:26">
      <c r="A95" t="s">
        <v>118</v>
      </c>
      <c r="B95">
        <v>24.658999999999999</v>
      </c>
      <c r="C95">
        <v>112.18055</v>
      </c>
      <c r="D95" t="s">
        <v>144</v>
      </c>
      <c r="E95" s="34">
        <v>40830</v>
      </c>
      <c r="F95" s="35"/>
      <c r="G95" s="35">
        <v>6</v>
      </c>
      <c r="H95" s="35"/>
      <c r="I95" s="35"/>
      <c r="J95" s="35"/>
      <c r="K95" s="35"/>
      <c r="L95" s="35"/>
      <c r="M95" s="35"/>
      <c r="N95" s="35"/>
      <c r="O95" s="35"/>
      <c r="P95" s="35"/>
      <c r="Q95" s="35"/>
      <c r="R95" s="35">
        <v>4</v>
      </c>
      <c r="S95" s="35"/>
      <c r="T95" s="35">
        <v>6</v>
      </c>
      <c r="U95" s="35">
        <v>4</v>
      </c>
      <c r="V95" s="35"/>
      <c r="W95" s="35"/>
      <c r="X95" s="35">
        <v>5</v>
      </c>
      <c r="Y95" s="35"/>
      <c r="Z95" s="35">
        <v>25</v>
      </c>
    </row>
    <row r="96" spans="1:26">
      <c r="B96">
        <v>24.65906</v>
      </c>
      <c r="C96">
        <v>112.18055</v>
      </c>
      <c r="D96" t="s">
        <v>146</v>
      </c>
      <c r="E96" s="34">
        <v>40830</v>
      </c>
      <c r="F96" s="35">
        <v>0</v>
      </c>
      <c r="G96" s="35"/>
      <c r="H96" s="35"/>
      <c r="I96" s="35"/>
      <c r="J96" s="35"/>
      <c r="K96" s="35"/>
      <c r="L96" s="35"/>
      <c r="M96" s="35"/>
      <c r="N96" s="35"/>
      <c r="O96" s="35"/>
      <c r="P96" s="35"/>
      <c r="Q96" s="35"/>
      <c r="R96" s="35"/>
      <c r="S96" s="35"/>
      <c r="T96" s="35"/>
      <c r="U96" s="35"/>
      <c r="V96" s="35"/>
      <c r="W96" s="35"/>
      <c r="X96" s="35"/>
      <c r="Y96" s="35"/>
      <c r="Z96" s="35">
        <v>0</v>
      </c>
    </row>
    <row r="97" spans="1:26">
      <c r="B97">
        <v>24.659109999999998</v>
      </c>
      <c r="C97">
        <v>112.1806</v>
      </c>
      <c r="D97" t="s">
        <v>152</v>
      </c>
      <c r="E97" s="34">
        <v>40830</v>
      </c>
      <c r="F97" s="35"/>
      <c r="G97" s="35"/>
      <c r="H97" s="35"/>
      <c r="I97" s="35"/>
      <c r="J97" s="35"/>
      <c r="K97" s="35"/>
      <c r="L97" s="35"/>
      <c r="M97" s="35"/>
      <c r="N97" s="35"/>
      <c r="O97" s="35"/>
      <c r="P97" s="35"/>
      <c r="Q97" s="35"/>
      <c r="R97" s="35"/>
      <c r="S97" s="35"/>
      <c r="T97" s="35">
        <v>4</v>
      </c>
      <c r="U97" s="35">
        <v>1</v>
      </c>
      <c r="V97" s="35"/>
      <c r="W97" s="35"/>
      <c r="X97" s="35"/>
      <c r="Y97" s="35"/>
      <c r="Z97" s="35">
        <v>5</v>
      </c>
    </row>
    <row r="98" spans="1:26">
      <c r="D98" t="s">
        <v>150</v>
      </c>
      <c r="E98" s="34">
        <v>40830</v>
      </c>
      <c r="F98" s="35"/>
      <c r="G98" s="35"/>
      <c r="H98" s="35"/>
      <c r="I98" s="35"/>
      <c r="J98" s="35"/>
      <c r="K98" s="35"/>
      <c r="L98" s="35"/>
      <c r="M98" s="35"/>
      <c r="N98" s="35"/>
      <c r="O98" s="35"/>
      <c r="P98" s="35"/>
      <c r="Q98" s="35">
        <v>2</v>
      </c>
      <c r="R98" s="35">
        <v>5</v>
      </c>
      <c r="S98" s="35"/>
      <c r="T98" s="35">
        <v>1</v>
      </c>
      <c r="U98" s="35">
        <v>2</v>
      </c>
      <c r="V98" s="35"/>
      <c r="W98" s="35"/>
      <c r="X98" s="35">
        <v>1</v>
      </c>
      <c r="Y98" s="35"/>
      <c r="Z98" s="35">
        <v>11</v>
      </c>
    </row>
    <row r="99" spans="1:26">
      <c r="D99" t="s">
        <v>141</v>
      </c>
      <c r="E99" s="34">
        <v>40830</v>
      </c>
      <c r="F99" s="35"/>
      <c r="G99" s="35"/>
      <c r="H99" s="35"/>
      <c r="I99" s="35"/>
      <c r="J99" s="35"/>
      <c r="K99" s="35"/>
      <c r="L99" s="35"/>
      <c r="M99" s="35"/>
      <c r="N99" s="35"/>
      <c r="O99" s="35"/>
      <c r="P99" s="35"/>
      <c r="Q99" s="35"/>
      <c r="R99" s="35"/>
      <c r="S99" s="35"/>
      <c r="T99" s="35"/>
      <c r="U99" s="35">
        <v>2</v>
      </c>
      <c r="V99" s="35"/>
      <c r="W99" s="35"/>
      <c r="X99" s="35"/>
      <c r="Y99" s="35"/>
      <c r="Z99" s="35">
        <v>2</v>
      </c>
    </row>
    <row r="100" spans="1:26">
      <c r="B100">
        <v>24.660520000000002</v>
      </c>
      <c r="C100">
        <v>112.1241</v>
      </c>
      <c r="D100" t="s">
        <v>150</v>
      </c>
      <c r="E100" s="34">
        <v>40830</v>
      </c>
      <c r="F100" s="35"/>
      <c r="G100" s="35"/>
      <c r="H100" s="35"/>
      <c r="I100" s="35"/>
      <c r="J100" s="35"/>
      <c r="K100" s="35"/>
      <c r="L100" s="35"/>
      <c r="M100" s="35">
        <v>4</v>
      </c>
      <c r="N100" s="35"/>
      <c r="O100" s="35"/>
      <c r="P100" s="35"/>
      <c r="Q100" s="35"/>
      <c r="R100" s="35">
        <v>1</v>
      </c>
      <c r="S100" s="35"/>
      <c r="T100" s="35">
        <v>6</v>
      </c>
      <c r="U100" s="35">
        <v>1</v>
      </c>
      <c r="V100" s="35"/>
      <c r="W100" s="35"/>
      <c r="X100" s="35"/>
      <c r="Y100" s="35"/>
      <c r="Z100" s="35">
        <v>12</v>
      </c>
    </row>
    <row r="101" spans="1:26">
      <c r="C101">
        <v>112.17910000000001</v>
      </c>
      <c r="D101" t="s">
        <v>152</v>
      </c>
      <c r="E101" s="34">
        <v>40830</v>
      </c>
      <c r="F101" s="35"/>
      <c r="G101" s="35">
        <v>1</v>
      </c>
      <c r="H101" s="35"/>
      <c r="I101" s="35"/>
      <c r="J101" s="35"/>
      <c r="K101" s="35"/>
      <c r="L101" s="35"/>
      <c r="M101" s="35"/>
      <c r="N101" s="35"/>
      <c r="O101" s="35"/>
      <c r="P101" s="35"/>
      <c r="Q101" s="35"/>
      <c r="R101" s="35"/>
      <c r="S101" s="35"/>
      <c r="T101" s="35">
        <v>13</v>
      </c>
      <c r="U101" s="35"/>
      <c r="V101" s="35"/>
      <c r="W101" s="35"/>
      <c r="X101" s="35"/>
      <c r="Y101" s="35"/>
      <c r="Z101" s="35">
        <v>14</v>
      </c>
    </row>
    <row r="102" spans="1:26">
      <c r="D102" t="s">
        <v>141</v>
      </c>
      <c r="E102" s="34">
        <v>40830</v>
      </c>
      <c r="F102" s="35"/>
      <c r="G102" s="35"/>
      <c r="H102" s="35"/>
      <c r="I102" s="35"/>
      <c r="J102" s="35"/>
      <c r="K102" s="35"/>
      <c r="L102" s="35"/>
      <c r="M102" s="35"/>
      <c r="N102" s="35"/>
      <c r="O102" s="35"/>
      <c r="P102" s="35"/>
      <c r="Q102" s="35"/>
      <c r="R102" s="35"/>
      <c r="S102" s="35"/>
      <c r="T102" s="35">
        <v>12</v>
      </c>
      <c r="U102" s="35"/>
      <c r="V102" s="35"/>
      <c r="W102" s="35"/>
      <c r="X102" s="35"/>
      <c r="Y102" s="35"/>
      <c r="Z102" s="35">
        <v>12</v>
      </c>
    </row>
    <row r="103" spans="1:26">
      <c r="B103">
        <v>24.660530000000001</v>
      </c>
      <c r="C103">
        <v>112.17704999999999</v>
      </c>
      <c r="D103" t="s">
        <v>144</v>
      </c>
      <c r="E103" s="34">
        <v>40830</v>
      </c>
      <c r="F103" s="35"/>
      <c r="G103" s="35"/>
      <c r="H103" s="35"/>
      <c r="I103" s="35"/>
      <c r="J103" s="35"/>
      <c r="K103" s="35"/>
      <c r="L103" s="35"/>
      <c r="M103" s="35"/>
      <c r="N103" s="35"/>
      <c r="O103" s="35"/>
      <c r="P103" s="35"/>
      <c r="Q103" s="35"/>
      <c r="R103" s="35"/>
      <c r="S103" s="35"/>
      <c r="T103" s="35">
        <v>5</v>
      </c>
      <c r="U103" s="35"/>
      <c r="V103" s="35"/>
      <c r="W103" s="35"/>
      <c r="X103" s="35">
        <v>1</v>
      </c>
      <c r="Y103" s="35"/>
      <c r="Z103" s="35">
        <v>6</v>
      </c>
    </row>
    <row r="104" spans="1:26">
      <c r="C104">
        <v>112.17905</v>
      </c>
      <c r="D104" t="s">
        <v>149</v>
      </c>
      <c r="E104" s="34">
        <v>40830</v>
      </c>
      <c r="F104" s="35"/>
      <c r="G104" s="35"/>
      <c r="H104" s="35"/>
      <c r="I104" s="35"/>
      <c r="J104" s="35"/>
      <c r="K104" s="35"/>
      <c r="L104" s="35"/>
      <c r="M104" s="35"/>
      <c r="N104" s="35"/>
      <c r="O104" s="35"/>
      <c r="P104" s="35"/>
      <c r="Q104" s="35"/>
      <c r="R104" s="35"/>
      <c r="S104" s="35"/>
      <c r="T104" s="35">
        <v>4</v>
      </c>
      <c r="U104" s="35"/>
      <c r="V104" s="35"/>
      <c r="W104" s="35"/>
      <c r="X104" s="35"/>
      <c r="Y104" s="35"/>
      <c r="Z104" s="35">
        <v>4</v>
      </c>
    </row>
    <row r="105" spans="1:26">
      <c r="B105">
        <v>24.66057</v>
      </c>
      <c r="C105">
        <v>112.17905</v>
      </c>
      <c r="D105" t="s">
        <v>145</v>
      </c>
      <c r="E105" s="34">
        <v>40830</v>
      </c>
      <c r="F105" s="35"/>
      <c r="G105" s="35"/>
      <c r="H105" s="35"/>
      <c r="I105" s="35"/>
      <c r="J105" s="35"/>
      <c r="K105" s="35"/>
      <c r="L105" s="35"/>
      <c r="M105" s="35"/>
      <c r="N105" s="35"/>
      <c r="O105" s="35"/>
      <c r="P105" s="35"/>
      <c r="Q105" s="35"/>
      <c r="R105" s="35"/>
      <c r="S105" s="35"/>
      <c r="T105" s="35">
        <v>4</v>
      </c>
      <c r="U105" s="35"/>
      <c r="V105" s="35"/>
      <c r="W105" s="35"/>
      <c r="X105" s="35"/>
      <c r="Y105" s="35"/>
      <c r="Z105" s="35">
        <v>4</v>
      </c>
    </row>
    <row r="106" spans="1:26">
      <c r="B106">
        <v>25.660530000000001</v>
      </c>
      <c r="C106">
        <v>112.14905</v>
      </c>
      <c r="D106" t="s">
        <v>146</v>
      </c>
      <c r="E106" s="34">
        <v>40830</v>
      </c>
      <c r="F106" s="35"/>
      <c r="G106" s="35"/>
      <c r="H106" s="35"/>
      <c r="I106" s="35"/>
      <c r="J106" s="35"/>
      <c r="K106" s="35"/>
      <c r="L106" s="35"/>
      <c r="M106" s="35"/>
      <c r="N106" s="35"/>
      <c r="O106" s="35"/>
      <c r="P106" s="35"/>
      <c r="Q106" s="35"/>
      <c r="R106" s="35"/>
      <c r="S106" s="35"/>
      <c r="T106" s="35">
        <v>4</v>
      </c>
      <c r="U106" s="35"/>
      <c r="V106" s="35"/>
      <c r="W106" s="35"/>
      <c r="X106" s="35">
        <v>1</v>
      </c>
      <c r="Y106" s="35"/>
      <c r="Z106" s="35">
        <v>5</v>
      </c>
    </row>
    <row r="107" spans="1:26">
      <c r="B107">
        <v>28.658999999999999</v>
      </c>
      <c r="C107">
        <v>112.18655</v>
      </c>
      <c r="D107" t="s">
        <v>145</v>
      </c>
      <c r="E107" s="34">
        <v>40830</v>
      </c>
      <c r="F107" s="35"/>
      <c r="G107" s="35"/>
      <c r="H107" s="35"/>
      <c r="I107" s="35"/>
      <c r="J107" s="35"/>
      <c r="K107" s="35"/>
      <c r="L107" s="35"/>
      <c r="M107" s="35"/>
      <c r="N107" s="35"/>
      <c r="O107" s="35"/>
      <c r="P107" s="35"/>
      <c r="Q107" s="35"/>
      <c r="R107" s="35"/>
      <c r="S107" s="35"/>
      <c r="T107" s="35">
        <v>8</v>
      </c>
      <c r="U107" s="35">
        <v>1</v>
      </c>
      <c r="V107" s="35"/>
      <c r="W107" s="35"/>
      <c r="X107" s="35"/>
      <c r="Y107" s="35"/>
      <c r="Z107" s="35">
        <v>9</v>
      </c>
    </row>
    <row r="108" spans="1:26">
      <c r="A108" t="s">
        <v>142</v>
      </c>
      <c r="B108">
        <v>24.654299999999999</v>
      </c>
      <c r="C108">
        <v>112.11775</v>
      </c>
      <c r="D108" t="s">
        <v>149</v>
      </c>
      <c r="E108" s="34">
        <v>40832</v>
      </c>
      <c r="F108" s="35"/>
      <c r="G108" s="35">
        <v>1</v>
      </c>
      <c r="H108" s="35">
        <v>1</v>
      </c>
      <c r="I108" s="35"/>
      <c r="J108" s="35"/>
      <c r="K108" s="35"/>
      <c r="L108" s="35"/>
      <c r="M108" s="35"/>
      <c r="N108" s="35"/>
      <c r="O108" s="35"/>
      <c r="P108" s="35"/>
      <c r="Q108" s="35"/>
      <c r="R108" s="35"/>
      <c r="S108" s="35"/>
      <c r="T108" s="35"/>
      <c r="U108" s="35">
        <v>3</v>
      </c>
      <c r="V108" s="35"/>
      <c r="W108" s="35"/>
      <c r="X108" s="35"/>
      <c r="Y108" s="35"/>
      <c r="Z108" s="35">
        <v>5</v>
      </c>
    </row>
    <row r="109" spans="1:26">
      <c r="B109">
        <v>24.658550000000002</v>
      </c>
      <c r="C109">
        <v>112.17542</v>
      </c>
      <c r="D109" t="s">
        <v>150</v>
      </c>
      <c r="E109" s="34">
        <v>40832</v>
      </c>
      <c r="F109" s="35"/>
      <c r="G109" s="35"/>
      <c r="H109" s="35">
        <v>1</v>
      </c>
      <c r="I109" s="35"/>
      <c r="J109" s="35"/>
      <c r="K109" s="35"/>
      <c r="L109" s="35"/>
      <c r="M109" s="35"/>
      <c r="N109" s="35"/>
      <c r="O109" s="35"/>
      <c r="P109" s="35"/>
      <c r="Q109" s="35"/>
      <c r="R109" s="35"/>
      <c r="S109" s="35"/>
      <c r="T109" s="35"/>
      <c r="U109" s="35">
        <v>7</v>
      </c>
      <c r="V109" s="35"/>
      <c r="W109" s="35"/>
      <c r="X109" s="35"/>
      <c r="Y109" s="35"/>
      <c r="Z109" s="35">
        <v>8</v>
      </c>
    </row>
    <row r="110" spans="1:26">
      <c r="B110">
        <v>24.658850000000001</v>
      </c>
      <c r="C110">
        <v>112.17542</v>
      </c>
      <c r="D110" t="s">
        <v>152</v>
      </c>
      <c r="E110" s="34">
        <v>40832</v>
      </c>
      <c r="F110" s="35"/>
      <c r="G110" s="35">
        <v>3</v>
      </c>
      <c r="H110" s="35"/>
      <c r="I110" s="35"/>
      <c r="J110" s="35"/>
      <c r="K110" s="35"/>
      <c r="L110" s="35"/>
      <c r="M110" s="35"/>
      <c r="N110" s="35"/>
      <c r="O110" s="35"/>
      <c r="P110" s="35"/>
      <c r="Q110" s="35"/>
      <c r="R110" s="35"/>
      <c r="S110" s="35"/>
      <c r="T110" s="35"/>
      <c r="U110" s="35">
        <v>10</v>
      </c>
      <c r="V110" s="35">
        <v>2</v>
      </c>
      <c r="W110" s="35"/>
      <c r="X110" s="35"/>
      <c r="Y110" s="35"/>
      <c r="Z110" s="35">
        <v>15</v>
      </c>
    </row>
    <row r="111" spans="1:26">
      <c r="B111">
        <v>24.658919999999998</v>
      </c>
      <c r="C111">
        <v>112.14471</v>
      </c>
      <c r="D111" t="s">
        <v>152</v>
      </c>
      <c r="E111" s="34">
        <v>40832</v>
      </c>
      <c r="F111" s="35"/>
      <c r="G111" s="35"/>
      <c r="H111" s="35"/>
      <c r="I111" s="35"/>
      <c r="J111" s="35"/>
      <c r="K111" s="35"/>
      <c r="L111" s="35"/>
      <c r="M111" s="35"/>
      <c r="N111" s="35"/>
      <c r="O111" s="35"/>
      <c r="P111" s="35"/>
      <c r="Q111" s="35"/>
      <c r="R111" s="35"/>
      <c r="S111" s="35"/>
      <c r="T111" s="35">
        <v>3</v>
      </c>
      <c r="U111" s="35">
        <v>4</v>
      </c>
      <c r="V111" s="35"/>
      <c r="W111" s="35"/>
      <c r="X111" s="35"/>
      <c r="Y111" s="35"/>
      <c r="Z111" s="35">
        <v>7</v>
      </c>
    </row>
    <row r="112" spans="1:26">
      <c r="C112">
        <v>112.17791</v>
      </c>
      <c r="D112" t="s">
        <v>150</v>
      </c>
      <c r="E112" s="34">
        <v>40832</v>
      </c>
      <c r="F112" s="35"/>
      <c r="G112" s="35"/>
      <c r="H112" s="35"/>
      <c r="I112" s="35"/>
      <c r="J112" s="35"/>
      <c r="K112" s="35"/>
      <c r="L112" s="35"/>
      <c r="M112" s="35">
        <v>2</v>
      </c>
      <c r="N112" s="35"/>
      <c r="O112" s="35"/>
      <c r="P112" s="35"/>
      <c r="Q112" s="35"/>
      <c r="R112" s="35"/>
      <c r="S112" s="35"/>
      <c r="T112" s="35">
        <v>7</v>
      </c>
      <c r="U112" s="35">
        <v>2</v>
      </c>
      <c r="V112" s="35"/>
      <c r="W112" s="35"/>
      <c r="X112" s="35"/>
      <c r="Y112" s="35"/>
      <c r="Z112" s="35">
        <v>11</v>
      </c>
    </row>
    <row r="113" spans="1:26">
      <c r="B113">
        <v>24.658930000000002</v>
      </c>
      <c r="C113">
        <v>112.13588</v>
      </c>
      <c r="D113" t="s">
        <v>145</v>
      </c>
      <c r="E113" s="34">
        <v>40834</v>
      </c>
      <c r="F113" s="35"/>
      <c r="G113" s="35">
        <v>1</v>
      </c>
      <c r="H113" s="35"/>
      <c r="I113" s="35"/>
      <c r="J113" s="35"/>
      <c r="K113" s="35"/>
      <c r="L113" s="35"/>
      <c r="M113" s="35"/>
      <c r="N113" s="35"/>
      <c r="O113" s="35"/>
      <c r="P113" s="35">
        <v>1</v>
      </c>
      <c r="Q113" s="35"/>
      <c r="R113" s="35"/>
      <c r="S113" s="35"/>
      <c r="T113" s="35"/>
      <c r="U113" s="35">
        <v>4</v>
      </c>
      <c r="V113" s="35"/>
      <c r="W113" s="35"/>
      <c r="X113" s="35"/>
      <c r="Y113" s="35"/>
      <c r="Z113" s="35">
        <v>6</v>
      </c>
    </row>
    <row r="114" spans="1:26">
      <c r="B114">
        <v>24.658989999999999</v>
      </c>
      <c r="C114">
        <v>112.7552</v>
      </c>
      <c r="D114" t="s">
        <v>146</v>
      </c>
      <c r="E114" s="34">
        <v>40832</v>
      </c>
      <c r="F114" s="35"/>
      <c r="G114" s="35"/>
      <c r="H114" s="35"/>
      <c r="I114" s="35"/>
      <c r="J114" s="35"/>
      <c r="K114" s="35"/>
      <c r="L114" s="35"/>
      <c r="M114" s="35"/>
      <c r="N114" s="35"/>
      <c r="O114" s="35"/>
      <c r="P114" s="35"/>
      <c r="Q114" s="35"/>
      <c r="R114" s="35"/>
      <c r="S114" s="35"/>
      <c r="T114" s="35"/>
      <c r="U114" s="35">
        <v>8</v>
      </c>
      <c r="V114" s="35"/>
      <c r="W114" s="35"/>
      <c r="X114" s="35"/>
      <c r="Y114" s="35"/>
      <c r="Z114" s="35">
        <v>8</v>
      </c>
    </row>
    <row r="115" spans="1:26">
      <c r="D115" t="s">
        <v>149</v>
      </c>
      <c r="E115" s="34">
        <v>40832</v>
      </c>
      <c r="F115" s="35"/>
      <c r="G115" s="35"/>
      <c r="H115" s="35">
        <v>1</v>
      </c>
      <c r="I115" s="35"/>
      <c r="J115" s="35"/>
      <c r="K115" s="35"/>
      <c r="L115" s="35"/>
      <c r="M115" s="35"/>
      <c r="N115" s="35"/>
      <c r="O115" s="35"/>
      <c r="P115" s="35"/>
      <c r="Q115" s="35"/>
      <c r="R115" s="35"/>
      <c r="S115" s="35"/>
      <c r="T115" s="35"/>
      <c r="U115" s="35">
        <v>3</v>
      </c>
      <c r="V115" s="35"/>
      <c r="W115" s="35"/>
      <c r="X115" s="35">
        <v>1</v>
      </c>
      <c r="Y115" s="35"/>
      <c r="Z115" s="35">
        <v>5</v>
      </c>
    </row>
    <row r="116" spans="1:26">
      <c r="B116">
        <v>24.659300000000002</v>
      </c>
      <c r="C116">
        <v>112.17775</v>
      </c>
      <c r="D116" t="s">
        <v>146</v>
      </c>
      <c r="E116" s="34">
        <v>40832</v>
      </c>
      <c r="F116" s="35"/>
      <c r="G116" s="35"/>
      <c r="H116" s="35"/>
      <c r="I116" s="35"/>
      <c r="J116" s="35"/>
      <c r="K116" s="35"/>
      <c r="L116" s="35"/>
      <c r="M116" s="35"/>
      <c r="N116" s="35"/>
      <c r="O116" s="35"/>
      <c r="P116" s="35"/>
      <c r="Q116" s="35"/>
      <c r="R116" s="35"/>
      <c r="S116" s="35"/>
      <c r="T116" s="35">
        <v>25</v>
      </c>
      <c r="U116" s="35">
        <v>1</v>
      </c>
      <c r="V116" s="35"/>
      <c r="W116" s="35"/>
      <c r="X116" s="35"/>
      <c r="Y116" s="35"/>
      <c r="Z116" s="35">
        <v>26</v>
      </c>
    </row>
    <row r="117" spans="1:26">
      <c r="C117">
        <v>112.17776000000001</v>
      </c>
      <c r="D117" t="s">
        <v>144</v>
      </c>
      <c r="E117" s="34">
        <v>40832</v>
      </c>
      <c r="F117" s="35"/>
      <c r="G117" s="35">
        <v>2</v>
      </c>
      <c r="H117" s="35">
        <v>7</v>
      </c>
      <c r="I117" s="35"/>
      <c r="J117" s="35"/>
      <c r="K117" s="35"/>
      <c r="L117" s="35"/>
      <c r="M117" s="35"/>
      <c r="N117" s="35">
        <v>2</v>
      </c>
      <c r="O117" s="35"/>
      <c r="P117" s="35"/>
      <c r="Q117" s="35">
        <v>2</v>
      </c>
      <c r="R117" s="35"/>
      <c r="S117" s="35"/>
      <c r="T117" s="35"/>
      <c r="U117" s="35">
        <v>12</v>
      </c>
      <c r="V117" s="35"/>
      <c r="W117" s="35"/>
      <c r="X117" s="35"/>
      <c r="Y117" s="35"/>
      <c r="Z117" s="35">
        <v>25</v>
      </c>
    </row>
    <row r="118" spans="1:26">
      <c r="B118">
        <v>28.658010000000001</v>
      </c>
      <c r="C118">
        <v>112.7552</v>
      </c>
      <c r="D118" t="s">
        <v>145</v>
      </c>
      <c r="E118" s="34">
        <v>40832</v>
      </c>
      <c r="F118" s="35"/>
      <c r="G118" s="35"/>
      <c r="H118" s="35"/>
      <c r="I118" s="35"/>
      <c r="J118" s="35"/>
      <c r="K118" s="35"/>
      <c r="L118" s="35"/>
      <c r="M118" s="35"/>
      <c r="N118" s="35"/>
      <c r="O118" s="35"/>
      <c r="P118" s="35"/>
      <c r="Q118" s="35"/>
      <c r="R118" s="35"/>
      <c r="S118" s="35"/>
      <c r="T118" s="35">
        <v>2</v>
      </c>
      <c r="U118" s="35">
        <v>3</v>
      </c>
      <c r="V118" s="35"/>
      <c r="W118" s="35"/>
      <c r="X118" s="35"/>
      <c r="Y118" s="35"/>
      <c r="Z118" s="35">
        <v>5</v>
      </c>
    </row>
    <row r="119" spans="1:26">
      <c r="B119">
        <v>28.659320000000001</v>
      </c>
      <c r="C119">
        <v>112.17776000000001</v>
      </c>
      <c r="D119" t="s">
        <v>145</v>
      </c>
      <c r="E119" s="34">
        <v>40832</v>
      </c>
      <c r="F119" s="35"/>
      <c r="G119" s="35">
        <v>4</v>
      </c>
      <c r="H119" s="35"/>
      <c r="I119" s="35"/>
      <c r="J119" s="35"/>
      <c r="K119" s="35"/>
      <c r="L119" s="35"/>
      <c r="M119" s="35"/>
      <c r="N119" s="35"/>
      <c r="O119" s="35"/>
      <c r="P119" s="35"/>
      <c r="Q119" s="35"/>
      <c r="R119" s="35">
        <v>5</v>
      </c>
      <c r="S119" s="35"/>
      <c r="T119" s="35">
        <v>6</v>
      </c>
      <c r="U119" s="35"/>
      <c r="V119" s="35"/>
      <c r="W119" s="35"/>
      <c r="X119" s="35"/>
      <c r="Y119" s="35"/>
      <c r="Z119" s="35">
        <v>15</v>
      </c>
    </row>
    <row r="120" spans="1:26">
      <c r="B120" t="s">
        <v>174</v>
      </c>
      <c r="C120" t="s">
        <v>174</v>
      </c>
      <c r="D120" t="s">
        <v>144</v>
      </c>
      <c r="E120" s="34">
        <v>40832</v>
      </c>
      <c r="F120" s="35"/>
      <c r="G120" s="35"/>
      <c r="H120" s="35">
        <v>2</v>
      </c>
      <c r="I120" s="35"/>
      <c r="J120" s="35"/>
      <c r="K120" s="35"/>
      <c r="L120" s="35"/>
      <c r="M120" s="35"/>
      <c r="N120" s="35">
        <v>1</v>
      </c>
      <c r="O120" s="35"/>
      <c r="P120" s="35"/>
      <c r="Q120" s="35"/>
      <c r="R120" s="35"/>
      <c r="S120" s="35"/>
      <c r="T120" s="35"/>
      <c r="U120" s="35">
        <v>8</v>
      </c>
      <c r="V120" s="35"/>
      <c r="W120" s="35"/>
      <c r="X120" s="35"/>
      <c r="Y120" s="35"/>
      <c r="Z120" s="35">
        <v>11</v>
      </c>
    </row>
    <row r="121" spans="1:26">
      <c r="A121" t="s">
        <v>173</v>
      </c>
      <c r="F121" s="35">
        <v>0</v>
      </c>
      <c r="G121" s="35">
        <v>55</v>
      </c>
      <c r="H121" s="35">
        <v>38</v>
      </c>
      <c r="I121" s="35">
        <v>5</v>
      </c>
      <c r="J121" s="35">
        <v>2</v>
      </c>
      <c r="K121" s="35">
        <v>2</v>
      </c>
      <c r="L121" s="35">
        <v>116</v>
      </c>
      <c r="M121" s="35">
        <v>28</v>
      </c>
      <c r="N121" s="35">
        <v>14</v>
      </c>
      <c r="O121" s="35">
        <v>23</v>
      </c>
      <c r="P121" s="35">
        <v>1</v>
      </c>
      <c r="Q121" s="35">
        <v>32</v>
      </c>
      <c r="R121" s="35">
        <v>31</v>
      </c>
      <c r="S121" s="35">
        <v>1</v>
      </c>
      <c r="T121" s="35">
        <v>258</v>
      </c>
      <c r="U121" s="35">
        <v>400</v>
      </c>
      <c r="V121" s="35">
        <v>2</v>
      </c>
      <c r="W121" s="35">
        <v>1</v>
      </c>
      <c r="X121" s="35">
        <v>46</v>
      </c>
      <c r="Y121" s="35">
        <v>23</v>
      </c>
      <c r="Z121" s="35">
        <v>1078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AI8457"/>
  <sheetViews>
    <sheetView tabSelected="1" workbookViewId="0">
      <pane ySplit="1" topLeftCell="A1068" activePane="bottomLeft" state="frozen"/>
      <selection activeCell="N1" sqref="N1"/>
      <selection pane="bottomLeft" activeCell="A1091" sqref="A1091"/>
    </sheetView>
  </sheetViews>
  <sheetFormatPr baseColWidth="10" defaultColWidth="9.28515625" defaultRowHeight="15"/>
  <cols>
    <col min="1" max="1" width="27.5703125" style="23" bestFit="1" customWidth="1"/>
    <col min="2" max="2" width="18.85546875" style="23" bestFit="1" customWidth="1"/>
    <col min="3" max="3" width="10.42578125" style="83" bestFit="1" customWidth="1"/>
    <col min="4" max="4" width="8.85546875" style="23" bestFit="1" customWidth="1"/>
    <col min="5" max="6" width="12" style="23" bestFit="1" customWidth="1"/>
    <col min="7" max="7" width="11.28515625" style="23" bestFit="1" customWidth="1"/>
    <col min="8" max="8" width="10.85546875" style="23" bestFit="1" customWidth="1"/>
    <col min="9" max="9" width="11" style="23" bestFit="1" customWidth="1"/>
    <col min="10" max="10" width="11.5703125" style="23" bestFit="1" customWidth="1"/>
    <col min="11" max="11" width="13.85546875" style="23" bestFit="1" customWidth="1"/>
    <col min="12" max="12" width="21" style="23" bestFit="1" customWidth="1"/>
    <col min="13" max="13" width="53.28515625" style="23" bestFit="1" customWidth="1"/>
    <col min="14" max="14" width="11.85546875" style="23" bestFit="1" customWidth="1"/>
    <col min="15" max="16" width="10.85546875" style="23" customWidth="1"/>
    <col min="17" max="17" width="9.85546875" style="23" customWidth="1"/>
    <col min="18" max="19" width="9.42578125" style="23" customWidth="1"/>
    <col min="20" max="20" width="9" style="23" customWidth="1"/>
    <col min="21" max="21" width="6.7109375" style="84" customWidth="1"/>
    <col min="22" max="22" width="8.85546875" style="84" customWidth="1"/>
    <col min="23" max="23" width="14.7109375" style="23" bestFit="1" customWidth="1"/>
    <col min="24" max="24" width="16.85546875" style="23" bestFit="1" customWidth="1"/>
    <col min="25" max="26" width="12" style="23" customWidth="1"/>
    <col min="27" max="27" width="10.7109375" style="23" customWidth="1"/>
    <col min="28" max="28" width="13.85546875" style="23" bestFit="1" customWidth="1"/>
    <col min="29" max="29" width="24.42578125" style="68" customWidth="1"/>
    <col min="30" max="30" width="9.42578125" style="23" bestFit="1" customWidth="1"/>
    <col min="31" max="32" width="13.7109375" style="23" bestFit="1" customWidth="1"/>
    <col min="33" max="33" width="9.85546875" style="72" bestFit="1" customWidth="1"/>
    <col min="34" max="34" width="36.85546875" style="23" customWidth="1"/>
    <col min="35" max="16384" width="9.28515625" style="23"/>
  </cols>
  <sheetData>
    <row r="1" spans="1:35" ht="30">
      <c r="A1" s="17" t="s">
        <v>76</v>
      </c>
      <c r="B1" s="17" t="s">
        <v>77</v>
      </c>
      <c r="C1" s="18" t="s">
        <v>83</v>
      </c>
      <c r="D1" s="19" t="s">
        <v>84</v>
      </c>
      <c r="E1" s="17" t="s">
        <v>85</v>
      </c>
      <c r="F1" s="17" t="s">
        <v>86</v>
      </c>
      <c r="G1" s="17" t="s">
        <v>87</v>
      </c>
      <c r="H1" s="19" t="s">
        <v>88</v>
      </c>
      <c r="I1" s="17" t="s">
        <v>89</v>
      </c>
      <c r="J1" s="19" t="s">
        <v>90</v>
      </c>
      <c r="K1" s="19" t="s">
        <v>91</v>
      </c>
      <c r="L1" s="17" t="s">
        <v>92</v>
      </c>
      <c r="M1" s="17" t="s">
        <v>93</v>
      </c>
      <c r="N1" s="17" t="s">
        <v>94</v>
      </c>
      <c r="O1" s="20" t="s">
        <v>96</v>
      </c>
      <c r="P1" s="20" t="s">
        <v>97</v>
      </c>
      <c r="Q1" s="20" t="s">
        <v>98</v>
      </c>
      <c r="R1" s="20" t="s">
        <v>99</v>
      </c>
      <c r="S1" s="20" t="s">
        <v>100</v>
      </c>
      <c r="T1" s="20" t="s">
        <v>101</v>
      </c>
      <c r="U1" s="20" t="s">
        <v>102</v>
      </c>
      <c r="V1" s="20" t="s">
        <v>103</v>
      </c>
      <c r="W1" s="17" t="s">
        <v>104</v>
      </c>
      <c r="X1" s="17" t="s">
        <v>105</v>
      </c>
      <c r="Y1" s="17" t="s">
        <v>106</v>
      </c>
      <c r="Z1" s="17" t="s">
        <v>107</v>
      </c>
      <c r="AA1" s="17" t="s">
        <v>108</v>
      </c>
      <c r="AB1" s="17" t="s">
        <v>74</v>
      </c>
      <c r="AC1" s="21" t="s">
        <v>109</v>
      </c>
      <c r="AD1" s="17" t="s">
        <v>110</v>
      </c>
      <c r="AE1" s="17" t="s">
        <v>115</v>
      </c>
      <c r="AF1" s="17" t="s">
        <v>75</v>
      </c>
      <c r="AG1" s="22" t="s">
        <v>64</v>
      </c>
      <c r="AH1" s="32" t="s">
        <v>153</v>
      </c>
    </row>
    <row r="2" spans="1:35" s="53" customFormat="1">
      <c r="A2" s="42" t="s">
        <v>179</v>
      </c>
      <c r="B2" s="43" t="s">
        <v>141</v>
      </c>
      <c r="C2" s="44">
        <v>41190</v>
      </c>
      <c r="D2" s="45">
        <v>2012</v>
      </c>
      <c r="E2" s="46">
        <v>0.41666666666666669</v>
      </c>
      <c r="F2" s="46">
        <v>0.42152777777777778</v>
      </c>
      <c r="G2" s="46">
        <f>F2-E2</f>
        <v>4.8611111111110938E-3</v>
      </c>
      <c r="H2" s="36">
        <v>2</v>
      </c>
      <c r="I2" s="36">
        <v>2</v>
      </c>
      <c r="J2" s="36">
        <v>1</v>
      </c>
      <c r="K2" s="36">
        <v>1</v>
      </c>
      <c r="L2" s="42" t="s">
        <v>176</v>
      </c>
      <c r="M2" s="42" t="s">
        <v>177</v>
      </c>
      <c r="N2" s="36">
        <v>1</v>
      </c>
      <c r="O2" s="47">
        <f>(P2*3.3)</f>
        <v>63.03</v>
      </c>
      <c r="P2" s="47">
        <v>19.100000000000001</v>
      </c>
      <c r="Q2" s="47">
        <f>(R2*3.3)</f>
        <v>60.719999999999992</v>
      </c>
      <c r="R2" s="47">
        <v>18.399999999999999</v>
      </c>
      <c r="S2" s="36">
        <f>MAX(O2,Q2,)</f>
        <v>63.03</v>
      </c>
      <c r="T2" s="36">
        <f>MAX(P2,R2)</f>
        <v>19.100000000000001</v>
      </c>
      <c r="U2" s="47">
        <f>AVERAGE(O2,Q2)</f>
        <v>61.875</v>
      </c>
      <c r="V2" s="47">
        <f>AVERAGE(P2,R2)</f>
        <v>18.75</v>
      </c>
      <c r="W2" s="48">
        <v>24.652519999999999</v>
      </c>
      <c r="X2" s="48">
        <v>112.18105</v>
      </c>
      <c r="Y2" s="49">
        <f>(Z2*1.8)+32</f>
        <v>75.2</v>
      </c>
      <c r="Z2" s="49">
        <v>24</v>
      </c>
      <c r="AA2" s="50"/>
      <c r="AB2" s="50"/>
      <c r="AC2" s="51" t="s">
        <v>119</v>
      </c>
      <c r="AD2" s="45" t="s">
        <v>49</v>
      </c>
      <c r="AE2" s="43" t="s">
        <v>0</v>
      </c>
      <c r="AF2" s="50">
        <v>1</v>
      </c>
      <c r="AG2" s="52" t="s">
        <v>59</v>
      </c>
      <c r="AH2" s="45"/>
      <c r="AI2" s="45"/>
    </row>
    <row r="3" spans="1:35">
      <c r="A3" s="42" t="s">
        <v>179</v>
      </c>
      <c r="B3" s="43" t="s">
        <v>141</v>
      </c>
      <c r="C3" s="44">
        <v>41190</v>
      </c>
      <c r="D3" s="45">
        <v>2012</v>
      </c>
      <c r="E3" s="46">
        <v>0.41666666666666669</v>
      </c>
      <c r="F3" s="46">
        <v>0.42152777777777778</v>
      </c>
      <c r="G3" s="46">
        <f t="shared" ref="G3:G18" si="0">F3-E3</f>
        <v>4.8611111111110938E-3</v>
      </c>
      <c r="H3" s="36">
        <v>2</v>
      </c>
      <c r="I3" s="36">
        <v>2</v>
      </c>
      <c r="J3" s="36">
        <v>1</v>
      </c>
      <c r="K3" s="36">
        <v>1</v>
      </c>
      <c r="L3" s="42" t="s">
        <v>176</v>
      </c>
      <c r="M3" s="42" t="s">
        <v>177</v>
      </c>
      <c r="N3" s="36">
        <v>1</v>
      </c>
      <c r="O3" s="47">
        <f t="shared" ref="O3:O18" si="1">(P3*3.3)</f>
        <v>63.03</v>
      </c>
      <c r="P3" s="47">
        <v>19.100000000000001</v>
      </c>
      <c r="Q3" s="47">
        <f t="shared" ref="Q3:Q18" si="2">(R3*3.3)</f>
        <v>60.719999999999992</v>
      </c>
      <c r="R3" s="47">
        <v>18.399999999999999</v>
      </c>
      <c r="S3" s="36">
        <f t="shared" ref="S3:S18" si="3">MAX(O3,Q3,)</f>
        <v>63.03</v>
      </c>
      <c r="T3" s="36">
        <f t="shared" ref="T3:T18" si="4">MAX(P3,R3)</f>
        <v>19.100000000000001</v>
      </c>
      <c r="U3" s="47">
        <f t="shared" ref="U3:U18" si="5">AVERAGE(O3,Q3)</f>
        <v>61.875</v>
      </c>
      <c r="V3" s="47">
        <f t="shared" ref="V3:V18" si="6">AVERAGE(P3,R3)</f>
        <v>18.75</v>
      </c>
      <c r="W3" s="48">
        <v>24.652519999999999</v>
      </c>
      <c r="X3" s="48">
        <v>112.18105</v>
      </c>
      <c r="Y3" s="49">
        <f t="shared" ref="Y3:Y18" si="7">(Z3*1.8)+32</f>
        <v>75.2</v>
      </c>
      <c r="Z3" s="49">
        <v>24</v>
      </c>
      <c r="AA3" s="50"/>
      <c r="AB3" s="50"/>
      <c r="AC3" s="51" t="s">
        <v>119</v>
      </c>
      <c r="AD3" s="45" t="s">
        <v>49</v>
      </c>
      <c r="AE3" s="43" t="s">
        <v>0</v>
      </c>
      <c r="AF3" s="50">
        <v>1</v>
      </c>
      <c r="AG3" s="52" t="s">
        <v>59</v>
      </c>
      <c r="AH3" s="45"/>
      <c r="AI3" s="45"/>
    </row>
    <row r="4" spans="1:35">
      <c r="A4" s="42" t="s">
        <v>179</v>
      </c>
      <c r="B4" s="43" t="s">
        <v>141</v>
      </c>
      <c r="C4" s="44">
        <v>41190</v>
      </c>
      <c r="D4" s="45">
        <v>2012</v>
      </c>
      <c r="E4" s="46">
        <v>0.41666666666666669</v>
      </c>
      <c r="F4" s="46">
        <v>0.42152777777777778</v>
      </c>
      <c r="G4" s="46">
        <f t="shared" si="0"/>
        <v>4.8611111111110938E-3</v>
      </c>
      <c r="H4" s="36">
        <v>2</v>
      </c>
      <c r="I4" s="36">
        <v>2</v>
      </c>
      <c r="J4" s="36">
        <v>1</v>
      </c>
      <c r="K4" s="36">
        <v>1</v>
      </c>
      <c r="L4" s="42" t="s">
        <v>176</v>
      </c>
      <c r="M4" s="42" t="s">
        <v>177</v>
      </c>
      <c r="N4" s="36">
        <v>1</v>
      </c>
      <c r="O4" s="47">
        <f t="shared" si="1"/>
        <v>63.03</v>
      </c>
      <c r="P4" s="47">
        <v>19.100000000000001</v>
      </c>
      <c r="Q4" s="47">
        <f t="shared" si="2"/>
        <v>60.719999999999992</v>
      </c>
      <c r="R4" s="47">
        <v>18.399999999999999</v>
      </c>
      <c r="S4" s="36">
        <f t="shared" si="3"/>
        <v>63.03</v>
      </c>
      <c r="T4" s="36">
        <f t="shared" si="4"/>
        <v>19.100000000000001</v>
      </c>
      <c r="U4" s="47">
        <f t="shared" si="5"/>
        <v>61.875</v>
      </c>
      <c r="V4" s="47">
        <f t="shared" si="6"/>
        <v>18.75</v>
      </c>
      <c r="W4" s="48">
        <v>24.652519999999999</v>
      </c>
      <c r="X4" s="48">
        <v>112.18105</v>
      </c>
      <c r="Y4" s="49">
        <f t="shared" si="7"/>
        <v>75.2</v>
      </c>
      <c r="Z4" s="49">
        <v>24</v>
      </c>
      <c r="AA4" s="50"/>
      <c r="AB4" s="50"/>
      <c r="AC4" s="51" t="s">
        <v>120</v>
      </c>
      <c r="AD4" s="45" t="s">
        <v>49</v>
      </c>
      <c r="AE4" s="43" t="s">
        <v>0</v>
      </c>
      <c r="AF4" s="50">
        <v>1</v>
      </c>
      <c r="AG4" s="52" t="s">
        <v>0</v>
      </c>
      <c r="AH4" s="45"/>
      <c r="AI4" s="45"/>
    </row>
    <row r="5" spans="1:35">
      <c r="A5" s="42" t="s">
        <v>179</v>
      </c>
      <c r="B5" s="43" t="s">
        <v>141</v>
      </c>
      <c r="C5" s="44">
        <v>41190</v>
      </c>
      <c r="D5" s="45">
        <v>2012</v>
      </c>
      <c r="E5" s="46">
        <v>0.41666666666666669</v>
      </c>
      <c r="F5" s="46">
        <v>0.42152777777777778</v>
      </c>
      <c r="G5" s="46">
        <f t="shared" si="0"/>
        <v>4.8611111111110938E-3</v>
      </c>
      <c r="H5" s="36">
        <v>2</v>
      </c>
      <c r="I5" s="36">
        <v>2</v>
      </c>
      <c r="J5" s="36">
        <v>1</v>
      </c>
      <c r="K5" s="36">
        <v>1</v>
      </c>
      <c r="L5" s="42" t="s">
        <v>176</v>
      </c>
      <c r="M5" s="42" t="s">
        <v>177</v>
      </c>
      <c r="N5" s="36">
        <v>1</v>
      </c>
      <c r="O5" s="47">
        <f t="shared" si="1"/>
        <v>63.03</v>
      </c>
      <c r="P5" s="47">
        <v>19.100000000000001</v>
      </c>
      <c r="Q5" s="47">
        <f t="shared" si="2"/>
        <v>60.719999999999992</v>
      </c>
      <c r="R5" s="47">
        <v>18.399999999999999</v>
      </c>
      <c r="S5" s="36">
        <f t="shared" si="3"/>
        <v>63.03</v>
      </c>
      <c r="T5" s="36">
        <f t="shared" si="4"/>
        <v>19.100000000000001</v>
      </c>
      <c r="U5" s="47">
        <f t="shared" si="5"/>
        <v>61.875</v>
      </c>
      <c r="V5" s="47">
        <f t="shared" si="6"/>
        <v>18.75</v>
      </c>
      <c r="W5" s="48">
        <v>24.652519999999999</v>
      </c>
      <c r="X5" s="48">
        <v>112.18105</v>
      </c>
      <c r="Y5" s="49">
        <f t="shared" si="7"/>
        <v>75.2</v>
      </c>
      <c r="Z5" s="49">
        <v>24</v>
      </c>
      <c r="AA5" s="50"/>
      <c r="AB5" s="50"/>
      <c r="AC5" s="51" t="s">
        <v>120</v>
      </c>
      <c r="AD5" s="45" t="s">
        <v>49</v>
      </c>
      <c r="AE5" s="43" t="s">
        <v>0</v>
      </c>
      <c r="AF5" s="50">
        <v>1</v>
      </c>
      <c r="AG5" s="52" t="s">
        <v>0</v>
      </c>
      <c r="AH5" s="45"/>
      <c r="AI5" s="45"/>
    </row>
    <row r="6" spans="1:35" s="53" customFormat="1">
      <c r="A6" s="42" t="s">
        <v>179</v>
      </c>
      <c r="B6" s="43" t="s">
        <v>141</v>
      </c>
      <c r="C6" s="44">
        <v>41190</v>
      </c>
      <c r="D6" s="45">
        <v>2012</v>
      </c>
      <c r="E6" s="46">
        <v>0.41666666666666669</v>
      </c>
      <c r="F6" s="46">
        <v>0.42152777777777778</v>
      </c>
      <c r="G6" s="46">
        <f t="shared" si="0"/>
        <v>4.8611111111110938E-3</v>
      </c>
      <c r="H6" s="36">
        <v>2</v>
      </c>
      <c r="I6" s="36">
        <v>2</v>
      </c>
      <c r="J6" s="36">
        <v>1</v>
      </c>
      <c r="K6" s="36">
        <v>1</v>
      </c>
      <c r="L6" s="42" t="s">
        <v>176</v>
      </c>
      <c r="M6" s="42" t="s">
        <v>177</v>
      </c>
      <c r="N6" s="36">
        <v>1</v>
      </c>
      <c r="O6" s="47">
        <f t="shared" si="1"/>
        <v>63.03</v>
      </c>
      <c r="P6" s="47">
        <v>19.100000000000001</v>
      </c>
      <c r="Q6" s="47">
        <f t="shared" si="2"/>
        <v>60.719999999999992</v>
      </c>
      <c r="R6" s="47">
        <v>18.399999999999999</v>
      </c>
      <c r="S6" s="36">
        <f t="shared" si="3"/>
        <v>63.03</v>
      </c>
      <c r="T6" s="36">
        <f t="shared" si="4"/>
        <v>19.100000000000001</v>
      </c>
      <c r="U6" s="47">
        <f t="shared" si="5"/>
        <v>61.875</v>
      </c>
      <c r="V6" s="47">
        <f t="shared" si="6"/>
        <v>18.75</v>
      </c>
      <c r="W6" s="48">
        <v>24.652519999999999</v>
      </c>
      <c r="X6" s="48">
        <v>112.18105</v>
      </c>
      <c r="Y6" s="49">
        <f t="shared" si="7"/>
        <v>75.2</v>
      </c>
      <c r="Z6" s="49">
        <v>24</v>
      </c>
      <c r="AA6" s="50"/>
      <c r="AB6" s="50"/>
      <c r="AC6" s="51" t="s">
        <v>120</v>
      </c>
      <c r="AD6" s="45" t="s">
        <v>49</v>
      </c>
      <c r="AE6" s="43" t="s">
        <v>0</v>
      </c>
      <c r="AF6" s="50">
        <v>1</v>
      </c>
      <c r="AG6" s="52" t="s">
        <v>0</v>
      </c>
      <c r="AH6" s="45"/>
      <c r="AI6" s="45"/>
    </row>
    <row r="7" spans="1:35">
      <c r="A7" s="42" t="s">
        <v>179</v>
      </c>
      <c r="B7" s="43" t="s">
        <v>141</v>
      </c>
      <c r="C7" s="44">
        <v>41190</v>
      </c>
      <c r="D7" s="45">
        <v>2012</v>
      </c>
      <c r="E7" s="46">
        <v>0.41666666666666669</v>
      </c>
      <c r="F7" s="46">
        <v>0.42152777777777778</v>
      </c>
      <c r="G7" s="46">
        <f t="shared" si="0"/>
        <v>4.8611111111110938E-3</v>
      </c>
      <c r="H7" s="36">
        <v>2</v>
      </c>
      <c r="I7" s="36">
        <v>2</v>
      </c>
      <c r="J7" s="36">
        <v>1</v>
      </c>
      <c r="K7" s="36">
        <v>1</v>
      </c>
      <c r="L7" s="42" t="s">
        <v>176</v>
      </c>
      <c r="M7" s="42" t="s">
        <v>177</v>
      </c>
      <c r="N7" s="36">
        <v>1</v>
      </c>
      <c r="O7" s="47">
        <f t="shared" si="1"/>
        <v>63.03</v>
      </c>
      <c r="P7" s="47">
        <v>19.100000000000001</v>
      </c>
      <c r="Q7" s="47">
        <f t="shared" si="2"/>
        <v>60.719999999999992</v>
      </c>
      <c r="R7" s="47">
        <v>18.399999999999999</v>
      </c>
      <c r="S7" s="36">
        <f t="shared" si="3"/>
        <v>63.03</v>
      </c>
      <c r="T7" s="36">
        <f t="shared" si="4"/>
        <v>19.100000000000001</v>
      </c>
      <c r="U7" s="47">
        <f t="shared" si="5"/>
        <v>61.875</v>
      </c>
      <c r="V7" s="47">
        <f t="shared" si="6"/>
        <v>18.75</v>
      </c>
      <c r="W7" s="48">
        <v>24.652519999999999</v>
      </c>
      <c r="X7" s="48">
        <v>112.18105</v>
      </c>
      <c r="Y7" s="49">
        <f t="shared" si="7"/>
        <v>75.2</v>
      </c>
      <c r="Z7" s="49">
        <v>24</v>
      </c>
      <c r="AA7" s="50"/>
      <c r="AB7" s="50"/>
      <c r="AC7" s="51" t="s">
        <v>120</v>
      </c>
      <c r="AD7" s="45" t="s">
        <v>49</v>
      </c>
      <c r="AE7" s="43" t="s">
        <v>0</v>
      </c>
      <c r="AF7" s="50">
        <v>1</v>
      </c>
      <c r="AG7" s="52" t="s">
        <v>0</v>
      </c>
      <c r="AH7" s="45"/>
      <c r="AI7" s="45"/>
    </row>
    <row r="8" spans="1:35" s="53" customFormat="1">
      <c r="A8" s="42" t="s">
        <v>179</v>
      </c>
      <c r="B8" s="43" t="s">
        <v>141</v>
      </c>
      <c r="C8" s="44">
        <v>41190</v>
      </c>
      <c r="D8" s="45">
        <v>2012</v>
      </c>
      <c r="E8" s="46">
        <v>0.41666666666666669</v>
      </c>
      <c r="F8" s="46">
        <v>0.42152777777777778</v>
      </c>
      <c r="G8" s="46">
        <f t="shared" si="0"/>
        <v>4.8611111111110938E-3</v>
      </c>
      <c r="H8" s="36">
        <v>2</v>
      </c>
      <c r="I8" s="36">
        <v>2</v>
      </c>
      <c r="J8" s="36">
        <v>1</v>
      </c>
      <c r="K8" s="36">
        <v>1</v>
      </c>
      <c r="L8" s="42" t="s">
        <v>176</v>
      </c>
      <c r="M8" s="42" t="s">
        <v>177</v>
      </c>
      <c r="N8" s="36">
        <v>1</v>
      </c>
      <c r="O8" s="47">
        <f t="shared" si="1"/>
        <v>63.03</v>
      </c>
      <c r="P8" s="47">
        <v>19.100000000000001</v>
      </c>
      <c r="Q8" s="47">
        <f t="shared" si="2"/>
        <v>60.719999999999992</v>
      </c>
      <c r="R8" s="47">
        <v>18.399999999999999</v>
      </c>
      <c r="S8" s="36">
        <f t="shared" si="3"/>
        <v>63.03</v>
      </c>
      <c r="T8" s="36">
        <f t="shared" si="4"/>
        <v>19.100000000000001</v>
      </c>
      <c r="U8" s="47">
        <f t="shared" si="5"/>
        <v>61.875</v>
      </c>
      <c r="V8" s="47">
        <f t="shared" si="6"/>
        <v>18.75</v>
      </c>
      <c r="W8" s="48">
        <v>24.652519999999999</v>
      </c>
      <c r="X8" s="48">
        <v>112.18105</v>
      </c>
      <c r="Y8" s="49">
        <f t="shared" si="7"/>
        <v>75.2</v>
      </c>
      <c r="Z8" s="49">
        <v>24</v>
      </c>
      <c r="AA8" s="50"/>
      <c r="AB8" s="50"/>
      <c r="AC8" s="51" t="s">
        <v>120</v>
      </c>
      <c r="AD8" s="45" t="s">
        <v>49</v>
      </c>
      <c r="AE8" s="43" t="s">
        <v>0</v>
      </c>
      <c r="AF8" s="50">
        <v>1</v>
      </c>
      <c r="AG8" s="52" t="s">
        <v>0</v>
      </c>
      <c r="AH8" s="45"/>
      <c r="AI8" s="45"/>
    </row>
    <row r="9" spans="1:35">
      <c r="A9" s="42" t="s">
        <v>179</v>
      </c>
      <c r="B9" s="43" t="s">
        <v>141</v>
      </c>
      <c r="C9" s="44">
        <v>41190</v>
      </c>
      <c r="D9" s="45">
        <v>2012</v>
      </c>
      <c r="E9" s="46">
        <v>0.41666666666666669</v>
      </c>
      <c r="F9" s="46">
        <v>0.42152777777777778</v>
      </c>
      <c r="G9" s="46">
        <f t="shared" si="0"/>
        <v>4.8611111111110938E-3</v>
      </c>
      <c r="H9" s="36">
        <v>2</v>
      </c>
      <c r="I9" s="36">
        <v>2</v>
      </c>
      <c r="J9" s="36">
        <v>1</v>
      </c>
      <c r="K9" s="36">
        <v>1</v>
      </c>
      <c r="L9" s="42" t="s">
        <v>176</v>
      </c>
      <c r="M9" s="42" t="s">
        <v>177</v>
      </c>
      <c r="N9" s="36">
        <v>1</v>
      </c>
      <c r="O9" s="47">
        <f t="shared" si="1"/>
        <v>63.03</v>
      </c>
      <c r="P9" s="47">
        <v>19.100000000000001</v>
      </c>
      <c r="Q9" s="47">
        <f t="shared" si="2"/>
        <v>60.719999999999992</v>
      </c>
      <c r="R9" s="47">
        <v>18.399999999999999</v>
      </c>
      <c r="S9" s="36">
        <f t="shared" si="3"/>
        <v>63.03</v>
      </c>
      <c r="T9" s="36">
        <f t="shared" si="4"/>
        <v>19.100000000000001</v>
      </c>
      <c r="U9" s="47">
        <f t="shared" si="5"/>
        <v>61.875</v>
      </c>
      <c r="V9" s="47">
        <f t="shared" si="6"/>
        <v>18.75</v>
      </c>
      <c r="W9" s="48">
        <v>24.652519999999999</v>
      </c>
      <c r="X9" s="48">
        <v>112.18105</v>
      </c>
      <c r="Y9" s="49">
        <f t="shared" si="7"/>
        <v>75.2</v>
      </c>
      <c r="Z9" s="49">
        <v>24</v>
      </c>
      <c r="AA9" s="50"/>
      <c r="AB9" s="50"/>
      <c r="AC9" s="51" t="s">
        <v>120</v>
      </c>
      <c r="AD9" s="45" t="s">
        <v>49</v>
      </c>
      <c r="AE9" s="43" t="s">
        <v>0</v>
      </c>
      <c r="AF9" s="50">
        <v>1</v>
      </c>
      <c r="AG9" s="52" t="s">
        <v>0</v>
      </c>
      <c r="AH9" s="45"/>
      <c r="AI9" s="45"/>
    </row>
    <row r="10" spans="1:35">
      <c r="A10" s="42" t="s">
        <v>179</v>
      </c>
      <c r="B10" s="43" t="s">
        <v>141</v>
      </c>
      <c r="C10" s="44">
        <v>41190</v>
      </c>
      <c r="D10" s="45">
        <v>2012</v>
      </c>
      <c r="E10" s="46">
        <v>0.41666666666666669</v>
      </c>
      <c r="F10" s="46">
        <v>0.42152777777777778</v>
      </c>
      <c r="G10" s="46">
        <f t="shared" si="0"/>
        <v>4.8611111111110938E-3</v>
      </c>
      <c r="H10" s="36">
        <v>2</v>
      </c>
      <c r="I10" s="36">
        <v>2</v>
      </c>
      <c r="J10" s="36">
        <v>1</v>
      </c>
      <c r="K10" s="36">
        <v>1</v>
      </c>
      <c r="L10" s="42" t="s">
        <v>176</v>
      </c>
      <c r="M10" s="42" t="s">
        <v>177</v>
      </c>
      <c r="N10" s="36">
        <v>1</v>
      </c>
      <c r="O10" s="47">
        <f t="shared" si="1"/>
        <v>63.03</v>
      </c>
      <c r="P10" s="47">
        <v>19.100000000000001</v>
      </c>
      <c r="Q10" s="47">
        <f t="shared" si="2"/>
        <v>60.719999999999992</v>
      </c>
      <c r="R10" s="47">
        <v>18.399999999999999</v>
      </c>
      <c r="S10" s="36">
        <f t="shared" si="3"/>
        <v>63.03</v>
      </c>
      <c r="T10" s="36">
        <f t="shared" si="4"/>
        <v>19.100000000000001</v>
      </c>
      <c r="U10" s="47">
        <f t="shared" si="5"/>
        <v>61.875</v>
      </c>
      <c r="V10" s="47">
        <f t="shared" si="6"/>
        <v>18.75</v>
      </c>
      <c r="W10" s="48">
        <v>24.652519999999999</v>
      </c>
      <c r="X10" s="48">
        <v>112.18105</v>
      </c>
      <c r="Y10" s="49">
        <f t="shared" si="7"/>
        <v>75.2</v>
      </c>
      <c r="Z10" s="49">
        <v>24</v>
      </c>
      <c r="AA10" s="50"/>
      <c r="AB10" s="50"/>
      <c r="AC10" s="51" t="s">
        <v>120</v>
      </c>
      <c r="AD10" s="45" t="s">
        <v>49</v>
      </c>
      <c r="AE10" s="43" t="s">
        <v>0</v>
      </c>
      <c r="AF10" s="50">
        <v>1</v>
      </c>
      <c r="AG10" s="52" t="s">
        <v>0</v>
      </c>
      <c r="AH10" s="45"/>
      <c r="AI10" s="45"/>
    </row>
    <row r="11" spans="1:35">
      <c r="A11" s="42" t="s">
        <v>179</v>
      </c>
      <c r="B11" s="43" t="s">
        <v>141</v>
      </c>
      <c r="C11" s="44">
        <v>41190</v>
      </c>
      <c r="D11" s="45">
        <v>2012</v>
      </c>
      <c r="E11" s="46">
        <v>0.41666666666666669</v>
      </c>
      <c r="F11" s="46">
        <v>0.42152777777777778</v>
      </c>
      <c r="G11" s="46">
        <f t="shared" si="0"/>
        <v>4.8611111111110938E-3</v>
      </c>
      <c r="H11" s="36">
        <v>2</v>
      </c>
      <c r="I11" s="36">
        <v>2</v>
      </c>
      <c r="J11" s="36">
        <v>1</v>
      </c>
      <c r="K11" s="36">
        <v>1</v>
      </c>
      <c r="L11" s="42" t="s">
        <v>176</v>
      </c>
      <c r="M11" s="42" t="s">
        <v>177</v>
      </c>
      <c r="N11" s="36">
        <v>1</v>
      </c>
      <c r="O11" s="47">
        <f t="shared" si="1"/>
        <v>63.03</v>
      </c>
      <c r="P11" s="47">
        <v>19.100000000000001</v>
      </c>
      <c r="Q11" s="47">
        <f t="shared" si="2"/>
        <v>60.719999999999992</v>
      </c>
      <c r="R11" s="47">
        <v>18.399999999999999</v>
      </c>
      <c r="S11" s="36">
        <f t="shared" si="3"/>
        <v>63.03</v>
      </c>
      <c r="T11" s="36">
        <f t="shared" si="4"/>
        <v>19.100000000000001</v>
      </c>
      <c r="U11" s="47">
        <f t="shared" si="5"/>
        <v>61.875</v>
      </c>
      <c r="V11" s="47">
        <f t="shared" si="6"/>
        <v>18.75</v>
      </c>
      <c r="W11" s="48">
        <v>24.652519999999999</v>
      </c>
      <c r="X11" s="48">
        <v>112.18105</v>
      </c>
      <c r="Y11" s="49">
        <f t="shared" si="7"/>
        <v>75.2</v>
      </c>
      <c r="Z11" s="49">
        <v>24</v>
      </c>
      <c r="AA11" s="50"/>
      <c r="AB11" s="50"/>
      <c r="AC11" s="51" t="s">
        <v>120</v>
      </c>
      <c r="AD11" s="45" t="s">
        <v>49</v>
      </c>
      <c r="AE11" s="43" t="s">
        <v>0</v>
      </c>
      <c r="AF11" s="50">
        <v>1</v>
      </c>
      <c r="AG11" s="52" t="s">
        <v>0</v>
      </c>
      <c r="AH11" s="45"/>
      <c r="AI11" s="45"/>
    </row>
    <row r="12" spans="1:35" s="53" customFormat="1">
      <c r="A12" s="42" t="s">
        <v>179</v>
      </c>
      <c r="B12" s="43" t="s">
        <v>141</v>
      </c>
      <c r="C12" s="44">
        <v>41190</v>
      </c>
      <c r="D12" s="45">
        <v>2012</v>
      </c>
      <c r="E12" s="46">
        <v>0.41666666666666669</v>
      </c>
      <c r="F12" s="46">
        <v>0.42152777777777778</v>
      </c>
      <c r="G12" s="46">
        <f t="shared" si="0"/>
        <v>4.8611111111110938E-3</v>
      </c>
      <c r="H12" s="36">
        <v>2</v>
      </c>
      <c r="I12" s="36">
        <v>2</v>
      </c>
      <c r="J12" s="36">
        <v>1</v>
      </c>
      <c r="K12" s="36">
        <v>1</v>
      </c>
      <c r="L12" s="42" t="s">
        <v>176</v>
      </c>
      <c r="M12" s="42" t="s">
        <v>177</v>
      </c>
      <c r="N12" s="36">
        <v>1</v>
      </c>
      <c r="O12" s="47">
        <f t="shared" si="1"/>
        <v>63.03</v>
      </c>
      <c r="P12" s="47">
        <v>19.100000000000001</v>
      </c>
      <c r="Q12" s="47">
        <f t="shared" si="2"/>
        <v>60.719999999999992</v>
      </c>
      <c r="R12" s="47">
        <v>18.399999999999999</v>
      </c>
      <c r="S12" s="36">
        <f t="shared" si="3"/>
        <v>63.03</v>
      </c>
      <c r="T12" s="36">
        <f t="shared" si="4"/>
        <v>19.100000000000001</v>
      </c>
      <c r="U12" s="47">
        <f t="shared" si="5"/>
        <v>61.875</v>
      </c>
      <c r="V12" s="47">
        <f t="shared" si="6"/>
        <v>18.75</v>
      </c>
      <c r="W12" s="48">
        <v>24.652519999999999</v>
      </c>
      <c r="X12" s="48">
        <v>112.18105</v>
      </c>
      <c r="Y12" s="49">
        <f t="shared" si="7"/>
        <v>75.2</v>
      </c>
      <c r="Z12" s="49">
        <v>24</v>
      </c>
      <c r="AA12" s="50"/>
      <c r="AB12" s="50"/>
      <c r="AC12" s="51" t="s">
        <v>120</v>
      </c>
      <c r="AD12" s="45" t="s">
        <v>49</v>
      </c>
      <c r="AE12" s="43" t="s">
        <v>0</v>
      </c>
      <c r="AF12" s="50">
        <v>1</v>
      </c>
      <c r="AG12" s="52" t="s">
        <v>0</v>
      </c>
      <c r="AH12" s="45"/>
      <c r="AI12" s="45"/>
    </row>
    <row r="13" spans="1:35">
      <c r="A13" s="42" t="s">
        <v>179</v>
      </c>
      <c r="B13" s="43" t="s">
        <v>141</v>
      </c>
      <c r="C13" s="44">
        <v>41190</v>
      </c>
      <c r="D13" s="45">
        <v>2012</v>
      </c>
      <c r="E13" s="46">
        <v>0.41666666666666669</v>
      </c>
      <c r="F13" s="46">
        <v>0.42152777777777778</v>
      </c>
      <c r="G13" s="46">
        <f t="shared" si="0"/>
        <v>4.8611111111110938E-3</v>
      </c>
      <c r="H13" s="36">
        <v>2</v>
      </c>
      <c r="I13" s="36">
        <v>2</v>
      </c>
      <c r="J13" s="36">
        <v>1</v>
      </c>
      <c r="K13" s="36">
        <v>1</v>
      </c>
      <c r="L13" s="42" t="s">
        <v>176</v>
      </c>
      <c r="M13" s="42" t="s">
        <v>177</v>
      </c>
      <c r="N13" s="36">
        <v>1</v>
      </c>
      <c r="O13" s="47">
        <f t="shared" si="1"/>
        <v>63.03</v>
      </c>
      <c r="P13" s="47">
        <v>19.100000000000001</v>
      </c>
      <c r="Q13" s="47">
        <f t="shared" si="2"/>
        <v>60.719999999999992</v>
      </c>
      <c r="R13" s="47">
        <v>18.399999999999999</v>
      </c>
      <c r="S13" s="36">
        <f t="shared" si="3"/>
        <v>63.03</v>
      </c>
      <c r="T13" s="36">
        <f t="shared" si="4"/>
        <v>19.100000000000001</v>
      </c>
      <c r="U13" s="47">
        <f t="shared" si="5"/>
        <v>61.875</v>
      </c>
      <c r="V13" s="47">
        <f t="shared" si="6"/>
        <v>18.75</v>
      </c>
      <c r="W13" s="48">
        <v>24.652519999999999</v>
      </c>
      <c r="X13" s="48">
        <v>112.18105</v>
      </c>
      <c r="Y13" s="49">
        <f t="shared" si="7"/>
        <v>75.2</v>
      </c>
      <c r="Z13" s="49">
        <v>24</v>
      </c>
      <c r="AA13" s="50"/>
      <c r="AB13" s="50"/>
      <c r="AC13" s="51" t="s">
        <v>120</v>
      </c>
      <c r="AD13" s="45" t="s">
        <v>49</v>
      </c>
      <c r="AE13" s="43" t="s">
        <v>0</v>
      </c>
      <c r="AF13" s="50">
        <v>1</v>
      </c>
      <c r="AG13" s="52" t="s">
        <v>0</v>
      </c>
      <c r="AH13" s="45"/>
      <c r="AI13" s="45"/>
    </row>
    <row r="14" spans="1:35">
      <c r="A14" s="42" t="s">
        <v>179</v>
      </c>
      <c r="B14" s="43" t="s">
        <v>141</v>
      </c>
      <c r="C14" s="44">
        <v>41190</v>
      </c>
      <c r="D14" s="45">
        <v>2012</v>
      </c>
      <c r="E14" s="46">
        <v>0.41666666666666669</v>
      </c>
      <c r="F14" s="46">
        <v>0.42152777777777778</v>
      </c>
      <c r="G14" s="46">
        <f t="shared" si="0"/>
        <v>4.8611111111110938E-3</v>
      </c>
      <c r="H14" s="36">
        <v>2</v>
      </c>
      <c r="I14" s="36">
        <v>2</v>
      </c>
      <c r="J14" s="36">
        <v>1</v>
      </c>
      <c r="K14" s="36">
        <v>1</v>
      </c>
      <c r="L14" s="42" t="s">
        <v>176</v>
      </c>
      <c r="M14" s="42" t="s">
        <v>177</v>
      </c>
      <c r="N14" s="36">
        <v>1</v>
      </c>
      <c r="O14" s="47">
        <f t="shared" si="1"/>
        <v>63.03</v>
      </c>
      <c r="P14" s="47">
        <v>19.100000000000001</v>
      </c>
      <c r="Q14" s="47">
        <f t="shared" si="2"/>
        <v>60.719999999999992</v>
      </c>
      <c r="R14" s="47">
        <v>18.399999999999999</v>
      </c>
      <c r="S14" s="36">
        <f t="shared" si="3"/>
        <v>63.03</v>
      </c>
      <c r="T14" s="36">
        <f t="shared" si="4"/>
        <v>19.100000000000001</v>
      </c>
      <c r="U14" s="47">
        <f t="shared" si="5"/>
        <v>61.875</v>
      </c>
      <c r="V14" s="47">
        <f t="shared" si="6"/>
        <v>18.75</v>
      </c>
      <c r="W14" s="48">
        <v>24.652519999999999</v>
      </c>
      <c r="X14" s="48">
        <v>112.18105</v>
      </c>
      <c r="Y14" s="49">
        <f t="shared" si="7"/>
        <v>75.2</v>
      </c>
      <c r="Z14" s="49">
        <v>24</v>
      </c>
      <c r="AA14" s="50"/>
      <c r="AB14" s="50"/>
      <c r="AC14" s="51" t="s">
        <v>62</v>
      </c>
      <c r="AD14" s="45" t="s">
        <v>49</v>
      </c>
      <c r="AE14" s="43" t="s">
        <v>63</v>
      </c>
      <c r="AF14" s="50">
        <v>1</v>
      </c>
      <c r="AG14" s="52" t="s">
        <v>0</v>
      </c>
      <c r="AH14" s="45"/>
      <c r="AI14" s="45"/>
    </row>
    <row r="15" spans="1:35">
      <c r="A15" s="42" t="s">
        <v>179</v>
      </c>
      <c r="B15" s="43" t="s">
        <v>141</v>
      </c>
      <c r="C15" s="44">
        <v>41190</v>
      </c>
      <c r="D15" s="45">
        <v>2012</v>
      </c>
      <c r="E15" s="46">
        <v>0.41666666666666669</v>
      </c>
      <c r="F15" s="46">
        <v>0.42152777777777778</v>
      </c>
      <c r="G15" s="46">
        <f t="shared" si="0"/>
        <v>4.8611111111110938E-3</v>
      </c>
      <c r="H15" s="36">
        <v>2</v>
      </c>
      <c r="I15" s="36">
        <v>2</v>
      </c>
      <c r="J15" s="36">
        <v>1</v>
      </c>
      <c r="K15" s="36">
        <v>1</v>
      </c>
      <c r="L15" s="42" t="s">
        <v>176</v>
      </c>
      <c r="M15" s="42" t="s">
        <v>177</v>
      </c>
      <c r="N15" s="36">
        <v>1</v>
      </c>
      <c r="O15" s="47">
        <f t="shared" si="1"/>
        <v>63.03</v>
      </c>
      <c r="P15" s="47">
        <v>19.100000000000001</v>
      </c>
      <c r="Q15" s="47">
        <f t="shared" si="2"/>
        <v>60.719999999999992</v>
      </c>
      <c r="R15" s="47">
        <v>18.399999999999999</v>
      </c>
      <c r="S15" s="36">
        <f t="shared" si="3"/>
        <v>63.03</v>
      </c>
      <c r="T15" s="36">
        <f t="shared" si="4"/>
        <v>19.100000000000001</v>
      </c>
      <c r="U15" s="47">
        <f t="shared" si="5"/>
        <v>61.875</v>
      </c>
      <c r="V15" s="47">
        <f t="shared" si="6"/>
        <v>18.75</v>
      </c>
      <c r="W15" s="48">
        <v>24.652519999999999</v>
      </c>
      <c r="X15" s="48">
        <v>112.18105</v>
      </c>
      <c r="Y15" s="49">
        <f t="shared" si="7"/>
        <v>75.2</v>
      </c>
      <c r="Z15" s="49">
        <v>24</v>
      </c>
      <c r="AA15" s="50"/>
      <c r="AB15" s="50"/>
      <c r="AC15" s="51" t="s">
        <v>62</v>
      </c>
      <c r="AD15" s="45" t="s">
        <v>49</v>
      </c>
      <c r="AE15" s="43" t="s">
        <v>63</v>
      </c>
      <c r="AF15" s="50">
        <v>1</v>
      </c>
      <c r="AG15" s="52" t="s">
        <v>0</v>
      </c>
      <c r="AH15" s="45"/>
      <c r="AI15" s="45"/>
    </row>
    <row r="16" spans="1:35">
      <c r="A16" s="42" t="s">
        <v>179</v>
      </c>
      <c r="B16" s="43" t="s">
        <v>141</v>
      </c>
      <c r="C16" s="44">
        <v>41190</v>
      </c>
      <c r="D16" s="45">
        <v>2012</v>
      </c>
      <c r="E16" s="46">
        <v>0.41666666666666669</v>
      </c>
      <c r="F16" s="46">
        <v>0.42152777777777778</v>
      </c>
      <c r="G16" s="46">
        <f t="shared" si="0"/>
        <v>4.8611111111110938E-3</v>
      </c>
      <c r="H16" s="36">
        <v>2</v>
      </c>
      <c r="I16" s="36">
        <v>2</v>
      </c>
      <c r="J16" s="36">
        <v>1</v>
      </c>
      <c r="K16" s="36">
        <v>1</v>
      </c>
      <c r="L16" s="42" t="s">
        <v>176</v>
      </c>
      <c r="M16" s="42" t="s">
        <v>177</v>
      </c>
      <c r="N16" s="36">
        <v>1</v>
      </c>
      <c r="O16" s="47">
        <f t="shared" si="1"/>
        <v>63.03</v>
      </c>
      <c r="P16" s="47">
        <v>19.100000000000001</v>
      </c>
      <c r="Q16" s="47">
        <f t="shared" si="2"/>
        <v>60.719999999999992</v>
      </c>
      <c r="R16" s="47">
        <v>18.399999999999999</v>
      </c>
      <c r="S16" s="36">
        <f t="shared" si="3"/>
        <v>63.03</v>
      </c>
      <c r="T16" s="36">
        <f t="shared" si="4"/>
        <v>19.100000000000001</v>
      </c>
      <c r="U16" s="47">
        <f t="shared" si="5"/>
        <v>61.875</v>
      </c>
      <c r="V16" s="47">
        <f t="shared" si="6"/>
        <v>18.75</v>
      </c>
      <c r="W16" s="48">
        <v>24.652519999999999</v>
      </c>
      <c r="X16" s="48">
        <v>112.18105</v>
      </c>
      <c r="Y16" s="49">
        <f t="shared" si="7"/>
        <v>75.2</v>
      </c>
      <c r="Z16" s="49">
        <v>24</v>
      </c>
      <c r="AA16" s="50"/>
      <c r="AB16" s="50"/>
      <c r="AC16" s="51" t="s">
        <v>62</v>
      </c>
      <c r="AD16" s="45" t="s">
        <v>114</v>
      </c>
      <c r="AE16" s="43" t="s">
        <v>66</v>
      </c>
      <c r="AF16" s="50">
        <v>1</v>
      </c>
      <c r="AG16" s="52" t="s">
        <v>0</v>
      </c>
      <c r="AH16" s="45"/>
      <c r="AI16" s="45"/>
    </row>
    <row r="17" spans="1:35">
      <c r="A17" s="42" t="s">
        <v>179</v>
      </c>
      <c r="B17" s="43" t="s">
        <v>141</v>
      </c>
      <c r="C17" s="44">
        <v>41190</v>
      </c>
      <c r="D17" s="45">
        <v>2012</v>
      </c>
      <c r="E17" s="46">
        <v>0.41666666666666669</v>
      </c>
      <c r="F17" s="46">
        <v>0.42152777777777778</v>
      </c>
      <c r="G17" s="46">
        <f t="shared" si="0"/>
        <v>4.8611111111110938E-3</v>
      </c>
      <c r="H17" s="36">
        <v>2</v>
      </c>
      <c r="I17" s="36">
        <v>2</v>
      </c>
      <c r="J17" s="36">
        <v>1</v>
      </c>
      <c r="K17" s="36">
        <v>1</v>
      </c>
      <c r="L17" s="42" t="s">
        <v>176</v>
      </c>
      <c r="M17" s="42" t="s">
        <v>177</v>
      </c>
      <c r="N17" s="36">
        <v>1</v>
      </c>
      <c r="O17" s="47">
        <f t="shared" si="1"/>
        <v>63.03</v>
      </c>
      <c r="P17" s="47">
        <v>19.100000000000001</v>
      </c>
      <c r="Q17" s="47">
        <f t="shared" si="2"/>
        <v>60.719999999999992</v>
      </c>
      <c r="R17" s="47">
        <v>18.399999999999999</v>
      </c>
      <c r="S17" s="36">
        <f t="shared" si="3"/>
        <v>63.03</v>
      </c>
      <c r="T17" s="36">
        <f t="shared" si="4"/>
        <v>19.100000000000001</v>
      </c>
      <c r="U17" s="47">
        <f t="shared" si="5"/>
        <v>61.875</v>
      </c>
      <c r="V17" s="47">
        <f t="shared" si="6"/>
        <v>18.75</v>
      </c>
      <c r="W17" s="48">
        <v>24.652519999999999</v>
      </c>
      <c r="X17" s="48">
        <v>112.18105</v>
      </c>
      <c r="Y17" s="49">
        <f t="shared" si="7"/>
        <v>75.2</v>
      </c>
      <c r="Z17" s="49">
        <v>24</v>
      </c>
      <c r="AA17" s="50"/>
      <c r="AB17" s="50"/>
      <c r="AC17" s="51" t="s">
        <v>162</v>
      </c>
      <c r="AD17" s="45" t="s">
        <v>114</v>
      </c>
      <c r="AE17" s="43" t="s">
        <v>0</v>
      </c>
      <c r="AF17" s="50">
        <v>1</v>
      </c>
      <c r="AG17" s="52" t="s">
        <v>0</v>
      </c>
      <c r="AH17" s="45"/>
      <c r="AI17" s="45"/>
    </row>
    <row r="18" spans="1:35">
      <c r="A18" s="42" t="s">
        <v>179</v>
      </c>
      <c r="B18" s="43" t="s">
        <v>141</v>
      </c>
      <c r="C18" s="44">
        <v>41190</v>
      </c>
      <c r="D18" s="45">
        <v>2012</v>
      </c>
      <c r="E18" s="46">
        <v>0.41666666666666669</v>
      </c>
      <c r="F18" s="46">
        <v>0.42152777777777778</v>
      </c>
      <c r="G18" s="46">
        <f t="shared" si="0"/>
        <v>4.8611111111110938E-3</v>
      </c>
      <c r="H18" s="36">
        <v>2</v>
      </c>
      <c r="I18" s="36">
        <v>2</v>
      </c>
      <c r="J18" s="36">
        <v>1</v>
      </c>
      <c r="K18" s="36">
        <v>1</v>
      </c>
      <c r="L18" s="42" t="s">
        <v>176</v>
      </c>
      <c r="M18" s="42" t="s">
        <v>177</v>
      </c>
      <c r="N18" s="36">
        <v>1</v>
      </c>
      <c r="O18" s="47">
        <f t="shared" si="1"/>
        <v>63.03</v>
      </c>
      <c r="P18" s="47">
        <v>19.100000000000001</v>
      </c>
      <c r="Q18" s="47">
        <f t="shared" si="2"/>
        <v>60.719999999999992</v>
      </c>
      <c r="R18" s="47">
        <v>18.399999999999999</v>
      </c>
      <c r="S18" s="36">
        <f t="shared" si="3"/>
        <v>63.03</v>
      </c>
      <c r="T18" s="36">
        <f t="shared" si="4"/>
        <v>19.100000000000001</v>
      </c>
      <c r="U18" s="47">
        <f t="shared" si="5"/>
        <v>61.875</v>
      </c>
      <c r="V18" s="47">
        <f t="shared" si="6"/>
        <v>18.75</v>
      </c>
      <c r="W18" s="48">
        <v>24.652519999999999</v>
      </c>
      <c r="X18" s="48">
        <v>112.18105</v>
      </c>
      <c r="Y18" s="49">
        <f t="shared" si="7"/>
        <v>75.2</v>
      </c>
      <c r="Z18" s="49">
        <v>24</v>
      </c>
      <c r="AA18" s="50"/>
      <c r="AB18" s="50"/>
      <c r="AC18" s="51" t="s">
        <v>131</v>
      </c>
      <c r="AD18" s="45" t="s">
        <v>49</v>
      </c>
      <c r="AE18" s="43" t="s">
        <v>0</v>
      </c>
      <c r="AF18" s="50">
        <v>1</v>
      </c>
      <c r="AG18" s="52" t="s">
        <v>0</v>
      </c>
      <c r="AH18" s="45"/>
      <c r="AI18" s="45"/>
    </row>
    <row r="19" spans="1:35">
      <c r="A19" s="42" t="s">
        <v>181</v>
      </c>
      <c r="B19" s="43" t="s">
        <v>145</v>
      </c>
      <c r="C19" s="44">
        <v>41190</v>
      </c>
      <c r="D19" s="45">
        <v>2012</v>
      </c>
      <c r="E19" s="46">
        <v>0.43055555555555558</v>
      </c>
      <c r="F19" s="46">
        <v>0.43611111111111112</v>
      </c>
      <c r="G19" s="46">
        <f t="shared" ref="G19" si="8">F19-E19</f>
        <v>5.5555555555555358E-3</v>
      </c>
      <c r="H19" s="36">
        <v>2</v>
      </c>
      <c r="I19" s="36">
        <v>2</v>
      </c>
      <c r="J19" s="36">
        <v>2</v>
      </c>
      <c r="K19" s="36">
        <v>2</v>
      </c>
      <c r="L19" s="42" t="s">
        <v>176</v>
      </c>
      <c r="M19" s="42" t="s">
        <v>177</v>
      </c>
      <c r="N19" s="36">
        <v>1</v>
      </c>
      <c r="O19" s="47">
        <f t="shared" ref="O19:O48" si="9">(P19*3.3)</f>
        <v>49.5</v>
      </c>
      <c r="P19" s="47">
        <v>15</v>
      </c>
      <c r="Q19" s="47">
        <f t="shared" ref="Q19:Q48" si="10">(R19*3.3)</f>
        <v>52.8</v>
      </c>
      <c r="R19" s="47">
        <v>16</v>
      </c>
      <c r="S19" s="36">
        <f t="shared" ref="S19" si="11">MAX(O19,Q19,)</f>
        <v>52.8</v>
      </c>
      <c r="T19" s="36">
        <f t="shared" ref="T19" si="12">MAX(P19,R19)</f>
        <v>16</v>
      </c>
      <c r="U19" s="47">
        <f t="shared" ref="U19" si="13">AVERAGE(O19,Q19)</f>
        <v>51.15</v>
      </c>
      <c r="V19" s="47">
        <f t="shared" ref="V19" si="14">AVERAGE(P19,R19)</f>
        <v>15.5</v>
      </c>
      <c r="W19" s="48">
        <v>24.654869999999999</v>
      </c>
      <c r="X19" s="48">
        <v>112.18129999999999</v>
      </c>
      <c r="Y19" s="49">
        <f t="shared" ref="Y19:Y48" si="15">(Z19*1.8)+32</f>
        <v>82.4</v>
      </c>
      <c r="Z19" s="49">
        <v>28</v>
      </c>
      <c r="AA19" s="50">
        <v>8</v>
      </c>
      <c r="AB19" s="50"/>
      <c r="AC19" s="51" t="s">
        <v>120</v>
      </c>
      <c r="AD19" s="45" t="s">
        <v>49</v>
      </c>
      <c r="AE19" s="43" t="s">
        <v>0</v>
      </c>
      <c r="AF19" s="50">
        <v>1</v>
      </c>
      <c r="AG19" s="52" t="s">
        <v>0</v>
      </c>
      <c r="AH19" s="45"/>
      <c r="AI19" s="45"/>
    </row>
    <row r="20" spans="1:35" s="53" customFormat="1">
      <c r="A20" s="42" t="s">
        <v>181</v>
      </c>
      <c r="B20" s="43" t="s">
        <v>145</v>
      </c>
      <c r="C20" s="44">
        <v>41190</v>
      </c>
      <c r="D20" s="45">
        <v>2012</v>
      </c>
      <c r="E20" s="46">
        <v>0.43055555555555558</v>
      </c>
      <c r="F20" s="46">
        <v>0.43611111111111112</v>
      </c>
      <c r="G20" s="46">
        <f t="shared" ref="G20:G29" si="16">F20-E20</f>
        <v>5.5555555555555358E-3</v>
      </c>
      <c r="H20" s="36">
        <v>2</v>
      </c>
      <c r="I20" s="36">
        <v>2</v>
      </c>
      <c r="J20" s="36">
        <v>2</v>
      </c>
      <c r="K20" s="36">
        <v>2</v>
      </c>
      <c r="L20" s="42" t="s">
        <v>176</v>
      </c>
      <c r="M20" s="42" t="s">
        <v>177</v>
      </c>
      <c r="N20" s="36">
        <v>1</v>
      </c>
      <c r="O20" s="47">
        <f t="shared" si="9"/>
        <v>49.5</v>
      </c>
      <c r="P20" s="47">
        <v>15</v>
      </c>
      <c r="Q20" s="47">
        <f t="shared" si="10"/>
        <v>52.8</v>
      </c>
      <c r="R20" s="47">
        <v>16</v>
      </c>
      <c r="S20" s="36">
        <f t="shared" ref="S20:S29" si="17">MAX(O20,Q20,)</f>
        <v>52.8</v>
      </c>
      <c r="T20" s="36">
        <f t="shared" ref="T20:T29" si="18">MAX(P20,R20)</f>
        <v>16</v>
      </c>
      <c r="U20" s="47">
        <f t="shared" ref="U20:U29" si="19">AVERAGE(O20,Q20)</f>
        <v>51.15</v>
      </c>
      <c r="V20" s="47">
        <f t="shared" ref="V20:V29" si="20">AVERAGE(P20,R20)</f>
        <v>15.5</v>
      </c>
      <c r="W20" s="48">
        <v>24.654869999999999</v>
      </c>
      <c r="X20" s="48">
        <v>112.18129999999999</v>
      </c>
      <c r="Y20" s="49">
        <f t="shared" si="15"/>
        <v>82.4</v>
      </c>
      <c r="Z20" s="49">
        <v>28</v>
      </c>
      <c r="AA20" s="50">
        <v>8</v>
      </c>
      <c r="AB20" s="50"/>
      <c r="AC20" s="51" t="s">
        <v>120</v>
      </c>
      <c r="AD20" s="45" t="s">
        <v>49</v>
      </c>
      <c r="AE20" s="43" t="s">
        <v>0</v>
      </c>
      <c r="AF20" s="50">
        <v>1</v>
      </c>
      <c r="AG20" s="52" t="s">
        <v>0</v>
      </c>
      <c r="AH20" s="45"/>
      <c r="AI20" s="45"/>
    </row>
    <row r="21" spans="1:35" s="54" customFormat="1">
      <c r="A21" s="42" t="s">
        <v>181</v>
      </c>
      <c r="B21" s="43" t="s">
        <v>145</v>
      </c>
      <c r="C21" s="44">
        <v>41190</v>
      </c>
      <c r="D21" s="45">
        <v>2012</v>
      </c>
      <c r="E21" s="46">
        <v>0.43055555555555558</v>
      </c>
      <c r="F21" s="46">
        <v>0.43611111111111112</v>
      </c>
      <c r="G21" s="46">
        <f t="shared" si="16"/>
        <v>5.5555555555555358E-3</v>
      </c>
      <c r="H21" s="36">
        <v>2</v>
      </c>
      <c r="I21" s="36">
        <v>2</v>
      </c>
      <c r="J21" s="36">
        <v>2</v>
      </c>
      <c r="K21" s="36">
        <v>2</v>
      </c>
      <c r="L21" s="42" t="s">
        <v>176</v>
      </c>
      <c r="M21" s="42" t="s">
        <v>177</v>
      </c>
      <c r="N21" s="36">
        <v>1</v>
      </c>
      <c r="O21" s="47">
        <f t="shared" si="9"/>
        <v>49.5</v>
      </c>
      <c r="P21" s="47">
        <v>15</v>
      </c>
      <c r="Q21" s="47">
        <f t="shared" si="10"/>
        <v>52.8</v>
      </c>
      <c r="R21" s="47">
        <v>16</v>
      </c>
      <c r="S21" s="36">
        <f t="shared" si="17"/>
        <v>52.8</v>
      </c>
      <c r="T21" s="36">
        <f t="shared" si="18"/>
        <v>16</v>
      </c>
      <c r="U21" s="47">
        <f t="shared" si="19"/>
        <v>51.15</v>
      </c>
      <c r="V21" s="47">
        <f t="shared" si="20"/>
        <v>15.5</v>
      </c>
      <c r="W21" s="48">
        <v>24.654869999999999</v>
      </c>
      <c r="X21" s="48">
        <v>112.18129999999999</v>
      </c>
      <c r="Y21" s="49">
        <f t="shared" si="15"/>
        <v>82.4</v>
      </c>
      <c r="Z21" s="49">
        <v>28</v>
      </c>
      <c r="AA21" s="50">
        <v>8</v>
      </c>
      <c r="AB21" s="50"/>
      <c r="AC21" s="51" t="s">
        <v>120</v>
      </c>
      <c r="AD21" s="45" t="s">
        <v>49</v>
      </c>
      <c r="AE21" s="43" t="s">
        <v>0</v>
      </c>
      <c r="AF21" s="50">
        <v>1</v>
      </c>
      <c r="AG21" s="52" t="s">
        <v>0</v>
      </c>
      <c r="AH21" s="45"/>
      <c r="AI21" s="45"/>
    </row>
    <row r="22" spans="1:35" s="54" customFormat="1">
      <c r="A22" s="42" t="s">
        <v>181</v>
      </c>
      <c r="B22" s="43" t="s">
        <v>145</v>
      </c>
      <c r="C22" s="44">
        <v>41190</v>
      </c>
      <c r="D22" s="45">
        <v>2012</v>
      </c>
      <c r="E22" s="46">
        <v>0.43055555555555558</v>
      </c>
      <c r="F22" s="46">
        <v>0.43611111111111112</v>
      </c>
      <c r="G22" s="46">
        <f t="shared" si="16"/>
        <v>5.5555555555555358E-3</v>
      </c>
      <c r="H22" s="36">
        <v>2</v>
      </c>
      <c r="I22" s="36">
        <v>2</v>
      </c>
      <c r="J22" s="36">
        <v>2</v>
      </c>
      <c r="K22" s="36">
        <v>2</v>
      </c>
      <c r="L22" s="42" t="s">
        <v>176</v>
      </c>
      <c r="M22" s="42" t="s">
        <v>177</v>
      </c>
      <c r="N22" s="36">
        <v>1</v>
      </c>
      <c r="O22" s="47">
        <f t="shared" si="9"/>
        <v>49.5</v>
      </c>
      <c r="P22" s="47">
        <v>15</v>
      </c>
      <c r="Q22" s="47">
        <f t="shared" si="10"/>
        <v>52.8</v>
      </c>
      <c r="R22" s="47">
        <v>16</v>
      </c>
      <c r="S22" s="36">
        <f t="shared" si="17"/>
        <v>52.8</v>
      </c>
      <c r="T22" s="36">
        <f t="shared" si="18"/>
        <v>16</v>
      </c>
      <c r="U22" s="47">
        <f t="shared" si="19"/>
        <v>51.15</v>
      </c>
      <c r="V22" s="47">
        <f t="shared" si="20"/>
        <v>15.5</v>
      </c>
      <c r="W22" s="48">
        <v>24.654869999999999</v>
      </c>
      <c r="X22" s="48">
        <v>112.18129999999999</v>
      </c>
      <c r="Y22" s="49">
        <f t="shared" si="15"/>
        <v>82.4</v>
      </c>
      <c r="Z22" s="49">
        <v>28</v>
      </c>
      <c r="AA22" s="50">
        <v>8</v>
      </c>
      <c r="AB22" s="50"/>
      <c r="AC22" s="51" t="s">
        <v>120</v>
      </c>
      <c r="AD22" s="45" t="s">
        <v>113</v>
      </c>
      <c r="AE22" s="43" t="s">
        <v>0</v>
      </c>
      <c r="AF22" s="50">
        <v>1</v>
      </c>
      <c r="AG22" s="52" t="s">
        <v>0</v>
      </c>
      <c r="AH22" s="45"/>
      <c r="AI22" s="45"/>
    </row>
    <row r="23" spans="1:35" s="54" customFormat="1">
      <c r="A23" s="42" t="s">
        <v>181</v>
      </c>
      <c r="B23" s="43" t="s">
        <v>145</v>
      </c>
      <c r="C23" s="44">
        <v>41190</v>
      </c>
      <c r="D23" s="45">
        <v>2012</v>
      </c>
      <c r="E23" s="46">
        <v>0.43055555555555558</v>
      </c>
      <c r="F23" s="46">
        <v>0.43611111111111112</v>
      </c>
      <c r="G23" s="46">
        <f t="shared" si="16"/>
        <v>5.5555555555555358E-3</v>
      </c>
      <c r="H23" s="36">
        <v>2</v>
      </c>
      <c r="I23" s="36">
        <v>2</v>
      </c>
      <c r="J23" s="36">
        <v>2</v>
      </c>
      <c r="K23" s="36">
        <v>2</v>
      </c>
      <c r="L23" s="42" t="s">
        <v>176</v>
      </c>
      <c r="M23" s="42" t="s">
        <v>177</v>
      </c>
      <c r="N23" s="36">
        <v>1</v>
      </c>
      <c r="O23" s="47">
        <f t="shared" si="9"/>
        <v>49.5</v>
      </c>
      <c r="P23" s="47">
        <v>15</v>
      </c>
      <c r="Q23" s="47">
        <f t="shared" si="10"/>
        <v>52.8</v>
      </c>
      <c r="R23" s="47">
        <v>16</v>
      </c>
      <c r="S23" s="36">
        <f t="shared" si="17"/>
        <v>52.8</v>
      </c>
      <c r="T23" s="36">
        <f t="shared" si="18"/>
        <v>16</v>
      </c>
      <c r="U23" s="47">
        <f t="shared" si="19"/>
        <v>51.15</v>
      </c>
      <c r="V23" s="47">
        <f t="shared" si="20"/>
        <v>15.5</v>
      </c>
      <c r="W23" s="48">
        <v>24.654869999999999</v>
      </c>
      <c r="X23" s="48">
        <v>112.18129999999999</v>
      </c>
      <c r="Y23" s="49">
        <f t="shared" si="15"/>
        <v>82.4</v>
      </c>
      <c r="Z23" s="49">
        <v>28</v>
      </c>
      <c r="AA23" s="50">
        <v>8</v>
      </c>
      <c r="AB23" s="50"/>
      <c r="AC23" s="51" t="s">
        <v>120</v>
      </c>
      <c r="AD23" s="45" t="s">
        <v>113</v>
      </c>
      <c r="AE23" s="43" t="s">
        <v>0</v>
      </c>
      <c r="AF23" s="50">
        <v>1</v>
      </c>
      <c r="AG23" s="52" t="s">
        <v>0</v>
      </c>
      <c r="AH23" s="45"/>
      <c r="AI23" s="45"/>
    </row>
    <row r="24" spans="1:35">
      <c r="A24" s="42" t="s">
        <v>181</v>
      </c>
      <c r="B24" s="43" t="s">
        <v>145</v>
      </c>
      <c r="C24" s="44">
        <v>41190</v>
      </c>
      <c r="D24" s="45">
        <v>2012</v>
      </c>
      <c r="E24" s="46">
        <v>0.43055555555555558</v>
      </c>
      <c r="F24" s="46">
        <v>0.43611111111111112</v>
      </c>
      <c r="G24" s="46">
        <f t="shared" si="16"/>
        <v>5.5555555555555358E-3</v>
      </c>
      <c r="H24" s="36">
        <v>2</v>
      </c>
      <c r="I24" s="36">
        <v>2</v>
      </c>
      <c r="J24" s="36">
        <v>2</v>
      </c>
      <c r="K24" s="36">
        <v>2</v>
      </c>
      <c r="L24" s="42" t="s">
        <v>176</v>
      </c>
      <c r="M24" s="42" t="s">
        <v>177</v>
      </c>
      <c r="N24" s="36">
        <v>1</v>
      </c>
      <c r="O24" s="47">
        <f t="shared" si="9"/>
        <v>49.5</v>
      </c>
      <c r="P24" s="47">
        <v>15</v>
      </c>
      <c r="Q24" s="47">
        <f t="shared" si="10"/>
        <v>52.8</v>
      </c>
      <c r="R24" s="47">
        <v>16</v>
      </c>
      <c r="S24" s="36">
        <f t="shared" si="17"/>
        <v>52.8</v>
      </c>
      <c r="T24" s="36">
        <f t="shared" si="18"/>
        <v>16</v>
      </c>
      <c r="U24" s="47">
        <f t="shared" si="19"/>
        <v>51.15</v>
      </c>
      <c r="V24" s="47">
        <f t="shared" si="20"/>
        <v>15.5</v>
      </c>
      <c r="W24" s="48">
        <v>24.654869999999999</v>
      </c>
      <c r="X24" s="48">
        <v>112.18129999999999</v>
      </c>
      <c r="Y24" s="49">
        <f t="shared" si="15"/>
        <v>82.4</v>
      </c>
      <c r="Z24" s="49">
        <v>28</v>
      </c>
      <c r="AA24" s="50">
        <v>8</v>
      </c>
      <c r="AB24" s="50"/>
      <c r="AC24" s="51" t="s">
        <v>120</v>
      </c>
      <c r="AD24" s="45" t="s">
        <v>113</v>
      </c>
      <c r="AE24" s="43" t="s">
        <v>0</v>
      </c>
      <c r="AF24" s="50">
        <v>1</v>
      </c>
      <c r="AG24" s="52" t="s">
        <v>0</v>
      </c>
      <c r="AH24" s="45"/>
      <c r="AI24" s="45"/>
    </row>
    <row r="25" spans="1:35">
      <c r="A25" s="42" t="s">
        <v>181</v>
      </c>
      <c r="B25" s="43" t="s">
        <v>145</v>
      </c>
      <c r="C25" s="44">
        <v>41190</v>
      </c>
      <c r="D25" s="45">
        <v>2012</v>
      </c>
      <c r="E25" s="46">
        <v>0.43055555555555558</v>
      </c>
      <c r="F25" s="46">
        <v>0.43611111111111112</v>
      </c>
      <c r="G25" s="46">
        <f t="shared" si="16"/>
        <v>5.5555555555555358E-3</v>
      </c>
      <c r="H25" s="36">
        <v>2</v>
      </c>
      <c r="I25" s="36">
        <v>2</v>
      </c>
      <c r="J25" s="36">
        <v>2</v>
      </c>
      <c r="K25" s="36">
        <v>2</v>
      </c>
      <c r="L25" s="42" t="s">
        <v>176</v>
      </c>
      <c r="M25" s="42" t="s">
        <v>177</v>
      </c>
      <c r="N25" s="36">
        <v>1</v>
      </c>
      <c r="O25" s="47">
        <f t="shared" si="9"/>
        <v>49.5</v>
      </c>
      <c r="P25" s="47">
        <v>15</v>
      </c>
      <c r="Q25" s="47">
        <f t="shared" si="10"/>
        <v>52.8</v>
      </c>
      <c r="R25" s="47">
        <v>16</v>
      </c>
      <c r="S25" s="36">
        <f t="shared" si="17"/>
        <v>52.8</v>
      </c>
      <c r="T25" s="36">
        <f t="shared" si="18"/>
        <v>16</v>
      </c>
      <c r="U25" s="47">
        <f t="shared" si="19"/>
        <v>51.15</v>
      </c>
      <c r="V25" s="47">
        <f t="shared" si="20"/>
        <v>15.5</v>
      </c>
      <c r="W25" s="48">
        <v>24.654869999999999</v>
      </c>
      <c r="X25" s="48">
        <v>112.18129999999999</v>
      </c>
      <c r="Y25" s="49">
        <f t="shared" si="15"/>
        <v>82.4</v>
      </c>
      <c r="Z25" s="49">
        <v>28</v>
      </c>
      <c r="AA25" s="50">
        <v>8</v>
      </c>
      <c r="AB25" s="50"/>
      <c r="AC25" s="51" t="s">
        <v>120</v>
      </c>
      <c r="AD25" s="45" t="s">
        <v>113</v>
      </c>
      <c r="AE25" s="43" t="s">
        <v>0</v>
      </c>
      <c r="AF25" s="50">
        <v>1</v>
      </c>
      <c r="AG25" s="52" t="s">
        <v>0</v>
      </c>
      <c r="AH25" s="45"/>
      <c r="AI25" s="45"/>
    </row>
    <row r="26" spans="1:35">
      <c r="A26" s="42" t="s">
        <v>181</v>
      </c>
      <c r="B26" s="43" t="s">
        <v>145</v>
      </c>
      <c r="C26" s="44">
        <v>41190</v>
      </c>
      <c r="D26" s="45">
        <v>2012</v>
      </c>
      <c r="E26" s="46">
        <v>0.43055555555555558</v>
      </c>
      <c r="F26" s="46">
        <v>0.43611111111111112</v>
      </c>
      <c r="G26" s="46">
        <f t="shared" si="16"/>
        <v>5.5555555555555358E-3</v>
      </c>
      <c r="H26" s="36">
        <v>2</v>
      </c>
      <c r="I26" s="36">
        <v>2</v>
      </c>
      <c r="J26" s="36">
        <v>2</v>
      </c>
      <c r="K26" s="36">
        <v>2</v>
      </c>
      <c r="L26" s="42" t="s">
        <v>176</v>
      </c>
      <c r="M26" s="42" t="s">
        <v>177</v>
      </c>
      <c r="N26" s="36">
        <v>1</v>
      </c>
      <c r="O26" s="47">
        <f t="shared" si="9"/>
        <v>49.5</v>
      </c>
      <c r="P26" s="47">
        <v>15</v>
      </c>
      <c r="Q26" s="47">
        <f t="shared" si="10"/>
        <v>52.8</v>
      </c>
      <c r="R26" s="47">
        <v>16</v>
      </c>
      <c r="S26" s="36">
        <f t="shared" si="17"/>
        <v>52.8</v>
      </c>
      <c r="T26" s="36">
        <f t="shared" si="18"/>
        <v>16</v>
      </c>
      <c r="U26" s="47">
        <f t="shared" si="19"/>
        <v>51.15</v>
      </c>
      <c r="V26" s="47">
        <f t="shared" si="20"/>
        <v>15.5</v>
      </c>
      <c r="W26" s="48">
        <v>24.654869999999999</v>
      </c>
      <c r="X26" s="48">
        <v>112.18129999999999</v>
      </c>
      <c r="Y26" s="49">
        <f t="shared" si="15"/>
        <v>82.4</v>
      </c>
      <c r="Z26" s="49">
        <v>28</v>
      </c>
      <c r="AA26" s="50">
        <v>8</v>
      </c>
      <c r="AB26" s="50"/>
      <c r="AC26" s="51" t="s">
        <v>120</v>
      </c>
      <c r="AD26" s="45" t="s">
        <v>113</v>
      </c>
      <c r="AE26" s="43" t="s">
        <v>0</v>
      </c>
      <c r="AF26" s="50">
        <v>1</v>
      </c>
      <c r="AG26" s="52" t="s">
        <v>0</v>
      </c>
      <c r="AH26" s="45"/>
      <c r="AI26" s="45"/>
    </row>
    <row r="27" spans="1:35">
      <c r="A27" s="42" t="s">
        <v>181</v>
      </c>
      <c r="B27" s="43" t="s">
        <v>145</v>
      </c>
      <c r="C27" s="44">
        <v>41190</v>
      </c>
      <c r="D27" s="45">
        <v>2012</v>
      </c>
      <c r="E27" s="46">
        <v>0.43055555555555558</v>
      </c>
      <c r="F27" s="46">
        <v>0.43611111111111112</v>
      </c>
      <c r="G27" s="46">
        <f t="shared" si="16"/>
        <v>5.5555555555555358E-3</v>
      </c>
      <c r="H27" s="36">
        <v>2</v>
      </c>
      <c r="I27" s="36">
        <v>2</v>
      </c>
      <c r="J27" s="36">
        <v>2</v>
      </c>
      <c r="K27" s="36">
        <v>2</v>
      </c>
      <c r="L27" s="42" t="s">
        <v>176</v>
      </c>
      <c r="M27" s="42" t="s">
        <v>177</v>
      </c>
      <c r="N27" s="36">
        <v>1</v>
      </c>
      <c r="O27" s="47">
        <f t="shared" si="9"/>
        <v>49.5</v>
      </c>
      <c r="P27" s="47">
        <v>15</v>
      </c>
      <c r="Q27" s="47">
        <f t="shared" si="10"/>
        <v>52.8</v>
      </c>
      <c r="R27" s="47">
        <v>16</v>
      </c>
      <c r="S27" s="36">
        <f t="shared" si="17"/>
        <v>52.8</v>
      </c>
      <c r="T27" s="36">
        <f t="shared" si="18"/>
        <v>16</v>
      </c>
      <c r="U27" s="47">
        <f t="shared" si="19"/>
        <v>51.15</v>
      </c>
      <c r="V27" s="47">
        <f t="shared" si="20"/>
        <v>15.5</v>
      </c>
      <c r="W27" s="48">
        <v>24.654869999999999</v>
      </c>
      <c r="X27" s="48">
        <v>112.18129999999999</v>
      </c>
      <c r="Y27" s="49">
        <f t="shared" si="15"/>
        <v>82.4</v>
      </c>
      <c r="Z27" s="49">
        <v>28</v>
      </c>
      <c r="AA27" s="50">
        <v>8</v>
      </c>
      <c r="AB27" s="50"/>
      <c r="AC27" s="51" t="s">
        <v>162</v>
      </c>
      <c r="AD27" s="45" t="s">
        <v>113</v>
      </c>
      <c r="AE27" s="43" t="s">
        <v>0</v>
      </c>
      <c r="AF27" s="50">
        <v>1</v>
      </c>
      <c r="AG27" s="55" t="s">
        <v>0</v>
      </c>
      <c r="AH27" s="45"/>
      <c r="AI27" s="45"/>
    </row>
    <row r="28" spans="1:35">
      <c r="A28" s="42" t="s">
        <v>181</v>
      </c>
      <c r="B28" s="43" t="s">
        <v>145</v>
      </c>
      <c r="C28" s="44">
        <v>41190</v>
      </c>
      <c r="D28" s="45">
        <v>2012</v>
      </c>
      <c r="E28" s="46">
        <v>0.43055555555555558</v>
      </c>
      <c r="F28" s="46">
        <v>0.43611111111111112</v>
      </c>
      <c r="G28" s="46">
        <f t="shared" si="16"/>
        <v>5.5555555555555358E-3</v>
      </c>
      <c r="H28" s="36">
        <v>2</v>
      </c>
      <c r="I28" s="36">
        <v>2</v>
      </c>
      <c r="J28" s="36">
        <v>2</v>
      </c>
      <c r="K28" s="36">
        <v>2</v>
      </c>
      <c r="L28" s="42" t="s">
        <v>176</v>
      </c>
      <c r="M28" s="42" t="s">
        <v>177</v>
      </c>
      <c r="N28" s="36">
        <v>1</v>
      </c>
      <c r="O28" s="47">
        <f t="shared" si="9"/>
        <v>49.5</v>
      </c>
      <c r="P28" s="47">
        <v>15</v>
      </c>
      <c r="Q28" s="47">
        <f t="shared" si="10"/>
        <v>52.8</v>
      </c>
      <c r="R28" s="47">
        <v>16</v>
      </c>
      <c r="S28" s="36">
        <f t="shared" si="17"/>
        <v>52.8</v>
      </c>
      <c r="T28" s="36">
        <f t="shared" si="18"/>
        <v>16</v>
      </c>
      <c r="U28" s="47">
        <f t="shared" si="19"/>
        <v>51.15</v>
      </c>
      <c r="V28" s="47">
        <f t="shared" si="20"/>
        <v>15.5</v>
      </c>
      <c r="W28" s="48">
        <v>24.654869999999999</v>
      </c>
      <c r="X28" s="48">
        <v>112.18129999999999</v>
      </c>
      <c r="Y28" s="49">
        <f t="shared" si="15"/>
        <v>82.4</v>
      </c>
      <c r="Z28" s="49">
        <v>28</v>
      </c>
      <c r="AA28" s="50">
        <v>8</v>
      </c>
      <c r="AB28" s="50"/>
      <c r="AC28" s="51" t="s">
        <v>162</v>
      </c>
      <c r="AD28" s="45" t="s">
        <v>113</v>
      </c>
      <c r="AE28" s="43" t="s">
        <v>0</v>
      </c>
      <c r="AF28" s="50">
        <v>1</v>
      </c>
      <c r="AG28" s="55" t="s">
        <v>0</v>
      </c>
      <c r="AH28" s="45"/>
      <c r="AI28" s="45"/>
    </row>
    <row r="29" spans="1:35">
      <c r="A29" s="42" t="s">
        <v>181</v>
      </c>
      <c r="B29" s="43" t="s">
        <v>145</v>
      </c>
      <c r="C29" s="44">
        <v>41190</v>
      </c>
      <c r="D29" s="45">
        <v>2012</v>
      </c>
      <c r="E29" s="46">
        <v>0.43055555555555558</v>
      </c>
      <c r="F29" s="46">
        <v>0.43611111111111112</v>
      </c>
      <c r="G29" s="46">
        <f t="shared" si="16"/>
        <v>5.5555555555555358E-3</v>
      </c>
      <c r="H29" s="36">
        <v>2</v>
      </c>
      <c r="I29" s="36">
        <v>2</v>
      </c>
      <c r="J29" s="36">
        <v>2</v>
      </c>
      <c r="K29" s="36">
        <v>2</v>
      </c>
      <c r="L29" s="42" t="s">
        <v>176</v>
      </c>
      <c r="M29" s="42" t="s">
        <v>177</v>
      </c>
      <c r="N29" s="36">
        <v>1</v>
      </c>
      <c r="O29" s="47">
        <f t="shared" si="9"/>
        <v>49.5</v>
      </c>
      <c r="P29" s="47">
        <v>15</v>
      </c>
      <c r="Q29" s="47">
        <f t="shared" si="10"/>
        <v>52.8</v>
      </c>
      <c r="R29" s="47">
        <v>16</v>
      </c>
      <c r="S29" s="36">
        <f t="shared" si="17"/>
        <v>52.8</v>
      </c>
      <c r="T29" s="36">
        <f t="shared" si="18"/>
        <v>16</v>
      </c>
      <c r="U29" s="47">
        <f t="shared" si="19"/>
        <v>51.15</v>
      </c>
      <c r="V29" s="47">
        <f t="shared" si="20"/>
        <v>15.5</v>
      </c>
      <c r="W29" s="48">
        <v>24.654869999999999</v>
      </c>
      <c r="X29" s="48">
        <v>112.18129999999999</v>
      </c>
      <c r="Y29" s="49">
        <f t="shared" si="15"/>
        <v>82.4</v>
      </c>
      <c r="Z29" s="49">
        <v>28</v>
      </c>
      <c r="AA29" s="50">
        <v>8</v>
      </c>
      <c r="AB29" s="50"/>
      <c r="AC29" s="51" t="s">
        <v>127</v>
      </c>
      <c r="AD29" s="45" t="s">
        <v>49</v>
      </c>
      <c r="AE29" s="43" t="s">
        <v>63</v>
      </c>
      <c r="AF29" s="50">
        <v>1</v>
      </c>
      <c r="AG29" s="55" t="s">
        <v>0</v>
      </c>
      <c r="AH29" s="45"/>
      <c r="AI29" s="45"/>
    </row>
    <row r="30" spans="1:35">
      <c r="A30" s="42" t="s">
        <v>208</v>
      </c>
      <c r="B30" s="43" t="s">
        <v>149</v>
      </c>
      <c r="C30" s="44">
        <v>41190</v>
      </c>
      <c r="D30" s="45">
        <v>2012</v>
      </c>
      <c r="E30" s="46">
        <v>0.41180555555555554</v>
      </c>
      <c r="F30" s="46">
        <v>0.41805555555555557</v>
      </c>
      <c r="G30" s="46">
        <f t="shared" ref="G30" si="21">F30-E30</f>
        <v>6.2500000000000333E-3</v>
      </c>
      <c r="H30" s="36">
        <v>2</v>
      </c>
      <c r="I30" s="36">
        <v>2</v>
      </c>
      <c r="J30" s="36">
        <v>3</v>
      </c>
      <c r="K30" s="36">
        <v>3</v>
      </c>
      <c r="L30" s="42" t="s">
        <v>176</v>
      </c>
      <c r="M30" s="42" t="s">
        <v>177</v>
      </c>
      <c r="N30" s="36">
        <v>1</v>
      </c>
      <c r="O30" s="47">
        <f t="shared" si="9"/>
        <v>56.43</v>
      </c>
      <c r="P30" s="47">
        <v>17.100000000000001</v>
      </c>
      <c r="Q30" s="47">
        <f t="shared" si="10"/>
        <v>51.48</v>
      </c>
      <c r="R30" s="47">
        <v>15.6</v>
      </c>
      <c r="S30" s="36">
        <f t="shared" ref="S30" si="22">MAX(O30,Q30,)</f>
        <v>56.43</v>
      </c>
      <c r="T30" s="36">
        <f t="shared" ref="T30" si="23">MAX(P30,R30)</f>
        <v>17.100000000000001</v>
      </c>
      <c r="U30" s="47">
        <f t="shared" ref="U30" si="24">AVERAGE(O30,Q30)</f>
        <v>53.954999999999998</v>
      </c>
      <c r="V30" s="47">
        <f t="shared" ref="V30" si="25">AVERAGE(P30,R30)</f>
        <v>16.350000000000001</v>
      </c>
      <c r="W30" s="48">
        <v>24.65307</v>
      </c>
      <c r="X30" s="48">
        <v>112.11804600000001</v>
      </c>
      <c r="Y30" s="49">
        <f t="shared" si="15"/>
        <v>82.4</v>
      </c>
      <c r="Z30" s="49">
        <v>28</v>
      </c>
      <c r="AA30" s="50">
        <v>8</v>
      </c>
      <c r="AB30" s="50"/>
      <c r="AC30" s="51" t="s">
        <v>119</v>
      </c>
      <c r="AD30" s="45" t="s">
        <v>49</v>
      </c>
      <c r="AE30" s="43" t="s">
        <v>0</v>
      </c>
      <c r="AF30" s="50">
        <v>1</v>
      </c>
      <c r="AG30" s="55" t="s">
        <v>59</v>
      </c>
      <c r="AH30" s="45"/>
      <c r="AI30" s="45"/>
    </row>
    <row r="31" spans="1:35">
      <c r="A31" s="42" t="s">
        <v>208</v>
      </c>
      <c r="B31" s="43" t="s">
        <v>149</v>
      </c>
      <c r="C31" s="44">
        <v>41190</v>
      </c>
      <c r="D31" s="45">
        <v>2012</v>
      </c>
      <c r="E31" s="46">
        <v>0.41180555555555554</v>
      </c>
      <c r="F31" s="46">
        <v>0.41805555555555557</v>
      </c>
      <c r="G31" s="46">
        <f t="shared" ref="G31:G42" si="26">F31-E31</f>
        <v>6.2500000000000333E-3</v>
      </c>
      <c r="H31" s="36">
        <v>2</v>
      </c>
      <c r="I31" s="36">
        <v>2</v>
      </c>
      <c r="J31" s="36">
        <v>3</v>
      </c>
      <c r="K31" s="36">
        <v>3</v>
      </c>
      <c r="L31" s="42" t="s">
        <v>176</v>
      </c>
      <c r="M31" s="42" t="s">
        <v>177</v>
      </c>
      <c r="N31" s="36">
        <v>1</v>
      </c>
      <c r="O31" s="47">
        <f t="shared" si="9"/>
        <v>56.43</v>
      </c>
      <c r="P31" s="47">
        <v>17.100000000000001</v>
      </c>
      <c r="Q31" s="47">
        <f t="shared" si="10"/>
        <v>51.48</v>
      </c>
      <c r="R31" s="47">
        <v>15.6</v>
      </c>
      <c r="S31" s="36">
        <f t="shared" ref="S31:S42" si="27">MAX(O31,Q31,)</f>
        <v>56.43</v>
      </c>
      <c r="T31" s="36">
        <f t="shared" ref="T31:T42" si="28">MAX(P31,R31)</f>
        <v>17.100000000000001</v>
      </c>
      <c r="U31" s="47">
        <f t="shared" ref="U31:U42" si="29">AVERAGE(O31,Q31)</f>
        <v>53.954999999999998</v>
      </c>
      <c r="V31" s="47">
        <f t="shared" ref="V31:V42" si="30">AVERAGE(P31,R31)</f>
        <v>16.350000000000001</v>
      </c>
      <c r="W31" s="48">
        <v>24.65307</v>
      </c>
      <c r="X31" s="48">
        <v>112.11804600000001</v>
      </c>
      <c r="Y31" s="49">
        <f t="shared" si="15"/>
        <v>82.4</v>
      </c>
      <c r="Z31" s="49">
        <v>28</v>
      </c>
      <c r="AA31" s="50">
        <v>8</v>
      </c>
      <c r="AB31" s="50"/>
      <c r="AC31" s="51" t="s">
        <v>119</v>
      </c>
      <c r="AD31" s="45" t="s">
        <v>49</v>
      </c>
      <c r="AE31" s="43" t="s">
        <v>0</v>
      </c>
      <c r="AF31" s="50">
        <v>1</v>
      </c>
      <c r="AG31" s="55" t="s">
        <v>59</v>
      </c>
      <c r="AH31" s="45"/>
      <c r="AI31" s="45"/>
    </row>
    <row r="32" spans="1:35">
      <c r="A32" s="42" t="s">
        <v>208</v>
      </c>
      <c r="B32" s="43" t="s">
        <v>149</v>
      </c>
      <c r="C32" s="44">
        <v>41190</v>
      </c>
      <c r="D32" s="45">
        <v>2012</v>
      </c>
      <c r="E32" s="46">
        <v>0.41180555555555554</v>
      </c>
      <c r="F32" s="46">
        <v>0.41805555555555557</v>
      </c>
      <c r="G32" s="46">
        <f t="shared" si="26"/>
        <v>6.2500000000000333E-3</v>
      </c>
      <c r="H32" s="36">
        <v>2</v>
      </c>
      <c r="I32" s="36">
        <v>2</v>
      </c>
      <c r="J32" s="36">
        <v>3</v>
      </c>
      <c r="K32" s="36">
        <v>3</v>
      </c>
      <c r="L32" s="42" t="s">
        <v>176</v>
      </c>
      <c r="M32" s="42" t="s">
        <v>177</v>
      </c>
      <c r="N32" s="36">
        <v>1</v>
      </c>
      <c r="O32" s="47">
        <f t="shared" si="9"/>
        <v>56.43</v>
      </c>
      <c r="P32" s="47">
        <v>17.100000000000001</v>
      </c>
      <c r="Q32" s="47">
        <f t="shared" si="10"/>
        <v>51.48</v>
      </c>
      <c r="R32" s="47">
        <v>15.6</v>
      </c>
      <c r="S32" s="36">
        <f t="shared" si="27"/>
        <v>56.43</v>
      </c>
      <c r="T32" s="36">
        <f t="shared" si="28"/>
        <v>17.100000000000001</v>
      </c>
      <c r="U32" s="47">
        <f t="shared" si="29"/>
        <v>53.954999999999998</v>
      </c>
      <c r="V32" s="47">
        <f t="shared" si="30"/>
        <v>16.350000000000001</v>
      </c>
      <c r="W32" s="48">
        <v>24.65307</v>
      </c>
      <c r="X32" s="48">
        <v>112.11804600000001</v>
      </c>
      <c r="Y32" s="49">
        <f t="shared" si="15"/>
        <v>82.4</v>
      </c>
      <c r="Z32" s="49">
        <v>28</v>
      </c>
      <c r="AA32" s="50">
        <v>8</v>
      </c>
      <c r="AB32" s="50"/>
      <c r="AC32" s="51" t="s">
        <v>119</v>
      </c>
      <c r="AD32" s="45" t="s">
        <v>114</v>
      </c>
      <c r="AE32" s="43" t="s">
        <v>0</v>
      </c>
      <c r="AF32" s="50">
        <v>1</v>
      </c>
      <c r="AG32" s="55" t="s">
        <v>59</v>
      </c>
      <c r="AH32" s="45"/>
      <c r="AI32" s="45"/>
    </row>
    <row r="33" spans="1:35">
      <c r="A33" s="42" t="s">
        <v>208</v>
      </c>
      <c r="B33" s="43" t="s">
        <v>149</v>
      </c>
      <c r="C33" s="44">
        <v>41190</v>
      </c>
      <c r="D33" s="45">
        <v>2012</v>
      </c>
      <c r="E33" s="46">
        <v>0.41180555555555554</v>
      </c>
      <c r="F33" s="46">
        <v>0.41805555555555557</v>
      </c>
      <c r="G33" s="46">
        <f t="shared" si="26"/>
        <v>6.2500000000000333E-3</v>
      </c>
      <c r="H33" s="36">
        <v>2</v>
      </c>
      <c r="I33" s="36">
        <v>2</v>
      </c>
      <c r="J33" s="36">
        <v>3</v>
      </c>
      <c r="K33" s="36">
        <v>3</v>
      </c>
      <c r="L33" s="42" t="s">
        <v>176</v>
      </c>
      <c r="M33" s="42" t="s">
        <v>177</v>
      </c>
      <c r="N33" s="36">
        <v>1</v>
      </c>
      <c r="O33" s="47">
        <f t="shared" si="9"/>
        <v>56.43</v>
      </c>
      <c r="P33" s="47">
        <v>17.100000000000001</v>
      </c>
      <c r="Q33" s="47">
        <f t="shared" si="10"/>
        <v>51.48</v>
      </c>
      <c r="R33" s="47">
        <v>15.6</v>
      </c>
      <c r="S33" s="36">
        <f t="shared" si="27"/>
        <v>56.43</v>
      </c>
      <c r="T33" s="36">
        <f t="shared" si="28"/>
        <v>17.100000000000001</v>
      </c>
      <c r="U33" s="47">
        <f t="shared" si="29"/>
        <v>53.954999999999998</v>
      </c>
      <c r="V33" s="47">
        <f t="shared" si="30"/>
        <v>16.350000000000001</v>
      </c>
      <c r="W33" s="48">
        <v>24.65307</v>
      </c>
      <c r="X33" s="48">
        <v>112.11804600000001</v>
      </c>
      <c r="Y33" s="49">
        <f t="shared" si="15"/>
        <v>82.4</v>
      </c>
      <c r="Z33" s="49">
        <v>28</v>
      </c>
      <c r="AA33" s="50">
        <v>8</v>
      </c>
      <c r="AB33" s="50"/>
      <c r="AC33" s="51" t="s">
        <v>120</v>
      </c>
      <c r="AD33" s="45" t="s">
        <v>113</v>
      </c>
      <c r="AE33" s="43" t="s">
        <v>0</v>
      </c>
      <c r="AF33" s="50">
        <v>1</v>
      </c>
      <c r="AG33" s="52" t="s">
        <v>0</v>
      </c>
      <c r="AH33" s="45"/>
      <c r="AI33" s="45"/>
    </row>
    <row r="34" spans="1:35">
      <c r="A34" s="42" t="s">
        <v>208</v>
      </c>
      <c r="B34" s="43" t="s">
        <v>149</v>
      </c>
      <c r="C34" s="44">
        <v>41190</v>
      </c>
      <c r="D34" s="45">
        <v>2012</v>
      </c>
      <c r="E34" s="46">
        <v>0.41180555555555554</v>
      </c>
      <c r="F34" s="46">
        <v>0.41805555555555557</v>
      </c>
      <c r="G34" s="46">
        <f t="shared" si="26"/>
        <v>6.2500000000000333E-3</v>
      </c>
      <c r="H34" s="36">
        <v>2</v>
      </c>
      <c r="I34" s="36">
        <v>2</v>
      </c>
      <c r="J34" s="36">
        <v>3</v>
      </c>
      <c r="K34" s="36">
        <v>3</v>
      </c>
      <c r="L34" s="42" t="s">
        <v>176</v>
      </c>
      <c r="M34" s="42" t="s">
        <v>177</v>
      </c>
      <c r="N34" s="36">
        <v>1</v>
      </c>
      <c r="O34" s="47">
        <f t="shared" si="9"/>
        <v>56.43</v>
      </c>
      <c r="P34" s="47">
        <v>17.100000000000001</v>
      </c>
      <c r="Q34" s="47">
        <f t="shared" si="10"/>
        <v>51.48</v>
      </c>
      <c r="R34" s="47">
        <v>15.6</v>
      </c>
      <c r="S34" s="36">
        <f t="shared" si="27"/>
        <v>56.43</v>
      </c>
      <c r="T34" s="36">
        <f t="shared" si="28"/>
        <v>17.100000000000001</v>
      </c>
      <c r="U34" s="47">
        <f t="shared" si="29"/>
        <v>53.954999999999998</v>
      </c>
      <c r="V34" s="47">
        <f t="shared" si="30"/>
        <v>16.350000000000001</v>
      </c>
      <c r="W34" s="48">
        <v>24.65307</v>
      </c>
      <c r="X34" s="48">
        <v>112.11804600000001</v>
      </c>
      <c r="Y34" s="49">
        <f t="shared" si="15"/>
        <v>82.4</v>
      </c>
      <c r="Z34" s="49">
        <v>28</v>
      </c>
      <c r="AA34" s="50">
        <v>8</v>
      </c>
      <c r="AB34" s="50"/>
      <c r="AC34" s="51" t="s">
        <v>120</v>
      </c>
      <c r="AD34" s="45" t="s">
        <v>49</v>
      </c>
      <c r="AE34" s="43" t="s">
        <v>0</v>
      </c>
      <c r="AF34" s="50">
        <v>1</v>
      </c>
      <c r="AG34" s="52" t="s">
        <v>0</v>
      </c>
      <c r="AH34" s="45"/>
      <c r="AI34" s="45"/>
    </row>
    <row r="35" spans="1:35">
      <c r="A35" s="42" t="s">
        <v>208</v>
      </c>
      <c r="B35" s="43" t="s">
        <v>149</v>
      </c>
      <c r="C35" s="44">
        <v>41190</v>
      </c>
      <c r="D35" s="45">
        <v>2012</v>
      </c>
      <c r="E35" s="46">
        <v>0.41180555555555554</v>
      </c>
      <c r="F35" s="46">
        <v>0.41805555555555557</v>
      </c>
      <c r="G35" s="46">
        <f t="shared" si="26"/>
        <v>6.2500000000000333E-3</v>
      </c>
      <c r="H35" s="36">
        <v>2</v>
      </c>
      <c r="I35" s="36">
        <v>2</v>
      </c>
      <c r="J35" s="36">
        <v>3</v>
      </c>
      <c r="K35" s="36">
        <v>3</v>
      </c>
      <c r="L35" s="42" t="s">
        <v>176</v>
      </c>
      <c r="M35" s="42" t="s">
        <v>177</v>
      </c>
      <c r="N35" s="36">
        <v>1</v>
      </c>
      <c r="O35" s="47">
        <f t="shared" si="9"/>
        <v>56.43</v>
      </c>
      <c r="P35" s="47">
        <v>17.100000000000001</v>
      </c>
      <c r="Q35" s="47">
        <f t="shared" si="10"/>
        <v>51.48</v>
      </c>
      <c r="R35" s="47">
        <v>15.6</v>
      </c>
      <c r="S35" s="36">
        <f t="shared" si="27"/>
        <v>56.43</v>
      </c>
      <c r="T35" s="36">
        <f t="shared" si="28"/>
        <v>17.100000000000001</v>
      </c>
      <c r="U35" s="47">
        <f t="shared" si="29"/>
        <v>53.954999999999998</v>
      </c>
      <c r="V35" s="47">
        <f t="shared" si="30"/>
        <v>16.350000000000001</v>
      </c>
      <c r="W35" s="48">
        <v>24.65307</v>
      </c>
      <c r="X35" s="48">
        <v>112.11804600000001</v>
      </c>
      <c r="Y35" s="49">
        <f t="shared" si="15"/>
        <v>82.4</v>
      </c>
      <c r="Z35" s="49">
        <v>28</v>
      </c>
      <c r="AA35" s="50">
        <v>8</v>
      </c>
      <c r="AB35" s="50"/>
      <c r="AC35" s="51" t="s">
        <v>120</v>
      </c>
      <c r="AD35" s="45" t="s">
        <v>49</v>
      </c>
      <c r="AE35" s="43" t="s">
        <v>0</v>
      </c>
      <c r="AF35" s="50">
        <v>1</v>
      </c>
      <c r="AG35" s="52" t="s">
        <v>0</v>
      </c>
      <c r="AH35" s="45"/>
      <c r="AI35" s="45"/>
    </row>
    <row r="36" spans="1:35">
      <c r="A36" s="42" t="s">
        <v>208</v>
      </c>
      <c r="B36" s="43" t="s">
        <v>149</v>
      </c>
      <c r="C36" s="44">
        <v>41190</v>
      </c>
      <c r="D36" s="45">
        <v>2012</v>
      </c>
      <c r="E36" s="46">
        <v>0.41180555555555554</v>
      </c>
      <c r="F36" s="46">
        <v>0.41805555555555557</v>
      </c>
      <c r="G36" s="46">
        <f t="shared" si="26"/>
        <v>6.2500000000000333E-3</v>
      </c>
      <c r="H36" s="36">
        <v>2</v>
      </c>
      <c r="I36" s="36">
        <v>2</v>
      </c>
      <c r="J36" s="36">
        <v>3</v>
      </c>
      <c r="K36" s="36">
        <v>3</v>
      </c>
      <c r="L36" s="42" t="s">
        <v>176</v>
      </c>
      <c r="M36" s="42" t="s">
        <v>177</v>
      </c>
      <c r="N36" s="36">
        <v>1</v>
      </c>
      <c r="O36" s="47">
        <f t="shared" si="9"/>
        <v>56.43</v>
      </c>
      <c r="P36" s="47">
        <v>17.100000000000001</v>
      </c>
      <c r="Q36" s="47">
        <f t="shared" si="10"/>
        <v>51.48</v>
      </c>
      <c r="R36" s="47">
        <v>15.6</v>
      </c>
      <c r="S36" s="36">
        <f t="shared" si="27"/>
        <v>56.43</v>
      </c>
      <c r="T36" s="36">
        <f t="shared" si="28"/>
        <v>17.100000000000001</v>
      </c>
      <c r="U36" s="47">
        <f t="shared" si="29"/>
        <v>53.954999999999998</v>
      </c>
      <c r="V36" s="47">
        <f t="shared" si="30"/>
        <v>16.350000000000001</v>
      </c>
      <c r="W36" s="48">
        <v>24.65307</v>
      </c>
      <c r="X36" s="48">
        <v>112.11804600000001</v>
      </c>
      <c r="Y36" s="49">
        <f t="shared" si="15"/>
        <v>82.4</v>
      </c>
      <c r="Z36" s="49">
        <v>28</v>
      </c>
      <c r="AA36" s="50">
        <v>8</v>
      </c>
      <c r="AB36" s="50"/>
      <c r="AC36" s="51" t="s">
        <v>120</v>
      </c>
      <c r="AD36" s="45" t="s">
        <v>49</v>
      </c>
      <c r="AE36" s="43" t="s">
        <v>0</v>
      </c>
      <c r="AF36" s="50">
        <v>1</v>
      </c>
      <c r="AG36" s="52" t="s">
        <v>0</v>
      </c>
      <c r="AH36" s="45"/>
      <c r="AI36" s="45"/>
    </row>
    <row r="37" spans="1:35">
      <c r="A37" s="42" t="s">
        <v>208</v>
      </c>
      <c r="B37" s="43" t="s">
        <v>149</v>
      </c>
      <c r="C37" s="44">
        <v>41190</v>
      </c>
      <c r="D37" s="45">
        <v>2012</v>
      </c>
      <c r="E37" s="46">
        <v>0.41180555555555554</v>
      </c>
      <c r="F37" s="46">
        <v>0.41805555555555557</v>
      </c>
      <c r="G37" s="46">
        <f t="shared" si="26"/>
        <v>6.2500000000000333E-3</v>
      </c>
      <c r="H37" s="36">
        <v>2</v>
      </c>
      <c r="I37" s="36">
        <v>2</v>
      </c>
      <c r="J37" s="36">
        <v>3</v>
      </c>
      <c r="K37" s="36">
        <v>3</v>
      </c>
      <c r="L37" s="42" t="s">
        <v>176</v>
      </c>
      <c r="M37" s="42" t="s">
        <v>177</v>
      </c>
      <c r="N37" s="36">
        <v>1</v>
      </c>
      <c r="O37" s="47">
        <f t="shared" si="9"/>
        <v>56.43</v>
      </c>
      <c r="P37" s="47">
        <v>17.100000000000001</v>
      </c>
      <c r="Q37" s="47">
        <f t="shared" si="10"/>
        <v>51.48</v>
      </c>
      <c r="R37" s="47">
        <v>15.6</v>
      </c>
      <c r="S37" s="36">
        <f t="shared" si="27"/>
        <v>56.43</v>
      </c>
      <c r="T37" s="36">
        <f t="shared" si="28"/>
        <v>17.100000000000001</v>
      </c>
      <c r="U37" s="47">
        <f t="shared" si="29"/>
        <v>53.954999999999998</v>
      </c>
      <c r="V37" s="47">
        <f t="shared" si="30"/>
        <v>16.350000000000001</v>
      </c>
      <c r="W37" s="48">
        <v>24.65307</v>
      </c>
      <c r="X37" s="48">
        <v>112.11804600000001</v>
      </c>
      <c r="Y37" s="49">
        <f t="shared" si="15"/>
        <v>82.4</v>
      </c>
      <c r="Z37" s="49">
        <v>28</v>
      </c>
      <c r="AA37" s="50">
        <v>8</v>
      </c>
      <c r="AB37" s="50"/>
      <c r="AC37" s="51" t="s">
        <v>62</v>
      </c>
      <c r="AD37" s="45" t="s">
        <v>49</v>
      </c>
      <c r="AE37" s="43" t="s">
        <v>63</v>
      </c>
      <c r="AF37" s="50">
        <v>1</v>
      </c>
      <c r="AG37" s="52" t="s">
        <v>0</v>
      </c>
      <c r="AH37" s="45"/>
      <c r="AI37" s="45"/>
    </row>
    <row r="38" spans="1:35">
      <c r="A38" s="42" t="s">
        <v>208</v>
      </c>
      <c r="B38" s="43" t="s">
        <v>149</v>
      </c>
      <c r="C38" s="44">
        <v>41190</v>
      </c>
      <c r="D38" s="45">
        <v>2012</v>
      </c>
      <c r="E38" s="46">
        <v>0.41180555555555554</v>
      </c>
      <c r="F38" s="46">
        <v>0.41805555555555557</v>
      </c>
      <c r="G38" s="46">
        <f t="shared" si="26"/>
        <v>6.2500000000000333E-3</v>
      </c>
      <c r="H38" s="36">
        <v>2</v>
      </c>
      <c r="I38" s="36">
        <v>2</v>
      </c>
      <c r="J38" s="36">
        <v>3</v>
      </c>
      <c r="K38" s="36">
        <v>3</v>
      </c>
      <c r="L38" s="42" t="s">
        <v>176</v>
      </c>
      <c r="M38" s="42" t="s">
        <v>177</v>
      </c>
      <c r="N38" s="36">
        <v>1</v>
      </c>
      <c r="O38" s="47">
        <f t="shared" si="9"/>
        <v>56.43</v>
      </c>
      <c r="P38" s="47">
        <v>17.100000000000001</v>
      </c>
      <c r="Q38" s="47">
        <f t="shared" si="10"/>
        <v>51.48</v>
      </c>
      <c r="R38" s="47">
        <v>15.6</v>
      </c>
      <c r="S38" s="36">
        <f t="shared" si="27"/>
        <v>56.43</v>
      </c>
      <c r="T38" s="36">
        <f t="shared" si="28"/>
        <v>17.100000000000001</v>
      </c>
      <c r="U38" s="47">
        <f t="shared" si="29"/>
        <v>53.954999999999998</v>
      </c>
      <c r="V38" s="47">
        <f t="shared" si="30"/>
        <v>16.350000000000001</v>
      </c>
      <c r="W38" s="48">
        <v>24.65307</v>
      </c>
      <c r="X38" s="48">
        <v>112.11804600000001</v>
      </c>
      <c r="Y38" s="49">
        <f t="shared" si="15"/>
        <v>82.4</v>
      </c>
      <c r="Z38" s="49">
        <v>28</v>
      </c>
      <c r="AA38" s="50">
        <v>8</v>
      </c>
      <c r="AB38" s="50"/>
      <c r="AC38" s="51" t="s">
        <v>62</v>
      </c>
      <c r="AD38" s="45" t="s">
        <v>113</v>
      </c>
      <c r="AE38" s="43" t="s">
        <v>66</v>
      </c>
      <c r="AF38" s="50">
        <v>1</v>
      </c>
      <c r="AG38" s="52" t="s">
        <v>0</v>
      </c>
      <c r="AH38" s="45"/>
      <c r="AI38" s="45"/>
    </row>
    <row r="39" spans="1:35">
      <c r="A39" s="42" t="s">
        <v>208</v>
      </c>
      <c r="B39" s="43" t="s">
        <v>149</v>
      </c>
      <c r="C39" s="44">
        <v>41190</v>
      </c>
      <c r="D39" s="45">
        <v>2012</v>
      </c>
      <c r="E39" s="46">
        <v>0.41180555555555554</v>
      </c>
      <c r="F39" s="46">
        <v>0.41805555555555557</v>
      </c>
      <c r="G39" s="46">
        <f t="shared" si="26"/>
        <v>6.2500000000000333E-3</v>
      </c>
      <c r="H39" s="36">
        <v>2</v>
      </c>
      <c r="I39" s="36">
        <v>2</v>
      </c>
      <c r="J39" s="36">
        <v>3</v>
      </c>
      <c r="K39" s="36">
        <v>3</v>
      </c>
      <c r="L39" s="42" t="s">
        <v>176</v>
      </c>
      <c r="M39" s="42" t="s">
        <v>177</v>
      </c>
      <c r="N39" s="36">
        <v>1</v>
      </c>
      <c r="O39" s="47">
        <f t="shared" si="9"/>
        <v>56.43</v>
      </c>
      <c r="P39" s="47">
        <v>17.100000000000001</v>
      </c>
      <c r="Q39" s="47">
        <f t="shared" si="10"/>
        <v>51.48</v>
      </c>
      <c r="R39" s="47">
        <v>15.6</v>
      </c>
      <c r="S39" s="36">
        <f t="shared" si="27"/>
        <v>56.43</v>
      </c>
      <c r="T39" s="36">
        <f t="shared" si="28"/>
        <v>17.100000000000001</v>
      </c>
      <c r="U39" s="47">
        <f t="shared" si="29"/>
        <v>53.954999999999998</v>
      </c>
      <c r="V39" s="47">
        <f t="shared" si="30"/>
        <v>16.350000000000001</v>
      </c>
      <c r="W39" s="48">
        <v>24.65307</v>
      </c>
      <c r="X39" s="48">
        <v>112.11804600000001</v>
      </c>
      <c r="Y39" s="49">
        <f t="shared" si="15"/>
        <v>82.4</v>
      </c>
      <c r="Z39" s="49">
        <v>28</v>
      </c>
      <c r="AA39" s="50">
        <v>8</v>
      </c>
      <c r="AB39" s="50"/>
      <c r="AC39" s="51" t="s">
        <v>161</v>
      </c>
      <c r="AD39" s="45" t="s">
        <v>113</v>
      </c>
      <c r="AE39" s="43" t="s">
        <v>0</v>
      </c>
      <c r="AF39" s="50">
        <v>1</v>
      </c>
      <c r="AG39" s="52" t="s">
        <v>0</v>
      </c>
      <c r="AH39" s="45"/>
      <c r="AI39" s="45"/>
    </row>
    <row r="40" spans="1:35">
      <c r="A40" s="42" t="s">
        <v>208</v>
      </c>
      <c r="B40" s="43" t="s">
        <v>149</v>
      </c>
      <c r="C40" s="44">
        <v>41190</v>
      </c>
      <c r="D40" s="45">
        <v>2012</v>
      </c>
      <c r="E40" s="46">
        <v>0.41180555555555554</v>
      </c>
      <c r="F40" s="46">
        <v>0.41805555555555557</v>
      </c>
      <c r="G40" s="46">
        <f t="shared" si="26"/>
        <v>6.2500000000000333E-3</v>
      </c>
      <c r="H40" s="36">
        <v>2</v>
      </c>
      <c r="I40" s="36">
        <v>2</v>
      </c>
      <c r="J40" s="36">
        <v>3</v>
      </c>
      <c r="K40" s="36">
        <v>3</v>
      </c>
      <c r="L40" s="42" t="s">
        <v>176</v>
      </c>
      <c r="M40" s="42" t="s">
        <v>177</v>
      </c>
      <c r="N40" s="36">
        <v>1</v>
      </c>
      <c r="O40" s="47">
        <f t="shared" si="9"/>
        <v>56.43</v>
      </c>
      <c r="P40" s="47">
        <v>17.100000000000001</v>
      </c>
      <c r="Q40" s="47">
        <f t="shared" si="10"/>
        <v>51.48</v>
      </c>
      <c r="R40" s="47">
        <v>15.6</v>
      </c>
      <c r="S40" s="36">
        <f t="shared" si="27"/>
        <v>56.43</v>
      </c>
      <c r="T40" s="36">
        <f t="shared" si="28"/>
        <v>17.100000000000001</v>
      </c>
      <c r="U40" s="47">
        <f t="shared" si="29"/>
        <v>53.954999999999998</v>
      </c>
      <c r="V40" s="47">
        <f t="shared" si="30"/>
        <v>16.350000000000001</v>
      </c>
      <c r="W40" s="48">
        <v>24.65307</v>
      </c>
      <c r="X40" s="48">
        <v>112.11804600000001</v>
      </c>
      <c r="Y40" s="49">
        <f t="shared" si="15"/>
        <v>82.4</v>
      </c>
      <c r="Z40" s="49">
        <v>28</v>
      </c>
      <c r="AA40" s="50">
        <v>8</v>
      </c>
      <c r="AB40" s="50"/>
      <c r="AC40" s="51" t="s">
        <v>161</v>
      </c>
      <c r="AD40" s="45" t="s">
        <v>113</v>
      </c>
      <c r="AE40" s="43" t="s">
        <v>0</v>
      </c>
      <c r="AF40" s="50">
        <v>1</v>
      </c>
      <c r="AG40" s="52" t="s">
        <v>0</v>
      </c>
      <c r="AH40" s="45"/>
      <c r="AI40" s="45"/>
    </row>
    <row r="41" spans="1:35">
      <c r="A41" s="42" t="s">
        <v>208</v>
      </c>
      <c r="B41" s="43" t="s">
        <v>149</v>
      </c>
      <c r="C41" s="44">
        <v>41190</v>
      </c>
      <c r="D41" s="45">
        <v>2012</v>
      </c>
      <c r="E41" s="46">
        <v>0.41180555555555554</v>
      </c>
      <c r="F41" s="46">
        <v>0.41805555555555557</v>
      </c>
      <c r="G41" s="46">
        <f t="shared" si="26"/>
        <v>6.2500000000000333E-3</v>
      </c>
      <c r="H41" s="36">
        <v>2</v>
      </c>
      <c r="I41" s="36">
        <v>2</v>
      </c>
      <c r="J41" s="36">
        <v>3</v>
      </c>
      <c r="K41" s="36">
        <v>3</v>
      </c>
      <c r="L41" s="42" t="s">
        <v>176</v>
      </c>
      <c r="M41" s="42" t="s">
        <v>177</v>
      </c>
      <c r="N41" s="36">
        <v>1</v>
      </c>
      <c r="O41" s="47">
        <f t="shared" si="9"/>
        <v>56.43</v>
      </c>
      <c r="P41" s="47">
        <v>17.100000000000001</v>
      </c>
      <c r="Q41" s="47">
        <f t="shared" si="10"/>
        <v>51.48</v>
      </c>
      <c r="R41" s="47">
        <v>15.6</v>
      </c>
      <c r="S41" s="36">
        <f t="shared" si="27"/>
        <v>56.43</v>
      </c>
      <c r="T41" s="36">
        <f t="shared" si="28"/>
        <v>17.100000000000001</v>
      </c>
      <c r="U41" s="47">
        <f t="shared" si="29"/>
        <v>53.954999999999998</v>
      </c>
      <c r="V41" s="47">
        <f t="shared" si="30"/>
        <v>16.350000000000001</v>
      </c>
      <c r="W41" s="48">
        <v>24.65307</v>
      </c>
      <c r="X41" s="48">
        <v>112.11804600000001</v>
      </c>
      <c r="Y41" s="49">
        <f t="shared" si="15"/>
        <v>82.4</v>
      </c>
      <c r="Z41" s="49">
        <v>28</v>
      </c>
      <c r="AA41" s="50">
        <v>8</v>
      </c>
      <c r="AB41" s="50"/>
      <c r="AC41" s="51" t="s">
        <v>128</v>
      </c>
      <c r="AD41" s="45" t="s">
        <v>49</v>
      </c>
      <c r="AE41" s="43" t="s">
        <v>63</v>
      </c>
      <c r="AF41" s="50">
        <v>1</v>
      </c>
      <c r="AG41" s="52" t="s">
        <v>0</v>
      </c>
      <c r="AH41" s="45"/>
      <c r="AI41" s="45"/>
    </row>
    <row r="42" spans="1:35" s="53" customFormat="1">
      <c r="A42" s="42" t="s">
        <v>208</v>
      </c>
      <c r="B42" s="43" t="s">
        <v>149</v>
      </c>
      <c r="C42" s="44">
        <v>41190</v>
      </c>
      <c r="D42" s="45">
        <v>2012</v>
      </c>
      <c r="E42" s="46">
        <v>0.41180555555555554</v>
      </c>
      <c r="F42" s="46">
        <v>0.41805555555555557</v>
      </c>
      <c r="G42" s="46">
        <f t="shared" si="26"/>
        <v>6.2500000000000333E-3</v>
      </c>
      <c r="H42" s="36">
        <v>2</v>
      </c>
      <c r="I42" s="36">
        <v>2</v>
      </c>
      <c r="J42" s="36">
        <v>3</v>
      </c>
      <c r="K42" s="36">
        <v>3</v>
      </c>
      <c r="L42" s="42" t="s">
        <v>176</v>
      </c>
      <c r="M42" s="42" t="s">
        <v>177</v>
      </c>
      <c r="N42" s="36">
        <v>1</v>
      </c>
      <c r="O42" s="47">
        <f t="shared" si="9"/>
        <v>56.43</v>
      </c>
      <c r="P42" s="47">
        <v>17.100000000000001</v>
      </c>
      <c r="Q42" s="47">
        <f t="shared" si="10"/>
        <v>51.48</v>
      </c>
      <c r="R42" s="47">
        <v>15.6</v>
      </c>
      <c r="S42" s="36">
        <f t="shared" si="27"/>
        <v>56.43</v>
      </c>
      <c r="T42" s="36">
        <f t="shared" si="28"/>
        <v>17.100000000000001</v>
      </c>
      <c r="U42" s="47">
        <f t="shared" si="29"/>
        <v>53.954999999999998</v>
      </c>
      <c r="V42" s="47">
        <f t="shared" si="30"/>
        <v>16.350000000000001</v>
      </c>
      <c r="W42" s="48">
        <v>24.65307</v>
      </c>
      <c r="X42" s="48">
        <v>112.11804600000001</v>
      </c>
      <c r="Y42" s="49">
        <f t="shared" si="15"/>
        <v>82.4</v>
      </c>
      <c r="Z42" s="49">
        <v>28</v>
      </c>
      <c r="AA42" s="50">
        <v>8</v>
      </c>
      <c r="AB42" s="50"/>
      <c r="AC42" s="51" t="s">
        <v>128</v>
      </c>
      <c r="AD42" s="45" t="s">
        <v>49</v>
      </c>
      <c r="AE42" s="43" t="s">
        <v>63</v>
      </c>
      <c r="AF42" s="50">
        <v>1</v>
      </c>
      <c r="AG42" s="52" t="s">
        <v>0</v>
      </c>
      <c r="AH42" s="45"/>
      <c r="AI42" s="45"/>
    </row>
    <row r="43" spans="1:35">
      <c r="A43" s="42" t="s">
        <v>210</v>
      </c>
      <c r="B43" s="43" t="s">
        <v>144</v>
      </c>
      <c r="C43" s="44">
        <v>41190</v>
      </c>
      <c r="D43" s="45">
        <v>2012</v>
      </c>
      <c r="E43" s="46">
        <v>0.4145833333333333</v>
      </c>
      <c r="F43" s="46">
        <v>0.41736111111111113</v>
      </c>
      <c r="G43" s="46">
        <f>F43-E43</f>
        <v>2.7777777777778234E-3</v>
      </c>
      <c r="H43" s="36">
        <v>2</v>
      </c>
      <c r="I43" s="36">
        <v>2</v>
      </c>
      <c r="J43" s="36">
        <v>4</v>
      </c>
      <c r="K43" s="36">
        <v>4</v>
      </c>
      <c r="L43" s="42" t="s">
        <v>176</v>
      </c>
      <c r="M43" s="42" t="s">
        <v>177</v>
      </c>
      <c r="N43" s="36">
        <v>1</v>
      </c>
      <c r="O43" s="47">
        <f t="shared" si="9"/>
        <v>56.099999999999994</v>
      </c>
      <c r="P43" s="47">
        <v>17</v>
      </c>
      <c r="Q43" s="47">
        <f t="shared" si="10"/>
        <v>51.48</v>
      </c>
      <c r="R43" s="47">
        <v>15.6</v>
      </c>
      <c r="S43" s="36">
        <f t="shared" ref="S43" si="31">MAX(O43,Q43,)</f>
        <v>56.099999999999994</v>
      </c>
      <c r="T43" s="36">
        <f t="shared" ref="T43" si="32">MAX(P43,R43)</f>
        <v>17</v>
      </c>
      <c r="U43" s="47">
        <f t="shared" ref="U43" si="33">AVERAGE(O43,Q43)</f>
        <v>53.789999999999992</v>
      </c>
      <c r="V43" s="47">
        <f t="shared" ref="V43" si="34">AVERAGE(P43,R43)</f>
        <v>16.3</v>
      </c>
      <c r="W43" s="48">
        <v>24.756530000000001</v>
      </c>
      <c r="X43" s="48">
        <v>112.18046</v>
      </c>
      <c r="Y43" s="49">
        <f t="shared" si="15"/>
        <v>75.2</v>
      </c>
      <c r="Z43" s="49">
        <v>24</v>
      </c>
      <c r="AA43" s="50">
        <v>8</v>
      </c>
      <c r="AB43" s="50"/>
      <c r="AC43" s="51" t="s">
        <v>119</v>
      </c>
      <c r="AD43" s="45" t="s">
        <v>114</v>
      </c>
      <c r="AE43" s="43" t="s">
        <v>0</v>
      </c>
      <c r="AF43" s="50">
        <v>1</v>
      </c>
      <c r="AG43" s="52" t="s">
        <v>59</v>
      </c>
      <c r="AH43" s="45"/>
      <c r="AI43" s="45"/>
    </row>
    <row r="44" spans="1:35">
      <c r="A44" s="42" t="s">
        <v>210</v>
      </c>
      <c r="B44" s="43" t="s">
        <v>144</v>
      </c>
      <c r="C44" s="44">
        <v>41190</v>
      </c>
      <c r="D44" s="45">
        <v>2012</v>
      </c>
      <c r="E44" s="46">
        <v>0.4145833333333333</v>
      </c>
      <c r="F44" s="46">
        <v>0.41736111111111113</v>
      </c>
      <c r="G44" s="46">
        <f t="shared" ref="G44:G68" si="35">F44-E44</f>
        <v>2.7777777777778234E-3</v>
      </c>
      <c r="H44" s="36">
        <v>2</v>
      </c>
      <c r="I44" s="36">
        <v>2</v>
      </c>
      <c r="J44" s="36">
        <v>4</v>
      </c>
      <c r="K44" s="36">
        <v>4</v>
      </c>
      <c r="L44" s="42" t="s">
        <v>176</v>
      </c>
      <c r="M44" s="42" t="s">
        <v>177</v>
      </c>
      <c r="N44" s="36">
        <v>1</v>
      </c>
      <c r="O44" s="47">
        <f t="shared" si="9"/>
        <v>56.099999999999994</v>
      </c>
      <c r="P44" s="47">
        <v>17</v>
      </c>
      <c r="Q44" s="47">
        <f t="shared" si="10"/>
        <v>51.48</v>
      </c>
      <c r="R44" s="47">
        <v>15.6</v>
      </c>
      <c r="S44" s="36">
        <f t="shared" ref="S44:S68" si="36">MAX(O44,Q44,)</f>
        <v>56.099999999999994</v>
      </c>
      <c r="T44" s="36">
        <f t="shared" ref="T44:T68" si="37">MAX(P44,R44)</f>
        <v>17</v>
      </c>
      <c r="U44" s="47">
        <f t="shared" ref="U44:U68" si="38">AVERAGE(O44,Q44)</f>
        <v>53.789999999999992</v>
      </c>
      <c r="V44" s="47">
        <f t="shared" ref="V44:V68" si="39">AVERAGE(P44,R44)</f>
        <v>16.3</v>
      </c>
      <c r="W44" s="48">
        <v>24.756530000000001</v>
      </c>
      <c r="X44" s="48">
        <v>112.18046</v>
      </c>
      <c r="Y44" s="49">
        <f t="shared" si="15"/>
        <v>75.2</v>
      </c>
      <c r="Z44" s="49">
        <v>24</v>
      </c>
      <c r="AA44" s="50">
        <v>8</v>
      </c>
      <c r="AB44" s="50"/>
      <c r="AC44" s="51" t="s">
        <v>119</v>
      </c>
      <c r="AD44" s="45" t="s">
        <v>114</v>
      </c>
      <c r="AE44" s="43" t="s">
        <v>0</v>
      </c>
      <c r="AF44" s="50">
        <v>1</v>
      </c>
      <c r="AG44" s="52" t="s">
        <v>59</v>
      </c>
      <c r="AH44" s="45"/>
      <c r="AI44" s="45"/>
    </row>
    <row r="45" spans="1:35">
      <c r="A45" s="42" t="s">
        <v>210</v>
      </c>
      <c r="B45" s="43" t="s">
        <v>144</v>
      </c>
      <c r="C45" s="44">
        <v>41190</v>
      </c>
      <c r="D45" s="45">
        <v>2012</v>
      </c>
      <c r="E45" s="46">
        <v>0.4145833333333333</v>
      </c>
      <c r="F45" s="46">
        <v>0.41736111111111113</v>
      </c>
      <c r="G45" s="46">
        <f t="shared" si="35"/>
        <v>2.7777777777778234E-3</v>
      </c>
      <c r="H45" s="36">
        <v>2</v>
      </c>
      <c r="I45" s="36">
        <v>2</v>
      </c>
      <c r="J45" s="36">
        <v>4</v>
      </c>
      <c r="K45" s="36">
        <v>4</v>
      </c>
      <c r="L45" s="42" t="s">
        <v>176</v>
      </c>
      <c r="M45" s="42" t="s">
        <v>177</v>
      </c>
      <c r="N45" s="36">
        <v>1</v>
      </c>
      <c r="O45" s="47">
        <f t="shared" si="9"/>
        <v>56.099999999999994</v>
      </c>
      <c r="P45" s="47">
        <v>17</v>
      </c>
      <c r="Q45" s="47">
        <f t="shared" si="10"/>
        <v>51.48</v>
      </c>
      <c r="R45" s="47">
        <v>15.6</v>
      </c>
      <c r="S45" s="36">
        <f t="shared" si="36"/>
        <v>56.099999999999994</v>
      </c>
      <c r="T45" s="36">
        <f t="shared" si="37"/>
        <v>17</v>
      </c>
      <c r="U45" s="47">
        <f t="shared" si="38"/>
        <v>53.789999999999992</v>
      </c>
      <c r="V45" s="47">
        <f t="shared" si="39"/>
        <v>16.3</v>
      </c>
      <c r="W45" s="48">
        <v>24.756530000000001</v>
      </c>
      <c r="X45" s="48">
        <v>112.18046</v>
      </c>
      <c r="Y45" s="49">
        <f t="shared" si="15"/>
        <v>75.2</v>
      </c>
      <c r="Z45" s="49">
        <v>24</v>
      </c>
      <c r="AA45" s="50">
        <v>8</v>
      </c>
      <c r="AB45" s="50"/>
      <c r="AC45" s="51" t="s">
        <v>119</v>
      </c>
      <c r="AD45" s="45" t="s">
        <v>49</v>
      </c>
      <c r="AE45" s="43" t="s">
        <v>0</v>
      </c>
      <c r="AF45" s="50">
        <v>1</v>
      </c>
      <c r="AG45" s="52" t="s">
        <v>60</v>
      </c>
      <c r="AH45" s="45"/>
      <c r="AI45" s="45"/>
    </row>
    <row r="46" spans="1:35">
      <c r="A46" s="42" t="s">
        <v>210</v>
      </c>
      <c r="B46" s="43" t="s">
        <v>144</v>
      </c>
      <c r="C46" s="44">
        <v>41190</v>
      </c>
      <c r="D46" s="45">
        <v>2012</v>
      </c>
      <c r="E46" s="46">
        <v>0.4145833333333333</v>
      </c>
      <c r="F46" s="46">
        <v>0.41736111111111113</v>
      </c>
      <c r="G46" s="46">
        <f t="shared" si="35"/>
        <v>2.7777777777778234E-3</v>
      </c>
      <c r="H46" s="36">
        <v>2</v>
      </c>
      <c r="I46" s="36">
        <v>2</v>
      </c>
      <c r="J46" s="36">
        <v>4</v>
      </c>
      <c r="K46" s="36">
        <v>4</v>
      </c>
      <c r="L46" s="42" t="s">
        <v>176</v>
      </c>
      <c r="M46" s="42" t="s">
        <v>177</v>
      </c>
      <c r="N46" s="36">
        <v>1</v>
      </c>
      <c r="O46" s="47">
        <f t="shared" si="9"/>
        <v>56.099999999999994</v>
      </c>
      <c r="P46" s="47">
        <v>17</v>
      </c>
      <c r="Q46" s="47">
        <f t="shared" si="10"/>
        <v>51.48</v>
      </c>
      <c r="R46" s="47">
        <v>15.6</v>
      </c>
      <c r="S46" s="36">
        <f t="shared" si="36"/>
        <v>56.099999999999994</v>
      </c>
      <c r="T46" s="36">
        <f t="shared" si="37"/>
        <v>17</v>
      </c>
      <c r="U46" s="47">
        <f t="shared" si="38"/>
        <v>53.789999999999992</v>
      </c>
      <c r="V46" s="47">
        <f t="shared" si="39"/>
        <v>16.3</v>
      </c>
      <c r="W46" s="48">
        <v>24.756530000000001</v>
      </c>
      <c r="X46" s="48">
        <v>112.18046</v>
      </c>
      <c r="Y46" s="49">
        <f t="shared" si="15"/>
        <v>75.2</v>
      </c>
      <c r="Z46" s="49">
        <v>24</v>
      </c>
      <c r="AA46" s="50">
        <v>8</v>
      </c>
      <c r="AB46" s="50"/>
      <c r="AC46" s="51" t="s">
        <v>120</v>
      </c>
      <c r="AD46" s="45" t="s">
        <v>113</v>
      </c>
      <c r="AE46" s="43" t="s">
        <v>0</v>
      </c>
      <c r="AF46" s="50">
        <v>1</v>
      </c>
      <c r="AG46" s="52" t="s">
        <v>0</v>
      </c>
      <c r="AH46" s="45"/>
      <c r="AI46" s="45"/>
    </row>
    <row r="47" spans="1:35">
      <c r="A47" s="42" t="s">
        <v>210</v>
      </c>
      <c r="B47" s="43" t="s">
        <v>144</v>
      </c>
      <c r="C47" s="44">
        <v>41190</v>
      </c>
      <c r="D47" s="45">
        <v>2012</v>
      </c>
      <c r="E47" s="46">
        <v>0.4145833333333333</v>
      </c>
      <c r="F47" s="46">
        <v>0.41736111111111113</v>
      </c>
      <c r="G47" s="46">
        <f t="shared" si="35"/>
        <v>2.7777777777778234E-3</v>
      </c>
      <c r="H47" s="36">
        <v>2</v>
      </c>
      <c r="I47" s="36">
        <v>2</v>
      </c>
      <c r="J47" s="36">
        <v>4</v>
      </c>
      <c r="K47" s="36">
        <v>4</v>
      </c>
      <c r="L47" s="42" t="s">
        <v>176</v>
      </c>
      <c r="M47" s="42" t="s">
        <v>177</v>
      </c>
      <c r="N47" s="36">
        <v>1</v>
      </c>
      <c r="O47" s="47">
        <f t="shared" si="9"/>
        <v>56.099999999999994</v>
      </c>
      <c r="P47" s="47">
        <v>17</v>
      </c>
      <c r="Q47" s="47">
        <f t="shared" si="10"/>
        <v>51.48</v>
      </c>
      <c r="R47" s="47">
        <v>15.6</v>
      </c>
      <c r="S47" s="36">
        <f t="shared" si="36"/>
        <v>56.099999999999994</v>
      </c>
      <c r="T47" s="36">
        <f t="shared" si="37"/>
        <v>17</v>
      </c>
      <c r="U47" s="47">
        <f t="shared" si="38"/>
        <v>53.789999999999992</v>
      </c>
      <c r="V47" s="47">
        <f t="shared" si="39"/>
        <v>16.3</v>
      </c>
      <c r="W47" s="48">
        <v>24.756530000000001</v>
      </c>
      <c r="X47" s="48">
        <v>112.18046</v>
      </c>
      <c r="Y47" s="49">
        <f t="shared" si="15"/>
        <v>75.2</v>
      </c>
      <c r="Z47" s="49">
        <v>24</v>
      </c>
      <c r="AA47" s="50">
        <v>8</v>
      </c>
      <c r="AB47" s="50"/>
      <c r="AC47" s="51" t="s">
        <v>120</v>
      </c>
      <c r="AD47" s="45" t="s">
        <v>113</v>
      </c>
      <c r="AE47" s="43" t="s">
        <v>0</v>
      </c>
      <c r="AF47" s="50">
        <v>1</v>
      </c>
      <c r="AG47" s="52" t="s">
        <v>0</v>
      </c>
      <c r="AH47" s="45"/>
      <c r="AI47" s="45"/>
    </row>
    <row r="48" spans="1:35">
      <c r="A48" s="42" t="s">
        <v>210</v>
      </c>
      <c r="B48" s="43" t="s">
        <v>144</v>
      </c>
      <c r="C48" s="44">
        <v>41190</v>
      </c>
      <c r="D48" s="45">
        <v>2012</v>
      </c>
      <c r="E48" s="46">
        <v>0.4145833333333333</v>
      </c>
      <c r="F48" s="46">
        <v>0.41736111111111113</v>
      </c>
      <c r="G48" s="46">
        <f t="shared" si="35"/>
        <v>2.7777777777778234E-3</v>
      </c>
      <c r="H48" s="36">
        <v>2</v>
      </c>
      <c r="I48" s="36">
        <v>2</v>
      </c>
      <c r="J48" s="36">
        <v>4</v>
      </c>
      <c r="K48" s="36">
        <v>4</v>
      </c>
      <c r="L48" s="42" t="s">
        <v>176</v>
      </c>
      <c r="M48" s="42" t="s">
        <v>177</v>
      </c>
      <c r="N48" s="36">
        <v>1</v>
      </c>
      <c r="O48" s="47">
        <f t="shared" si="9"/>
        <v>56.099999999999994</v>
      </c>
      <c r="P48" s="47">
        <v>17</v>
      </c>
      <c r="Q48" s="47">
        <f t="shared" si="10"/>
        <v>51.48</v>
      </c>
      <c r="R48" s="47">
        <v>15.6</v>
      </c>
      <c r="S48" s="36">
        <f t="shared" si="36"/>
        <v>56.099999999999994</v>
      </c>
      <c r="T48" s="36">
        <f t="shared" si="37"/>
        <v>17</v>
      </c>
      <c r="U48" s="47">
        <f t="shared" si="38"/>
        <v>53.789999999999992</v>
      </c>
      <c r="V48" s="47">
        <f t="shared" si="39"/>
        <v>16.3</v>
      </c>
      <c r="W48" s="48">
        <v>24.756530000000001</v>
      </c>
      <c r="X48" s="48">
        <v>112.18046</v>
      </c>
      <c r="Y48" s="49">
        <f t="shared" si="15"/>
        <v>75.2</v>
      </c>
      <c r="Z48" s="49">
        <v>24</v>
      </c>
      <c r="AA48" s="50">
        <v>8</v>
      </c>
      <c r="AB48" s="50"/>
      <c r="AC48" s="51" t="s">
        <v>120</v>
      </c>
      <c r="AD48" s="45" t="s">
        <v>113</v>
      </c>
      <c r="AE48" s="43" t="s">
        <v>0</v>
      </c>
      <c r="AF48" s="50">
        <v>1</v>
      </c>
      <c r="AG48" s="52" t="s">
        <v>0</v>
      </c>
      <c r="AH48" s="45"/>
      <c r="AI48" s="45"/>
    </row>
    <row r="49" spans="1:35">
      <c r="A49" s="42" t="s">
        <v>210</v>
      </c>
      <c r="B49" s="43" t="s">
        <v>144</v>
      </c>
      <c r="C49" s="44">
        <v>41190</v>
      </c>
      <c r="D49" s="45">
        <v>2012</v>
      </c>
      <c r="E49" s="46">
        <v>0.4145833333333333</v>
      </c>
      <c r="F49" s="46">
        <v>0.41736111111111113</v>
      </c>
      <c r="G49" s="46">
        <f t="shared" si="35"/>
        <v>2.7777777777778234E-3</v>
      </c>
      <c r="H49" s="36">
        <v>2</v>
      </c>
      <c r="I49" s="36">
        <v>2</v>
      </c>
      <c r="J49" s="36">
        <v>4</v>
      </c>
      <c r="K49" s="36">
        <v>4</v>
      </c>
      <c r="L49" s="42" t="s">
        <v>176</v>
      </c>
      <c r="M49" s="42" t="s">
        <v>177</v>
      </c>
      <c r="N49" s="36">
        <v>1</v>
      </c>
      <c r="O49" s="47">
        <f t="shared" ref="O49:O106" si="40">(P49*3.3)</f>
        <v>56.099999999999994</v>
      </c>
      <c r="P49" s="47">
        <v>17</v>
      </c>
      <c r="Q49" s="47">
        <f t="shared" ref="Q49:Q106" si="41">(R49*3.3)</f>
        <v>51.48</v>
      </c>
      <c r="R49" s="47">
        <v>15.6</v>
      </c>
      <c r="S49" s="36">
        <f t="shared" si="36"/>
        <v>56.099999999999994</v>
      </c>
      <c r="T49" s="36">
        <f t="shared" si="37"/>
        <v>17</v>
      </c>
      <c r="U49" s="47">
        <f t="shared" si="38"/>
        <v>53.789999999999992</v>
      </c>
      <c r="V49" s="47">
        <f t="shared" si="39"/>
        <v>16.3</v>
      </c>
      <c r="W49" s="48">
        <v>24.756530000000001</v>
      </c>
      <c r="X49" s="48">
        <v>112.18046</v>
      </c>
      <c r="Y49" s="49">
        <f t="shared" ref="Y49:Y106" si="42">(Z49*1.8)+32</f>
        <v>75.2</v>
      </c>
      <c r="Z49" s="49">
        <v>24</v>
      </c>
      <c r="AA49" s="50">
        <v>8</v>
      </c>
      <c r="AB49" s="50"/>
      <c r="AC49" s="51" t="s">
        <v>120</v>
      </c>
      <c r="AD49" s="45" t="s">
        <v>113</v>
      </c>
      <c r="AE49" s="43" t="s">
        <v>0</v>
      </c>
      <c r="AF49" s="50">
        <v>1</v>
      </c>
      <c r="AG49" s="52" t="s">
        <v>0</v>
      </c>
      <c r="AH49" s="45"/>
      <c r="AI49" s="45"/>
    </row>
    <row r="50" spans="1:35">
      <c r="A50" s="42" t="s">
        <v>210</v>
      </c>
      <c r="B50" s="43" t="s">
        <v>144</v>
      </c>
      <c r="C50" s="44">
        <v>41190</v>
      </c>
      <c r="D50" s="45">
        <v>2012</v>
      </c>
      <c r="E50" s="46">
        <v>0.4145833333333333</v>
      </c>
      <c r="F50" s="46">
        <v>0.41736111111111113</v>
      </c>
      <c r="G50" s="46">
        <f t="shared" si="35"/>
        <v>2.7777777777778234E-3</v>
      </c>
      <c r="H50" s="36">
        <v>2</v>
      </c>
      <c r="I50" s="36">
        <v>2</v>
      </c>
      <c r="J50" s="36">
        <v>4</v>
      </c>
      <c r="K50" s="36">
        <v>4</v>
      </c>
      <c r="L50" s="42" t="s">
        <v>176</v>
      </c>
      <c r="M50" s="42" t="s">
        <v>177</v>
      </c>
      <c r="N50" s="36">
        <v>1</v>
      </c>
      <c r="O50" s="47">
        <f t="shared" si="40"/>
        <v>56.099999999999994</v>
      </c>
      <c r="P50" s="47">
        <v>17</v>
      </c>
      <c r="Q50" s="47">
        <f t="shared" si="41"/>
        <v>51.48</v>
      </c>
      <c r="R50" s="47">
        <v>15.6</v>
      </c>
      <c r="S50" s="36">
        <f t="shared" si="36"/>
        <v>56.099999999999994</v>
      </c>
      <c r="T50" s="36">
        <f t="shared" si="37"/>
        <v>17</v>
      </c>
      <c r="U50" s="47">
        <f t="shared" si="38"/>
        <v>53.789999999999992</v>
      </c>
      <c r="V50" s="47">
        <f t="shared" si="39"/>
        <v>16.3</v>
      </c>
      <c r="W50" s="48">
        <v>24.756530000000001</v>
      </c>
      <c r="X50" s="48">
        <v>112.18046</v>
      </c>
      <c r="Y50" s="49">
        <f t="shared" si="42"/>
        <v>75.2</v>
      </c>
      <c r="Z50" s="49">
        <v>24</v>
      </c>
      <c r="AA50" s="50">
        <v>8</v>
      </c>
      <c r="AB50" s="50"/>
      <c r="AC50" s="51" t="s">
        <v>120</v>
      </c>
      <c r="AD50" s="45" t="s">
        <v>49</v>
      </c>
      <c r="AE50" s="43" t="s">
        <v>0</v>
      </c>
      <c r="AF50" s="50">
        <v>1</v>
      </c>
      <c r="AG50" s="52" t="s">
        <v>0</v>
      </c>
      <c r="AH50" s="45"/>
      <c r="AI50" s="45"/>
    </row>
    <row r="51" spans="1:35">
      <c r="A51" s="42" t="s">
        <v>210</v>
      </c>
      <c r="B51" s="43" t="s">
        <v>144</v>
      </c>
      <c r="C51" s="44">
        <v>41190</v>
      </c>
      <c r="D51" s="45">
        <v>2012</v>
      </c>
      <c r="E51" s="46">
        <v>0.4145833333333333</v>
      </c>
      <c r="F51" s="46">
        <v>0.41736111111111113</v>
      </c>
      <c r="G51" s="46">
        <f t="shared" si="35"/>
        <v>2.7777777777778234E-3</v>
      </c>
      <c r="H51" s="36">
        <v>2</v>
      </c>
      <c r="I51" s="36">
        <v>2</v>
      </c>
      <c r="J51" s="36">
        <v>4</v>
      </c>
      <c r="K51" s="36">
        <v>4</v>
      </c>
      <c r="L51" s="42" t="s">
        <v>176</v>
      </c>
      <c r="M51" s="42" t="s">
        <v>177</v>
      </c>
      <c r="N51" s="36">
        <v>1</v>
      </c>
      <c r="O51" s="47">
        <f t="shared" si="40"/>
        <v>56.099999999999994</v>
      </c>
      <c r="P51" s="47">
        <v>17</v>
      </c>
      <c r="Q51" s="47">
        <f t="shared" si="41"/>
        <v>51.48</v>
      </c>
      <c r="R51" s="47">
        <v>15.6</v>
      </c>
      <c r="S51" s="36">
        <f t="shared" si="36"/>
        <v>56.099999999999994</v>
      </c>
      <c r="T51" s="36">
        <f t="shared" si="37"/>
        <v>17</v>
      </c>
      <c r="U51" s="47">
        <f t="shared" si="38"/>
        <v>53.789999999999992</v>
      </c>
      <c r="V51" s="47">
        <f t="shared" si="39"/>
        <v>16.3</v>
      </c>
      <c r="W51" s="48">
        <v>24.756530000000001</v>
      </c>
      <c r="X51" s="48">
        <v>112.18046</v>
      </c>
      <c r="Y51" s="49">
        <f t="shared" si="42"/>
        <v>75.2</v>
      </c>
      <c r="Z51" s="49">
        <v>24</v>
      </c>
      <c r="AA51" s="50">
        <v>8</v>
      </c>
      <c r="AB51" s="50"/>
      <c r="AC51" s="51" t="s">
        <v>120</v>
      </c>
      <c r="AD51" s="45" t="s">
        <v>49</v>
      </c>
      <c r="AE51" s="43" t="s">
        <v>0</v>
      </c>
      <c r="AF51" s="50">
        <v>1</v>
      </c>
      <c r="AG51" s="52" t="s">
        <v>0</v>
      </c>
      <c r="AH51" s="45"/>
      <c r="AI51" s="45"/>
    </row>
    <row r="52" spans="1:35" ht="15.75" customHeight="1">
      <c r="A52" s="42" t="s">
        <v>210</v>
      </c>
      <c r="B52" s="43" t="s">
        <v>144</v>
      </c>
      <c r="C52" s="44">
        <v>41190</v>
      </c>
      <c r="D52" s="45">
        <v>2012</v>
      </c>
      <c r="E52" s="46">
        <v>0.4145833333333333</v>
      </c>
      <c r="F52" s="46">
        <v>0.41736111111111113</v>
      </c>
      <c r="G52" s="46">
        <f t="shared" si="35"/>
        <v>2.7777777777778234E-3</v>
      </c>
      <c r="H52" s="36">
        <v>2</v>
      </c>
      <c r="I52" s="36">
        <v>2</v>
      </c>
      <c r="J52" s="36">
        <v>4</v>
      </c>
      <c r="K52" s="36">
        <v>4</v>
      </c>
      <c r="L52" s="42" t="s">
        <v>176</v>
      </c>
      <c r="M52" s="42" t="s">
        <v>177</v>
      </c>
      <c r="N52" s="36">
        <v>1</v>
      </c>
      <c r="O52" s="47">
        <f t="shared" si="40"/>
        <v>56.099999999999994</v>
      </c>
      <c r="P52" s="47">
        <v>17</v>
      </c>
      <c r="Q52" s="47">
        <f t="shared" si="41"/>
        <v>51.48</v>
      </c>
      <c r="R52" s="47">
        <v>15.6</v>
      </c>
      <c r="S52" s="36">
        <f t="shared" si="36"/>
        <v>56.099999999999994</v>
      </c>
      <c r="T52" s="36">
        <f t="shared" si="37"/>
        <v>17</v>
      </c>
      <c r="U52" s="47">
        <f t="shared" si="38"/>
        <v>53.789999999999992</v>
      </c>
      <c r="V52" s="47">
        <f t="shared" si="39"/>
        <v>16.3</v>
      </c>
      <c r="W52" s="48">
        <v>24.756530000000001</v>
      </c>
      <c r="X52" s="48">
        <v>112.18046</v>
      </c>
      <c r="Y52" s="49">
        <f t="shared" si="42"/>
        <v>75.2</v>
      </c>
      <c r="Z52" s="49">
        <v>24</v>
      </c>
      <c r="AA52" s="50">
        <v>8</v>
      </c>
      <c r="AB52" s="50"/>
      <c r="AC52" s="51" t="s">
        <v>120</v>
      </c>
      <c r="AD52" s="45" t="s">
        <v>49</v>
      </c>
      <c r="AE52" s="43" t="s">
        <v>0</v>
      </c>
      <c r="AF52" s="50">
        <v>1</v>
      </c>
      <c r="AG52" s="52" t="s">
        <v>0</v>
      </c>
      <c r="AH52" s="45"/>
      <c r="AI52" s="45"/>
    </row>
    <row r="53" spans="1:35" s="53" customFormat="1" ht="15.75" customHeight="1">
      <c r="A53" s="42" t="s">
        <v>210</v>
      </c>
      <c r="B53" s="43" t="s">
        <v>144</v>
      </c>
      <c r="C53" s="44">
        <v>41190</v>
      </c>
      <c r="D53" s="45">
        <v>2012</v>
      </c>
      <c r="E53" s="46">
        <v>0.4145833333333333</v>
      </c>
      <c r="F53" s="46">
        <v>0.41736111111111113</v>
      </c>
      <c r="G53" s="46">
        <f t="shared" si="35"/>
        <v>2.7777777777778234E-3</v>
      </c>
      <c r="H53" s="36">
        <v>2</v>
      </c>
      <c r="I53" s="36">
        <v>2</v>
      </c>
      <c r="J53" s="36">
        <v>4</v>
      </c>
      <c r="K53" s="36">
        <v>4</v>
      </c>
      <c r="L53" s="42" t="s">
        <v>176</v>
      </c>
      <c r="M53" s="42" t="s">
        <v>177</v>
      </c>
      <c r="N53" s="36">
        <v>1</v>
      </c>
      <c r="O53" s="47">
        <f t="shared" si="40"/>
        <v>56.099999999999994</v>
      </c>
      <c r="P53" s="47">
        <v>17</v>
      </c>
      <c r="Q53" s="47">
        <f t="shared" si="41"/>
        <v>51.48</v>
      </c>
      <c r="R53" s="47">
        <v>15.6</v>
      </c>
      <c r="S53" s="36">
        <f t="shared" si="36"/>
        <v>56.099999999999994</v>
      </c>
      <c r="T53" s="36">
        <f t="shared" si="37"/>
        <v>17</v>
      </c>
      <c r="U53" s="47">
        <f t="shared" si="38"/>
        <v>53.789999999999992</v>
      </c>
      <c r="V53" s="47">
        <f t="shared" si="39"/>
        <v>16.3</v>
      </c>
      <c r="W53" s="48">
        <v>24.756530000000001</v>
      </c>
      <c r="X53" s="48">
        <v>112.18046</v>
      </c>
      <c r="Y53" s="49">
        <f t="shared" si="42"/>
        <v>75.2</v>
      </c>
      <c r="Z53" s="49">
        <v>24</v>
      </c>
      <c r="AA53" s="50">
        <v>8</v>
      </c>
      <c r="AB53" s="50"/>
      <c r="AC53" s="51" t="s">
        <v>120</v>
      </c>
      <c r="AD53" s="45" t="s">
        <v>49</v>
      </c>
      <c r="AE53" s="43" t="s">
        <v>0</v>
      </c>
      <c r="AF53" s="50">
        <v>1</v>
      </c>
      <c r="AG53" s="52" t="s">
        <v>0</v>
      </c>
      <c r="AH53" s="45"/>
      <c r="AI53" s="45"/>
    </row>
    <row r="54" spans="1:35">
      <c r="A54" s="42" t="s">
        <v>210</v>
      </c>
      <c r="B54" s="43" t="s">
        <v>144</v>
      </c>
      <c r="C54" s="44">
        <v>41190</v>
      </c>
      <c r="D54" s="45">
        <v>2012</v>
      </c>
      <c r="E54" s="46">
        <v>0.4145833333333333</v>
      </c>
      <c r="F54" s="46">
        <v>0.41736111111111113</v>
      </c>
      <c r="G54" s="46">
        <f t="shared" si="35"/>
        <v>2.7777777777778234E-3</v>
      </c>
      <c r="H54" s="36">
        <v>2</v>
      </c>
      <c r="I54" s="36">
        <v>2</v>
      </c>
      <c r="J54" s="36">
        <v>4</v>
      </c>
      <c r="K54" s="36">
        <v>4</v>
      </c>
      <c r="L54" s="42" t="s">
        <v>176</v>
      </c>
      <c r="M54" s="42" t="s">
        <v>177</v>
      </c>
      <c r="N54" s="36">
        <v>1</v>
      </c>
      <c r="O54" s="47">
        <f t="shared" si="40"/>
        <v>56.099999999999994</v>
      </c>
      <c r="P54" s="47">
        <v>17</v>
      </c>
      <c r="Q54" s="47">
        <f t="shared" si="41"/>
        <v>51.48</v>
      </c>
      <c r="R54" s="47">
        <v>15.6</v>
      </c>
      <c r="S54" s="36">
        <f t="shared" si="36"/>
        <v>56.099999999999994</v>
      </c>
      <c r="T54" s="36">
        <f t="shared" si="37"/>
        <v>17</v>
      </c>
      <c r="U54" s="47">
        <f t="shared" si="38"/>
        <v>53.789999999999992</v>
      </c>
      <c r="V54" s="47">
        <f t="shared" si="39"/>
        <v>16.3</v>
      </c>
      <c r="W54" s="48">
        <v>24.756530000000001</v>
      </c>
      <c r="X54" s="48">
        <v>112.18046</v>
      </c>
      <c r="Y54" s="49">
        <f t="shared" si="42"/>
        <v>75.2</v>
      </c>
      <c r="Z54" s="49">
        <v>24</v>
      </c>
      <c r="AA54" s="50">
        <v>8</v>
      </c>
      <c r="AB54" s="50"/>
      <c r="AC54" s="51" t="s">
        <v>120</v>
      </c>
      <c r="AD54" s="45" t="s">
        <v>49</v>
      </c>
      <c r="AE54" s="43" t="s">
        <v>0</v>
      </c>
      <c r="AF54" s="50">
        <v>1</v>
      </c>
      <c r="AG54" s="52" t="s">
        <v>0</v>
      </c>
      <c r="AH54" s="45"/>
      <c r="AI54" s="45"/>
    </row>
    <row r="55" spans="1:35">
      <c r="A55" s="42" t="s">
        <v>210</v>
      </c>
      <c r="B55" s="43" t="s">
        <v>144</v>
      </c>
      <c r="C55" s="44">
        <v>41190</v>
      </c>
      <c r="D55" s="45">
        <v>2012</v>
      </c>
      <c r="E55" s="46">
        <v>0.4145833333333333</v>
      </c>
      <c r="F55" s="46">
        <v>0.41736111111111113</v>
      </c>
      <c r="G55" s="46">
        <f t="shared" si="35"/>
        <v>2.7777777777778234E-3</v>
      </c>
      <c r="H55" s="36">
        <v>2</v>
      </c>
      <c r="I55" s="36">
        <v>2</v>
      </c>
      <c r="J55" s="36">
        <v>4</v>
      </c>
      <c r="K55" s="36">
        <v>4</v>
      </c>
      <c r="L55" s="42" t="s">
        <v>176</v>
      </c>
      <c r="M55" s="42" t="s">
        <v>177</v>
      </c>
      <c r="N55" s="36">
        <v>1</v>
      </c>
      <c r="O55" s="47">
        <f t="shared" si="40"/>
        <v>56.099999999999994</v>
      </c>
      <c r="P55" s="47">
        <v>17</v>
      </c>
      <c r="Q55" s="47">
        <f t="shared" si="41"/>
        <v>51.48</v>
      </c>
      <c r="R55" s="47">
        <v>15.6</v>
      </c>
      <c r="S55" s="36">
        <f t="shared" si="36"/>
        <v>56.099999999999994</v>
      </c>
      <c r="T55" s="36">
        <f t="shared" si="37"/>
        <v>17</v>
      </c>
      <c r="U55" s="47">
        <f t="shared" si="38"/>
        <v>53.789999999999992</v>
      </c>
      <c r="V55" s="47">
        <f t="shared" si="39"/>
        <v>16.3</v>
      </c>
      <c r="W55" s="48">
        <v>24.756530000000001</v>
      </c>
      <c r="X55" s="48">
        <v>112.18046</v>
      </c>
      <c r="Y55" s="49">
        <f t="shared" si="42"/>
        <v>75.2</v>
      </c>
      <c r="Z55" s="49">
        <v>24</v>
      </c>
      <c r="AA55" s="50">
        <v>8</v>
      </c>
      <c r="AB55" s="50"/>
      <c r="AC55" s="51" t="s">
        <v>120</v>
      </c>
      <c r="AD55" s="45" t="s">
        <v>49</v>
      </c>
      <c r="AE55" s="43" t="s">
        <v>0</v>
      </c>
      <c r="AF55" s="50">
        <v>1</v>
      </c>
      <c r="AG55" s="52" t="s">
        <v>0</v>
      </c>
      <c r="AH55" s="45"/>
      <c r="AI55" s="45"/>
    </row>
    <row r="56" spans="1:35">
      <c r="A56" s="42" t="s">
        <v>210</v>
      </c>
      <c r="B56" s="43" t="s">
        <v>144</v>
      </c>
      <c r="C56" s="44">
        <v>41190</v>
      </c>
      <c r="D56" s="45">
        <v>2012</v>
      </c>
      <c r="E56" s="46">
        <v>0.4145833333333333</v>
      </c>
      <c r="F56" s="46">
        <v>0.41736111111111113</v>
      </c>
      <c r="G56" s="46">
        <f t="shared" si="35"/>
        <v>2.7777777777778234E-3</v>
      </c>
      <c r="H56" s="36">
        <v>2</v>
      </c>
      <c r="I56" s="36">
        <v>2</v>
      </c>
      <c r="J56" s="36">
        <v>4</v>
      </c>
      <c r="K56" s="36">
        <v>4</v>
      </c>
      <c r="L56" s="42" t="s">
        <v>176</v>
      </c>
      <c r="M56" s="42" t="s">
        <v>177</v>
      </c>
      <c r="N56" s="36">
        <v>1</v>
      </c>
      <c r="O56" s="47">
        <f t="shared" si="40"/>
        <v>56.099999999999994</v>
      </c>
      <c r="P56" s="47">
        <v>17</v>
      </c>
      <c r="Q56" s="47">
        <f t="shared" si="41"/>
        <v>51.48</v>
      </c>
      <c r="R56" s="47">
        <v>15.6</v>
      </c>
      <c r="S56" s="36">
        <f t="shared" si="36"/>
        <v>56.099999999999994</v>
      </c>
      <c r="T56" s="36">
        <f t="shared" si="37"/>
        <v>17</v>
      </c>
      <c r="U56" s="47">
        <f t="shared" si="38"/>
        <v>53.789999999999992</v>
      </c>
      <c r="V56" s="47">
        <f t="shared" si="39"/>
        <v>16.3</v>
      </c>
      <c r="W56" s="48">
        <v>24.756530000000001</v>
      </c>
      <c r="X56" s="48">
        <v>112.18046</v>
      </c>
      <c r="Y56" s="49">
        <f t="shared" si="42"/>
        <v>75.2</v>
      </c>
      <c r="Z56" s="49">
        <v>24</v>
      </c>
      <c r="AA56" s="50">
        <v>8</v>
      </c>
      <c r="AB56" s="50"/>
      <c r="AC56" s="51" t="s">
        <v>120</v>
      </c>
      <c r="AD56" s="45" t="s">
        <v>49</v>
      </c>
      <c r="AE56" s="43" t="s">
        <v>0</v>
      </c>
      <c r="AF56" s="50">
        <v>1</v>
      </c>
      <c r="AG56" s="52" t="s">
        <v>0</v>
      </c>
      <c r="AH56" s="45"/>
      <c r="AI56" s="45"/>
    </row>
    <row r="57" spans="1:35">
      <c r="A57" s="42" t="s">
        <v>210</v>
      </c>
      <c r="B57" s="43" t="s">
        <v>144</v>
      </c>
      <c r="C57" s="44">
        <v>41190</v>
      </c>
      <c r="D57" s="45">
        <v>2012</v>
      </c>
      <c r="E57" s="46">
        <v>0.4145833333333333</v>
      </c>
      <c r="F57" s="46">
        <v>0.41736111111111113</v>
      </c>
      <c r="G57" s="46">
        <f t="shared" si="35"/>
        <v>2.7777777777778234E-3</v>
      </c>
      <c r="H57" s="36">
        <v>2</v>
      </c>
      <c r="I57" s="36">
        <v>2</v>
      </c>
      <c r="J57" s="36">
        <v>4</v>
      </c>
      <c r="K57" s="36">
        <v>4</v>
      </c>
      <c r="L57" s="42" t="s">
        <v>176</v>
      </c>
      <c r="M57" s="42" t="s">
        <v>177</v>
      </c>
      <c r="N57" s="36">
        <v>1</v>
      </c>
      <c r="O57" s="47">
        <f t="shared" si="40"/>
        <v>56.099999999999994</v>
      </c>
      <c r="P57" s="47">
        <v>17</v>
      </c>
      <c r="Q57" s="47">
        <f t="shared" si="41"/>
        <v>51.48</v>
      </c>
      <c r="R57" s="47">
        <v>15.6</v>
      </c>
      <c r="S57" s="36">
        <f t="shared" si="36"/>
        <v>56.099999999999994</v>
      </c>
      <c r="T57" s="36">
        <f t="shared" si="37"/>
        <v>17</v>
      </c>
      <c r="U57" s="47">
        <f t="shared" si="38"/>
        <v>53.789999999999992</v>
      </c>
      <c r="V57" s="47">
        <f t="shared" si="39"/>
        <v>16.3</v>
      </c>
      <c r="W57" s="48">
        <v>24.756530000000001</v>
      </c>
      <c r="X57" s="48">
        <v>112.18046</v>
      </c>
      <c r="Y57" s="49">
        <f t="shared" si="42"/>
        <v>75.2</v>
      </c>
      <c r="Z57" s="49">
        <v>24</v>
      </c>
      <c r="AA57" s="50">
        <v>8</v>
      </c>
      <c r="AB57" s="50"/>
      <c r="AC57" s="51" t="s">
        <v>120</v>
      </c>
      <c r="AD57" s="45" t="s">
        <v>49</v>
      </c>
      <c r="AE57" s="43" t="s">
        <v>0</v>
      </c>
      <c r="AF57" s="50">
        <v>1</v>
      </c>
      <c r="AG57" s="52" t="s">
        <v>0</v>
      </c>
      <c r="AH57" s="45"/>
      <c r="AI57" s="45"/>
    </row>
    <row r="58" spans="1:35" s="53" customFormat="1">
      <c r="A58" s="42" t="s">
        <v>210</v>
      </c>
      <c r="B58" s="43" t="s">
        <v>144</v>
      </c>
      <c r="C58" s="44">
        <v>41190</v>
      </c>
      <c r="D58" s="45">
        <v>2012</v>
      </c>
      <c r="E58" s="46">
        <v>0.4145833333333333</v>
      </c>
      <c r="F58" s="46">
        <v>0.41736111111111113</v>
      </c>
      <c r="G58" s="46">
        <f t="shared" si="35"/>
        <v>2.7777777777778234E-3</v>
      </c>
      <c r="H58" s="36">
        <v>2</v>
      </c>
      <c r="I58" s="36">
        <v>2</v>
      </c>
      <c r="J58" s="36">
        <v>4</v>
      </c>
      <c r="K58" s="36">
        <v>4</v>
      </c>
      <c r="L58" s="42" t="s">
        <v>176</v>
      </c>
      <c r="M58" s="42" t="s">
        <v>177</v>
      </c>
      <c r="N58" s="36">
        <v>1</v>
      </c>
      <c r="O58" s="47">
        <f t="shared" si="40"/>
        <v>56.099999999999994</v>
      </c>
      <c r="P58" s="47">
        <v>17</v>
      </c>
      <c r="Q58" s="47">
        <f t="shared" si="41"/>
        <v>51.48</v>
      </c>
      <c r="R58" s="47">
        <v>15.6</v>
      </c>
      <c r="S58" s="36">
        <f t="shared" si="36"/>
        <v>56.099999999999994</v>
      </c>
      <c r="T58" s="36">
        <f t="shared" si="37"/>
        <v>17</v>
      </c>
      <c r="U58" s="47">
        <f t="shared" si="38"/>
        <v>53.789999999999992</v>
      </c>
      <c r="V58" s="47">
        <f t="shared" si="39"/>
        <v>16.3</v>
      </c>
      <c r="W58" s="48">
        <v>24.756530000000001</v>
      </c>
      <c r="X58" s="48">
        <v>112.18046</v>
      </c>
      <c r="Y58" s="49">
        <f t="shared" si="42"/>
        <v>75.2</v>
      </c>
      <c r="Z58" s="49">
        <v>24</v>
      </c>
      <c r="AA58" s="50">
        <v>8</v>
      </c>
      <c r="AB58" s="50"/>
      <c r="AC58" s="51" t="s">
        <v>120</v>
      </c>
      <c r="AD58" s="45" t="s">
        <v>49</v>
      </c>
      <c r="AE58" s="43" t="s">
        <v>0</v>
      </c>
      <c r="AF58" s="50">
        <v>1</v>
      </c>
      <c r="AG58" s="52" t="s">
        <v>0</v>
      </c>
      <c r="AH58" s="45"/>
      <c r="AI58" s="45"/>
    </row>
    <row r="59" spans="1:35">
      <c r="A59" s="42" t="s">
        <v>210</v>
      </c>
      <c r="B59" s="43" t="s">
        <v>144</v>
      </c>
      <c r="C59" s="44">
        <v>41190</v>
      </c>
      <c r="D59" s="45">
        <v>2012</v>
      </c>
      <c r="E59" s="46">
        <v>0.4145833333333333</v>
      </c>
      <c r="F59" s="46">
        <v>0.41736111111111113</v>
      </c>
      <c r="G59" s="46">
        <f t="shared" si="35"/>
        <v>2.7777777777778234E-3</v>
      </c>
      <c r="H59" s="36">
        <v>2</v>
      </c>
      <c r="I59" s="36">
        <v>2</v>
      </c>
      <c r="J59" s="36">
        <v>4</v>
      </c>
      <c r="K59" s="36">
        <v>4</v>
      </c>
      <c r="L59" s="42" t="s">
        <v>176</v>
      </c>
      <c r="M59" s="42" t="s">
        <v>177</v>
      </c>
      <c r="N59" s="36">
        <v>1</v>
      </c>
      <c r="O59" s="47">
        <f t="shared" si="40"/>
        <v>56.099999999999994</v>
      </c>
      <c r="P59" s="47">
        <v>17</v>
      </c>
      <c r="Q59" s="47">
        <f t="shared" si="41"/>
        <v>51.48</v>
      </c>
      <c r="R59" s="47">
        <v>15.6</v>
      </c>
      <c r="S59" s="36">
        <f t="shared" si="36"/>
        <v>56.099999999999994</v>
      </c>
      <c r="T59" s="36">
        <f t="shared" si="37"/>
        <v>17</v>
      </c>
      <c r="U59" s="47">
        <f t="shared" si="38"/>
        <v>53.789999999999992</v>
      </c>
      <c r="V59" s="47">
        <f t="shared" si="39"/>
        <v>16.3</v>
      </c>
      <c r="W59" s="48">
        <v>24.756530000000001</v>
      </c>
      <c r="X59" s="48">
        <v>112.18046</v>
      </c>
      <c r="Y59" s="49">
        <f t="shared" si="42"/>
        <v>75.2</v>
      </c>
      <c r="Z59" s="49">
        <v>24</v>
      </c>
      <c r="AA59" s="50">
        <v>8</v>
      </c>
      <c r="AB59" s="50"/>
      <c r="AC59" s="51" t="s">
        <v>62</v>
      </c>
      <c r="AD59" s="45" t="s">
        <v>49</v>
      </c>
      <c r="AE59" s="43" t="s">
        <v>63</v>
      </c>
      <c r="AF59" s="50">
        <v>1</v>
      </c>
      <c r="AG59" s="52" t="s">
        <v>0</v>
      </c>
      <c r="AH59" s="45"/>
      <c r="AI59" s="45"/>
    </row>
    <row r="60" spans="1:35">
      <c r="A60" s="42" t="s">
        <v>210</v>
      </c>
      <c r="B60" s="43" t="s">
        <v>144</v>
      </c>
      <c r="C60" s="44">
        <v>41190</v>
      </c>
      <c r="D60" s="45">
        <v>2012</v>
      </c>
      <c r="E60" s="46">
        <v>0.4145833333333333</v>
      </c>
      <c r="F60" s="46">
        <v>0.41736111111111113</v>
      </c>
      <c r="G60" s="46">
        <f t="shared" si="35"/>
        <v>2.7777777777778234E-3</v>
      </c>
      <c r="H60" s="36">
        <v>2</v>
      </c>
      <c r="I60" s="36">
        <v>2</v>
      </c>
      <c r="J60" s="36">
        <v>4</v>
      </c>
      <c r="K60" s="36">
        <v>4</v>
      </c>
      <c r="L60" s="42" t="s">
        <v>176</v>
      </c>
      <c r="M60" s="42" t="s">
        <v>177</v>
      </c>
      <c r="N60" s="36">
        <v>1</v>
      </c>
      <c r="O60" s="47">
        <f t="shared" si="40"/>
        <v>56.099999999999994</v>
      </c>
      <c r="P60" s="47">
        <v>17</v>
      </c>
      <c r="Q60" s="47">
        <f t="shared" si="41"/>
        <v>51.48</v>
      </c>
      <c r="R60" s="47">
        <v>15.6</v>
      </c>
      <c r="S60" s="36">
        <f t="shared" si="36"/>
        <v>56.099999999999994</v>
      </c>
      <c r="T60" s="36">
        <f t="shared" si="37"/>
        <v>17</v>
      </c>
      <c r="U60" s="47">
        <f t="shared" si="38"/>
        <v>53.789999999999992</v>
      </c>
      <c r="V60" s="47">
        <f t="shared" si="39"/>
        <v>16.3</v>
      </c>
      <c r="W60" s="48">
        <v>24.756530000000001</v>
      </c>
      <c r="X60" s="48">
        <v>112.18046</v>
      </c>
      <c r="Y60" s="49">
        <f t="shared" si="42"/>
        <v>75.2</v>
      </c>
      <c r="Z60" s="49">
        <v>24</v>
      </c>
      <c r="AA60" s="50">
        <v>8</v>
      </c>
      <c r="AB60" s="50"/>
      <c r="AC60" s="51" t="s">
        <v>62</v>
      </c>
      <c r="AD60" s="45" t="s">
        <v>49</v>
      </c>
      <c r="AE60" s="43" t="s">
        <v>63</v>
      </c>
      <c r="AF60" s="50">
        <v>1</v>
      </c>
      <c r="AG60" s="52" t="s">
        <v>0</v>
      </c>
      <c r="AH60" s="45"/>
      <c r="AI60" s="45"/>
    </row>
    <row r="61" spans="1:35">
      <c r="A61" s="42" t="s">
        <v>210</v>
      </c>
      <c r="B61" s="43" t="s">
        <v>144</v>
      </c>
      <c r="C61" s="44">
        <v>41190</v>
      </c>
      <c r="D61" s="45">
        <v>2012</v>
      </c>
      <c r="E61" s="46">
        <v>0.4145833333333333</v>
      </c>
      <c r="F61" s="46">
        <v>0.41736111111111113</v>
      </c>
      <c r="G61" s="46">
        <f t="shared" si="35"/>
        <v>2.7777777777778234E-3</v>
      </c>
      <c r="H61" s="36">
        <v>2</v>
      </c>
      <c r="I61" s="36">
        <v>2</v>
      </c>
      <c r="J61" s="36">
        <v>4</v>
      </c>
      <c r="K61" s="36">
        <v>4</v>
      </c>
      <c r="L61" s="42" t="s">
        <v>176</v>
      </c>
      <c r="M61" s="42" t="s">
        <v>177</v>
      </c>
      <c r="N61" s="36">
        <v>1</v>
      </c>
      <c r="O61" s="47">
        <f t="shared" si="40"/>
        <v>56.099999999999994</v>
      </c>
      <c r="P61" s="47">
        <v>17</v>
      </c>
      <c r="Q61" s="47">
        <f t="shared" si="41"/>
        <v>51.48</v>
      </c>
      <c r="R61" s="47">
        <v>15.6</v>
      </c>
      <c r="S61" s="36">
        <f t="shared" si="36"/>
        <v>56.099999999999994</v>
      </c>
      <c r="T61" s="36">
        <f t="shared" si="37"/>
        <v>17</v>
      </c>
      <c r="U61" s="47">
        <f t="shared" si="38"/>
        <v>53.789999999999992</v>
      </c>
      <c r="V61" s="47">
        <f t="shared" si="39"/>
        <v>16.3</v>
      </c>
      <c r="W61" s="48">
        <v>24.756530000000001</v>
      </c>
      <c r="X61" s="48">
        <v>112.18046</v>
      </c>
      <c r="Y61" s="49">
        <f t="shared" si="42"/>
        <v>75.2</v>
      </c>
      <c r="Z61" s="49">
        <v>24</v>
      </c>
      <c r="AA61" s="50">
        <v>8</v>
      </c>
      <c r="AB61" s="50"/>
      <c r="AC61" s="51" t="s">
        <v>62</v>
      </c>
      <c r="AD61" s="45" t="s">
        <v>49</v>
      </c>
      <c r="AE61" s="43" t="s">
        <v>63</v>
      </c>
      <c r="AF61" s="50">
        <v>1</v>
      </c>
      <c r="AG61" s="52" t="s">
        <v>0</v>
      </c>
      <c r="AH61" s="45"/>
      <c r="AI61" s="45"/>
    </row>
    <row r="62" spans="1:35">
      <c r="A62" s="42" t="s">
        <v>210</v>
      </c>
      <c r="B62" s="43" t="s">
        <v>144</v>
      </c>
      <c r="C62" s="44">
        <v>41190</v>
      </c>
      <c r="D62" s="45">
        <v>2012</v>
      </c>
      <c r="E62" s="46">
        <v>0.4145833333333333</v>
      </c>
      <c r="F62" s="46">
        <v>0.41736111111111113</v>
      </c>
      <c r="G62" s="46">
        <f t="shared" si="35"/>
        <v>2.7777777777778234E-3</v>
      </c>
      <c r="H62" s="36">
        <v>2</v>
      </c>
      <c r="I62" s="36">
        <v>2</v>
      </c>
      <c r="J62" s="36">
        <v>4</v>
      </c>
      <c r="K62" s="36">
        <v>4</v>
      </c>
      <c r="L62" s="42" t="s">
        <v>176</v>
      </c>
      <c r="M62" s="42" t="s">
        <v>177</v>
      </c>
      <c r="N62" s="36">
        <v>1</v>
      </c>
      <c r="O62" s="47">
        <f t="shared" si="40"/>
        <v>56.099999999999994</v>
      </c>
      <c r="P62" s="47">
        <v>17</v>
      </c>
      <c r="Q62" s="47">
        <f t="shared" si="41"/>
        <v>51.48</v>
      </c>
      <c r="R62" s="47">
        <v>15.6</v>
      </c>
      <c r="S62" s="36">
        <f t="shared" si="36"/>
        <v>56.099999999999994</v>
      </c>
      <c r="T62" s="36">
        <f t="shared" si="37"/>
        <v>17</v>
      </c>
      <c r="U62" s="47">
        <f t="shared" si="38"/>
        <v>53.789999999999992</v>
      </c>
      <c r="V62" s="47">
        <f t="shared" si="39"/>
        <v>16.3</v>
      </c>
      <c r="W62" s="48">
        <v>24.756530000000001</v>
      </c>
      <c r="X62" s="48">
        <v>112.18046</v>
      </c>
      <c r="Y62" s="49">
        <f t="shared" si="42"/>
        <v>75.2</v>
      </c>
      <c r="Z62" s="49">
        <v>24</v>
      </c>
      <c r="AA62" s="50">
        <v>8</v>
      </c>
      <c r="AB62" s="50"/>
      <c r="AC62" s="51" t="s">
        <v>62</v>
      </c>
      <c r="AD62" s="45" t="s">
        <v>49</v>
      </c>
      <c r="AE62" s="43" t="s">
        <v>63</v>
      </c>
      <c r="AF62" s="50">
        <v>1</v>
      </c>
      <c r="AG62" s="52" t="s">
        <v>0</v>
      </c>
      <c r="AH62" s="45"/>
      <c r="AI62" s="45"/>
    </row>
    <row r="63" spans="1:35">
      <c r="A63" s="42" t="s">
        <v>210</v>
      </c>
      <c r="B63" s="43" t="s">
        <v>144</v>
      </c>
      <c r="C63" s="44">
        <v>41190</v>
      </c>
      <c r="D63" s="45">
        <v>2012</v>
      </c>
      <c r="E63" s="46">
        <v>0.4145833333333333</v>
      </c>
      <c r="F63" s="46">
        <v>0.41736111111111113</v>
      </c>
      <c r="G63" s="46">
        <f t="shared" si="35"/>
        <v>2.7777777777778234E-3</v>
      </c>
      <c r="H63" s="36">
        <v>2</v>
      </c>
      <c r="I63" s="36">
        <v>2</v>
      </c>
      <c r="J63" s="36">
        <v>4</v>
      </c>
      <c r="K63" s="36">
        <v>4</v>
      </c>
      <c r="L63" s="42" t="s">
        <v>176</v>
      </c>
      <c r="M63" s="42" t="s">
        <v>177</v>
      </c>
      <c r="N63" s="36">
        <v>1</v>
      </c>
      <c r="O63" s="47">
        <f t="shared" si="40"/>
        <v>56.099999999999994</v>
      </c>
      <c r="P63" s="47">
        <v>17</v>
      </c>
      <c r="Q63" s="47">
        <f t="shared" si="41"/>
        <v>51.48</v>
      </c>
      <c r="R63" s="47">
        <v>15.6</v>
      </c>
      <c r="S63" s="36">
        <f t="shared" si="36"/>
        <v>56.099999999999994</v>
      </c>
      <c r="T63" s="36">
        <f t="shared" si="37"/>
        <v>17</v>
      </c>
      <c r="U63" s="47">
        <f t="shared" si="38"/>
        <v>53.789999999999992</v>
      </c>
      <c r="V63" s="47">
        <f t="shared" si="39"/>
        <v>16.3</v>
      </c>
      <c r="W63" s="48">
        <v>24.756530000000001</v>
      </c>
      <c r="X63" s="48">
        <v>112.18046</v>
      </c>
      <c r="Y63" s="49">
        <f t="shared" si="42"/>
        <v>75.2</v>
      </c>
      <c r="Z63" s="49">
        <v>24</v>
      </c>
      <c r="AA63" s="50">
        <v>8</v>
      </c>
      <c r="AB63" s="50"/>
      <c r="AC63" s="51" t="s">
        <v>62</v>
      </c>
      <c r="AD63" s="45" t="s">
        <v>49</v>
      </c>
      <c r="AE63" s="43" t="s">
        <v>63</v>
      </c>
      <c r="AF63" s="50">
        <v>1</v>
      </c>
      <c r="AG63" s="52" t="s">
        <v>0</v>
      </c>
      <c r="AH63" s="45"/>
      <c r="AI63" s="45"/>
    </row>
    <row r="64" spans="1:35">
      <c r="A64" s="42" t="s">
        <v>210</v>
      </c>
      <c r="B64" s="43" t="s">
        <v>144</v>
      </c>
      <c r="C64" s="44">
        <v>41190</v>
      </c>
      <c r="D64" s="45">
        <v>2012</v>
      </c>
      <c r="E64" s="46">
        <v>0.4145833333333333</v>
      </c>
      <c r="F64" s="46">
        <v>0.41736111111111113</v>
      </c>
      <c r="G64" s="46">
        <f t="shared" si="35"/>
        <v>2.7777777777778234E-3</v>
      </c>
      <c r="H64" s="36">
        <v>2</v>
      </c>
      <c r="I64" s="36">
        <v>2</v>
      </c>
      <c r="J64" s="36">
        <v>4</v>
      </c>
      <c r="K64" s="36">
        <v>4</v>
      </c>
      <c r="L64" s="42" t="s">
        <v>176</v>
      </c>
      <c r="M64" s="42" t="s">
        <v>177</v>
      </c>
      <c r="N64" s="36">
        <v>1</v>
      </c>
      <c r="O64" s="47">
        <f t="shared" si="40"/>
        <v>56.099999999999994</v>
      </c>
      <c r="P64" s="47">
        <v>17</v>
      </c>
      <c r="Q64" s="47">
        <f t="shared" si="41"/>
        <v>51.48</v>
      </c>
      <c r="R64" s="47">
        <v>15.6</v>
      </c>
      <c r="S64" s="36">
        <f t="shared" si="36"/>
        <v>56.099999999999994</v>
      </c>
      <c r="T64" s="36">
        <f t="shared" si="37"/>
        <v>17</v>
      </c>
      <c r="U64" s="47">
        <f t="shared" si="38"/>
        <v>53.789999999999992</v>
      </c>
      <c r="V64" s="47">
        <f t="shared" si="39"/>
        <v>16.3</v>
      </c>
      <c r="W64" s="48">
        <v>24.756530000000001</v>
      </c>
      <c r="X64" s="48">
        <v>112.18046</v>
      </c>
      <c r="Y64" s="49">
        <f t="shared" si="42"/>
        <v>75.2</v>
      </c>
      <c r="Z64" s="49">
        <v>24</v>
      </c>
      <c r="AA64" s="50">
        <v>8</v>
      </c>
      <c r="AB64" s="50"/>
      <c r="AC64" s="51" t="s">
        <v>62</v>
      </c>
      <c r="AD64" s="45" t="s">
        <v>49</v>
      </c>
      <c r="AE64" s="43" t="s">
        <v>63</v>
      </c>
      <c r="AF64" s="50">
        <v>1</v>
      </c>
      <c r="AG64" s="52" t="s">
        <v>0</v>
      </c>
      <c r="AH64" s="45"/>
      <c r="AI64" s="45"/>
    </row>
    <row r="65" spans="1:35">
      <c r="A65" s="42" t="s">
        <v>210</v>
      </c>
      <c r="B65" s="43" t="s">
        <v>144</v>
      </c>
      <c r="C65" s="44">
        <v>41190</v>
      </c>
      <c r="D65" s="45">
        <v>2012</v>
      </c>
      <c r="E65" s="46">
        <v>0.4145833333333333</v>
      </c>
      <c r="F65" s="46">
        <v>0.41736111111111113</v>
      </c>
      <c r="G65" s="46">
        <f t="shared" si="35"/>
        <v>2.7777777777778234E-3</v>
      </c>
      <c r="H65" s="36">
        <v>2</v>
      </c>
      <c r="I65" s="36">
        <v>2</v>
      </c>
      <c r="J65" s="36">
        <v>4</v>
      </c>
      <c r="K65" s="36">
        <v>4</v>
      </c>
      <c r="L65" s="42" t="s">
        <v>176</v>
      </c>
      <c r="M65" s="42" t="s">
        <v>177</v>
      </c>
      <c r="N65" s="36">
        <v>1</v>
      </c>
      <c r="O65" s="47">
        <f t="shared" si="40"/>
        <v>56.099999999999994</v>
      </c>
      <c r="P65" s="47">
        <v>17</v>
      </c>
      <c r="Q65" s="47">
        <f t="shared" si="41"/>
        <v>51.48</v>
      </c>
      <c r="R65" s="47">
        <v>15.6</v>
      </c>
      <c r="S65" s="36">
        <f t="shared" si="36"/>
        <v>56.099999999999994</v>
      </c>
      <c r="T65" s="36">
        <f t="shared" si="37"/>
        <v>17</v>
      </c>
      <c r="U65" s="47">
        <f t="shared" si="38"/>
        <v>53.789999999999992</v>
      </c>
      <c r="V65" s="47">
        <f t="shared" si="39"/>
        <v>16.3</v>
      </c>
      <c r="W65" s="48">
        <v>24.756530000000001</v>
      </c>
      <c r="X65" s="48">
        <v>112.18046</v>
      </c>
      <c r="Y65" s="49">
        <f t="shared" si="42"/>
        <v>75.2</v>
      </c>
      <c r="Z65" s="49">
        <v>24</v>
      </c>
      <c r="AA65" s="50">
        <v>8</v>
      </c>
      <c r="AB65" s="50"/>
      <c r="AC65" s="51" t="s">
        <v>62</v>
      </c>
      <c r="AD65" s="45" t="s">
        <v>113</v>
      </c>
      <c r="AE65" s="43" t="s">
        <v>66</v>
      </c>
      <c r="AF65" s="50">
        <v>1</v>
      </c>
      <c r="AG65" s="52" t="s">
        <v>0</v>
      </c>
      <c r="AH65" s="45"/>
      <c r="AI65" s="45"/>
    </row>
    <row r="66" spans="1:35">
      <c r="A66" s="42" t="s">
        <v>210</v>
      </c>
      <c r="B66" s="43" t="s">
        <v>144</v>
      </c>
      <c r="C66" s="44">
        <v>41190</v>
      </c>
      <c r="D66" s="45">
        <v>2012</v>
      </c>
      <c r="E66" s="46">
        <v>0.4145833333333333</v>
      </c>
      <c r="F66" s="46">
        <v>0.41736111111111113</v>
      </c>
      <c r="G66" s="46">
        <f t="shared" si="35"/>
        <v>2.7777777777778234E-3</v>
      </c>
      <c r="H66" s="36">
        <v>2</v>
      </c>
      <c r="I66" s="36">
        <v>2</v>
      </c>
      <c r="J66" s="36">
        <v>4</v>
      </c>
      <c r="K66" s="36">
        <v>4</v>
      </c>
      <c r="L66" s="42" t="s">
        <v>176</v>
      </c>
      <c r="M66" s="42" t="s">
        <v>177</v>
      </c>
      <c r="N66" s="36">
        <v>1</v>
      </c>
      <c r="O66" s="47">
        <f t="shared" si="40"/>
        <v>56.099999999999994</v>
      </c>
      <c r="P66" s="47">
        <v>17</v>
      </c>
      <c r="Q66" s="47">
        <f t="shared" si="41"/>
        <v>51.48</v>
      </c>
      <c r="R66" s="47">
        <v>15.6</v>
      </c>
      <c r="S66" s="36">
        <f t="shared" si="36"/>
        <v>56.099999999999994</v>
      </c>
      <c r="T66" s="36">
        <f t="shared" si="37"/>
        <v>17</v>
      </c>
      <c r="U66" s="47">
        <f t="shared" si="38"/>
        <v>53.789999999999992</v>
      </c>
      <c r="V66" s="47">
        <f t="shared" si="39"/>
        <v>16.3</v>
      </c>
      <c r="W66" s="48">
        <v>24.756530000000001</v>
      </c>
      <c r="X66" s="48">
        <v>112.18046</v>
      </c>
      <c r="Y66" s="49">
        <f t="shared" si="42"/>
        <v>75.2</v>
      </c>
      <c r="Z66" s="49">
        <v>24</v>
      </c>
      <c r="AA66" s="50">
        <v>8</v>
      </c>
      <c r="AB66" s="50"/>
      <c r="AC66" s="51" t="s">
        <v>62</v>
      </c>
      <c r="AD66" s="45" t="s">
        <v>113</v>
      </c>
      <c r="AE66" s="43" t="s">
        <v>66</v>
      </c>
      <c r="AF66" s="50">
        <v>1</v>
      </c>
      <c r="AG66" s="52" t="s">
        <v>0</v>
      </c>
      <c r="AH66" s="45"/>
      <c r="AI66" s="45"/>
    </row>
    <row r="67" spans="1:35">
      <c r="A67" s="42" t="s">
        <v>210</v>
      </c>
      <c r="B67" s="43" t="s">
        <v>144</v>
      </c>
      <c r="C67" s="44">
        <v>41190</v>
      </c>
      <c r="D67" s="45">
        <v>2012</v>
      </c>
      <c r="E67" s="46">
        <v>0.4145833333333333</v>
      </c>
      <c r="F67" s="46">
        <v>0.41736111111111113</v>
      </c>
      <c r="G67" s="46">
        <f t="shared" si="35"/>
        <v>2.7777777777778234E-3</v>
      </c>
      <c r="H67" s="36">
        <v>2</v>
      </c>
      <c r="I67" s="36">
        <v>2</v>
      </c>
      <c r="J67" s="36">
        <v>4</v>
      </c>
      <c r="K67" s="36">
        <v>4</v>
      </c>
      <c r="L67" s="42" t="s">
        <v>176</v>
      </c>
      <c r="M67" s="42" t="s">
        <v>177</v>
      </c>
      <c r="N67" s="36">
        <v>1</v>
      </c>
      <c r="O67" s="47">
        <f t="shared" si="40"/>
        <v>56.099999999999994</v>
      </c>
      <c r="P67" s="47">
        <v>17</v>
      </c>
      <c r="Q67" s="47">
        <f t="shared" si="41"/>
        <v>51.48</v>
      </c>
      <c r="R67" s="47">
        <v>15.6</v>
      </c>
      <c r="S67" s="36">
        <f t="shared" si="36"/>
        <v>56.099999999999994</v>
      </c>
      <c r="T67" s="36">
        <f t="shared" si="37"/>
        <v>17</v>
      </c>
      <c r="U67" s="47">
        <f t="shared" si="38"/>
        <v>53.789999999999992</v>
      </c>
      <c r="V67" s="47">
        <f t="shared" si="39"/>
        <v>16.3</v>
      </c>
      <c r="W67" s="48">
        <v>24.756530000000001</v>
      </c>
      <c r="X67" s="48">
        <v>112.18046</v>
      </c>
      <c r="Y67" s="49">
        <f t="shared" si="42"/>
        <v>75.2</v>
      </c>
      <c r="Z67" s="49">
        <v>24</v>
      </c>
      <c r="AA67" s="50">
        <v>8</v>
      </c>
      <c r="AB67" s="50"/>
      <c r="AC67" s="51" t="s">
        <v>62</v>
      </c>
      <c r="AD67" s="45" t="s">
        <v>113</v>
      </c>
      <c r="AE67" s="43" t="s">
        <v>66</v>
      </c>
      <c r="AF67" s="50">
        <v>1</v>
      </c>
      <c r="AG67" s="52" t="s">
        <v>0</v>
      </c>
      <c r="AH67" s="45"/>
      <c r="AI67" s="45"/>
    </row>
    <row r="68" spans="1:35" s="53" customFormat="1">
      <c r="A68" s="42" t="s">
        <v>210</v>
      </c>
      <c r="B68" s="43" t="s">
        <v>144</v>
      </c>
      <c r="C68" s="44">
        <v>41190</v>
      </c>
      <c r="D68" s="45">
        <v>2012</v>
      </c>
      <c r="E68" s="46">
        <v>0.4145833333333333</v>
      </c>
      <c r="F68" s="46">
        <v>0.41736111111111113</v>
      </c>
      <c r="G68" s="46">
        <f t="shared" si="35"/>
        <v>2.7777777777778234E-3</v>
      </c>
      <c r="H68" s="36">
        <v>2</v>
      </c>
      <c r="I68" s="36">
        <v>2</v>
      </c>
      <c r="J68" s="36">
        <v>4</v>
      </c>
      <c r="K68" s="36">
        <v>4</v>
      </c>
      <c r="L68" s="42" t="s">
        <v>176</v>
      </c>
      <c r="M68" s="42" t="s">
        <v>177</v>
      </c>
      <c r="N68" s="36">
        <v>1</v>
      </c>
      <c r="O68" s="47">
        <f t="shared" si="40"/>
        <v>56.099999999999994</v>
      </c>
      <c r="P68" s="47">
        <v>17</v>
      </c>
      <c r="Q68" s="47">
        <f t="shared" si="41"/>
        <v>51.48</v>
      </c>
      <c r="R68" s="47">
        <v>15.6</v>
      </c>
      <c r="S68" s="36">
        <f t="shared" si="36"/>
        <v>56.099999999999994</v>
      </c>
      <c r="T68" s="36">
        <f t="shared" si="37"/>
        <v>17</v>
      </c>
      <c r="U68" s="47">
        <f t="shared" si="38"/>
        <v>53.789999999999992</v>
      </c>
      <c r="V68" s="47">
        <f t="shared" si="39"/>
        <v>16.3</v>
      </c>
      <c r="W68" s="48">
        <v>24.756530000000001</v>
      </c>
      <c r="X68" s="48">
        <v>112.18046</v>
      </c>
      <c r="Y68" s="49">
        <f t="shared" si="42"/>
        <v>75.2</v>
      </c>
      <c r="Z68" s="49">
        <v>24</v>
      </c>
      <c r="AA68" s="50">
        <v>8</v>
      </c>
      <c r="AB68" s="50"/>
      <c r="AC68" s="51" t="s">
        <v>62</v>
      </c>
      <c r="AD68" s="45" t="s">
        <v>113</v>
      </c>
      <c r="AE68" s="43" t="s">
        <v>66</v>
      </c>
      <c r="AF68" s="50">
        <v>1</v>
      </c>
      <c r="AG68" s="52" t="s">
        <v>0</v>
      </c>
      <c r="AH68" s="45"/>
      <c r="AI68" s="45"/>
    </row>
    <row r="69" spans="1:35">
      <c r="A69" s="42" t="s">
        <v>212</v>
      </c>
      <c r="B69" s="43" t="s">
        <v>183</v>
      </c>
      <c r="C69" s="44">
        <v>41190</v>
      </c>
      <c r="D69" s="45">
        <v>2012</v>
      </c>
      <c r="E69" s="46">
        <v>0.41944444444444445</v>
      </c>
      <c r="F69" s="46">
        <v>0.42708333333333331</v>
      </c>
      <c r="G69" s="46">
        <f>F69-E69</f>
        <v>7.6388888888888618E-3</v>
      </c>
      <c r="H69" s="36">
        <v>2</v>
      </c>
      <c r="I69" s="36">
        <v>2</v>
      </c>
      <c r="J69" s="36">
        <v>5</v>
      </c>
      <c r="K69" s="36">
        <v>5</v>
      </c>
      <c r="L69" s="42" t="s">
        <v>176</v>
      </c>
      <c r="M69" s="42" t="s">
        <v>177</v>
      </c>
      <c r="N69" s="36">
        <v>1</v>
      </c>
      <c r="O69" s="47">
        <f t="shared" si="40"/>
        <v>49.83</v>
      </c>
      <c r="P69" s="47">
        <v>15.1</v>
      </c>
      <c r="Q69" s="47">
        <f t="shared" si="41"/>
        <v>51.48</v>
      </c>
      <c r="R69" s="47">
        <v>15.6</v>
      </c>
      <c r="S69" s="36">
        <f t="shared" ref="S69" si="43">MAX(O69,Q69,)</f>
        <v>51.48</v>
      </c>
      <c r="T69" s="36">
        <f t="shared" ref="T69" si="44">MAX(P69,R69)</f>
        <v>15.6</v>
      </c>
      <c r="U69" s="47">
        <f t="shared" ref="U69" si="45">AVERAGE(O69,Q69)</f>
        <v>50.655000000000001</v>
      </c>
      <c r="V69" s="47">
        <f t="shared" ref="V69" si="46">AVERAGE(P69,R69)</f>
        <v>15.35</v>
      </c>
      <c r="W69" s="48">
        <v>24.654900000000001</v>
      </c>
      <c r="X69" s="48">
        <v>112.18129999999999</v>
      </c>
      <c r="Y69" s="49">
        <f t="shared" si="42"/>
        <v>77</v>
      </c>
      <c r="Z69" s="49">
        <v>25</v>
      </c>
      <c r="AA69" s="50">
        <v>12</v>
      </c>
      <c r="AB69" s="50">
        <v>180</v>
      </c>
      <c r="AC69" s="51" t="s">
        <v>120</v>
      </c>
      <c r="AD69" s="45" t="s">
        <v>113</v>
      </c>
      <c r="AE69" s="43" t="s">
        <v>0</v>
      </c>
      <c r="AF69" s="50">
        <v>1</v>
      </c>
      <c r="AG69" s="55" t="s">
        <v>0</v>
      </c>
      <c r="AH69" s="45"/>
      <c r="AI69" s="45"/>
    </row>
    <row r="70" spans="1:35">
      <c r="A70" s="42" t="s">
        <v>212</v>
      </c>
      <c r="B70" s="43" t="s">
        <v>183</v>
      </c>
      <c r="C70" s="44">
        <v>41190</v>
      </c>
      <c r="D70" s="45">
        <v>2012</v>
      </c>
      <c r="E70" s="46">
        <v>0.41944444444444445</v>
      </c>
      <c r="F70" s="46">
        <v>0.42708333333333331</v>
      </c>
      <c r="G70" s="46">
        <f t="shared" ref="G70:G111" si="47">F70-E70</f>
        <v>7.6388888888888618E-3</v>
      </c>
      <c r="H70" s="36">
        <v>2</v>
      </c>
      <c r="I70" s="36">
        <v>2</v>
      </c>
      <c r="J70" s="36">
        <v>5</v>
      </c>
      <c r="K70" s="36">
        <v>5</v>
      </c>
      <c r="L70" s="42" t="s">
        <v>176</v>
      </c>
      <c r="M70" s="42" t="s">
        <v>177</v>
      </c>
      <c r="N70" s="36">
        <v>1</v>
      </c>
      <c r="O70" s="47">
        <f t="shared" si="40"/>
        <v>49.83</v>
      </c>
      <c r="P70" s="47">
        <v>15.1</v>
      </c>
      <c r="Q70" s="47">
        <f t="shared" si="41"/>
        <v>51.48</v>
      </c>
      <c r="R70" s="47">
        <v>15.6</v>
      </c>
      <c r="S70" s="36">
        <f t="shared" ref="S70:S111" si="48">MAX(O70,Q70,)</f>
        <v>51.48</v>
      </c>
      <c r="T70" s="36">
        <f t="shared" ref="T70:T111" si="49">MAX(P70,R70)</f>
        <v>15.6</v>
      </c>
      <c r="U70" s="47">
        <f t="shared" ref="U70:U111" si="50">AVERAGE(O70,Q70)</f>
        <v>50.655000000000001</v>
      </c>
      <c r="V70" s="47">
        <f t="shared" ref="V70:V111" si="51">AVERAGE(P70,R70)</f>
        <v>15.35</v>
      </c>
      <c r="W70" s="48">
        <v>24.654900000000001</v>
      </c>
      <c r="X70" s="48">
        <v>112.18129999999999</v>
      </c>
      <c r="Y70" s="49">
        <f t="shared" si="42"/>
        <v>77</v>
      </c>
      <c r="Z70" s="49">
        <v>25</v>
      </c>
      <c r="AA70" s="50">
        <v>12</v>
      </c>
      <c r="AB70" s="50">
        <v>180</v>
      </c>
      <c r="AC70" s="51" t="s">
        <v>120</v>
      </c>
      <c r="AD70" s="45" t="s">
        <v>113</v>
      </c>
      <c r="AE70" s="43" t="s">
        <v>0</v>
      </c>
      <c r="AF70" s="50">
        <v>1</v>
      </c>
      <c r="AG70" s="55" t="s">
        <v>0</v>
      </c>
      <c r="AH70" s="45"/>
      <c r="AI70" s="45"/>
    </row>
    <row r="71" spans="1:35">
      <c r="A71" s="42" t="s">
        <v>212</v>
      </c>
      <c r="B71" s="43" t="s">
        <v>183</v>
      </c>
      <c r="C71" s="44">
        <v>41190</v>
      </c>
      <c r="D71" s="45">
        <v>2012</v>
      </c>
      <c r="E71" s="46">
        <v>0.41944444444444445</v>
      </c>
      <c r="F71" s="46">
        <v>0.42708333333333331</v>
      </c>
      <c r="G71" s="46">
        <f t="shared" si="47"/>
        <v>7.6388888888888618E-3</v>
      </c>
      <c r="H71" s="36">
        <v>2</v>
      </c>
      <c r="I71" s="36">
        <v>2</v>
      </c>
      <c r="J71" s="36">
        <v>5</v>
      </c>
      <c r="K71" s="36">
        <v>5</v>
      </c>
      <c r="L71" s="42" t="s">
        <v>176</v>
      </c>
      <c r="M71" s="42" t="s">
        <v>177</v>
      </c>
      <c r="N71" s="36">
        <v>1</v>
      </c>
      <c r="O71" s="47">
        <f t="shared" si="40"/>
        <v>49.83</v>
      </c>
      <c r="P71" s="47">
        <v>15.1</v>
      </c>
      <c r="Q71" s="47">
        <f t="shared" si="41"/>
        <v>51.48</v>
      </c>
      <c r="R71" s="47">
        <v>15.6</v>
      </c>
      <c r="S71" s="36">
        <f t="shared" si="48"/>
        <v>51.48</v>
      </c>
      <c r="T71" s="36">
        <f t="shared" si="49"/>
        <v>15.6</v>
      </c>
      <c r="U71" s="47">
        <f t="shared" si="50"/>
        <v>50.655000000000001</v>
      </c>
      <c r="V71" s="47">
        <f t="shared" si="51"/>
        <v>15.35</v>
      </c>
      <c r="W71" s="48">
        <v>24.654900000000001</v>
      </c>
      <c r="X71" s="48">
        <v>112.18129999999999</v>
      </c>
      <c r="Y71" s="49">
        <f t="shared" si="42"/>
        <v>77</v>
      </c>
      <c r="Z71" s="49">
        <v>25</v>
      </c>
      <c r="AA71" s="50">
        <v>12</v>
      </c>
      <c r="AB71" s="50">
        <v>180</v>
      </c>
      <c r="AC71" s="51" t="s">
        <v>120</v>
      </c>
      <c r="AD71" s="45" t="s">
        <v>113</v>
      </c>
      <c r="AE71" s="43" t="s">
        <v>0</v>
      </c>
      <c r="AF71" s="50">
        <v>1</v>
      </c>
      <c r="AG71" s="55" t="s">
        <v>0</v>
      </c>
      <c r="AH71" s="45"/>
      <c r="AI71" s="45"/>
    </row>
    <row r="72" spans="1:35" s="53" customFormat="1">
      <c r="A72" s="42" t="s">
        <v>212</v>
      </c>
      <c r="B72" s="43" t="s">
        <v>183</v>
      </c>
      <c r="C72" s="44">
        <v>41190</v>
      </c>
      <c r="D72" s="45">
        <v>2012</v>
      </c>
      <c r="E72" s="46">
        <v>0.41944444444444445</v>
      </c>
      <c r="F72" s="46">
        <v>0.42708333333333331</v>
      </c>
      <c r="G72" s="46">
        <f t="shared" si="47"/>
        <v>7.6388888888888618E-3</v>
      </c>
      <c r="H72" s="36">
        <v>2</v>
      </c>
      <c r="I72" s="36">
        <v>2</v>
      </c>
      <c r="J72" s="36">
        <v>5</v>
      </c>
      <c r="K72" s="36">
        <v>5</v>
      </c>
      <c r="L72" s="42" t="s">
        <v>176</v>
      </c>
      <c r="M72" s="42" t="s">
        <v>177</v>
      </c>
      <c r="N72" s="36">
        <v>1</v>
      </c>
      <c r="O72" s="47">
        <f t="shared" si="40"/>
        <v>49.83</v>
      </c>
      <c r="P72" s="47">
        <v>15.1</v>
      </c>
      <c r="Q72" s="47">
        <f t="shared" si="41"/>
        <v>51.48</v>
      </c>
      <c r="R72" s="47">
        <v>15.6</v>
      </c>
      <c r="S72" s="36">
        <f t="shared" si="48"/>
        <v>51.48</v>
      </c>
      <c r="T72" s="36">
        <f t="shared" si="49"/>
        <v>15.6</v>
      </c>
      <c r="U72" s="47">
        <f t="shared" si="50"/>
        <v>50.655000000000001</v>
      </c>
      <c r="V72" s="47">
        <f t="shared" si="51"/>
        <v>15.35</v>
      </c>
      <c r="W72" s="48">
        <v>24.654900000000001</v>
      </c>
      <c r="X72" s="48">
        <v>112.18129999999999</v>
      </c>
      <c r="Y72" s="49">
        <f t="shared" si="42"/>
        <v>77</v>
      </c>
      <c r="Z72" s="49">
        <v>25</v>
      </c>
      <c r="AA72" s="50">
        <v>12</v>
      </c>
      <c r="AB72" s="50">
        <v>180</v>
      </c>
      <c r="AC72" s="51" t="s">
        <v>120</v>
      </c>
      <c r="AD72" s="45" t="s">
        <v>113</v>
      </c>
      <c r="AE72" s="43" t="s">
        <v>0</v>
      </c>
      <c r="AF72" s="50">
        <v>1</v>
      </c>
      <c r="AG72" s="55" t="s">
        <v>0</v>
      </c>
      <c r="AH72" s="45"/>
      <c r="AI72" s="45"/>
    </row>
    <row r="73" spans="1:35">
      <c r="A73" s="42" t="s">
        <v>212</v>
      </c>
      <c r="B73" s="43" t="s">
        <v>183</v>
      </c>
      <c r="C73" s="44">
        <v>41190</v>
      </c>
      <c r="D73" s="45">
        <v>2012</v>
      </c>
      <c r="E73" s="46">
        <v>0.41944444444444445</v>
      </c>
      <c r="F73" s="46">
        <v>0.42708333333333331</v>
      </c>
      <c r="G73" s="46">
        <f t="shared" si="47"/>
        <v>7.6388888888888618E-3</v>
      </c>
      <c r="H73" s="36">
        <v>2</v>
      </c>
      <c r="I73" s="36">
        <v>2</v>
      </c>
      <c r="J73" s="36">
        <v>5</v>
      </c>
      <c r="K73" s="36">
        <v>5</v>
      </c>
      <c r="L73" s="42" t="s">
        <v>176</v>
      </c>
      <c r="M73" s="42" t="s">
        <v>177</v>
      </c>
      <c r="N73" s="36">
        <v>1</v>
      </c>
      <c r="O73" s="47">
        <f t="shared" si="40"/>
        <v>49.83</v>
      </c>
      <c r="P73" s="47">
        <v>15.1</v>
      </c>
      <c r="Q73" s="47">
        <f t="shared" si="41"/>
        <v>51.48</v>
      </c>
      <c r="R73" s="47">
        <v>15.6</v>
      </c>
      <c r="S73" s="36">
        <f t="shared" si="48"/>
        <v>51.48</v>
      </c>
      <c r="T73" s="36">
        <f t="shared" si="49"/>
        <v>15.6</v>
      </c>
      <c r="U73" s="47">
        <f t="shared" si="50"/>
        <v>50.655000000000001</v>
      </c>
      <c r="V73" s="47">
        <f t="shared" si="51"/>
        <v>15.35</v>
      </c>
      <c r="W73" s="48">
        <v>24.654900000000001</v>
      </c>
      <c r="X73" s="48">
        <v>112.18129999999999</v>
      </c>
      <c r="Y73" s="49">
        <f t="shared" si="42"/>
        <v>77</v>
      </c>
      <c r="Z73" s="49">
        <v>25</v>
      </c>
      <c r="AA73" s="50">
        <v>12</v>
      </c>
      <c r="AB73" s="50">
        <v>180</v>
      </c>
      <c r="AC73" s="51" t="s">
        <v>120</v>
      </c>
      <c r="AD73" s="45" t="s">
        <v>113</v>
      </c>
      <c r="AE73" s="43" t="s">
        <v>0</v>
      </c>
      <c r="AF73" s="50">
        <v>1</v>
      </c>
      <c r="AG73" s="55" t="s">
        <v>0</v>
      </c>
      <c r="AH73" s="45"/>
      <c r="AI73" s="45"/>
    </row>
    <row r="74" spans="1:35">
      <c r="A74" s="42" t="s">
        <v>212</v>
      </c>
      <c r="B74" s="43" t="s">
        <v>183</v>
      </c>
      <c r="C74" s="44">
        <v>41190</v>
      </c>
      <c r="D74" s="45">
        <v>2012</v>
      </c>
      <c r="E74" s="46">
        <v>0.41944444444444445</v>
      </c>
      <c r="F74" s="46">
        <v>0.42708333333333331</v>
      </c>
      <c r="G74" s="46">
        <f t="shared" si="47"/>
        <v>7.6388888888888618E-3</v>
      </c>
      <c r="H74" s="36">
        <v>2</v>
      </c>
      <c r="I74" s="36">
        <v>2</v>
      </c>
      <c r="J74" s="36">
        <v>5</v>
      </c>
      <c r="K74" s="36">
        <v>5</v>
      </c>
      <c r="L74" s="42" t="s">
        <v>176</v>
      </c>
      <c r="M74" s="42" t="s">
        <v>177</v>
      </c>
      <c r="N74" s="36">
        <v>1</v>
      </c>
      <c r="O74" s="47">
        <f t="shared" si="40"/>
        <v>49.83</v>
      </c>
      <c r="P74" s="47">
        <v>15.1</v>
      </c>
      <c r="Q74" s="47">
        <f t="shared" si="41"/>
        <v>51.48</v>
      </c>
      <c r="R74" s="47">
        <v>15.6</v>
      </c>
      <c r="S74" s="36">
        <f t="shared" si="48"/>
        <v>51.48</v>
      </c>
      <c r="T74" s="36">
        <f t="shared" si="49"/>
        <v>15.6</v>
      </c>
      <c r="U74" s="47">
        <f t="shared" si="50"/>
        <v>50.655000000000001</v>
      </c>
      <c r="V74" s="47">
        <f t="shared" si="51"/>
        <v>15.35</v>
      </c>
      <c r="W74" s="48">
        <v>24.654900000000001</v>
      </c>
      <c r="X74" s="48">
        <v>112.18129999999999</v>
      </c>
      <c r="Y74" s="49">
        <f t="shared" si="42"/>
        <v>77</v>
      </c>
      <c r="Z74" s="49">
        <v>25</v>
      </c>
      <c r="AA74" s="50">
        <v>12</v>
      </c>
      <c r="AB74" s="50">
        <v>180</v>
      </c>
      <c r="AC74" s="51" t="s">
        <v>120</v>
      </c>
      <c r="AD74" s="45" t="s">
        <v>113</v>
      </c>
      <c r="AE74" s="43" t="s">
        <v>0</v>
      </c>
      <c r="AF74" s="50">
        <v>1</v>
      </c>
      <c r="AG74" s="55" t="s">
        <v>0</v>
      </c>
      <c r="AH74" s="45"/>
      <c r="AI74" s="45"/>
    </row>
    <row r="75" spans="1:35">
      <c r="A75" s="42" t="s">
        <v>212</v>
      </c>
      <c r="B75" s="43" t="s">
        <v>183</v>
      </c>
      <c r="C75" s="44">
        <v>41190</v>
      </c>
      <c r="D75" s="45">
        <v>2012</v>
      </c>
      <c r="E75" s="46">
        <v>0.41944444444444445</v>
      </c>
      <c r="F75" s="46">
        <v>0.42708333333333331</v>
      </c>
      <c r="G75" s="46">
        <f t="shared" si="47"/>
        <v>7.6388888888888618E-3</v>
      </c>
      <c r="H75" s="36">
        <v>2</v>
      </c>
      <c r="I75" s="36">
        <v>2</v>
      </c>
      <c r="J75" s="36">
        <v>5</v>
      </c>
      <c r="K75" s="36">
        <v>5</v>
      </c>
      <c r="L75" s="42" t="s">
        <v>176</v>
      </c>
      <c r="M75" s="42" t="s">
        <v>177</v>
      </c>
      <c r="N75" s="36">
        <v>1</v>
      </c>
      <c r="O75" s="47">
        <f t="shared" si="40"/>
        <v>49.83</v>
      </c>
      <c r="P75" s="47">
        <v>15.1</v>
      </c>
      <c r="Q75" s="47">
        <f t="shared" si="41"/>
        <v>51.48</v>
      </c>
      <c r="R75" s="47">
        <v>15.6</v>
      </c>
      <c r="S75" s="36">
        <f t="shared" si="48"/>
        <v>51.48</v>
      </c>
      <c r="T75" s="36">
        <f t="shared" si="49"/>
        <v>15.6</v>
      </c>
      <c r="U75" s="47">
        <f t="shared" si="50"/>
        <v>50.655000000000001</v>
      </c>
      <c r="V75" s="47">
        <f t="shared" si="51"/>
        <v>15.35</v>
      </c>
      <c r="W75" s="48">
        <v>24.654900000000001</v>
      </c>
      <c r="X75" s="48">
        <v>112.18129999999999</v>
      </c>
      <c r="Y75" s="49">
        <f t="shared" si="42"/>
        <v>77</v>
      </c>
      <c r="Z75" s="49">
        <v>25</v>
      </c>
      <c r="AA75" s="50">
        <v>12</v>
      </c>
      <c r="AB75" s="50">
        <v>180</v>
      </c>
      <c r="AC75" s="51" t="s">
        <v>120</v>
      </c>
      <c r="AD75" s="45" t="s">
        <v>113</v>
      </c>
      <c r="AE75" s="43" t="s">
        <v>0</v>
      </c>
      <c r="AF75" s="50">
        <v>1</v>
      </c>
      <c r="AG75" s="55" t="s">
        <v>0</v>
      </c>
      <c r="AH75" s="45"/>
      <c r="AI75" s="45"/>
    </row>
    <row r="76" spans="1:35">
      <c r="A76" s="42" t="s">
        <v>212</v>
      </c>
      <c r="B76" s="43" t="s">
        <v>183</v>
      </c>
      <c r="C76" s="44">
        <v>41190</v>
      </c>
      <c r="D76" s="45">
        <v>2012</v>
      </c>
      <c r="E76" s="46">
        <v>0.41944444444444445</v>
      </c>
      <c r="F76" s="46">
        <v>0.42708333333333331</v>
      </c>
      <c r="G76" s="46">
        <f t="shared" si="47"/>
        <v>7.6388888888888618E-3</v>
      </c>
      <c r="H76" s="36">
        <v>2</v>
      </c>
      <c r="I76" s="36">
        <v>2</v>
      </c>
      <c r="J76" s="36">
        <v>5</v>
      </c>
      <c r="K76" s="36">
        <v>5</v>
      </c>
      <c r="L76" s="42" t="s">
        <v>176</v>
      </c>
      <c r="M76" s="42" t="s">
        <v>177</v>
      </c>
      <c r="N76" s="36">
        <v>1</v>
      </c>
      <c r="O76" s="47">
        <f t="shared" si="40"/>
        <v>49.83</v>
      </c>
      <c r="P76" s="47">
        <v>15.1</v>
      </c>
      <c r="Q76" s="47">
        <f t="shared" si="41"/>
        <v>51.48</v>
      </c>
      <c r="R76" s="47">
        <v>15.6</v>
      </c>
      <c r="S76" s="36">
        <f t="shared" si="48"/>
        <v>51.48</v>
      </c>
      <c r="T76" s="36">
        <f t="shared" si="49"/>
        <v>15.6</v>
      </c>
      <c r="U76" s="47">
        <f t="shared" si="50"/>
        <v>50.655000000000001</v>
      </c>
      <c r="V76" s="47">
        <f t="shared" si="51"/>
        <v>15.35</v>
      </c>
      <c r="W76" s="48">
        <v>24.654900000000001</v>
      </c>
      <c r="X76" s="48">
        <v>112.18129999999999</v>
      </c>
      <c r="Y76" s="49">
        <f t="shared" si="42"/>
        <v>77</v>
      </c>
      <c r="Z76" s="49">
        <v>25</v>
      </c>
      <c r="AA76" s="50">
        <v>12</v>
      </c>
      <c r="AB76" s="50">
        <v>180</v>
      </c>
      <c r="AC76" s="51" t="s">
        <v>120</v>
      </c>
      <c r="AD76" s="45" t="s">
        <v>113</v>
      </c>
      <c r="AE76" s="43" t="s">
        <v>0</v>
      </c>
      <c r="AF76" s="50">
        <v>1</v>
      </c>
      <c r="AG76" s="55" t="s">
        <v>0</v>
      </c>
      <c r="AH76" s="45"/>
      <c r="AI76" s="45"/>
    </row>
    <row r="77" spans="1:35">
      <c r="A77" s="42" t="s">
        <v>212</v>
      </c>
      <c r="B77" s="43" t="s">
        <v>183</v>
      </c>
      <c r="C77" s="44">
        <v>41190</v>
      </c>
      <c r="D77" s="45">
        <v>2012</v>
      </c>
      <c r="E77" s="46">
        <v>0.41944444444444445</v>
      </c>
      <c r="F77" s="46">
        <v>0.42708333333333331</v>
      </c>
      <c r="G77" s="46">
        <f t="shared" si="47"/>
        <v>7.6388888888888618E-3</v>
      </c>
      <c r="H77" s="36">
        <v>2</v>
      </c>
      <c r="I77" s="36">
        <v>2</v>
      </c>
      <c r="J77" s="36">
        <v>5</v>
      </c>
      <c r="K77" s="36">
        <v>5</v>
      </c>
      <c r="L77" s="42" t="s">
        <v>176</v>
      </c>
      <c r="M77" s="42" t="s">
        <v>177</v>
      </c>
      <c r="N77" s="36">
        <v>1</v>
      </c>
      <c r="O77" s="47">
        <f t="shared" si="40"/>
        <v>49.83</v>
      </c>
      <c r="P77" s="47">
        <v>15.1</v>
      </c>
      <c r="Q77" s="47">
        <f t="shared" si="41"/>
        <v>51.48</v>
      </c>
      <c r="R77" s="47">
        <v>15.6</v>
      </c>
      <c r="S77" s="36">
        <f t="shared" si="48"/>
        <v>51.48</v>
      </c>
      <c r="T77" s="36">
        <f t="shared" si="49"/>
        <v>15.6</v>
      </c>
      <c r="U77" s="47">
        <f t="shared" si="50"/>
        <v>50.655000000000001</v>
      </c>
      <c r="V77" s="47">
        <f t="shared" si="51"/>
        <v>15.35</v>
      </c>
      <c r="W77" s="48">
        <v>24.654900000000001</v>
      </c>
      <c r="X77" s="48">
        <v>112.18129999999999</v>
      </c>
      <c r="Y77" s="49">
        <f t="shared" si="42"/>
        <v>77</v>
      </c>
      <c r="Z77" s="49">
        <v>25</v>
      </c>
      <c r="AA77" s="50">
        <v>12</v>
      </c>
      <c r="AB77" s="50">
        <v>180</v>
      </c>
      <c r="AC77" s="51" t="s">
        <v>120</v>
      </c>
      <c r="AD77" s="45" t="s">
        <v>113</v>
      </c>
      <c r="AE77" s="43" t="s">
        <v>0</v>
      </c>
      <c r="AF77" s="50">
        <v>1</v>
      </c>
      <c r="AG77" s="55" t="s">
        <v>0</v>
      </c>
      <c r="AH77" s="45"/>
      <c r="AI77" s="45"/>
    </row>
    <row r="78" spans="1:35">
      <c r="A78" s="42" t="s">
        <v>212</v>
      </c>
      <c r="B78" s="43" t="s">
        <v>183</v>
      </c>
      <c r="C78" s="44">
        <v>41190</v>
      </c>
      <c r="D78" s="45">
        <v>2012</v>
      </c>
      <c r="E78" s="46">
        <v>0.41944444444444445</v>
      </c>
      <c r="F78" s="46">
        <v>0.42708333333333331</v>
      </c>
      <c r="G78" s="46">
        <f t="shared" si="47"/>
        <v>7.6388888888888618E-3</v>
      </c>
      <c r="H78" s="36">
        <v>2</v>
      </c>
      <c r="I78" s="36">
        <v>2</v>
      </c>
      <c r="J78" s="36">
        <v>5</v>
      </c>
      <c r="K78" s="36">
        <v>5</v>
      </c>
      <c r="L78" s="42" t="s">
        <v>176</v>
      </c>
      <c r="M78" s="42" t="s">
        <v>177</v>
      </c>
      <c r="N78" s="36">
        <v>1</v>
      </c>
      <c r="O78" s="47">
        <f t="shared" si="40"/>
        <v>49.83</v>
      </c>
      <c r="P78" s="47">
        <v>15.1</v>
      </c>
      <c r="Q78" s="47">
        <f t="shared" si="41"/>
        <v>51.48</v>
      </c>
      <c r="R78" s="47">
        <v>15.6</v>
      </c>
      <c r="S78" s="36">
        <f t="shared" si="48"/>
        <v>51.48</v>
      </c>
      <c r="T78" s="36">
        <f t="shared" si="49"/>
        <v>15.6</v>
      </c>
      <c r="U78" s="47">
        <f t="shared" si="50"/>
        <v>50.655000000000001</v>
      </c>
      <c r="V78" s="47">
        <f t="shared" si="51"/>
        <v>15.35</v>
      </c>
      <c r="W78" s="48">
        <v>24.654900000000001</v>
      </c>
      <c r="X78" s="48">
        <v>112.18129999999999</v>
      </c>
      <c r="Y78" s="49">
        <f t="shared" si="42"/>
        <v>77</v>
      </c>
      <c r="Z78" s="49">
        <v>25</v>
      </c>
      <c r="AA78" s="50">
        <v>12</v>
      </c>
      <c r="AB78" s="50">
        <v>180</v>
      </c>
      <c r="AC78" s="51" t="s">
        <v>120</v>
      </c>
      <c r="AD78" s="45" t="s">
        <v>113</v>
      </c>
      <c r="AE78" s="43" t="s">
        <v>0</v>
      </c>
      <c r="AF78" s="50">
        <v>1</v>
      </c>
      <c r="AG78" s="55" t="s">
        <v>0</v>
      </c>
      <c r="AH78" s="45"/>
      <c r="AI78" s="45"/>
    </row>
    <row r="79" spans="1:35">
      <c r="A79" s="42" t="s">
        <v>212</v>
      </c>
      <c r="B79" s="43" t="s">
        <v>183</v>
      </c>
      <c r="C79" s="44">
        <v>41190</v>
      </c>
      <c r="D79" s="45">
        <v>2012</v>
      </c>
      <c r="E79" s="46">
        <v>0.41944444444444445</v>
      </c>
      <c r="F79" s="46">
        <v>0.42708333333333331</v>
      </c>
      <c r="G79" s="46">
        <f t="shared" si="47"/>
        <v>7.6388888888888618E-3</v>
      </c>
      <c r="H79" s="36">
        <v>2</v>
      </c>
      <c r="I79" s="36">
        <v>2</v>
      </c>
      <c r="J79" s="36">
        <v>5</v>
      </c>
      <c r="K79" s="36">
        <v>5</v>
      </c>
      <c r="L79" s="42" t="s">
        <v>176</v>
      </c>
      <c r="M79" s="42" t="s">
        <v>177</v>
      </c>
      <c r="N79" s="36">
        <v>1</v>
      </c>
      <c r="O79" s="47">
        <f t="shared" si="40"/>
        <v>49.83</v>
      </c>
      <c r="P79" s="47">
        <v>15.1</v>
      </c>
      <c r="Q79" s="47">
        <f t="shared" si="41"/>
        <v>51.48</v>
      </c>
      <c r="R79" s="47">
        <v>15.6</v>
      </c>
      <c r="S79" s="36">
        <f t="shared" si="48"/>
        <v>51.48</v>
      </c>
      <c r="T79" s="36">
        <f t="shared" si="49"/>
        <v>15.6</v>
      </c>
      <c r="U79" s="47">
        <f t="shared" si="50"/>
        <v>50.655000000000001</v>
      </c>
      <c r="V79" s="47">
        <f t="shared" si="51"/>
        <v>15.35</v>
      </c>
      <c r="W79" s="48">
        <v>24.654900000000001</v>
      </c>
      <c r="X79" s="48">
        <v>112.18129999999999</v>
      </c>
      <c r="Y79" s="49">
        <f t="shared" si="42"/>
        <v>77</v>
      </c>
      <c r="Z79" s="49">
        <v>25</v>
      </c>
      <c r="AA79" s="50">
        <v>12</v>
      </c>
      <c r="AB79" s="50">
        <v>180</v>
      </c>
      <c r="AC79" s="51" t="s">
        <v>120</v>
      </c>
      <c r="AD79" s="45" t="s">
        <v>113</v>
      </c>
      <c r="AE79" s="43" t="s">
        <v>0</v>
      </c>
      <c r="AF79" s="50">
        <v>1</v>
      </c>
      <c r="AG79" s="55" t="s">
        <v>0</v>
      </c>
      <c r="AH79" s="45"/>
      <c r="AI79" s="45"/>
    </row>
    <row r="80" spans="1:35">
      <c r="A80" s="42" t="s">
        <v>212</v>
      </c>
      <c r="B80" s="43" t="s">
        <v>183</v>
      </c>
      <c r="C80" s="44">
        <v>41190</v>
      </c>
      <c r="D80" s="45">
        <v>2012</v>
      </c>
      <c r="E80" s="46">
        <v>0.41944444444444445</v>
      </c>
      <c r="F80" s="46">
        <v>0.42708333333333331</v>
      </c>
      <c r="G80" s="46">
        <f t="shared" si="47"/>
        <v>7.6388888888888618E-3</v>
      </c>
      <c r="H80" s="36">
        <v>2</v>
      </c>
      <c r="I80" s="36">
        <v>2</v>
      </c>
      <c r="J80" s="36">
        <v>5</v>
      </c>
      <c r="K80" s="36">
        <v>5</v>
      </c>
      <c r="L80" s="42" t="s">
        <v>176</v>
      </c>
      <c r="M80" s="42" t="s">
        <v>177</v>
      </c>
      <c r="N80" s="36">
        <v>1</v>
      </c>
      <c r="O80" s="47">
        <f t="shared" si="40"/>
        <v>49.83</v>
      </c>
      <c r="P80" s="47">
        <v>15.1</v>
      </c>
      <c r="Q80" s="47">
        <f t="shared" si="41"/>
        <v>51.48</v>
      </c>
      <c r="R80" s="47">
        <v>15.6</v>
      </c>
      <c r="S80" s="36">
        <f t="shared" si="48"/>
        <v>51.48</v>
      </c>
      <c r="T80" s="36">
        <f t="shared" si="49"/>
        <v>15.6</v>
      </c>
      <c r="U80" s="47">
        <f t="shared" si="50"/>
        <v>50.655000000000001</v>
      </c>
      <c r="V80" s="47">
        <f t="shared" si="51"/>
        <v>15.35</v>
      </c>
      <c r="W80" s="48">
        <v>24.654900000000001</v>
      </c>
      <c r="X80" s="48">
        <v>112.18129999999999</v>
      </c>
      <c r="Y80" s="49">
        <f t="shared" si="42"/>
        <v>77</v>
      </c>
      <c r="Z80" s="49">
        <v>25</v>
      </c>
      <c r="AA80" s="50">
        <v>12</v>
      </c>
      <c r="AB80" s="50">
        <v>180</v>
      </c>
      <c r="AC80" s="51" t="s">
        <v>120</v>
      </c>
      <c r="AD80" s="45" t="s">
        <v>113</v>
      </c>
      <c r="AE80" s="43" t="s">
        <v>0</v>
      </c>
      <c r="AF80" s="50">
        <v>1</v>
      </c>
      <c r="AG80" s="55" t="s">
        <v>0</v>
      </c>
      <c r="AH80" s="45"/>
      <c r="AI80" s="45"/>
    </row>
    <row r="81" spans="1:35">
      <c r="A81" s="42" t="s">
        <v>212</v>
      </c>
      <c r="B81" s="43" t="s">
        <v>183</v>
      </c>
      <c r="C81" s="44">
        <v>41190</v>
      </c>
      <c r="D81" s="45">
        <v>2012</v>
      </c>
      <c r="E81" s="46">
        <v>0.41944444444444445</v>
      </c>
      <c r="F81" s="46">
        <v>0.42708333333333331</v>
      </c>
      <c r="G81" s="46">
        <f t="shared" si="47"/>
        <v>7.6388888888888618E-3</v>
      </c>
      <c r="H81" s="36">
        <v>2</v>
      </c>
      <c r="I81" s="36">
        <v>2</v>
      </c>
      <c r="J81" s="36">
        <v>5</v>
      </c>
      <c r="K81" s="36">
        <v>5</v>
      </c>
      <c r="L81" s="42" t="s">
        <v>176</v>
      </c>
      <c r="M81" s="42" t="s">
        <v>177</v>
      </c>
      <c r="N81" s="36">
        <v>1</v>
      </c>
      <c r="O81" s="47">
        <f t="shared" si="40"/>
        <v>49.83</v>
      </c>
      <c r="P81" s="47">
        <v>15.1</v>
      </c>
      <c r="Q81" s="47">
        <f t="shared" si="41"/>
        <v>51.48</v>
      </c>
      <c r="R81" s="47">
        <v>15.6</v>
      </c>
      <c r="S81" s="36">
        <f t="shared" si="48"/>
        <v>51.48</v>
      </c>
      <c r="T81" s="36">
        <f t="shared" si="49"/>
        <v>15.6</v>
      </c>
      <c r="U81" s="47">
        <f t="shared" si="50"/>
        <v>50.655000000000001</v>
      </c>
      <c r="V81" s="47">
        <f t="shared" si="51"/>
        <v>15.35</v>
      </c>
      <c r="W81" s="48">
        <v>24.654900000000001</v>
      </c>
      <c r="X81" s="48">
        <v>112.18129999999999</v>
      </c>
      <c r="Y81" s="49">
        <f t="shared" si="42"/>
        <v>77</v>
      </c>
      <c r="Z81" s="49">
        <v>25</v>
      </c>
      <c r="AA81" s="50">
        <v>12</v>
      </c>
      <c r="AB81" s="50">
        <v>180</v>
      </c>
      <c r="AC81" s="51" t="s">
        <v>120</v>
      </c>
      <c r="AD81" s="45" t="s">
        <v>113</v>
      </c>
      <c r="AE81" s="43" t="s">
        <v>0</v>
      </c>
      <c r="AF81" s="50">
        <v>1</v>
      </c>
      <c r="AG81" s="55" t="s">
        <v>0</v>
      </c>
      <c r="AH81" s="45"/>
      <c r="AI81" s="45"/>
    </row>
    <row r="82" spans="1:35">
      <c r="A82" s="42" t="s">
        <v>212</v>
      </c>
      <c r="B82" s="43" t="s">
        <v>183</v>
      </c>
      <c r="C82" s="44">
        <v>41190</v>
      </c>
      <c r="D82" s="45">
        <v>2012</v>
      </c>
      <c r="E82" s="46">
        <v>0.41944444444444445</v>
      </c>
      <c r="F82" s="46">
        <v>0.42708333333333331</v>
      </c>
      <c r="G82" s="46">
        <f t="shared" si="47"/>
        <v>7.6388888888888618E-3</v>
      </c>
      <c r="H82" s="36">
        <v>2</v>
      </c>
      <c r="I82" s="36">
        <v>2</v>
      </c>
      <c r="J82" s="36">
        <v>5</v>
      </c>
      <c r="K82" s="36">
        <v>5</v>
      </c>
      <c r="L82" s="42" t="s">
        <v>176</v>
      </c>
      <c r="M82" s="42" t="s">
        <v>177</v>
      </c>
      <c r="N82" s="36">
        <v>1</v>
      </c>
      <c r="O82" s="47">
        <f t="shared" si="40"/>
        <v>49.83</v>
      </c>
      <c r="P82" s="47">
        <v>15.1</v>
      </c>
      <c r="Q82" s="47">
        <f t="shared" si="41"/>
        <v>51.48</v>
      </c>
      <c r="R82" s="47">
        <v>15.6</v>
      </c>
      <c r="S82" s="36">
        <f t="shared" si="48"/>
        <v>51.48</v>
      </c>
      <c r="T82" s="36">
        <f t="shared" si="49"/>
        <v>15.6</v>
      </c>
      <c r="U82" s="47">
        <f t="shared" si="50"/>
        <v>50.655000000000001</v>
      </c>
      <c r="V82" s="47">
        <f t="shared" si="51"/>
        <v>15.35</v>
      </c>
      <c r="W82" s="48">
        <v>24.654900000000001</v>
      </c>
      <c r="X82" s="48">
        <v>112.18129999999999</v>
      </c>
      <c r="Y82" s="49">
        <f t="shared" si="42"/>
        <v>77</v>
      </c>
      <c r="Z82" s="49">
        <v>25</v>
      </c>
      <c r="AA82" s="50">
        <v>12</v>
      </c>
      <c r="AB82" s="50">
        <v>180</v>
      </c>
      <c r="AC82" s="51" t="s">
        <v>120</v>
      </c>
      <c r="AD82" s="45" t="s">
        <v>113</v>
      </c>
      <c r="AE82" s="43" t="s">
        <v>0</v>
      </c>
      <c r="AF82" s="50">
        <v>1</v>
      </c>
      <c r="AG82" s="55" t="s">
        <v>0</v>
      </c>
      <c r="AH82" s="45"/>
      <c r="AI82" s="45"/>
    </row>
    <row r="83" spans="1:35" s="53" customFormat="1">
      <c r="A83" s="42" t="s">
        <v>212</v>
      </c>
      <c r="B83" s="43" t="s">
        <v>183</v>
      </c>
      <c r="C83" s="44">
        <v>41190</v>
      </c>
      <c r="D83" s="45">
        <v>2012</v>
      </c>
      <c r="E83" s="46">
        <v>0.41944444444444445</v>
      </c>
      <c r="F83" s="46">
        <v>0.42708333333333331</v>
      </c>
      <c r="G83" s="46">
        <f t="shared" si="47"/>
        <v>7.6388888888888618E-3</v>
      </c>
      <c r="H83" s="36">
        <v>2</v>
      </c>
      <c r="I83" s="36">
        <v>2</v>
      </c>
      <c r="J83" s="36">
        <v>5</v>
      </c>
      <c r="K83" s="36">
        <v>5</v>
      </c>
      <c r="L83" s="42" t="s">
        <v>176</v>
      </c>
      <c r="M83" s="42" t="s">
        <v>177</v>
      </c>
      <c r="N83" s="36">
        <v>1</v>
      </c>
      <c r="O83" s="47">
        <f t="shared" si="40"/>
        <v>49.83</v>
      </c>
      <c r="P83" s="47">
        <v>15.1</v>
      </c>
      <c r="Q83" s="47">
        <f t="shared" si="41"/>
        <v>51.48</v>
      </c>
      <c r="R83" s="47">
        <v>15.6</v>
      </c>
      <c r="S83" s="36">
        <f t="shared" si="48"/>
        <v>51.48</v>
      </c>
      <c r="T83" s="36">
        <f t="shared" si="49"/>
        <v>15.6</v>
      </c>
      <c r="U83" s="47">
        <f t="shared" si="50"/>
        <v>50.655000000000001</v>
      </c>
      <c r="V83" s="47">
        <f t="shared" si="51"/>
        <v>15.35</v>
      </c>
      <c r="W83" s="48">
        <v>24.654900000000001</v>
      </c>
      <c r="X83" s="48">
        <v>112.18129999999999</v>
      </c>
      <c r="Y83" s="49">
        <f t="shared" si="42"/>
        <v>77</v>
      </c>
      <c r="Z83" s="49">
        <v>25</v>
      </c>
      <c r="AA83" s="50">
        <v>12</v>
      </c>
      <c r="AB83" s="50">
        <v>180</v>
      </c>
      <c r="AC83" s="51" t="s">
        <v>120</v>
      </c>
      <c r="AD83" s="45" t="s">
        <v>113</v>
      </c>
      <c r="AE83" s="43" t="s">
        <v>0</v>
      </c>
      <c r="AF83" s="50">
        <v>1</v>
      </c>
      <c r="AG83" s="55" t="s">
        <v>0</v>
      </c>
      <c r="AH83" s="45"/>
      <c r="AI83" s="45"/>
    </row>
    <row r="84" spans="1:35">
      <c r="A84" s="42" t="s">
        <v>212</v>
      </c>
      <c r="B84" s="43" t="s">
        <v>183</v>
      </c>
      <c r="C84" s="44">
        <v>41190</v>
      </c>
      <c r="D84" s="45">
        <v>2012</v>
      </c>
      <c r="E84" s="46">
        <v>0.41944444444444445</v>
      </c>
      <c r="F84" s="46">
        <v>0.42708333333333331</v>
      </c>
      <c r="G84" s="46">
        <f t="shared" si="47"/>
        <v>7.6388888888888618E-3</v>
      </c>
      <c r="H84" s="36">
        <v>2</v>
      </c>
      <c r="I84" s="36">
        <v>2</v>
      </c>
      <c r="J84" s="36">
        <v>5</v>
      </c>
      <c r="K84" s="36">
        <v>5</v>
      </c>
      <c r="L84" s="42" t="s">
        <v>176</v>
      </c>
      <c r="M84" s="42" t="s">
        <v>177</v>
      </c>
      <c r="N84" s="36">
        <v>1</v>
      </c>
      <c r="O84" s="47">
        <f t="shared" si="40"/>
        <v>49.83</v>
      </c>
      <c r="P84" s="47">
        <v>15.1</v>
      </c>
      <c r="Q84" s="47">
        <f t="shared" si="41"/>
        <v>51.48</v>
      </c>
      <c r="R84" s="47">
        <v>15.6</v>
      </c>
      <c r="S84" s="36">
        <f t="shared" si="48"/>
        <v>51.48</v>
      </c>
      <c r="T84" s="36">
        <f t="shared" si="49"/>
        <v>15.6</v>
      </c>
      <c r="U84" s="47">
        <f t="shared" si="50"/>
        <v>50.655000000000001</v>
      </c>
      <c r="V84" s="47">
        <f t="shared" si="51"/>
        <v>15.35</v>
      </c>
      <c r="W84" s="48">
        <v>24.654900000000001</v>
      </c>
      <c r="X84" s="48">
        <v>112.18129999999999</v>
      </c>
      <c r="Y84" s="49">
        <f t="shared" si="42"/>
        <v>77</v>
      </c>
      <c r="Z84" s="49">
        <v>25</v>
      </c>
      <c r="AA84" s="50">
        <v>12</v>
      </c>
      <c r="AB84" s="50">
        <v>180</v>
      </c>
      <c r="AC84" s="51" t="s">
        <v>120</v>
      </c>
      <c r="AD84" s="45" t="s">
        <v>49</v>
      </c>
      <c r="AE84" s="43" t="s">
        <v>0</v>
      </c>
      <c r="AF84" s="50">
        <v>1</v>
      </c>
      <c r="AG84" s="55" t="s">
        <v>0</v>
      </c>
      <c r="AH84" s="45"/>
      <c r="AI84" s="45"/>
    </row>
    <row r="85" spans="1:35" s="53" customFormat="1">
      <c r="A85" s="42" t="s">
        <v>212</v>
      </c>
      <c r="B85" s="43" t="s">
        <v>183</v>
      </c>
      <c r="C85" s="44">
        <v>41190</v>
      </c>
      <c r="D85" s="45">
        <v>2012</v>
      </c>
      <c r="E85" s="46">
        <v>0.41944444444444445</v>
      </c>
      <c r="F85" s="46">
        <v>0.42708333333333331</v>
      </c>
      <c r="G85" s="46">
        <f t="shared" si="47"/>
        <v>7.6388888888888618E-3</v>
      </c>
      <c r="H85" s="36">
        <v>2</v>
      </c>
      <c r="I85" s="36">
        <v>2</v>
      </c>
      <c r="J85" s="36">
        <v>5</v>
      </c>
      <c r="K85" s="36">
        <v>5</v>
      </c>
      <c r="L85" s="42" t="s">
        <v>176</v>
      </c>
      <c r="M85" s="42" t="s">
        <v>177</v>
      </c>
      <c r="N85" s="36">
        <v>1</v>
      </c>
      <c r="O85" s="47">
        <f t="shared" si="40"/>
        <v>49.83</v>
      </c>
      <c r="P85" s="47">
        <v>15.1</v>
      </c>
      <c r="Q85" s="47">
        <f t="shared" si="41"/>
        <v>51.48</v>
      </c>
      <c r="R85" s="47">
        <v>15.6</v>
      </c>
      <c r="S85" s="36">
        <f t="shared" si="48"/>
        <v>51.48</v>
      </c>
      <c r="T85" s="36">
        <f t="shared" si="49"/>
        <v>15.6</v>
      </c>
      <c r="U85" s="47">
        <f t="shared" si="50"/>
        <v>50.655000000000001</v>
      </c>
      <c r="V85" s="47">
        <f t="shared" si="51"/>
        <v>15.35</v>
      </c>
      <c r="W85" s="48">
        <v>24.654900000000001</v>
      </c>
      <c r="X85" s="48">
        <v>112.18129999999999</v>
      </c>
      <c r="Y85" s="49">
        <f t="shared" si="42"/>
        <v>77</v>
      </c>
      <c r="Z85" s="49">
        <v>25</v>
      </c>
      <c r="AA85" s="50">
        <v>12</v>
      </c>
      <c r="AB85" s="50">
        <v>180</v>
      </c>
      <c r="AC85" s="51" t="s">
        <v>120</v>
      </c>
      <c r="AD85" s="45" t="s">
        <v>49</v>
      </c>
      <c r="AE85" s="43" t="s">
        <v>0</v>
      </c>
      <c r="AF85" s="50">
        <v>1</v>
      </c>
      <c r="AG85" s="55" t="s">
        <v>0</v>
      </c>
      <c r="AH85" s="45"/>
      <c r="AI85" s="45"/>
    </row>
    <row r="86" spans="1:35">
      <c r="A86" s="42" t="s">
        <v>212</v>
      </c>
      <c r="B86" s="43" t="s">
        <v>183</v>
      </c>
      <c r="C86" s="44">
        <v>41190</v>
      </c>
      <c r="D86" s="45">
        <v>2012</v>
      </c>
      <c r="E86" s="46">
        <v>0.41944444444444445</v>
      </c>
      <c r="F86" s="46">
        <v>0.42708333333333331</v>
      </c>
      <c r="G86" s="46">
        <f t="shared" si="47"/>
        <v>7.6388888888888618E-3</v>
      </c>
      <c r="H86" s="36">
        <v>2</v>
      </c>
      <c r="I86" s="36">
        <v>2</v>
      </c>
      <c r="J86" s="36">
        <v>5</v>
      </c>
      <c r="K86" s="36">
        <v>5</v>
      </c>
      <c r="L86" s="42" t="s">
        <v>176</v>
      </c>
      <c r="M86" s="42" t="s">
        <v>177</v>
      </c>
      <c r="N86" s="36">
        <v>1</v>
      </c>
      <c r="O86" s="47">
        <f t="shared" si="40"/>
        <v>49.83</v>
      </c>
      <c r="P86" s="47">
        <v>15.1</v>
      </c>
      <c r="Q86" s="47">
        <f t="shared" si="41"/>
        <v>51.48</v>
      </c>
      <c r="R86" s="47">
        <v>15.6</v>
      </c>
      <c r="S86" s="36">
        <f t="shared" si="48"/>
        <v>51.48</v>
      </c>
      <c r="T86" s="36">
        <f t="shared" si="49"/>
        <v>15.6</v>
      </c>
      <c r="U86" s="47">
        <f t="shared" si="50"/>
        <v>50.655000000000001</v>
      </c>
      <c r="V86" s="47">
        <f t="shared" si="51"/>
        <v>15.35</v>
      </c>
      <c r="W86" s="48">
        <v>24.654900000000001</v>
      </c>
      <c r="X86" s="48">
        <v>112.18129999999999</v>
      </c>
      <c r="Y86" s="49">
        <f t="shared" si="42"/>
        <v>77</v>
      </c>
      <c r="Z86" s="49">
        <v>25</v>
      </c>
      <c r="AA86" s="50">
        <v>12</v>
      </c>
      <c r="AB86" s="50">
        <v>180</v>
      </c>
      <c r="AC86" s="51" t="s">
        <v>120</v>
      </c>
      <c r="AD86" s="45" t="s">
        <v>49</v>
      </c>
      <c r="AE86" s="43" t="s">
        <v>0</v>
      </c>
      <c r="AF86" s="50">
        <v>1</v>
      </c>
      <c r="AG86" s="55" t="s">
        <v>0</v>
      </c>
      <c r="AH86" s="45"/>
      <c r="AI86" s="45"/>
    </row>
    <row r="87" spans="1:35">
      <c r="A87" s="42" t="s">
        <v>212</v>
      </c>
      <c r="B87" s="43" t="s">
        <v>183</v>
      </c>
      <c r="C87" s="44">
        <v>41190</v>
      </c>
      <c r="D87" s="45">
        <v>2012</v>
      </c>
      <c r="E87" s="46">
        <v>0.41944444444444445</v>
      </c>
      <c r="F87" s="46">
        <v>0.42708333333333331</v>
      </c>
      <c r="G87" s="46">
        <f t="shared" si="47"/>
        <v>7.6388888888888618E-3</v>
      </c>
      <c r="H87" s="36">
        <v>2</v>
      </c>
      <c r="I87" s="36">
        <v>2</v>
      </c>
      <c r="J87" s="36">
        <v>5</v>
      </c>
      <c r="K87" s="36">
        <v>5</v>
      </c>
      <c r="L87" s="42" t="s">
        <v>176</v>
      </c>
      <c r="M87" s="42" t="s">
        <v>177</v>
      </c>
      <c r="N87" s="36">
        <v>1</v>
      </c>
      <c r="O87" s="47">
        <f t="shared" si="40"/>
        <v>49.83</v>
      </c>
      <c r="P87" s="47">
        <v>15.1</v>
      </c>
      <c r="Q87" s="47">
        <f t="shared" si="41"/>
        <v>51.48</v>
      </c>
      <c r="R87" s="47">
        <v>15.6</v>
      </c>
      <c r="S87" s="36">
        <f t="shared" si="48"/>
        <v>51.48</v>
      </c>
      <c r="T87" s="36">
        <f t="shared" si="49"/>
        <v>15.6</v>
      </c>
      <c r="U87" s="47">
        <f t="shared" si="50"/>
        <v>50.655000000000001</v>
      </c>
      <c r="V87" s="47">
        <f t="shared" si="51"/>
        <v>15.35</v>
      </c>
      <c r="W87" s="48">
        <v>24.654900000000001</v>
      </c>
      <c r="X87" s="48">
        <v>112.18129999999999</v>
      </c>
      <c r="Y87" s="49">
        <f t="shared" si="42"/>
        <v>77</v>
      </c>
      <c r="Z87" s="49">
        <v>25</v>
      </c>
      <c r="AA87" s="50">
        <v>12</v>
      </c>
      <c r="AB87" s="50">
        <v>180</v>
      </c>
      <c r="AC87" s="51" t="s">
        <v>120</v>
      </c>
      <c r="AD87" s="45" t="s">
        <v>49</v>
      </c>
      <c r="AE87" s="43" t="s">
        <v>0</v>
      </c>
      <c r="AF87" s="50">
        <v>1</v>
      </c>
      <c r="AG87" s="55" t="s">
        <v>0</v>
      </c>
      <c r="AH87" s="45"/>
      <c r="AI87" s="45"/>
    </row>
    <row r="88" spans="1:35">
      <c r="A88" s="42" t="s">
        <v>212</v>
      </c>
      <c r="B88" s="43" t="s">
        <v>183</v>
      </c>
      <c r="C88" s="44">
        <v>41190</v>
      </c>
      <c r="D88" s="45">
        <v>2012</v>
      </c>
      <c r="E88" s="46">
        <v>0.41944444444444445</v>
      </c>
      <c r="F88" s="46">
        <v>0.42708333333333331</v>
      </c>
      <c r="G88" s="46">
        <f t="shared" si="47"/>
        <v>7.6388888888888618E-3</v>
      </c>
      <c r="H88" s="36">
        <v>2</v>
      </c>
      <c r="I88" s="36">
        <v>2</v>
      </c>
      <c r="J88" s="36">
        <v>5</v>
      </c>
      <c r="K88" s="36">
        <v>5</v>
      </c>
      <c r="L88" s="42" t="s">
        <v>176</v>
      </c>
      <c r="M88" s="42" t="s">
        <v>177</v>
      </c>
      <c r="N88" s="36">
        <v>1</v>
      </c>
      <c r="O88" s="47">
        <f t="shared" si="40"/>
        <v>49.83</v>
      </c>
      <c r="P88" s="47">
        <v>15.1</v>
      </c>
      <c r="Q88" s="47">
        <f t="shared" si="41"/>
        <v>51.48</v>
      </c>
      <c r="R88" s="47">
        <v>15.6</v>
      </c>
      <c r="S88" s="36">
        <f t="shared" si="48"/>
        <v>51.48</v>
      </c>
      <c r="T88" s="36">
        <f t="shared" si="49"/>
        <v>15.6</v>
      </c>
      <c r="U88" s="47">
        <f t="shared" si="50"/>
        <v>50.655000000000001</v>
      </c>
      <c r="V88" s="47">
        <f t="shared" si="51"/>
        <v>15.35</v>
      </c>
      <c r="W88" s="48">
        <v>24.654900000000001</v>
      </c>
      <c r="X88" s="48">
        <v>112.18129999999999</v>
      </c>
      <c r="Y88" s="49">
        <f t="shared" si="42"/>
        <v>77</v>
      </c>
      <c r="Z88" s="49">
        <v>25</v>
      </c>
      <c r="AA88" s="50">
        <v>12</v>
      </c>
      <c r="AB88" s="50">
        <v>180</v>
      </c>
      <c r="AC88" s="51" t="s">
        <v>120</v>
      </c>
      <c r="AD88" s="45" t="s">
        <v>49</v>
      </c>
      <c r="AE88" s="43" t="s">
        <v>0</v>
      </c>
      <c r="AF88" s="50">
        <v>1</v>
      </c>
      <c r="AG88" s="55" t="s">
        <v>0</v>
      </c>
      <c r="AH88" s="45"/>
      <c r="AI88" s="45"/>
    </row>
    <row r="89" spans="1:35">
      <c r="A89" s="42" t="s">
        <v>212</v>
      </c>
      <c r="B89" s="43" t="s">
        <v>183</v>
      </c>
      <c r="C89" s="44">
        <v>41190</v>
      </c>
      <c r="D89" s="45">
        <v>2012</v>
      </c>
      <c r="E89" s="46">
        <v>0.41944444444444445</v>
      </c>
      <c r="F89" s="46">
        <v>0.42708333333333331</v>
      </c>
      <c r="G89" s="46">
        <f t="shared" si="47"/>
        <v>7.6388888888888618E-3</v>
      </c>
      <c r="H89" s="36">
        <v>2</v>
      </c>
      <c r="I89" s="36">
        <v>2</v>
      </c>
      <c r="J89" s="36">
        <v>5</v>
      </c>
      <c r="K89" s="36">
        <v>5</v>
      </c>
      <c r="L89" s="42" t="s">
        <v>176</v>
      </c>
      <c r="M89" s="42" t="s">
        <v>177</v>
      </c>
      <c r="N89" s="36">
        <v>1</v>
      </c>
      <c r="O89" s="47">
        <f t="shared" si="40"/>
        <v>49.83</v>
      </c>
      <c r="P89" s="47">
        <v>15.1</v>
      </c>
      <c r="Q89" s="47">
        <f t="shared" si="41"/>
        <v>51.48</v>
      </c>
      <c r="R89" s="47">
        <v>15.6</v>
      </c>
      <c r="S89" s="36">
        <f t="shared" si="48"/>
        <v>51.48</v>
      </c>
      <c r="T89" s="36">
        <f t="shared" si="49"/>
        <v>15.6</v>
      </c>
      <c r="U89" s="47">
        <f t="shared" si="50"/>
        <v>50.655000000000001</v>
      </c>
      <c r="V89" s="47">
        <f t="shared" si="51"/>
        <v>15.35</v>
      </c>
      <c r="W89" s="48">
        <v>24.654900000000001</v>
      </c>
      <c r="X89" s="48">
        <v>112.18129999999999</v>
      </c>
      <c r="Y89" s="49">
        <f t="shared" si="42"/>
        <v>77</v>
      </c>
      <c r="Z89" s="49">
        <v>25</v>
      </c>
      <c r="AA89" s="50">
        <v>12</v>
      </c>
      <c r="AB89" s="50">
        <v>180</v>
      </c>
      <c r="AC89" s="51" t="s">
        <v>120</v>
      </c>
      <c r="AD89" s="45" t="s">
        <v>49</v>
      </c>
      <c r="AE89" s="43" t="s">
        <v>0</v>
      </c>
      <c r="AF89" s="50">
        <v>1</v>
      </c>
      <c r="AG89" s="55" t="s">
        <v>0</v>
      </c>
      <c r="AH89" s="45"/>
      <c r="AI89" s="45"/>
    </row>
    <row r="90" spans="1:35">
      <c r="A90" s="42" t="s">
        <v>212</v>
      </c>
      <c r="B90" s="43" t="s">
        <v>183</v>
      </c>
      <c r="C90" s="44">
        <v>41190</v>
      </c>
      <c r="D90" s="45">
        <v>2012</v>
      </c>
      <c r="E90" s="46">
        <v>0.41944444444444445</v>
      </c>
      <c r="F90" s="46">
        <v>0.42708333333333331</v>
      </c>
      <c r="G90" s="46">
        <f t="shared" si="47"/>
        <v>7.6388888888888618E-3</v>
      </c>
      <c r="H90" s="36">
        <v>2</v>
      </c>
      <c r="I90" s="36">
        <v>2</v>
      </c>
      <c r="J90" s="36">
        <v>5</v>
      </c>
      <c r="K90" s="36">
        <v>5</v>
      </c>
      <c r="L90" s="42" t="s">
        <v>176</v>
      </c>
      <c r="M90" s="42" t="s">
        <v>177</v>
      </c>
      <c r="N90" s="36">
        <v>1</v>
      </c>
      <c r="O90" s="47">
        <f t="shared" si="40"/>
        <v>49.83</v>
      </c>
      <c r="P90" s="47">
        <v>15.1</v>
      </c>
      <c r="Q90" s="47">
        <f t="shared" si="41"/>
        <v>51.48</v>
      </c>
      <c r="R90" s="47">
        <v>15.6</v>
      </c>
      <c r="S90" s="36">
        <f t="shared" si="48"/>
        <v>51.48</v>
      </c>
      <c r="T90" s="36">
        <f t="shared" si="49"/>
        <v>15.6</v>
      </c>
      <c r="U90" s="47">
        <f t="shared" si="50"/>
        <v>50.655000000000001</v>
      </c>
      <c r="V90" s="47">
        <f t="shared" si="51"/>
        <v>15.35</v>
      </c>
      <c r="W90" s="48">
        <v>24.654900000000001</v>
      </c>
      <c r="X90" s="48">
        <v>112.18129999999999</v>
      </c>
      <c r="Y90" s="49">
        <f t="shared" si="42"/>
        <v>77</v>
      </c>
      <c r="Z90" s="49">
        <v>25</v>
      </c>
      <c r="AA90" s="50">
        <v>12</v>
      </c>
      <c r="AB90" s="50">
        <v>180</v>
      </c>
      <c r="AC90" s="51" t="s">
        <v>120</v>
      </c>
      <c r="AD90" s="45" t="s">
        <v>49</v>
      </c>
      <c r="AE90" s="43" t="s">
        <v>0</v>
      </c>
      <c r="AF90" s="50">
        <v>1</v>
      </c>
      <c r="AG90" s="55" t="s">
        <v>0</v>
      </c>
      <c r="AH90" s="45"/>
      <c r="AI90" s="45"/>
    </row>
    <row r="91" spans="1:35">
      <c r="A91" s="42" t="s">
        <v>212</v>
      </c>
      <c r="B91" s="43" t="s">
        <v>183</v>
      </c>
      <c r="C91" s="44">
        <v>41190</v>
      </c>
      <c r="D91" s="45">
        <v>2012</v>
      </c>
      <c r="E91" s="46">
        <v>0.41944444444444445</v>
      </c>
      <c r="F91" s="46">
        <v>0.42708333333333331</v>
      </c>
      <c r="G91" s="46">
        <f t="shared" si="47"/>
        <v>7.6388888888888618E-3</v>
      </c>
      <c r="H91" s="36">
        <v>2</v>
      </c>
      <c r="I91" s="36">
        <v>2</v>
      </c>
      <c r="J91" s="36">
        <v>5</v>
      </c>
      <c r="K91" s="36">
        <v>5</v>
      </c>
      <c r="L91" s="42" t="s">
        <v>176</v>
      </c>
      <c r="M91" s="42" t="s">
        <v>177</v>
      </c>
      <c r="N91" s="36">
        <v>1</v>
      </c>
      <c r="O91" s="47">
        <f t="shared" si="40"/>
        <v>49.83</v>
      </c>
      <c r="P91" s="47">
        <v>15.1</v>
      </c>
      <c r="Q91" s="47">
        <f t="shared" si="41"/>
        <v>51.48</v>
      </c>
      <c r="R91" s="47">
        <v>15.6</v>
      </c>
      <c r="S91" s="36">
        <f t="shared" si="48"/>
        <v>51.48</v>
      </c>
      <c r="T91" s="36">
        <f t="shared" si="49"/>
        <v>15.6</v>
      </c>
      <c r="U91" s="47">
        <f t="shared" si="50"/>
        <v>50.655000000000001</v>
      </c>
      <c r="V91" s="47">
        <f t="shared" si="51"/>
        <v>15.35</v>
      </c>
      <c r="W91" s="48">
        <v>24.654900000000001</v>
      </c>
      <c r="X91" s="48">
        <v>112.18129999999999</v>
      </c>
      <c r="Y91" s="49">
        <f t="shared" si="42"/>
        <v>77</v>
      </c>
      <c r="Z91" s="49">
        <v>25</v>
      </c>
      <c r="AA91" s="50">
        <v>12</v>
      </c>
      <c r="AB91" s="50">
        <v>180</v>
      </c>
      <c r="AC91" s="51" t="s">
        <v>120</v>
      </c>
      <c r="AD91" s="45" t="s">
        <v>49</v>
      </c>
      <c r="AE91" s="43" t="s">
        <v>0</v>
      </c>
      <c r="AF91" s="50">
        <v>1</v>
      </c>
      <c r="AG91" s="55" t="s">
        <v>0</v>
      </c>
      <c r="AH91" s="45"/>
      <c r="AI91" s="45"/>
    </row>
    <row r="92" spans="1:35" s="53" customFormat="1">
      <c r="A92" s="42" t="s">
        <v>212</v>
      </c>
      <c r="B92" s="43" t="s">
        <v>183</v>
      </c>
      <c r="C92" s="44">
        <v>41190</v>
      </c>
      <c r="D92" s="45">
        <v>2012</v>
      </c>
      <c r="E92" s="46">
        <v>0.41944444444444445</v>
      </c>
      <c r="F92" s="46">
        <v>0.42708333333333331</v>
      </c>
      <c r="G92" s="46">
        <f t="shared" si="47"/>
        <v>7.6388888888888618E-3</v>
      </c>
      <c r="H92" s="36">
        <v>2</v>
      </c>
      <c r="I92" s="36">
        <v>2</v>
      </c>
      <c r="J92" s="36">
        <v>5</v>
      </c>
      <c r="K92" s="36">
        <v>5</v>
      </c>
      <c r="L92" s="42" t="s">
        <v>176</v>
      </c>
      <c r="M92" s="42" t="s">
        <v>177</v>
      </c>
      <c r="N92" s="36">
        <v>1</v>
      </c>
      <c r="O92" s="47">
        <f t="shared" si="40"/>
        <v>49.83</v>
      </c>
      <c r="P92" s="47">
        <v>15.1</v>
      </c>
      <c r="Q92" s="47">
        <f t="shared" si="41"/>
        <v>51.48</v>
      </c>
      <c r="R92" s="47">
        <v>15.6</v>
      </c>
      <c r="S92" s="36">
        <f t="shared" si="48"/>
        <v>51.48</v>
      </c>
      <c r="T92" s="36">
        <f t="shared" si="49"/>
        <v>15.6</v>
      </c>
      <c r="U92" s="47">
        <f t="shared" si="50"/>
        <v>50.655000000000001</v>
      </c>
      <c r="V92" s="47">
        <f t="shared" si="51"/>
        <v>15.35</v>
      </c>
      <c r="W92" s="48">
        <v>24.654900000000001</v>
      </c>
      <c r="X92" s="48">
        <v>112.18129999999999</v>
      </c>
      <c r="Y92" s="49">
        <f t="shared" si="42"/>
        <v>77</v>
      </c>
      <c r="Z92" s="49">
        <v>25</v>
      </c>
      <c r="AA92" s="50">
        <v>12</v>
      </c>
      <c r="AB92" s="50">
        <v>180</v>
      </c>
      <c r="AC92" s="51" t="s">
        <v>120</v>
      </c>
      <c r="AD92" s="45" t="s">
        <v>49</v>
      </c>
      <c r="AE92" s="43" t="s">
        <v>0</v>
      </c>
      <c r="AF92" s="50">
        <v>1</v>
      </c>
      <c r="AG92" s="55" t="s">
        <v>0</v>
      </c>
      <c r="AH92" s="45"/>
      <c r="AI92" s="45"/>
    </row>
    <row r="93" spans="1:35">
      <c r="A93" s="42" t="s">
        <v>212</v>
      </c>
      <c r="B93" s="43" t="s">
        <v>183</v>
      </c>
      <c r="C93" s="44">
        <v>41190</v>
      </c>
      <c r="D93" s="45">
        <v>2012</v>
      </c>
      <c r="E93" s="46">
        <v>0.41944444444444445</v>
      </c>
      <c r="F93" s="46">
        <v>0.42708333333333331</v>
      </c>
      <c r="G93" s="46">
        <f t="shared" si="47"/>
        <v>7.6388888888888618E-3</v>
      </c>
      <c r="H93" s="36">
        <v>2</v>
      </c>
      <c r="I93" s="36">
        <v>2</v>
      </c>
      <c r="J93" s="36">
        <v>5</v>
      </c>
      <c r="K93" s="36">
        <v>5</v>
      </c>
      <c r="L93" s="42" t="s">
        <v>176</v>
      </c>
      <c r="M93" s="42" t="s">
        <v>177</v>
      </c>
      <c r="N93" s="36">
        <v>1</v>
      </c>
      <c r="O93" s="47">
        <f t="shared" si="40"/>
        <v>49.83</v>
      </c>
      <c r="P93" s="47">
        <v>15.1</v>
      </c>
      <c r="Q93" s="47">
        <f t="shared" si="41"/>
        <v>51.48</v>
      </c>
      <c r="R93" s="47">
        <v>15.6</v>
      </c>
      <c r="S93" s="36">
        <f t="shared" si="48"/>
        <v>51.48</v>
      </c>
      <c r="T93" s="36">
        <f t="shared" si="49"/>
        <v>15.6</v>
      </c>
      <c r="U93" s="47">
        <f t="shared" si="50"/>
        <v>50.655000000000001</v>
      </c>
      <c r="V93" s="47">
        <f t="shared" si="51"/>
        <v>15.35</v>
      </c>
      <c r="W93" s="48">
        <v>24.654900000000001</v>
      </c>
      <c r="X93" s="48">
        <v>112.18129999999999</v>
      </c>
      <c r="Y93" s="49">
        <f t="shared" si="42"/>
        <v>77</v>
      </c>
      <c r="Z93" s="49">
        <v>25</v>
      </c>
      <c r="AA93" s="50">
        <v>12</v>
      </c>
      <c r="AB93" s="50">
        <v>180</v>
      </c>
      <c r="AC93" s="51" t="s">
        <v>120</v>
      </c>
      <c r="AD93" s="45" t="s">
        <v>49</v>
      </c>
      <c r="AE93" s="43" t="s">
        <v>0</v>
      </c>
      <c r="AF93" s="50">
        <v>1</v>
      </c>
      <c r="AG93" s="55" t="s">
        <v>0</v>
      </c>
      <c r="AH93" s="45"/>
      <c r="AI93" s="45"/>
    </row>
    <row r="94" spans="1:35">
      <c r="A94" s="42" t="s">
        <v>212</v>
      </c>
      <c r="B94" s="43" t="s">
        <v>183</v>
      </c>
      <c r="C94" s="44">
        <v>41190</v>
      </c>
      <c r="D94" s="45">
        <v>2012</v>
      </c>
      <c r="E94" s="46">
        <v>0.41944444444444445</v>
      </c>
      <c r="F94" s="46">
        <v>0.42708333333333331</v>
      </c>
      <c r="G94" s="46">
        <f t="shared" si="47"/>
        <v>7.6388888888888618E-3</v>
      </c>
      <c r="H94" s="36">
        <v>2</v>
      </c>
      <c r="I94" s="36">
        <v>2</v>
      </c>
      <c r="J94" s="36">
        <v>5</v>
      </c>
      <c r="K94" s="36">
        <v>5</v>
      </c>
      <c r="L94" s="42" t="s">
        <v>176</v>
      </c>
      <c r="M94" s="42" t="s">
        <v>177</v>
      </c>
      <c r="N94" s="36">
        <v>1</v>
      </c>
      <c r="O94" s="47">
        <f t="shared" si="40"/>
        <v>49.83</v>
      </c>
      <c r="P94" s="47">
        <v>15.1</v>
      </c>
      <c r="Q94" s="47">
        <f t="shared" si="41"/>
        <v>51.48</v>
      </c>
      <c r="R94" s="47">
        <v>15.6</v>
      </c>
      <c r="S94" s="36">
        <f t="shared" si="48"/>
        <v>51.48</v>
      </c>
      <c r="T94" s="36">
        <f t="shared" si="49"/>
        <v>15.6</v>
      </c>
      <c r="U94" s="47">
        <f t="shared" si="50"/>
        <v>50.655000000000001</v>
      </c>
      <c r="V94" s="47">
        <f t="shared" si="51"/>
        <v>15.35</v>
      </c>
      <c r="W94" s="48">
        <v>24.654900000000001</v>
      </c>
      <c r="X94" s="48">
        <v>112.18129999999999</v>
      </c>
      <c r="Y94" s="49">
        <f t="shared" si="42"/>
        <v>77</v>
      </c>
      <c r="Z94" s="49">
        <v>25</v>
      </c>
      <c r="AA94" s="50">
        <v>12</v>
      </c>
      <c r="AB94" s="50">
        <v>180</v>
      </c>
      <c r="AC94" s="51" t="s">
        <v>62</v>
      </c>
      <c r="AD94" s="50" t="s">
        <v>113</v>
      </c>
      <c r="AE94" s="55" t="s">
        <v>63</v>
      </c>
      <c r="AF94" s="50">
        <v>1</v>
      </c>
      <c r="AG94" s="55" t="s">
        <v>0</v>
      </c>
      <c r="AH94" s="45"/>
      <c r="AI94" s="45"/>
    </row>
    <row r="95" spans="1:35">
      <c r="A95" s="42" t="s">
        <v>212</v>
      </c>
      <c r="B95" s="43" t="s">
        <v>183</v>
      </c>
      <c r="C95" s="44">
        <v>41190</v>
      </c>
      <c r="D95" s="45">
        <v>2012</v>
      </c>
      <c r="E95" s="46">
        <v>0.41944444444444445</v>
      </c>
      <c r="F95" s="46">
        <v>0.42708333333333331</v>
      </c>
      <c r="G95" s="46">
        <f t="shared" si="47"/>
        <v>7.6388888888888618E-3</v>
      </c>
      <c r="H95" s="36">
        <v>2</v>
      </c>
      <c r="I95" s="36">
        <v>2</v>
      </c>
      <c r="J95" s="36">
        <v>5</v>
      </c>
      <c r="K95" s="36">
        <v>5</v>
      </c>
      <c r="L95" s="42" t="s">
        <v>176</v>
      </c>
      <c r="M95" s="42" t="s">
        <v>177</v>
      </c>
      <c r="N95" s="36">
        <v>1</v>
      </c>
      <c r="O95" s="47">
        <f t="shared" si="40"/>
        <v>49.83</v>
      </c>
      <c r="P95" s="47">
        <v>15.1</v>
      </c>
      <c r="Q95" s="47">
        <f t="shared" si="41"/>
        <v>51.48</v>
      </c>
      <c r="R95" s="47">
        <v>15.6</v>
      </c>
      <c r="S95" s="36">
        <f t="shared" si="48"/>
        <v>51.48</v>
      </c>
      <c r="T95" s="36">
        <f t="shared" si="49"/>
        <v>15.6</v>
      </c>
      <c r="U95" s="47">
        <f t="shared" si="50"/>
        <v>50.655000000000001</v>
      </c>
      <c r="V95" s="47">
        <f t="shared" si="51"/>
        <v>15.35</v>
      </c>
      <c r="W95" s="48">
        <v>24.654900000000001</v>
      </c>
      <c r="X95" s="48">
        <v>112.18129999999999</v>
      </c>
      <c r="Y95" s="49">
        <f t="shared" si="42"/>
        <v>77</v>
      </c>
      <c r="Z95" s="49">
        <v>25</v>
      </c>
      <c r="AA95" s="50">
        <v>12</v>
      </c>
      <c r="AB95" s="50">
        <v>180</v>
      </c>
      <c r="AC95" s="51" t="s">
        <v>62</v>
      </c>
      <c r="AD95" s="50" t="s">
        <v>113</v>
      </c>
      <c r="AE95" s="55" t="s">
        <v>63</v>
      </c>
      <c r="AF95" s="50">
        <v>1</v>
      </c>
      <c r="AG95" s="55" t="s">
        <v>0</v>
      </c>
      <c r="AH95" s="45"/>
      <c r="AI95" s="45"/>
    </row>
    <row r="96" spans="1:35">
      <c r="A96" s="42" t="s">
        <v>212</v>
      </c>
      <c r="B96" s="43" t="s">
        <v>183</v>
      </c>
      <c r="C96" s="44">
        <v>41190</v>
      </c>
      <c r="D96" s="45">
        <v>2012</v>
      </c>
      <c r="E96" s="46">
        <v>0.41944444444444445</v>
      </c>
      <c r="F96" s="46">
        <v>0.42708333333333331</v>
      </c>
      <c r="G96" s="46">
        <f t="shared" si="47"/>
        <v>7.6388888888888618E-3</v>
      </c>
      <c r="H96" s="36">
        <v>2</v>
      </c>
      <c r="I96" s="36">
        <v>2</v>
      </c>
      <c r="J96" s="36">
        <v>5</v>
      </c>
      <c r="K96" s="36">
        <v>5</v>
      </c>
      <c r="L96" s="42" t="s">
        <v>176</v>
      </c>
      <c r="M96" s="42" t="s">
        <v>177</v>
      </c>
      <c r="N96" s="36">
        <v>1</v>
      </c>
      <c r="O96" s="47">
        <f t="shared" si="40"/>
        <v>49.83</v>
      </c>
      <c r="P96" s="47">
        <v>15.1</v>
      </c>
      <c r="Q96" s="47">
        <f t="shared" si="41"/>
        <v>51.48</v>
      </c>
      <c r="R96" s="47">
        <v>15.6</v>
      </c>
      <c r="S96" s="36">
        <f t="shared" si="48"/>
        <v>51.48</v>
      </c>
      <c r="T96" s="36">
        <f t="shared" si="49"/>
        <v>15.6</v>
      </c>
      <c r="U96" s="47">
        <f t="shared" si="50"/>
        <v>50.655000000000001</v>
      </c>
      <c r="V96" s="47">
        <f t="shared" si="51"/>
        <v>15.35</v>
      </c>
      <c r="W96" s="48">
        <v>24.654900000000001</v>
      </c>
      <c r="X96" s="48">
        <v>112.18129999999999</v>
      </c>
      <c r="Y96" s="49">
        <f t="shared" si="42"/>
        <v>77</v>
      </c>
      <c r="Z96" s="49">
        <v>25</v>
      </c>
      <c r="AA96" s="50">
        <v>12</v>
      </c>
      <c r="AB96" s="50">
        <v>180</v>
      </c>
      <c r="AC96" s="51" t="s">
        <v>62</v>
      </c>
      <c r="AD96" s="50" t="s">
        <v>49</v>
      </c>
      <c r="AE96" s="55" t="s">
        <v>63</v>
      </c>
      <c r="AF96" s="50">
        <v>1</v>
      </c>
      <c r="AG96" s="55" t="s">
        <v>0</v>
      </c>
      <c r="AH96" s="45"/>
      <c r="AI96" s="45"/>
    </row>
    <row r="97" spans="1:35">
      <c r="A97" s="42" t="s">
        <v>212</v>
      </c>
      <c r="B97" s="43" t="s">
        <v>183</v>
      </c>
      <c r="C97" s="44">
        <v>41190</v>
      </c>
      <c r="D97" s="45">
        <v>2012</v>
      </c>
      <c r="E97" s="46">
        <v>0.41944444444444445</v>
      </c>
      <c r="F97" s="46">
        <v>0.42708333333333331</v>
      </c>
      <c r="G97" s="46">
        <f t="shared" si="47"/>
        <v>7.6388888888888618E-3</v>
      </c>
      <c r="H97" s="36">
        <v>2</v>
      </c>
      <c r="I97" s="36">
        <v>2</v>
      </c>
      <c r="J97" s="36">
        <v>5</v>
      </c>
      <c r="K97" s="36">
        <v>5</v>
      </c>
      <c r="L97" s="42" t="s">
        <v>176</v>
      </c>
      <c r="M97" s="42" t="s">
        <v>177</v>
      </c>
      <c r="N97" s="36">
        <v>1</v>
      </c>
      <c r="O97" s="47">
        <f t="shared" si="40"/>
        <v>49.83</v>
      </c>
      <c r="P97" s="47">
        <v>15.1</v>
      </c>
      <c r="Q97" s="47">
        <f t="shared" si="41"/>
        <v>51.48</v>
      </c>
      <c r="R97" s="47">
        <v>15.6</v>
      </c>
      <c r="S97" s="36">
        <f t="shared" si="48"/>
        <v>51.48</v>
      </c>
      <c r="T97" s="36">
        <f t="shared" si="49"/>
        <v>15.6</v>
      </c>
      <c r="U97" s="47">
        <f t="shared" si="50"/>
        <v>50.655000000000001</v>
      </c>
      <c r="V97" s="47">
        <f t="shared" si="51"/>
        <v>15.35</v>
      </c>
      <c r="W97" s="48">
        <v>24.654900000000001</v>
      </c>
      <c r="X97" s="48">
        <v>112.18129999999999</v>
      </c>
      <c r="Y97" s="49">
        <f t="shared" si="42"/>
        <v>77</v>
      </c>
      <c r="Z97" s="49">
        <v>25</v>
      </c>
      <c r="AA97" s="50">
        <v>12</v>
      </c>
      <c r="AB97" s="50">
        <v>180</v>
      </c>
      <c r="AC97" s="51" t="s">
        <v>122</v>
      </c>
      <c r="AD97" s="50" t="s">
        <v>113</v>
      </c>
      <c r="AE97" s="55" t="s">
        <v>0</v>
      </c>
      <c r="AF97" s="50">
        <v>1</v>
      </c>
      <c r="AG97" s="55" t="s">
        <v>0</v>
      </c>
      <c r="AH97" s="45"/>
      <c r="AI97" s="45"/>
    </row>
    <row r="98" spans="1:35">
      <c r="A98" s="42" t="s">
        <v>212</v>
      </c>
      <c r="B98" s="43" t="s">
        <v>183</v>
      </c>
      <c r="C98" s="44">
        <v>41190</v>
      </c>
      <c r="D98" s="45">
        <v>2012</v>
      </c>
      <c r="E98" s="46">
        <v>0.41944444444444445</v>
      </c>
      <c r="F98" s="46">
        <v>0.42708333333333331</v>
      </c>
      <c r="G98" s="46">
        <f t="shared" si="47"/>
        <v>7.6388888888888618E-3</v>
      </c>
      <c r="H98" s="36">
        <v>2</v>
      </c>
      <c r="I98" s="36">
        <v>2</v>
      </c>
      <c r="J98" s="36">
        <v>5</v>
      </c>
      <c r="K98" s="36">
        <v>5</v>
      </c>
      <c r="L98" s="42" t="s">
        <v>176</v>
      </c>
      <c r="M98" s="42" t="s">
        <v>177</v>
      </c>
      <c r="N98" s="36">
        <v>1</v>
      </c>
      <c r="O98" s="47">
        <f t="shared" si="40"/>
        <v>49.83</v>
      </c>
      <c r="P98" s="47">
        <v>15.1</v>
      </c>
      <c r="Q98" s="47">
        <f t="shared" si="41"/>
        <v>51.48</v>
      </c>
      <c r="R98" s="47">
        <v>15.6</v>
      </c>
      <c r="S98" s="36">
        <f t="shared" si="48"/>
        <v>51.48</v>
      </c>
      <c r="T98" s="36">
        <f t="shared" si="49"/>
        <v>15.6</v>
      </c>
      <c r="U98" s="47">
        <f t="shared" si="50"/>
        <v>50.655000000000001</v>
      </c>
      <c r="V98" s="47">
        <f t="shared" si="51"/>
        <v>15.35</v>
      </c>
      <c r="W98" s="48">
        <v>24.654900000000001</v>
      </c>
      <c r="X98" s="48">
        <v>112.18129999999999</v>
      </c>
      <c r="Y98" s="49">
        <f t="shared" si="42"/>
        <v>77</v>
      </c>
      <c r="Z98" s="49">
        <v>25</v>
      </c>
      <c r="AA98" s="50">
        <v>12</v>
      </c>
      <c r="AB98" s="50">
        <v>180</v>
      </c>
      <c r="AC98" s="51" t="s">
        <v>122</v>
      </c>
      <c r="AD98" s="50" t="s">
        <v>113</v>
      </c>
      <c r="AE98" s="55" t="s">
        <v>0</v>
      </c>
      <c r="AF98" s="50">
        <v>1</v>
      </c>
      <c r="AG98" s="55" t="s">
        <v>0</v>
      </c>
      <c r="AH98" s="45"/>
      <c r="AI98" s="45"/>
    </row>
    <row r="99" spans="1:35">
      <c r="A99" s="42" t="s">
        <v>212</v>
      </c>
      <c r="B99" s="43" t="s">
        <v>183</v>
      </c>
      <c r="C99" s="44">
        <v>41190</v>
      </c>
      <c r="D99" s="45">
        <v>2012</v>
      </c>
      <c r="E99" s="46">
        <v>0.41944444444444445</v>
      </c>
      <c r="F99" s="46">
        <v>0.42708333333333331</v>
      </c>
      <c r="G99" s="46">
        <f t="shared" si="47"/>
        <v>7.6388888888888618E-3</v>
      </c>
      <c r="H99" s="36">
        <v>2</v>
      </c>
      <c r="I99" s="36">
        <v>2</v>
      </c>
      <c r="J99" s="36">
        <v>5</v>
      </c>
      <c r="K99" s="36">
        <v>5</v>
      </c>
      <c r="L99" s="42" t="s">
        <v>176</v>
      </c>
      <c r="M99" s="42" t="s">
        <v>177</v>
      </c>
      <c r="N99" s="36">
        <v>1</v>
      </c>
      <c r="O99" s="47">
        <f t="shared" si="40"/>
        <v>49.83</v>
      </c>
      <c r="P99" s="47">
        <v>15.1</v>
      </c>
      <c r="Q99" s="47">
        <f t="shared" si="41"/>
        <v>51.48</v>
      </c>
      <c r="R99" s="47">
        <v>15.6</v>
      </c>
      <c r="S99" s="36">
        <f t="shared" si="48"/>
        <v>51.48</v>
      </c>
      <c r="T99" s="36">
        <f t="shared" si="49"/>
        <v>15.6</v>
      </c>
      <c r="U99" s="47">
        <f t="shared" si="50"/>
        <v>50.655000000000001</v>
      </c>
      <c r="V99" s="47">
        <f t="shared" si="51"/>
        <v>15.35</v>
      </c>
      <c r="W99" s="48">
        <v>24.654900000000001</v>
      </c>
      <c r="X99" s="48">
        <v>112.18129999999999</v>
      </c>
      <c r="Y99" s="49">
        <f t="shared" si="42"/>
        <v>77</v>
      </c>
      <c r="Z99" s="49">
        <v>25</v>
      </c>
      <c r="AA99" s="50">
        <v>12</v>
      </c>
      <c r="AB99" s="50">
        <v>180</v>
      </c>
      <c r="AC99" s="51" t="s">
        <v>122</v>
      </c>
      <c r="AD99" s="50" t="s">
        <v>113</v>
      </c>
      <c r="AE99" s="55" t="s">
        <v>0</v>
      </c>
      <c r="AF99" s="50">
        <v>1</v>
      </c>
      <c r="AG99" s="55" t="s">
        <v>0</v>
      </c>
      <c r="AH99" s="45"/>
      <c r="AI99" s="45"/>
    </row>
    <row r="100" spans="1:35" s="53" customFormat="1">
      <c r="A100" s="42" t="s">
        <v>212</v>
      </c>
      <c r="B100" s="43" t="s">
        <v>183</v>
      </c>
      <c r="C100" s="44">
        <v>41190</v>
      </c>
      <c r="D100" s="45">
        <v>2012</v>
      </c>
      <c r="E100" s="46">
        <v>0.41944444444444445</v>
      </c>
      <c r="F100" s="46">
        <v>0.42708333333333331</v>
      </c>
      <c r="G100" s="46">
        <f t="shared" si="47"/>
        <v>7.6388888888888618E-3</v>
      </c>
      <c r="H100" s="36">
        <v>2</v>
      </c>
      <c r="I100" s="36">
        <v>2</v>
      </c>
      <c r="J100" s="36">
        <v>5</v>
      </c>
      <c r="K100" s="36">
        <v>5</v>
      </c>
      <c r="L100" s="42" t="s">
        <v>176</v>
      </c>
      <c r="M100" s="42" t="s">
        <v>177</v>
      </c>
      <c r="N100" s="36">
        <v>1</v>
      </c>
      <c r="O100" s="47">
        <f t="shared" si="40"/>
        <v>49.83</v>
      </c>
      <c r="P100" s="47">
        <v>15.1</v>
      </c>
      <c r="Q100" s="47">
        <f t="shared" si="41"/>
        <v>51.48</v>
      </c>
      <c r="R100" s="47">
        <v>15.6</v>
      </c>
      <c r="S100" s="36">
        <f t="shared" si="48"/>
        <v>51.48</v>
      </c>
      <c r="T100" s="36">
        <f t="shared" si="49"/>
        <v>15.6</v>
      </c>
      <c r="U100" s="47">
        <f t="shared" si="50"/>
        <v>50.655000000000001</v>
      </c>
      <c r="V100" s="47">
        <f t="shared" si="51"/>
        <v>15.35</v>
      </c>
      <c r="W100" s="48">
        <v>24.654900000000001</v>
      </c>
      <c r="X100" s="48">
        <v>112.18129999999999</v>
      </c>
      <c r="Y100" s="49">
        <f t="shared" si="42"/>
        <v>77</v>
      </c>
      <c r="Z100" s="49">
        <v>25</v>
      </c>
      <c r="AA100" s="50">
        <v>12</v>
      </c>
      <c r="AB100" s="50">
        <v>180</v>
      </c>
      <c r="AC100" s="51" t="s">
        <v>122</v>
      </c>
      <c r="AD100" s="50" t="s">
        <v>113</v>
      </c>
      <c r="AE100" s="55" t="s">
        <v>0</v>
      </c>
      <c r="AF100" s="50">
        <v>1</v>
      </c>
      <c r="AG100" s="55" t="s">
        <v>0</v>
      </c>
      <c r="AH100" s="45"/>
      <c r="AI100" s="45"/>
    </row>
    <row r="101" spans="1:35">
      <c r="A101" s="42" t="s">
        <v>212</v>
      </c>
      <c r="B101" s="43" t="s">
        <v>183</v>
      </c>
      <c r="C101" s="44">
        <v>41190</v>
      </c>
      <c r="D101" s="45">
        <v>2012</v>
      </c>
      <c r="E101" s="46">
        <v>0.41944444444444445</v>
      </c>
      <c r="F101" s="46">
        <v>0.42708333333333331</v>
      </c>
      <c r="G101" s="46">
        <f t="shared" si="47"/>
        <v>7.6388888888888618E-3</v>
      </c>
      <c r="H101" s="36">
        <v>2</v>
      </c>
      <c r="I101" s="36">
        <v>2</v>
      </c>
      <c r="J101" s="36">
        <v>5</v>
      </c>
      <c r="K101" s="36">
        <v>5</v>
      </c>
      <c r="L101" s="42" t="s">
        <v>176</v>
      </c>
      <c r="M101" s="42" t="s">
        <v>177</v>
      </c>
      <c r="N101" s="36">
        <v>1</v>
      </c>
      <c r="O101" s="47">
        <f t="shared" si="40"/>
        <v>49.83</v>
      </c>
      <c r="P101" s="47">
        <v>15.1</v>
      </c>
      <c r="Q101" s="47">
        <f t="shared" si="41"/>
        <v>51.48</v>
      </c>
      <c r="R101" s="47">
        <v>15.6</v>
      </c>
      <c r="S101" s="36">
        <f t="shared" si="48"/>
        <v>51.48</v>
      </c>
      <c r="T101" s="36">
        <f t="shared" si="49"/>
        <v>15.6</v>
      </c>
      <c r="U101" s="47">
        <f t="shared" si="50"/>
        <v>50.655000000000001</v>
      </c>
      <c r="V101" s="47">
        <f t="shared" si="51"/>
        <v>15.35</v>
      </c>
      <c r="W101" s="48">
        <v>24.654900000000001</v>
      </c>
      <c r="X101" s="48">
        <v>112.18129999999999</v>
      </c>
      <c r="Y101" s="49">
        <f t="shared" si="42"/>
        <v>77</v>
      </c>
      <c r="Z101" s="49">
        <v>25</v>
      </c>
      <c r="AA101" s="50">
        <v>12</v>
      </c>
      <c r="AB101" s="50">
        <v>180</v>
      </c>
      <c r="AC101" s="51" t="s">
        <v>122</v>
      </c>
      <c r="AD101" s="50" t="s">
        <v>113</v>
      </c>
      <c r="AE101" s="55" t="s">
        <v>0</v>
      </c>
      <c r="AF101" s="50">
        <v>1</v>
      </c>
      <c r="AG101" s="55" t="s">
        <v>0</v>
      </c>
      <c r="AH101" s="45"/>
      <c r="AI101" s="45"/>
    </row>
    <row r="102" spans="1:35">
      <c r="A102" s="42" t="s">
        <v>212</v>
      </c>
      <c r="B102" s="43" t="s">
        <v>183</v>
      </c>
      <c r="C102" s="44">
        <v>41190</v>
      </c>
      <c r="D102" s="45">
        <v>2012</v>
      </c>
      <c r="E102" s="46">
        <v>0.41944444444444445</v>
      </c>
      <c r="F102" s="46">
        <v>0.42708333333333331</v>
      </c>
      <c r="G102" s="46">
        <f t="shared" si="47"/>
        <v>7.6388888888888618E-3</v>
      </c>
      <c r="H102" s="36">
        <v>2</v>
      </c>
      <c r="I102" s="36">
        <v>2</v>
      </c>
      <c r="J102" s="36">
        <v>5</v>
      </c>
      <c r="K102" s="36">
        <v>5</v>
      </c>
      <c r="L102" s="42" t="s">
        <v>176</v>
      </c>
      <c r="M102" s="42" t="s">
        <v>177</v>
      </c>
      <c r="N102" s="36">
        <v>1</v>
      </c>
      <c r="O102" s="47">
        <f t="shared" si="40"/>
        <v>49.83</v>
      </c>
      <c r="P102" s="47">
        <v>15.1</v>
      </c>
      <c r="Q102" s="47">
        <f t="shared" si="41"/>
        <v>51.48</v>
      </c>
      <c r="R102" s="47">
        <v>15.6</v>
      </c>
      <c r="S102" s="36">
        <f t="shared" si="48"/>
        <v>51.48</v>
      </c>
      <c r="T102" s="36">
        <f t="shared" si="49"/>
        <v>15.6</v>
      </c>
      <c r="U102" s="47">
        <f t="shared" si="50"/>
        <v>50.655000000000001</v>
      </c>
      <c r="V102" s="47">
        <f t="shared" si="51"/>
        <v>15.35</v>
      </c>
      <c r="W102" s="48">
        <v>24.654900000000001</v>
      </c>
      <c r="X102" s="48">
        <v>112.18129999999999</v>
      </c>
      <c r="Y102" s="49">
        <f t="shared" si="42"/>
        <v>77</v>
      </c>
      <c r="Z102" s="49">
        <v>25</v>
      </c>
      <c r="AA102" s="50">
        <v>12</v>
      </c>
      <c r="AB102" s="50">
        <v>180</v>
      </c>
      <c r="AC102" s="51" t="s">
        <v>122</v>
      </c>
      <c r="AD102" s="50" t="s">
        <v>113</v>
      </c>
      <c r="AE102" s="55" t="s">
        <v>0</v>
      </c>
      <c r="AF102" s="50">
        <v>1</v>
      </c>
      <c r="AG102" s="55" t="s">
        <v>0</v>
      </c>
      <c r="AH102" s="45"/>
      <c r="AI102" s="45"/>
    </row>
    <row r="103" spans="1:35">
      <c r="A103" s="42" t="s">
        <v>212</v>
      </c>
      <c r="B103" s="43" t="s">
        <v>183</v>
      </c>
      <c r="C103" s="44">
        <v>41190</v>
      </c>
      <c r="D103" s="45">
        <v>2012</v>
      </c>
      <c r="E103" s="46">
        <v>0.41944444444444445</v>
      </c>
      <c r="F103" s="46">
        <v>0.42708333333333331</v>
      </c>
      <c r="G103" s="46">
        <f t="shared" si="47"/>
        <v>7.6388888888888618E-3</v>
      </c>
      <c r="H103" s="36">
        <v>2</v>
      </c>
      <c r="I103" s="36">
        <v>2</v>
      </c>
      <c r="J103" s="36">
        <v>5</v>
      </c>
      <c r="K103" s="36">
        <v>5</v>
      </c>
      <c r="L103" s="42" t="s">
        <v>176</v>
      </c>
      <c r="M103" s="42" t="s">
        <v>177</v>
      </c>
      <c r="N103" s="36">
        <v>1</v>
      </c>
      <c r="O103" s="47">
        <f t="shared" si="40"/>
        <v>49.83</v>
      </c>
      <c r="P103" s="47">
        <v>15.1</v>
      </c>
      <c r="Q103" s="47">
        <f t="shared" si="41"/>
        <v>51.48</v>
      </c>
      <c r="R103" s="47">
        <v>15.6</v>
      </c>
      <c r="S103" s="36">
        <f t="shared" si="48"/>
        <v>51.48</v>
      </c>
      <c r="T103" s="36">
        <f t="shared" si="49"/>
        <v>15.6</v>
      </c>
      <c r="U103" s="47">
        <f t="shared" si="50"/>
        <v>50.655000000000001</v>
      </c>
      <c r="V103" s="47">
        <f t="shared" si="51"/>
        <v>15.35</v>
      </c>
      <c r="W103" s="48">
        <v>24.654900000000001</v>
      </c>
      <c r="X103" s="48">
        <v>112.18129999999999</v>
      </c>
      <c r="Y103" s="49">
        <f t="shared" si="42"/>
        <v>77</v>
      </c>
      <c r="Z103" s="49">
        <v>25</v>
      </c>
      <c r="AA103" s="50">
        <v>12</v>
      </c>
      <c r="AB103" s="50">
        <v>180</v>
      </c>
      <c r="AC103" s="51" t="s">
        <v>122</v>
      </c>
      <c r="AD103" s="50" t="s">
        <v>113</v>
      </c>
      <c r="AE103" s="55" t="s">
        <v>0</v>
      </c>
      <c r="AF103" s="50">
        <v>1</v>
      </c>
      <c r="AG103" s="55" t="s">
        <v>0</v>
      </c>
      <c r="AH103" s="45"/>
      <c r="AI103" s="45"/>
    </row>
    <row r="104" spans="1:35">
      <c r="A104" s="42" t="s">
        <v>212</v>
      </c>
      <c r="B104" s="43" t="s">
        <v>183</v>
      </c>
      <c r="C104" s="44">
        <v>41190</v>
      </c>
      <c r="D104" s="45">
        <v>2012</v>
      </c>
      <c r="E104" s="46">
        <v>0.41944444444444445</v>
      </c>
      <c r="F104" s="46">
        <v>0.42708333333333331</v>
      </c>
      <c r="G104" s="46">
        <f t="shared" si="47"/>
        <v>7.6388888888888618E-3</v>
      </c>
      <c r="H104" s="36">
        <v>2</v>
      </c>
      <c r="I104" s="36">
        <v>2</v>
      </c>
      <c r="J104" s="36">
        <v>5</v>
      </c>
      <c r="K104" s="36">
        <v>5</v>
      </c>
      <c r="L104" s="42" t="s">
        <v>176</v>
      </c>
      <c r="M104" s="42" t="s">
        <v>177</v>
      </c>
      <c r="N104" s="36">
        <v>1</v>
      </c>
      <c r="O104" s="47">
        <f t="shared" si="40"/>
        <v>49.83</v>
      </c>
      <c r="P104" s="47">
        <v>15.1</v>
      </c>
      <c r="Q104" s="47">
        <f t="shared" si="41"/>
        <v>51.48</v>
      </c>
      <c r="R104" s="47">
        <v>15.6</v>
      </c>
      <c r="S104" s="36">
        <f t="shared" si="48"/>
        <v>51.48</v>
      </c>
      <c r="T104" s="36">
        <f t="shared" si="49"/>
        <v>15.6</v>
      </c>
      <c r="U104" s="47">
        <f t="shared" si="50"/>
        <v>50.655000000000001</v>
      </c>
      <c r="V104" s="47">
        <f t="shared" si="51"/>
        <v>15.35</v>
      </c>
      <c r="W104" s="48">
        <v>24.654900000000001</v>
      </c>
      <c r="X104" s="48">
        <v>112.18129999999999</v>
      </c>
      <c r="Y104" s="49">
        <f t="shared" si="42"/>
        <v>77</v>
      </c>
      <c r="Z104" s="49">
        <v>25</v>
      </c>
      <c r="AA104" s="50">
        <v>12</v>
      </c>
      <c r="AB104" s="50">
        <v>180</v>
      </c>
      <c r="AC104" s="51" t="s">
        <v>122</v>
      </c>
      <c r="AD104" s="50" t="s">
        <v>113</v>
      </c>
      <c r="AE104" s="55" t="s">
        <v>0</v>
      </c>
      <c r="AF104" s="50">
        <v>1</v>
      </c>
      <c r="AG104" s="55" t="s">
        <v>0</v>
      </c>
      <c r="AH104" s="45"/>
      <c r="AI104" s="45"/>
    </row>
    <row r="105" spans="1:35">
      <c r="A105" s="42" t="s">
        <v>212</v>
      </c>
      <c r="B105" s="43" t="s">
        <v>183</v>
      </c>
      <c r="C105" s="44">
        <v>41190</v>
      </c>
      <c r="D105" s="45">
        <v>2012</v>
      </c>
      <c r="E105" s="46">
        <v>0.41944444444444445</v>
      </c>
      <c r="F105" s="46">
        <v>0.42708333333333331</v>
      </c>
      <c r="G105" s="46">
        <f t="shared" si="47"/>
        <v>7.6388888888888618E-3</v>
      </c>
      <c r="H105" s="36">
        <v>2</v>
      </c>
      <c r="I105" s="36">
        <v>2</v>
      </c>
      <c r="J105" s="36">
        <v>5</v>
      </c>
      <c r="K105" s="36">
        <v>5</v>
      </c>
      <c r="L105" s="42" t="s">
        <v>176</v>
      </c>
      <c r="M105" s="42" t="s">
        <v>177</v>
      </c>
      <c r="N105" s="36">
        <v>1</v>
      </c>
      <c r="O105" s="47">
        <f t="shared" si="40"/>
        <v>49.83</v>
      </c>
      <c r="P105" s="47">
        <v>15.1</v>
      </c>
      <c r="Q105" s="47">
        <f t="shared" si="41"/>
        <v>51.48</v>
      </c>
      <c r="R105" s="47">
        <v>15.6</v>
      </c>
      <c r="S105" s="36">
        <f t="shared" si="48"/>
        <v>51.48</v>
      </c>
      <c r="T105" s="36">
        <f t="shared" si="49"/>
        <v>15.6</v>
      </c>
      <c r="U105" s="47">
        <f t="shared" si="50"/>
        <v>50.655000000000001</v>
      </c>
      <c r="V105" s="47">
        <f t="shared" si="51"/>
        <v>15.35</v>
      </c>
      <c r="W105" s="48">
        <v>24.654900000000001</v>
      </c>
      <c r="X105" s="48">
        <v>112.18129999999999</v>
      </c>
      <c r="Y105" s="49">
        <f t="shared" si="42"/>
        <v>77</v>
      </c>
      <c r="Z105" s="49">
        <v>25</v>
      </c>
      <c r="AA105" s="50">
        <v>12</v>
      </c>
      <c r="AB105" s="50">
        <v>180</v>
      </c>
      <c r="AC105" s="51" t="s">
        <v>122</v>
      </c>
      <c r="AD105" s="50" t="s">
        <v>113</v>
      </c>
      <c r="AE105" s="55" t="s">
        <v>0</v>
      </c>
      <c r="AF105" s="50">
        <v>1</v>
      </c>
      <c r="AG105" s="55" t="s">
        <v>0</v>
      </c>
      <c r="AH105" s="45"/>
      <c r="AI105" s="45"/>
    </row>
    <row r="106" spans="1:35">
      <c r="A106" s="42" t="s">
        <v>212</v>
      </c>
      <c r="B106" s="43" t="s">
        <v>183</v>
      </c>
      <c r="C106" s="44">
        <v>41190</v>
      </c>
      <c r="D106" s="45">
        <v>2012</v>
      </c>
      <c r="E106" s="46">
        <v>0.41944444444444445</v>
      </c>
      <c r="F106" s="46">
        <v>0.42708333333333331</v>
      </c>
      <c r="G106" s="46">
        <f t="shared" si="47"/>
        <v>7.6388888888888618E-3</v>
      </c>
      <c r="H106" s="36">
        <v>2</v>
      </c>
      <c r="I106" s="36">
        <v>2</v>
      </c>
      <c r="J106" s="36">
        <v>5</v>
      </c>
      <c r="K106" s="36">
        <v>5</v>
      </c>
      <c r="L106" s="42" t="s">
        <v>176</v>
      </c>
      <c r="M106" s="42" t="s">
        <v>177</v>
      </c>
      <c r="N106" s="36">
        <v>1</v>
      </c>
      <c r="O106" s="47">
        <f t="shared" si="40"/>
        <v>49.83</v>
      </c>
      <c r="P106" s="47">
        <v>15.1</v>
      </c>
      <c r="Q106" s="47">
        <f t="shared" si="41"/>
        <v>51.48</v>
      </c>
      <c r="R106" s="47">
        <v>15.6</v>
      </c>
      <c r="S106" s="36">
        <f t="shared" si="48"/>
        <v>51.48</v>
      </c>
      <c r="T106" s="36">
        <f t="shared" si="49"/>
        <v>15.6</v>
      </c>
      <c r="U106" s="47">
        <f t="shared" si="50"/>
        <v>50.655000000000001</v>
      </c>
      <c r="V106" s="47">
        <f t="shared" si="51"/>
        <v>15.35</v>
      </c>
      <c r="W106" s="48">
        <v>24.654900000000001</v>
      </c>
      <c r="X106" s="48">
        <v>112.18129999999999</v>
      </c>
      <c r="Y106" s="49">
        <f t="shared" si="42"/>
        <v>77</v>
      </c>
      <c r="Z106" s="49">
        <v>25</v>
      </c>
      <c r="AA106" s="50">
        <v>12</v>
      </c>
      <c r="AB106" s="50">
        <v>180</v>
      </c>
      <c r="AC106" s="51" t="s">
        <v>122</v>
      </c>
      <c r="AD106" s="50" t="s">
        <v>113</v>
      </c>
      <c r="AE106" s="55" t="s">
        <v>0</v>
      </c>
      <c r="AF106" s="50">
        <v>1</v>
      </c>
      <c r="AG106" s="55" t="s">
        <v>0</v>
      </c>
      <c r="AH106" s="45"/>
      <c r="AI106" s="45"/>
    </row>
    <row r="107" spans="1:35">
      <c r="A107" s="42" t="s">
        <v>212</v>
      </c>
      <c r="B107" s="43" t="s">
        <v>183</v>
      </c>
      <c r="C107" s="44">
        <v>41190</v>
      </c>
      <c r="D107" s="45">
        <v>2012</v>
      </c>
      <c r="E107" s="46">
        <v>0.41944444444444445</v>
      </c>
      <c r="F107" s="46">
        <v>0.42708333333333331</v>
      </c>
      <c r="G107" s="46">
        <f t="shared" si="47"/>
        <v>7.6388888888888618E-3</v>
      </c>
      <c r="H107" s="36">
        <v>2</v>
      </c>
      <c r="I107" s="36">
        <v>2</v>
      </c>
      <c r="J107" s="36">
        <v>5</v>
      </c>
      <c r="K107" s="36">
        <v>5</v>
      </c>
      <c r="L107" s="42" t="s">
        <v>176</v>
      </c>
      <c r="M107" s="42" t="s">
        <v>177</v>
      </c>
      <c r="N107" s="36">
        <v>1</v>
      </c>
      <c r="O107" s="47">
        <f t="shared" ref="O107:O116" si="52">(P107*3.3)</f>
        <v>49.83</v>
      </c>
      <c r="P107" s="47">
        <v>15.1</v>
      </c>
      <c r="Q107" s="47">
        <f t="shared" ref="Q107:Q116" si="53">(R107*3.3)</f>
        <v>51.48</v>
      </c>
      <c r="R107" s="47">
        <v>15.6</v>
      </c>
      <c r="S107" s="36">
        <f t="shared" si="48"/>
        <v>51.48</v>
      </c>
      <c r="T107" s="36">
        <f t="shared" si="49"/>
        <v>15.6</v>
      </c>
      <c r="U107" s="47">
        <f t="shared" si="50"/>
        <v>50.655000000000001</v>
      </c>
      <c r="V107" s="47">
        <f t="shared" si="51"/>
        <v>15.35</v>
      </c>
      <c r="W107" s="48">
        <v>24.654900000000001</v>
      </c>
      <c r="X107" s="48">
        <v>112.18129999999999</v>
      </c>
      <c r="Y107" s="49">
        <f t="shared" ref="Y107:Y116" si="54">(Z107*1.8)+32</f>
        <v>77</v>
      </c>
      <c r="Z107" s="49">
        <v>25</v>
      </c>
      <c r="AA107" s="50">
        <v>12</v>
      </c>
      <c r="AB107" s="50">
        <v>180</v>
      </c>
      <c r="AC107" s="51" t="s">
        <v>122</v>
      </c>
      <c r="AD107" s="50" t="s">
        <v>113</v>
      </c>
      <c r="AE107" s="55" t="s">
        <v>0</v>
      </c>
      <c r="AF107" s="50">
        <v>1</v>
      </c>
      <c r="AG107" s="55" t="s">
        <v>0</v>
      </c>
      <c r="AH107" s="45"/>
      <c r="AI107" s="45"/>
    </row>
    <row r="108" spans="1:35">
      <c r="A108" s="42" t="s">
        <v>212</v>
      </c>
      <c r="B108" s="43" t="s">
        <v>183</v>
      </c>
      <c r="C108" s="44">
        <v>41190</v>
      </c>
      <c r="D108" s="45">
        <v>2012</v>
      </c>
      <c r="E108" s="46">
        <v>0.41944444444444445</v>
      </c>
      <c r="F108" s="46">
        <v>0.42708333333333331</v>
      </c>
      <c r="G108" s="46">
        <f t="shared" si="47"/>
        <v>7.6388888888888618E-3</v>
      </c>
      <c r="H108" s="36">
        <v>2</v>
      </c>
      <c r="I108" s="36">
        <v>2</v>
      </c>
      <c r="J108" s="36">
        <v>5</v>
      </c>
      <c r="K108" s="36">
        <v>5</v>
      </c>
      <c r="L108" s="42" t="s">
        <v>176</v>
      </c>
      <c r="M108" s="42" t="s">
        <v>177</v>
      </c>
      <c r="N108" s="36">
        <v>1</v>
      </c>
      <c r="O108" s="47">
        <f t="shared" si="52"/>
        <v>49.83</v>
      </c>
      <c r="P108" s="47">
        <v>15.1</v>
      </c>
      <c r="Q108" s="47">
        <f t="shared" si="53"/>
        <v>51.48</v>
      </c>
      <c r="R108" s="47">
        <v>15.6</v>
      </c>
      <c r="S108" s="36">
        <f t="shared" si="48"/>
        <v>51.48</v>
      </c>
      <c r="T108" s="36">
        <f t="shared" si="49"/>
        <v>15.6</v>
      </c>
      <c r="U108" s="47">
        <f t="shared" si="50"/>
        <v>50.655000000000001</v>
      </c>
      <c r="V108" s="47">
        <f t="shared" si="51"/>
        <v>15.35</v>
      </c>
      <c r="W108" s="48">
        <v>24.654900000000001</v>
      </c>
      <c r="X108" s="48">
        <v>112.18129999999999</v>
      </c>
      <c r="Y108" s="49">
        <f t="shared" si="54"/>
        <v>77</v>
      </c>
      <c r="Z108" s="49">
        <v>25</v>
      </c>
      <c r="AA108" s="50">
        <v>12</v>
      </c>
      <c r="AB108" s="50">
        <v>180</v>
      </c>
      <c r="AC108" s="51" t="s">
        <v>122</v>
      </c>
      <c r="AD108" s="50" t="s">
        <v>113</v>
      </c>
      <c r="AE108" s="55" t="s">
        <v>0</v>
      </c>
      <c r="AF108" s="50">
        <v>1</v>
      </c>
      <c r="AG108" s="55" t="s">
        <v>0</v>
      </c>
      <c r="AH108" s="45"/>
      <c r="AI108" s="45"/>
    </row>
    <row r="109" spans="1:35">
      <c r="A109" s="42" t="s">
        <v>212</v>
      </c>
      <c r="B109" s="43" t="s">
        <v>183</v>
      </c>
      <c r="C109" s="44">
        <v>41190</v>
      </c>
      <c r="D109" s="45">
        <v>2012</v>
      </c>
      <c r="E109" s="46">
        <v>0.41944444444444445</v>
      </c>
      <c r="F109" s="46">
        <v>0.42708333333333331</v>
      </c>
      <c r="G109" s="46">
        <f t="shared" si="47"/>
        <v>7.6388888888888618E-3</v>
      </c>
      <c r="H109" s="36">
        <v>2</v>
      </c>
      <c r="I109" s="36">
        <v>2</v>
      </c>
      <c r="J109" s="36">
        <v>5</v>
      </c>
      <c r="K109" s="36">
        <v>5</v>
      </c>
      <c r="L109" s="42" t="s">
        <v>176</v>
      </c>
      <c r="M109" s="42" t="s">
        <v>177</v>
      </c>
      <c r="N109" s="36">
        <v>1</v>
      </c>
      <c r="O109" s="47">
        <f t="shared" si="52"/>
        <v>49.83</v>
      </c>
      <c r="P109" s="47">
        <v>15.1</v>
      </c>
      <c r="Q109" s="47">
        <f t="shared" si="53"/>
        <v>51.48</v>
      </c>
      <c r="R109" s="47">
        <v>15.6</v>
      </c>
      <c r="S109" s="36">
        <f t="shared" si="48"/>
        <v>51.48</v>
      </c>
      <c r="T109" s="36">
        <f t="shared" si="49"/>
        <v>15.6</v>
      </c>
      <c r="U109" s="47">
        <f t="shared" si="50"/>
        <v>50.655000000000001</v>
      </c>
      <c r="V109" s="47">
        <f t="shared" si="51"/>
        <v>15.35</v>
      </c>
      <c r="W109" s="48">
        <v>24.654900000000001</v>
      </c>
      <c r="X109" s="48">
        <v>112.18129999999999</v>
      </c>
      <c r="Y109" s="49">
        <f t="shared" si="54"/>
        <v>77</v>
      </c>
      <c r="Z109" s="49">
        <v>25</v>
      </c>
      <c r="AA109" s="50">
        <v>12</v>
      </c>
      <c r="AB109" s="50">
        <v>180</v>
      </c>
      <c r="AC109" s="51" t="s">
        <v>122</v>
      </c>
      <c r="AD109" s="50" t="s">
        <v>113</v>
      </c>
      <c r="AE109" s="55" t="s">
        <v>0</v>
      </c>
      <c r="AF109" s="50">
        <v>1</v>
      </c>
      <c r="AG109" s="55" t="s">
        <v>0</v>
      </c>
      <c r="AH109" s="45"/>
      <c r="AI109" s="45"/>
    </row>
    <row r="110" spans="1:35">
      <c r="A110" s="42" t="s">
        <v>212</v>
      </c>
      <c r="B110" s="43" t="s">
        <v>183</v>
      </c>
      <c r="C110" s="44">
        <v>41190</v>
      </c>
      <c r="D110" s="45">
        <v>2012</v>
      </c>
      <c r="E110" s="46">
        <v>0.41944444444444445</v>
      </c>
      <c r="F110" s="46">
        <v>0.42708333333333331</v>
      </c>
      <c r="G110" s="46">
        <f t="shared" si="47"/>
        <v>7.6388888888888618E-3</v>
      </c>
      <c r="H110" s="36">
        <v>2</v>
      </c>
      <c r="I110" s="36">
        <v>2</v>
      </c>
      <c r="J110" s="36">
        <v>5</v>
      </c>
      <c r="K110" s="36">
        <v>5</v>
      </c>
      <c r="L110" s="42" t="s">
        <v>176</v>
      </c>
      <c r="M110" s="42" t="s">
        <v>177</v>
      </c>
      <c r="N110" s="36">
        <v>1</v>
      </c>
      <c r="O110" s="47">
        <f t="shared" si="52"/>
        <v>49.83</v>
      </c>
      <c r="P110" s="47">
        <v>15.1</v>
      </c>
      <c r="Q110" s="47">
        <f t="shared" si="53"/>
        <v>51.48</v>
      </c>
      <c r="R110" s="47">
        <v>15.6</v>
      </c>
      <c r="S110" s="36">
        <f t="shared" si="48"/>
        <v>51.48</v>
      </c>
      <c r="T110" s="36">
        <f t="shared" si="49"/>
        <v>15.6</v>
      </c>
      <c r="U110" s="47">
        <f t="shared" si="50"/>
        <v>50.655000000000001</v>
      </c>
      <c r="V110" s="47">
        <f t="shared" si="51"/>
        <v>15.35</v>
      </c>
      <c r="W110" s="48">
        <v>24.654900000000001</v>
      </c>
      <c r="X110" s="48">
        <v>112.18129999999999</v>
      </c>
      <c r="Y110" s="49">
        <f t="shared" si="54"/>
        <v>77</v>
      </c>
      <c r="Z110" s="49">
        <v>25</v>
      </c>
      <c r="AA110" s="50">
        <v>12</v>
      </c>
      <c r="AB110" s="50">
        <v>180</v>
      </c>
      <c r="AC110" s="51" t="s">
        <v>122</v>
      </c>
      <c r="AD110" s="50" t="s">
        <v>113</v>
      </c>
      <c r="AE110" s="55" t="s">
        <v>0</v>
      </c>
      <c r="AF110" s="50">
        <v>1</v>
      </c>
      <c r="AG110" s="55" t="s">
        <v>0</v>
      </c>
      <c r="AH110" s="45"/>
      <c r="AI110" s="45"/>
    </row>
    <row r="111" spans="1:35">
      <c r="A111" s="42" t="s">
        <v>212</v>
      </c>
      <c r="B111" s="43" t="s">
        <v>183</v>
      </c>
      <c r="C111" s="44">
        <v>41190</v>
      </c>
      <c r="D111" s="45">
        <v>2012</v>
      </c>
      <c r="E111" s="46">
        <v>0.41944444444444445</v>
      </c>
      <c r="F111" s="46">
        <v>0.42708333333333331</v>
      </c>
      <c r="G111" s="46">
        <f t="shared" si="47"/>
        <v>7.6388888888888618E-3</v>
      </c>
      <c r="H111" s="36">
        <v>2</v>
      </c>
      <c r="I111" s="36">
        <v>2</v>
      </c>
      <c r="J111" s="36">
        <v>5</v>
      </c>
      <c r="K111" s="36">
        <v>5</v>
      </c>
      <c r="L111" s="42" t="s">
        <v>176</v>
      </c>
      <c r="M111" s="42" t="s">
        <v>177</v>
      </c>
      <c r="N111" s="36">
        <v>1</v>
      </c>
      <c r="O111" s="47">
        <f t="shared" si="52"/>
        <v>49.83</v>
      </c>
      <c r="P111" s="47">
        <v>15.1</v>
      </c>
      <c r="Q111" s="47">
        <f t="shared" si="53"/>
        <v>51.48</v>
      </c>
      <c r="R111" s="47">
        <v>15.6</v>
      </c>
      <c r="S111" s="36">
        <f t="shared" si="48"/>
        <v>51.48</v>
      </c>
      <c r="T111" s="36">
        <f t="shared" si="49"/>
        <v>15.6</v>
      </c>
      <c r="U111" s="47">
        <f t="shared" si="50"/>
        <v>50.655000000000001</v>
      </c>
      <c r="V111" s="47">
        <f t="shared" si="51"/>
        <v>15.35</v>
      </c>
      <c r="W111" s="48">
        <v>24.654900000000001</v>
      </c>
      <c r="X111" s="48">
        <v>112.18129999999999</v>
      </c>
      <c r="Y111" s="49">
        <f t="shared" si="54"/>
        <v>77</v>
      </c>
      <c r="Z111" s="49">
        <v>25</v>
      </c>
      <c r="AA111" s="50">
        <v>12</v>
      </c>
      <c r="AB111" s="50">
        <v>180</v>
      </c>
      <c r="AC111" s="51" t="s">
        <v>122</v>
      </c>
      <c r="AD111" s="50" t="s">
        <v>113</v>
      </c>
      <c r="AE111" s="55" t="s">
        <v>0</v>
      </c>
      <c r="AF111" s="50">
        <v>1</v>
      </c>
      <c r="AG111" s="55" t="s">
        <v>0</v>
      </c>
      <c r="AH111" s="43" t="s">
        <v>184</v>
      </c>
      <c r="AI111" s="45"/>
    </row>
    <row r="112" spans="1:35">
      <c r="A112" s="42" t="s">
        <v>214</v>
      </c>
      <c r="B112" s="43" t="s">
        <v>152</v>
      </c>
      <c r="C112" s="44">
        <v>41190</v>
      </c>
      <c r="D112" s="45">
        <v>2012</v>
      </c>
      <c r="E112" s="46">
        <v>0.40972222222222227</v>
      </c>
      <c r="F112" s="46">
        <v>0.41666666666666669</v>
      </c>
      <c r="G112" s="46">
        <f>F112-E112</f>
        <v>6.9444444444444198E-3</v>
      </c>
      <c r="H112" s="36">
        <v>2</v>
      </c>
      <c r="I112" s="36">
        <v>2</v>
      </c>
      <c r="J112" s="36">
        <v>6</v>
      </c>
      <c r="K112" s="36">
        <v>6</v>
      </c>
      <c r="L112" s="42" t="s">
        <v>176</v>
      </c>
      <c r="M112" s="42" t="s">
        <v>177</v>
      </c>
      <c r="N112" s="36">
        <v>1</v>
      </c>
      <c r="O112" s="47">
        <f t="shared" si="52"/>
        <v>66</v>
      </c>
      <c r="P112" s="47">
        <v>20</v>
      </c>
      <c r="Q112" s="47">
        <f t="shared" si="53"/>
        <v>59.4</v>
      </c>
      <c r="R112" s="47">
        <v>18</v>
      </c>
      <c r="S112" s="36">
        <f t="shared" ref="S112" si="55">MAX(O112,Q112,)</f>
        <v>66</v>
      </c>
      <c r="T112" s="36">
        <f t="shared" ref="T112" si="56">MAX(P112,R112)</f>
        <v>20</v>
      </c>
      <c r="U112" s="47">
        <f t="shared" ref="U112" si="57">AVERAGE(O112,Q112)</f>
        <v>62.7</v>
      </c>
      <c r="V112" s="47">
        <f t="shared" ref="V112" si="58">AVERAGE(P112,R112)</f>
        <v>19</v>
      </c>
      <c r="W112" s="48">
        <v>24.652519999999999</v>
      </c>
      <c r="X112" s="48">
        <v>112.18105</v>
      </c>
      <c r="Y112" s="49">
        <f t="shared" si="54"/>
        <v>75.2</v>
      </c>
      <c r="Z112" s="49">
        <v>24</v>
      </c>
      <c r="AA112" s="50">
        <v>8</v>
      </c>
      <c r="AB112" s="55"/>
      <c r="AC112" s="51" t="s">
        <v>119</v>
      </c>
      <c r="AD112" s="45" t="s">
        <v>113</v>
      </c>
      <c r="AE112" s="43" t="s">
        <v>185</v>
      </c>
      <c r="AF112" s="55">
        <v>1</v>
      </c>
      <c r="AG112" s="52" t="s">
        <v>0</v>
      </c>
      <c r="AH112" s="45"/>
      <c r="AI112" s="45"/>
    </row>
    <row r="113" spans="1:35" s="53" customFormat="1">
      <c r="A113" s="42" t="s">
        <v>214</v>
      </c>
      <c r="B113" s="43" t="s">
        <v>152</v>
      </c>
      <c r="C113" s="44">
        <v>41190</v>
      </c>
      <c r="D113" s="45">
        <v>2012</v>
      </c>
      <c r="E113" s="46">
        <v>0.40972222222222227</v>
      </c>
      <c r="F113" s="46">
        <v>0.41666666666666669</v>
      </c>
      <c r="G113" s="46">
        <f t="shared" ref="G113:G116" si="59">F113-E113</f>
        <v>6.9444444444444198E-3</v>
      </c>
      <c r="H113" s="36">
        <v>2</v>
      </c>
      <c r="I113" s="36">
        <v>2</v>
      </c>
      <c r="J113" s="36">
        <v>6</v>
      </c>
      <c r="K113" s="36">
        <v>6</v>
      </c>
      <c r="L113" s="42" t="s">
        <v>176</v>
      </c>
      <c r="M113" s="42" t="s">
        <v>177</v>
      </c>
      <c r="N113" s="36">
        <v>1</v>
      </c>
      <c r="O113" s="47">
        <f t="shared" si="52"/>
        <v>66</v>
      </c>
      <c r="P113" s="47">
        <v>20</v>
      </c>
      <c r="Q113" s="47">
        <f t="shared" si="53"/>
        <v>59.4</v>
      </c>
      <c r="R113" s="47">
        <v>18</v>
      </c>
      <c r="S113" s="36">
        <f t="shared" ref="S113:S116" si="60">MAX(O113,Q113,)</f>
        <v>66</v>
      </c>
      <c r="T113" s="36">
        <f t="shared" ref="T113:T116" si="61">MAX(P113,R113)</f>
        <v>20</v>
      </c>
      <c r="U113" s="47">
        <f t="shared" ref="U113:U116" si="62">AVERAGE(O113,Q113)</f>
        <v>62.7</v>
      </c>
      <c r="V113" s="47">
        <f t="shared" ref="V113:V116" si="63">AVERAGE(P113,R113)</f>
        <v>19</v>
      </c>
      <c r="W113" s="48">
        <v>24.652519999999999</v>
      </c>
      <c r="X113" s="48">
        <v>112.18105</v>
      </c>
      <c r="Y113" s="49">
        <f t="shared" si="54"/>
        <v>75.2</v>
      </c>
      <c r="Z113" s="49">
        <v>24</v>
      </c>
      <c r="AA113" s="50">
        <v>8</v>
      </c>
      <c r="AB113" s="50"/>
      <c r="AC113" s="51" t="s">
        <v>119</v>
      </c>
      <c r="AD113" s="45" t="s">
        <v>113</v>
      </c>
      <c r="AE113" s="43" t="s">
        <v>185</v>
      </c>
      <c r="AF113" s="55">
        <v>1</v>
      </c>
      <c r="AG113" s="52" t="s">
        <v>0</v>
      </c>
      <c r="AH113" s="45"/>
      <c r="AI113" s="45"/>
    </row>
    <row r="114" spans="1:35">
      <c r="A114" s="42" t="s">
        <v>214</v>
      </c>
      <c r="B114" s="43" t="s">
        <v>152</v>
      </c>
      <c r="C114" s="44">
        <v>41190</v>
      </c>
      <c r="D114" s="45">
        <v>2012</v>
      </c>
      <c r="E114" s="46">
        <v>0.40972222222222227</v>
      </c>
      <c r="F114" s="46">
        <v>0.41666666666666669</v>
      </c>
      <c r="G114" s="46">
        <f t="shared" si="59"/>
        <v>6.9444444444444198E-3</v>
      </c>
      <c r="H114" s="36">
        <v>2</v>
      </c>
      <c r="I114" s="36">
        <v>2</v>
      </c>
      <c r="J114" s="36">
        <v>6</v>
      </c>
      <c r="K114" s="36">
        <v>6</v>
      </c>
      <c r="L114" s="42" t="s">
        <v>176</v>
      </c>
      <c r="M114" s="42" t="s">
        <v>177</v>
      </c>
      <c r="N114" s="36">
        <v>1</v>
      </c>
      <c r="O114" s="47">
        <f t="shared" si="52"/>
        <v>66</v>
      </c>
      <c r="P114" s="47">
        <v>20</v>
      </c>
      <c r="Q114" s="47">
        <f t="shared" si="53"/>
        <v>59.4</v>
      </c>
      <c r="R114" s="47">
        <v>18</v>
      </c>
      <c r="S114" s="36">
        <f t="shared" si="60"/>
        <v>66</v>
      </c>
      <c r="T114" s="36">
        <f t="shared" si="61"/>
        <v>20</v>
      </c>
      <c r="U114" s="47">
        <f t="shared" si="62"/>
        <v>62.7</v>
      </c>
      <c r="V114" s="47">
        <f t="shared" si="63"/>
        <v>19</v>
      </c>
      <c r="W114" s="48">
        <v>24.652519999999999</v>
      </c>
      <c r="X114" s="48">
        <v>112.18105</v>
      </c>
      <c r="Y114" s="49">
        <f t="shared" si="54"/>
        <v>75.2</v>
      </c>
      <c r="Z114" s="49">
        <v>24</v>
      </c>
      <c r="AA114" s="50">
        <v>8</v>
      </c>
      <c r="AB114" s="50"/>
      <c r="AC114" s="51" t="s">
        <v>119</v>
      </c>
      <c r="AD114" s="45" t="s">
        <v>113</v>
      </c>
      <c r="AE114" s="43" t="s">
        <v>185</v>
      </c>
      <c r="AF114" s="55">
        <v>1</v>
      </c>
      <c r="AG114" s="52" t="s">
        <v>0</v>
      </c>
      <c r="AH114" s="45"/>
      <c r="AI114" s="45"/>
    </row>
    <row r="115" spans="1:35">
      <c r="A115" s="42" t="s">
        <v>214</v>
      </c>
      <c r="B115" s="43" t="s">
        <v>152</v>
      </c>
      <c r="C115" s="44">
        <v>41190</v>
      </c>
      <c r="D115" s="45">
        <v>2012</v>
      </c>
      <c r="E115" s="46">
        <v>0.40972222222222227</v>
      </c>
      <c r="F115" s="46">
        <v>0.41666666666666669</v>
      </c>
      <c r="G115" s="46">
        <f t="shared" si="59"/>
        <v>6.9444444444444198E-3</v>
      </c>
      <c r="H115" s="36">
        <v>2</v>
      </c>
      <c r="I115" s="36">
        <v>2</v>
      </c>
      <c r="J115" s="36">
        <v>6</v>
      </c>
      <c r="K115" s="36">
        <v>6</v>
      </c>
      <c r="L115" s="42" t="s">
        <v>176</v>
      </c>
      <c r="M115" s="42" t="s">
        <v>177</v>
      </c>
      <c r="N115" s="36">
        <v>1</v>
      </c>
      <c r="O115" s="47">
        <f t="shared" si="52"/>
        <v>66</v>
      </c>
      <c r="P115" s="47">
        <v>20</v>
      </c>
      <c r="Q115" s="47">
        <f t="shared" si="53"/>
        <v>59.4</v>
      </c>
      <c r="R115" s="47">
        <v>18</v>
      </c>
      <c r="S115" s="36">
        <f t="shared" si="60"/>
        <v>66</v>
      </c>
      <c r="T115" s="36">
        <f t="shared" si="61"/>
        <v>20</v>
      </c>
      <c r="U115" s="47">
        <f t="shared" si="62"/>
        <v>62.7</v>
      </c>
      <c r="V115" s="47">
        <f t="shared" si="63"/>
        <v>19</v>
      </c>
      <c r="W115" s="48">
        <v>24.652519999999999</v>
      </c>
      <c r="X115" s="48">
        <v>112.18105</v>
      </c>
      <c r="Y115" s="49">
        <f t="shared" si="54"/>
        <v>75.2</v>
      </c>
      <c r="Z115" s="49">
        <v>24</v>
      </c>
      <c r="AA115" s="50">
        <v>8</v>
      </c>
      <c r="AB115" s="50"/>
      <c r="AC115" s="51" t="s">
        <v>119</v>
      </c>
      <c r="AD115" s="45" t="s">
        <v>113</v>
      </c>
      <c r="AE115" s="43" t="s">
        <v>185</v>
      </c>
      <c r="AF115" s="55">
        <v>1</v>
      </c>
      <c r="AG115" s="52" t="s">
        <v>0</v>
      </c>
      <c r="AH115" s="45"/>
      <c r="AI115" s="45"/>
    </row>
    <row r="116" spans="1:35">
      <c r="A116" s="42" t="s">
        <v>214</v>
      </c>
      <c r="B116" s="43" t="s">
        <v>152</v>
      </c>
      <c r="C116" s="44">
        <v>41190</v>
      </c>
      <c r="D116" s="45">
        <v>2012</v>
      </c>
      <c r="E116" s="46">
        <v>0.40972222222222227</v>
      </c>
      <c r="F116" s="46">
        <v>0.41666666666666669</v>
      </c>
      <c r="G116" s="46">
        <f t="shared" si="59"/>
        <v>6.9444444444444198E-3</v>
      </c>
      <c r="H116" s="36">
        <v>2</v>
      </c>
      <c r="I116" s="36">
        <v>2</v>
      </c>
      <c r="J116" s="36">
        <v>6</v>
      </c>
      <c r="K116" s="36">
        <v>6</v>
      </c>
      <c r="L116" s="42" t="s">
        <v>176</v>
      </c>
      <c r="M116" s="42" t="s">
        <v>177</v>
      </c>
      <c r="N116" s="36">
        <v>1</v>
      </c>
      <c r="O116" s="47">
        <f t="shared" si="52"/>
        <v>66</v>
      </c>
      <c r="P116" s="47">
        <v>20</v>
      </c>
      <c r="Q116" s="47">
        <f t="shared" si="53"/>
        <v>59.4</v>
      </c>
      <c r="R116" s="47">
        <v>18</v>
      </c>
      <c r="S116" s="36">
        <f t="shared" si="60"/>
        <v>66</v>
      </c>
      <c r="T116" s="36">
        <f t="shared" si="61"/>
        <v>20</v>
      </c>
      <c r="U116" s="47">
        <f t="shared" si="62"/>
        <v>62.7</v>
      </c>
      <c r="V116" s="47">
        <f t="shared" si="63"/>
        <v>19</v>
      </c>
      <c r="W116" s="48">
        <v>24.652519999999999</v>
      </c>
      <c r="X116" s="48">
        <v>112.18105</v>
      </c>
      <c r="Y116" s="49">
        <f t="shared" si="54"/>
        <v>75.2</v>
      </c>
      <c r="Z116" s="49">
        <v>24</v>
      </c>
      <c r="AA116" s="50">
        <v>8</v>
      </c>
      <c r="AB116" s="50"/>
      <c r="AC116" s="51" t="s">
        <v>119</v>
      </c>
      <c r="AD116" s="45" t="s">
        <v>113</v>
      </c>
      <c r="AE116" s="43" t="s">
        <v>185</v>
      </c>
      <c r="AF116" s="55">
        <v>1</v>
      </c>
      <c r="AG116" s="52" t="s">
        <v>0</v>
      </c>
      <c r="AH116" s="45"/>
      <c r="AI116" s="45"/>
    </row>
    <row r="117" spans="1:35">
      <c r="A117" s="42" t="s">
        <v>187</v>
      </c>
      <c r="B117" s="43" t="s">
        <v>112</v>
      </c>
      <c r="C117" s="44">
        <v>41191</v>
      </c>
      <c r="D117" s="45">
        <v>2012</v>
      </c>
      <c r="E117" s="46">
        <v>0.3840277777777778</v>
      </c>
      <c r="F117" s="46">
        <v>0.3888888888888889</v>
      </c>
      <c r="G117" s="46">
        <f t="shared" ref="G117" si="64">F117-E117</f>
        <v>4.8611111111110938E-3</v>
      </c>
      <c r="H117" s="36">
        <v>2</v>
      </c>
      <c r="I117" s="36">
        <v>1</v>
      </c>
      <c r="J117" s="36">
        <v>1</v>
      </c>
      <c r="K117" s="36">
        <v>1</v>
      </c>
      <c r="L117" s="42" t="s">
        <v>188</v>
      </c>
      <c r="M117" s="42" t="s">
        <v>189</v>
      </c>
      <c r="N117" s="36">
        <v>1</v>
      </c>
      <c r="O117" s="47">
        <f t="shared" ref="O117" si="65">(P117*3.3)</f>
        <v>45.54</v>
      </c>
      <c r="P117" s="47">
        <v>13.8</v>
      </c>
      <c r="Q117" s="47">
        <f t="shared" ref="Q117:Q150" si="66">(R117*3.3)</f>
        <v>45.209999999999994</v>
      </c>
      <c r="R117" s="47">
        <v>13.7</v>
      </c>
      <c r="S117" s="36">
        <f t="shared" ref="S117" si="67">MAX(O117,Q117,)</f>
        <v>45.54</v>
      </c>
      <c r="T117" s="36">
        <f t="shared" ref="T117" si="68">MAX(P117,R117)</f>
        <v>13.8</v>
      </c>
      <c r="U117" s="47">
        <f t="shared" ref="U117" si="69">AVERAGE(O117,Q117)</f>
        <v>45.375</v>
      </c>
      <c r="V117" s="47">
        <f t="shared" ref="V117" si="70">AVERAGE(P117,R117)</f>
        <v>13.75</v>
      </c>
      <c r="W117" s="48">
        <v>24.66245</v>
      </c>
      <c r="X117" s="48">
        <v>112.18239</v>
      </c>
      <c r="Y117" s="49">
        <f t="shared" ref="Y117" si="71">(Z117*1.8)+32</f>
        <v>78.800000000000011</v>
      </c>
      <c r="Z117" s="49">
        <v>26</v>
      </c>
      <c r="AA117" s="50">
        <v>11</v>
      </c>
      <c r="AB117" s="50">
        <v>90</v>
      </c>
      <c r="AC117" s="51" t="s">
        <v>119</v>
      </c>
      <c r="AD117" s="45" t="s">
        <v>49</v>
      </c>
      <c r="AE117" s="43" t="s">
        <v>0</v>
      </c>
      <c r="AF117" s="50">
        <v>1</v>
      </c>
      <c r="AG117" s="55" t="s">
        <v>59</v>
      </c>
      <c r="AH117" s="45"/>
      <c r="AI117" s="45"/>
    </row>
    <row r="118" spans="1:35">
      <c r="A118" s="42" t="s">
        <v>187</v>
      </c>
      <c r="B118" s="43" t="s">
        <v>112</v>
      </c>
      <c r="C118" s="44">
        <v>41191</v>
      </c>
      <c r="D118" s="45">
        <v>2012</v>
      </c>
      <c r="E118" s="46">
        <v>0.3840277777777778</v>
      </c>
      <c r="F118" s="46">
        <v>0.3888888888888889</v>
      </c>
      <c r="G118" s="46">
        <f t="shared" ref="G118:G141" si="72">F118-E118</f>
        <v>4.8611111111110938E-3</v>
      </c>
      <c r="H118" s="36">
        <v>2</v>
      </c>
      <c r="I118" s="36">
        <v>1</v>
      </c>
      <c r="J118" s="36">
        <v>1</v>
      </c>
      <c r="K118" s="36">
        <v>1</v>
      </c>
      <c r="L118" s="42" t="s">
        <v>188</v>
      </c>
      <c r="M118" s="42" t="s">
        <v>189</v>
      </c>
      <c r="N118" s="36">
        <v>1</v>
      </c>
      <c r="O118" s="47">
        <f t="shared" ref="O118:O141" si="73">(P118*3.3)</f>
        <v>45.54</v>
      </c>
      <c r="P118" s="47">
        <v>13.8</v>
      </c>
      <c r="Q118" s="47">
        <f t="shared" si="66"/>
        <v>45.209999999999994</v>
      </c>
      <c r="R118" s="47">
        <v>13.7</v>
      </c>
      <c r="S118" s="36">
        <f t="shared" ref="S118:S141" si="74">MAX(O118,Q118,)</f>
        <v>45.54</v>
      </c>
      <c r="T118" s="36">
        <f t="shared" ref="T118:T141" si="75">MAX(P118,R118)</f>
        <v>13.8</v>
      </c>
      <c r="U118" s="47">
        <f t="shared" ref="U118:U141" si="76">AVERAGE(O118,Q118)</f>
        <v>45.375</v>
      </c>
      <c r="V118" s="47">
        <f t="shared" ref="V118:V141" si="77">AVERAGE(P118,R118)</f>
        <v>13.75</v>
      </c>
      <c r="W118" s="48">
        <v>24.66245</v>
      </c>
      <c r="X118" s="48">
        <v>112.18239</v>
      </c>
      <c r="Y118" s="49">
        <f t="shared" ref="Y118:Y141" si="78">(Z118*1.8)+32</f>
        <v>78.800000000000011</v>
      </c>
      <c r="Z118" s="49">
        <v>26</v>
      </c>
      <c r="AA118" s="50">
        <v>11</v>
      </c>
      <c r="AB118" s="50">
        <v>90</v>
      </c>
      <c r="AC118" s="51" t="s">
        <v>119</v>
      </c>
      <c r="AD118" s="45" t="s">
        <v>114</v>
      </c>
      <c r="AE118" s="43" t="s">
        <v>0</v>
      </c>
      <c r="AF118" s="50">
        <v>1</v>
      </c>
      <c r="AG118" s="55" t="s">
        <v>59</v>
      </c>
      <c r="AH118" s="45"/>
      <c r="AI118" s="45"/>
    </row>
    <row r="119" spans="1:35">
      <c r="A119" s="42" t="s">
        <v>187</v>
      </c>
      <c r="B119" s="43" t="s">
        <v>112</v>
      </c>
      <c r="C119" s="44">
        <v>41191</v>
      </c>
      <c r="D119" s="45">
        <v>2012</v>
      </c>
      <c r="E119" s="46">
        <v>0.3840277777777778</v>
      </c>
      <c r="F119" s="46">
        <v>0.3888888888888889</v>
      </c>
      <c r="G119" s="46">
        <f t="shared" si="72"/>
        <v>4.8611111111110938E-3</v>
      </c>
      <c r="H119" s="36">
        <v>2</v>
      </c>
      <c r="I119" s="36">
        <v>1</v>
      </c>
      <c r="J119" s="36">
        <v>1</v>
      </c>
      <c r="K119" s="36">
        <v>1</v>
      </c>
      <c r="L119" s="42" t="s">
        <v>188</v>
      </c>
      <c r="M119" s="42" t="s">
        <v>189</v>
      </c>
      <c r="N119" s="36">
        <v>1</v>
      </c>
      <c r="O119" s="47">
        <f t="shared" si="73"/>
        <v>45.54</v>
      </c>
      <c r="P119" s="47">
        <v>13.8</v>
      </c>
      <c r="Q119" s="47">
        <f t="shared" si="66"/>
        <v>45.209999999999994</v>
      </c>
      <c r="R119" s="47">
        <v>13.7</v>
      </c>
      <c r="S119" s="36">
        <f t="shared" si="74"/>
        <v>45.54</v>
      </c>
      <c r="T119" s="36">
        <f t="shared" si="75"/>
        <v>13.8</v>
      </c>
      <c r="U119" s="47">
        <f t="shared" si="76"/>
        <v>45.375</v>
      </c>
      <c r="V119" s="47">
        <f t="shared" si="77"/>
        <v>13.75</v>
      </c>
      <c r="W119" s="48">
        <v>24.66245</v>
      </c>
      <c r="X119" s="48">
        <v>112.18239</v>
      </c>
      <c r="Y119" s="49">
        <f t="shared" si="78"/>
        <v>78.800000000000011</v>
      </c>
      <c r="Z119" s="49">
        <v>26</v>
      </c>
      <c r="AA119" s="50">
        <v>11</v>
      </c>
      <c r="AB119" s="50">
        <v>90</v>
      </c>
      <c r="AC119" s="51" t="s">
        <v>120</v>
      </c>
      <c r="AD119" s="50" t="s">
        <v>113</v>
      </c>
      <c r="AE119" s="55" t="s">
        <v>0</v>
      </c>
      <c r="AF119" s="50">
        <v>1</v>
      </c>
      <c r="AG119" s="52" t="s">
        <v>0</v>
      </c>
      <c r="AH119" s="45"/>
      <c r="AI119" s="45"/>
    </row>
    <row r="120" spans="1:35">
      <c r="A120" s="42" t="s">
        <v>187</v>
      </c>
      <c r="B120" s="43" t="s">
        <v>112</v>
      </c>
      <c r="C120" s="44">
        <v>41191</v>
      </c>
      <c r="D120" s="45">
        <v>2012</v>
      </c>
      <c r="E120" s="46">
        <v>0.3840277777777778</v>
      </c>
      <c r="F120" s="46">
        <v>0.3888888888888889</v>
      </c>
      <c r="G120" s="46">
        <f t="shared" si="72"/>
        <v>4.8611111111110938E-3</v>
      </c>
      <c r="H120" s="36">
        <v>2</v>
      </c>
      <c r="I120" s="36">
        <v>1</v>
      </c>
      <c r="J120" s="36">
        <v>1</v>
      </c>
      <c r="K120" s="36">
        <v>1</v>
      </c>
      <c r="L120" s="42" t="s">
        <v>188</v>
      </c>
      <c r="M120" s="42" t="s">
        <v>189</v>
      </c>
      <c r="N120" s="36">
        <v>1</v>
      </c>
      <c r="O120" s="47">
        <f t="shared" si="73"/>
        <v>45.54</v>
      </c>
      <c r="P120" s="47">
        <v>13.8</v>
      </c>
      <c r="Q120" s="47">
        <f t="shared" si="66"/>
        <v>45.209999999999994</v>
      </c>
      <c r="R120" s="47">
        <v>13.7</v>
      </c>
      <c r="S120" s="36">
        <f t="shared" si="74"/>
        <v>45.54</v>
      </c>
      <c r="T120" s="36">
        <f t="shared" si="75"/>
        <v>13.8</v>
      </c>
      <c r="U120" s="47">
        <f t="shared" si="76"/>
        <v>45.375</v>
      </c>
      <c r="V120" s="47">
        <f t="shared" si="77"/>
        <v>13.75</v>
      </c>
      <c r="W120" s="48">
        <v>24.66245</v>
      </c>
      <c r="X120" s="48">
        <v>112.18239</v>
      </c>
      <c r="Y120" s="49">
        <f t="shared" si="78"/>
        <v>78.800000000000011</v>
      </c>
      <c r="Z120" s="49">
        <v>26</v>
      </c>
      <c r="AA120" s="50">
        <v>11</v>
      </c>
      <c r="AB120" s="50">
        <v>90</v>
      </c>
      <c r="AC120" s="51" t="s">
        <v>120</v>
      </c>
      <c r="AD120" s="50" t="s">
        <v>113</v>
      </c>
      <c r="AE120" s="55" t="s">
        <v>0</v>
      </c>
      <c r="AF120" s="50">
        <v>1</v>
      </c>
      <c r="AG120" s="52" t="s">
        <v>0</v>
      </c>
      <c r="AH120" s="45"/>
      <c r="AI120" s="45"/>
    </row>
    <row r="121" spans="1:35" s="53" customFormat="1">
      <c r="A121" s="42" t="s">
        <v>187</v>
      </c>
      <c r="B121" s="43" t="s">
        <v>112</v>
      </c>
      <c r="C121" s="44">
        <v>41191</v>
      </c>
      <c r="D121" s="45">
        <v>2012</v>
      </c>
      <c r="E121" s="46">
        <v>0.3840277777777778</v>
      </c>
      <c r="F121" s="46">
        <v>0.3888888888888889</v>
      </c>
      <c r="G121" s="46">
        <f t="shared" si="72"/>
        <v>4.8611111111110938E-3</v>
      </c>
      <c r="H121" s="36">
        <v>2</v>
      </c>
      <c r="I121" s="36">
        <v>1</v>
      </c>
      <c r="J121" s="36">
        <v>1</v>
      </c>
      <c r="K121" s="36">
        <v>1</v>
      </c>
      <c r="L121" s="42" t="s">
        <v>188</v>
      </c>
      <c r="M121" s="42" t="s">
        <v>189</v>
      </c>
      <c r="N121" s="36">
        <v>1</v>
      </c>
      <c r="O121" s="47">
        <f t="shared" si="73"/>
        <v>45.54</v>
      </c>
      <c r="P121" s="47">
        <v>13.8</v>
      </c>
      <c r="Q121" s="47">
        <f t="shared" si="66"/>
        <v>45.209999999999994</v>
      </c>
      <c r="R121" s="47">
        <v>13.7</v>
      </c>
      <c r="S121" s="36">
        <f t="shared" si="74"/>
        <v>45.54</v>
      </c>
      <c r="T121" s="36">
        <f t="shared" si="75"/>
        <v>13.8</v>
      </c>
      <c r="U121" s="47">
        <f t="shared" si="76"/>
        <v>45.375</v>
      </c>
      <c r="V121" s="47">
        <f t="shared" si="77"/>
        <v>13.75</v>
      </c>
      <c r="W121" s="48">
        <v>24.66245</v>
      </c>
      <c r="X121" s="48">
        <v>112.18239</v>
      </c>
      <c r="Y121" s="49">
        <f t="shared" si="78"/>
        <v>78.800000000000011</v>
      </c>
      <c r="Z121" s="49">
        <v>26</v>
      </c>
      <c r="AA121" s="50">
        <v>11</v>
      </c>
      <c r="AB121" s="50">
        <v>90</v>
      </c>
      <c r="AC121" s="51" t="s">
        <v>120</v>
      </c>
      <c r="AD121" s="50" t="s">
        <v>113</v>
      </c>
      <c r="AE121" s="55" t="s">
        <v>0</v>
      </c>
      <c r="AF121" s="50">
        <v>1</v>
      </c>
      <c r="AG121" s="52" t="s">
        <v>0</v>
      </c>
      <c r="AH121" s="45"/>
      <c r="AI121" s="45"/>
    </row>
    <row r="122" spans="1:35">
      <c r="A122" s="42" t="s">
        <v>187</v>
      </c>
      <c r="B122" s="43" t="s">
        <v>112</v>
      </c>
      <c r="C122" s="44">
        <v>41191</v>
      </c>
      <c r="D122" s="45">
        <v>2012</v>
      </c>
      <c r="E122" s="46">
        <v>0.3840277777777778</v>
      </c>
      <c r="F122" s="46">
        <v>0.3888888888888889</v>
      </c>
      <c r="G122" s="46">
        <f t="shared" si="72"/>
        <v>4.8611111111110938E-3</v>
      </c>
      <c r="H122" s="36">
        <v>2</v>
      </c>
      <c r="I122" s="36">
        <v>1</v>
      </c>
      <c r="J122" s="36">
        <v>1</v>
      </c>
      <c r="K122" s="36">
        <v>1</v>
      </c>
      <c r="L122" s="42" t="s">
        <v>188</v>
      </c>
      <c r="M122" s="42" t="s">
        <v>189</v>
      </c>
      <c r="N122" s="36">
        <v>1</v>
      </c>
      <c r="O122" s="47">
        <f t="shared" si="73"/>
        <v>45.54</v>
      </c>
      <c r="P122" s="47">
        <v>13.8</v>
      </c>
      <c r="Q122" s="47">
        <f t="shared" si="66"/>
        <v>45.209999999999994</v>
      </c>
      <c r="R122" s="47">
        <v>13.7</v>
      </c>
      <c r="S122" s="36">
        <f t="shared" si="74"/>
        <v>45.54</v>
      </c>
      <c r="T122" s="36">
        <f t="shared" si="75"/>
        <v>13.8</v>
      </c>
      <c r="U122" s="47">
        <f t="shared" si="76"/>
        <v>45.375</v>
      </c>
      <c r="V122" s="47">
        <f t="shared" si="77"/>
        <v>13.75</v>
      </c>
      <c r="W122" s="48">
        <v>24.66245</v>
      </c>
      <c r="X122" s="48">
        <v>112.18239</v>
      </c>
      <c r="Y122" s="49">
        <f t="shared" si="78"/>
        <v>78.800000000000011</v>
      </c>
      <c r="Z122" s="49">
        <v>26</v>
      </c>
      <c r="AA122" s="50">
        <v>11</v>
      </c>
      <c r="AB122" s="50">
        <v>90</v>
      </c>
      <c r="AC122" s="51" t="s">
        <v>120</v>
      </c>
      <c r="AD122" s="50" t="s">
        <v>113</v>
      </c>
      <c r="AE122" s="55" t="s">
        <v>0</v>
      </c>
      <c r="AF122" s="50">
        <v>1</v>
      </c>
      <c r="AG122" s="52" t="s">
        <v>0</v>
      </c>
      <c r="AH122" s="45"/>
      <c r="AI122" s="45"/>
    </row>
    <row r="123" spans="1:35">
      <c r="A123" s="42" t="s">
        <v>187</v>
      </c>
      <c r="B123" s="43" t="s">
        <v>112</v>
      </c>
      <c r="C123" s="44">
        <v>41191</v>
      </c>
      <c r="D123" s="45">
        <v>2012</v>
      </c>
      <c r="E123" s="46">
        <v>0.3840277777777778</v>
      </c>
      <c r="F123" s="46">
        <v>0.3888888888888889</v>
      </c>
      <c r="G123" s="46">
        <f t="shared" si="72"/>
        <v>4.8611111111110938E-3</v>
      </c>
      <c r="H123" s="36">
        <v>2</v>
      </c>
      <c r="I123" s="36">
        <v>1</v>
      </c>
      <c r="J123" s="36">
        <v>1</v>
      </c>
      <c r="K123" s="36">
        <v>1</v>
      </c>
      <c r="L123" s="42" t="s">
        <v>188</v>
      </c>
      <c r="M123" s="42" t="s">
        <v>189</v>
      </c>
      <c r="N123" s="36">
        <v>1</v>
      </c>
      <c r="O123" s="47">
        <f t="shared" si="73"/>
        <v>45.54</v>
      </c>
      <c r="P123" s="47">
        <v>13.8</v>
      </c>
      <c r="Q123" s="47">
        <f t="shared" si="66"/>
        <v>45.209999999999994</v>
      </c>
      <c r="R123" s="47">
        <v>13.7</v>
      </c>
      <c r="S123" s="36">
        <f t="shared" si="74"/>
        <v>45.54</v>
      </c>
      <c r="T123" s="36">
        <f t="shared" si="75"/>
        <v>13.8</v>
      </c>
      <c r="U123" s="47">
        <f t="shared" si="76"/>
        <v>45.375</v>
      </c>
      <c r="V123" s="47">
        <f t="shared" si="77"/>
        <v>13.75</v>
      </c>
      <c r="W123" s="48">
        <v>24.66245</v>
      </c>
      <c r="X123" s="48">
        <v>112.18239</v>
      </c>
      <c r="Y123" s="49">
        <f t="shared" si="78"/>
        <v>78.800000000000011</v>
      </c>
      <c r="Z123" s="49">
        <v>26</v>
      </c>
      <c r="AA123" s="50">
        <v>11</v>
      </c>
      <c r="AB123" s="50">
        <v>90</v>
      </c>
      <c r="AC123" s="51" t="s">
        <v>120</v>
      </c>
      <c r="AD123" s="50" t="s">
        <v>113</v>
      </c>
      <c r="AE123" s="55" t="s">
        <v>0</v>
      </c>
      <c r="AF123" s="50">
        <v>1</v>
      </c>
      <c r="AG123" s="52" t="s">
        <v>0</v>
      </c>
      <c r="AH123" s="45"/>
      <c r="AI123" s="45"/>
    </row>
    <row r="124" spans="1:35" s="53" customFormat="1">
      <c r="A124" s="42" t="s">
        <v>187</v>
      </c>
      <c r="B124" s="43" t="s">
        <v>112</v>
      </c>
      <c r="C124" s="44">
        <v>41191</v>
      </c>
      <c r="D124" s="45">
        <v>2012</v>
      </c>
      <c r="E124" s="46">
        <v>0.3840277777777778</v>
      </c>
      <c r="F124" s="46">
        <v>0.3888888888888889</v>
      </c>
      <c r="G124" s="46">
        <f t="shared" si="72"/>
        <v>4.8611111111110938E-3</v>
      </c>
      <c r="H124" s="36">
        <v>2</v>
      </c>
      <c r="I124" s="36">
        <v>1</v>
      </c>
      <c r="J124" s="36">
        <v>1</v>
      </c>
      <c r="K124" s="36">
        <v>1</v>
      </c>
      <c r="L124" s="42" t="s">
        <v>188</v>
      </c>
      <c r="M124" s="42" t="s">
        <v>189</v>
      </c>
      <c r="N124" s="36">
        <v>1</v>
      </c>
      <c r="O124" s="47">
        <f t="shared" si="73"/>
        <v>45.54</v>
      </c>
      <c r="P124" s="47">
        <v>13.8</v>
      </c>
      <c r="Q124" s="47">
        <f t="shared" si="66"/>
        <v>45.209999999999994</v>
      </c>
      <c r="R124" s="47">
        <v>13.7</v>
      </c>
      <c r="S124" s="36">
        <f t="shared" si="74"/>
        <v>45.54</v>
      </c>
      <c r="T124" s="36">
        <f t="shared" si="75"/>
        <v>13.8</v>
      </c>
      <c r="U124" s="47">
        <f t="shared" si="76"/>
        <v>45.375</v>
      </c>
      <c r="V124" s="47">
        <f t="shared" si="77"/>
        <v>13.75</v>
      </c>
      <c r="W124" s="48">
        <v>24.66245</v>
      </c>
      <c r="X124" s="48">
        <v>112.18239</v>
      </c>
      <c r="Y124" s="49">
        <f t="shared" si="78"/>
        <v>78.800000000000011</v>
      </c>
      <c r="Z124" s="49">
        <v>26</v>
      </c>
      <c r="AA124" s="50">
        <v>11</v>
      </c>
      <c r="AB124" s="50">
        <v>90</v>
      </c>
      <c r="AC124" s="51" t="s">
        <v>120</v>
      </c>
      <c r="AD124" s="50" t="s">
        <v>113</v>
      </c>
      <c r="AE124" s="55" t="s">
        <v>0</v>
      </c>
      <c r="AF124" s="50">
        <v>1</v>
      </c>
      <c r="AG124" s="52" t="s">
        <v>0</v>
      </c>
      <c r="AH124" s="45"/>
      <c r="AI124" s="45"/>
    </row>
    <row r="125" spans="1:35">
      <c r="A125" s="42" t="s">
        <v>187</v>
      </c>
      <c r="B125" s="43" t="s">
        <v>112</v>
      </c>
      <c r="C125" s="44">
        <v>41191</v>
      </c>
      <c r="D125" s="45">
        <v>2012</v>
      </c>
      <c r="E125" s="46">
        <v>0.3840277777777778</v>
      </c>
      <c r="F125" s="46">
        <v>0.3888888888888889</v>
      </c>
      <c r="G125" s="46">
        <f t="shared" si="72"/>
        <v>4.8611111111110938E-3</v>
      </c>
      <c r="H125" s="36">
        <v>2</v>
      </c>
      <c r="I125" s="36">
        <v>1</v>
      </c>
      <c r="J125" s="36">
        <v>1</v>
      </c>
      <c r="K125" s="36">
        <v>1</v>
      </c>
      <c r="L125" s="42" t="s">
        <v>188</v>
      </c>
      <c r="M125" s="42" t="s">
        <v>189</v>
      </c>
      <c r="N125" s="36">
        <v>1</v>
      </c>
      <c r="O125" s="47">
        <f t="shared" si="73"/>
        <v>45.54</v>
      </c>
      <c r="P125" s="47">
        <v>13.8</v>
      </c>
      <c r="Q125" s="47">
        <f t="shared" si="66"/>
        <v>45.209999999999994</v>
      </c>
      <c r="R125" s="47">
        <v>13.7</v>
      </c>
      <c r="S125" s="36">
        <f t="shared" si="74"/>
        <v>45.54</v>
      </c>
      <c r="T125" s="36">
        <f t="shared" si="75"/>
        <v>13.8</v>
      </c>
      <c r="U125" s="47">
        <f t="shared" si="76"/>
        <v>45.375</v>
      </c>
      <c r="V125" s="47">
        <f t="shared" si="77"/>
        <v>13.75</v>
      </c>
      <c r="W125" s="48">
        <v>24.66245</v>
      </c>
      <c r="X125" s="48">
        <v>112.18239</v>
      </c>
      <c r="Y125" s="49">
        <f t="shared" si="78"/>
        <v>78.800000000000011</v>
      </c>
      <c r="Z125" s="49">
        <v>26</v>
      </c>
      <c r="AA125" s="50">
        <v>11</v>
      </c>
      <c r="AB125" s="50">
        <v>90</v>
      </c>
      <c r="AC125" s="51" t="s">
        <v>120</v>
      </c>
      <c r="AD125" s="50" t="s">
        <v>113</v>
      </c>
      <c r="AE125" s="55" t="s">
        <v>0</v>
      </c>
      <c r="AF125" s="50">
        <v>1</v>
      </c>
      <c r="AG125" s="52" t="s">
        <v>0</v>
      </c>
      <c r="AH125" s="45"/>
      <c r="AI125" s="45"/>
    </row>
    <row r="126" spans="1:35">
      <c r="A126" s="42" t="s">
        <v>187</v>
      </c>
      <c r="B126" s="43" t="s">
        <v>112</v>
      </c>
      <c r="C126" s="44">
        <v>41191</v>
      </c>
      <c r="D126" s="45">
        <v>2012</v>
      </c>
      <c r="E126" s="46">
        <v>0.3840277777777778</v>
      </c>
      <c r="F126" s="46">
        <v>0.3888888888888889</v>
      </c>
      <c r="G126" s="46">
        <f t="shared" si="72"/>
        <v>4.8611111111110938E-3</v>
      </c>
      <c r="H126" s="36">
        <v>2</v>
      </c>
      <c r="I126" s="36">
        <v>1</v>
      </c>
      <c r="J126" s="36">
        <v>1</v>
      </c>
      <c r="K126" s="36">
        <v>1</v>
      </c>
      <c r="L126" s="42" t="s">
        <v>188</v>
      </c>
      <c r="M126" s="42" t="s">
        <v>189</v>
      </c>
      <c r="N126" s="36">
        <v>1</v>
      </c>
      <c r="O126" s="47">
        <f t="shared" si="73"/>
        <v>45.54</v>
      </c>
      <c r="P126" s="47">
        <v>13.8</v>
      </c>
      <c r="Q126" s="47">
        <f t="shared" si="66"/>
        <v>45.209999999999994</v>
      </c>
      <c r="R126" s="47">
        <v>13.7</v>
      </c>
      <c r="S126" s="36">
        <f t="shared" si="74"/>
        <v>45.54</v>
      </c>
      <c r="T126" s="36">
        <f t="shared" si="75"/>
        <v>13.8</v>
      </c>
      <c r="U126" s="47">
        <f t="shared" si="76"/>
        <v>45.375</v>
      </c>
      <c r="V126" s="47">
        <f t="shared" si="77"/>
        <v>13.75</v>
      </c>
      <c r="W126" s="48">
        <v>24.66245</v>
      </c>
      <c r="X126" s="48">
        <v>112.18239</v>
      </c>
      <c r="Y126" s="49">
        <f t="shared" si="78"/>
        <v>78.800000000000011</v>
      </c>
      <c r="Z126" s="49">
        <v>26</v>
      </c>
      <c r="AA126" s="50">
        <v>11</v>
      </c>
      <c r="AB126" s="50">
        <v>90</v>
      </c>
      <c r="AC126" s="51" t="s">
        <v>120</v>
      </c>
      <c r="AD126" s="50" t="s">
        <v>49</v>
      </c>
      <c r="AE126" s="55" t="s">
        <v>0</v>
      </c>
      <c r="AF126" s="50">
        <v>1</v>
      </c>
      <c r="AG126" s="52" t="s">
        <v>0</v>
      </c>
      <c r="AH126" s="45"/>
      <c r="AI126" s="45"/>
    </row>
    <row r="127" spans="1:35">
      <c r="A127" s="42" t="s">
        <v>187</v>
      </c>
      <c r="B127" s="43" t="s">
        <v>112</v>
      </c>
      <c r="C127" s="44">
        <v>41191</v>
      </c>
      <c r="D127" s="45">
        <v>2012</v>
      </c>
      <c r="E127" s="46">
        <v>0.3840277777777778</v>
      </c>
      <c r="F127" s="46">
        <v>0.3888888888888889</v>
      </c>
      <c r="G127" s="46">
        <f t="shared" si="72"/>
        <v>4.8611111111110938E-3</v>
      </c>
      <c r="H127" s="36">
        <v>2</v>
      </c>
      <c r="I127" s="36">
        <v>1</v>
      </c>
      <c r="J127" s="36">
        <v>1</v>
      </c>
      <c r="K127" s="36">
        <v>1</v>
      </c>
      <c r="L127" s="42" t="s">
        <v>188</v>
      </c>
      <c r="M127" s="42" t="s">
        <v>189</v>
      </c>
      <c r="N127" s="36">
        <v>1</v>
      </c>
      <c r="O127" s="47">
        <f t="shared" si="73"/>
        <v>45.54</v>
      </c>
      <c r="P127" s="47">
        <v>13.8</v>
      </c>
      <c r="Q127" s="47">
        <f t="shared" si="66"/>
        <v>45.209999999999994</v>
      </c>
      <c r="R127" s="47">
        <v>13.7</v>
      </c>
      <c r="S127" s="36">
        <f t="shared" si="74"/>
        <v>45.54</v>
      </c>
      <c r="T127" s="36">
        <f t="shared" si="75"/>
        <v>13.8</v>
      </c>
      <c r="U127" s="47">
        <f t="shared" si="76"/>
        <v>45.375</v>
      </c>
      <c r="V127" s="47">
        <f t="shared" si="77"/>
        <v>13.75</v>
      </c>
      <c r="W127" s="48">
        <v>24.66245</v>
      </c>
      <c r="X127" s="48">
        <v>112.18239</v>
      </c>
      <c r="Y127" s="49">
        <f t="shared" si="78"/>
        <v>78.800000000000011</v>
      </c>
      <c r="Z127" s="49">
        <v>26</v>
      </c>
      <c r="AA127" s="50">
        <v>11</v>
      </c>
      <c r="AB127" s="50">
        <v>90</v>
      </c>
      <c r="AC127" s="51" t="s">
        <v>120</v>
      </c>
      <c r="AD127" s="50" t="s">
        <v>49</v>
      </c>
      <c r="AE127" s="55" t="s">
        <v>0</v>
      </c>
      <c r="AF127" s="50">
        <v>1</v>
      </c>
      <c r="AG127" s="52" t="s">
        <v>0</v>
      </c>
      <c r="AH127" s="45"/>
      <c r="AI127" s="45"/>
    </row>
    <row r="128" spans="1:35">
      <c r="A128" s="42" t="s">
        <v>187</v>
      </c>
      <c r="B128" s="43" t="s">
        <v>112</v>
      </c>
      <c r="C128" s="44">
        <v>41191</v>
      </c>
      <c r="D128" s="45">
        <v>2012</v>
      </c>
      <c r="E128" s="46">
        <v>0.3840277777777778</v>
      </c>
      <c r="F128" s="46">
        <v>0.3888888888888889</v>
      </c>
      <c r="G128" s="46">
        <f t="shared" si="72"/>
        <v>4.8611111111110938E-3</v>
      </c>
      <c r="H128" s="36">
        <v>2</v>
      </c>
      <c r="I128" s="36">
        <v>1</v>
      </c>
      <c r="J128" s="36">
        <v>1</v>
      </c>
      <c r="K128" s="36">
        <v>1</v>
      </c>
      <c r="L128" s="42" t="s">
        <v>188</v>
      </c>
      <c r="M128" s="42" t="s">
        <v>189</v>
      </c>
      <c r="N128" s="36">
        <v>1</v>
      </c>
      <c r="O128" s="47">
        <f t="shared" si="73"/>
        <v>45.54</v>
      </c>
      <c r="P128" s="47">
        <v>13.8</v>
      </c>
      <c r="Q128" s="47">
        <f t="shared" si="66"/>
        <v>45.209999999999994</v>
      </c>
      <c r="R128" s="47">
        <v>13.7</v>
      </c>
      <c r="S128" s="36">
        <f t="shared" si="74"/>
        <v>45.54</v>
      </c>
      <c r="T128" s="36">
        <f t="shared" si="75"/>
        <v>13.8</v>
      </c>
      <c r="U128" s="47">
        <f t="shared" si="76"/>
        <v>45.375</v>
      </c>
      <c r="V128" s="47">
        <f t="shared" si="77"/>
        <v>13.75</v>
      </c>
      <c r="W128" s="48">
        <v>24.66245</v>
      </c>
      <c r="X128" s="48">
        <v>112.18239</v>
      </c>
      <c r="Y128" s="49">
        <f t="shared" si="78"/>
        <v>78.800000000000011</v>
      </c>
      <c r="Z128" s="49">
        <v>26</v>
      </c>
      <c r="AA128" s="50">
        <v>11</v>
      </c>
      <c r="AB128" s="50">
        <v>90</v>
      </c>
      <c r="AC128" s="51" t="s">
        <v>62</v>
      </c>
      <c r="AD128" s="50" t="s">
        <v>49</v>
      </c>
      <c r="AE128" s="55" t="s">
        <v>178</v>
      </c>
      <c r="AF128" s="50">
        <v>1</v>
      </c>
      <c r="AG128" s="52" t="s">
        <v>0</v>
      </c>
      <c r="AH128" s="45"/>
      <c r="AI128" s="45"/>
    </row>
    <row r="129" spans="1:35">
      <c r="A129" s="42" t="s">
        <v>187</v>
      </c>
      <c r="B129" s="43" t="s">
        <v>112</v>
      </c>
      <c r="C129" s="44">
        <v>41191</v>
      </c>
      <c r="D129" s="45">
        <v>2012</v>
      </c>
      <c r="E129" s="46">
        <v>0.3840277777777778</v>
      </c>
      <c r="F129" s="46">
        <v>0.3888888888888889</v>
      </c>
      <c r="G129" s="46">
        <f t="shared" si="72"/>
        <v>4.8611111111110938E-3</v>
      </c>
      <c r="H129" s="36">
        <v>2</v>
      </c>
      <c r="I129" s="36">
        <v>1</v>
      </c>
      <c r="J129" s="36">
        <v>1</v>
      </c>
      <c r="K129" s="36">
        <v>1</v>
      </c>
      <c r="L129" s="42" t="s">
        <v>188</v>
      </c>
      <c r="M129" s="42" t="s">
        <v>189</v>
      </c>
      <c r="N129" s="36">
        <v>1</v>
      </c>
      <c r="O129" s="47">
        <f t="shared" si="73"/>
        <v>45.54</v>
      </c>
      <c r="P129" s="47">
        <v>13.8</v>
      </c>
      <c r="Q129" s="47">
        <f t="shared" si="66"/>
        <v>45.209999999999994</v>
      </c>
      <c r="R129" s="47">
        <v>13.7</v>
      </c>
      <c r="S129" s="36">
        <f t="shared" si="74"/>
        <v>45.54</v>
      </c>
      <c r="T129" s="36">
        <f t="shared" si="75"/>
        <v>13.8</v>
      </c>
      <c r="U129" s="47">
        <f t="shared" si="76"/>
        <v>45.375</v>
      </c>
      <c r="V129" s="47">
        <f t="shared" si="77"/>
        <v>13.75</v>
      </c>
      <c r="W129" s="48">
        <v>24.66245</v>
      </c>
      <c r="X129" s="48">
        <v>112.18239</v>
      </c>
      <c r="Y129" s="49">
        <f t="shared" si="78"/>
        <v>78.800000000000011</v>
      </c>
      <c r="Z129" s="49">
        <v>26</v>
      </c>
      <c r="AA129" s="50">
        <v>11</v>
      </c>
      <c r="AB129" s="50">
        <v>90</v>
      </c>
      <c r="AC129" s="51" t="s">
        <v>62</v>
      </c>
      <c r="AD129" s="50" t="s">
        <v>49</v>
      </c>
      <c r="AE129" s="55" t="s">
        <v>178</v>
      </c>
      <c r="AF129" s="50">
        <v>1</v>
      </c>
      <c r="AG129" s="52" t="s">
        <v>0</v>
      </c>
      <c r="AH129" s="45"/>
      <c r="AI129" s="45"/>
    </row>
    <row r="130" spans="1:35">
      <c r="A130" s="42" t="s">
        <v>187</v>
      </c>
      <c r="B130" s="43" t="s">
        <v>112</v>
      </c>
      <c r="C130" s="44">
        <v>41191</v>
      </c>
      <c r="D130" s="45">
        <v>2012</v>
      </c>
      <c r="E130" s="46">
        <v>0.3840277777777778</v>
      </c>
      <c r="F130" s="46">
        <v>0.3888888888888889</v>
      </c>
      <c r="G130" s="46">
        <f t="shared" si="72"/>
        <v>4.8611111111110938E-3</v>
      </c>
      <c r="H130" s="36">
        <v>2</v>
      </c>
      <c r="I130" s="36">
        <v>1</v>
      </c>
      <c r="J130" s="36">
        <v>1</v>
      </c>
      <c r="K130" s="36">
        <v>1</v>
      </c>
      <c r="L130" s="42" t="s">
        <v>188</v>
      </c>
      <c r="M130" s="42" t="s">
        <v>189</v>
      </c>
      <c r="N130" s="36">
        <v>1</v>
      </c>
      <c r="O130" s="47">
        <f t="shared" si="73"/>
        <v>45.54</v>
      </c>
      <c r="P130" s="47">
        <v>13.8</v>
      </c>
      <c r="Q130" s="47">
        <f t="shared" si="66"/>
        <v>45.209999999999994</v>
      </c>
      <c r="R130" s="47">
        <v>13.7</v>
      </c>
      <c r="S130" s="36">
        <f t="shared" si="74"/>
        <v>45.54</v>
      </c>
      <c r="T130" s="36">
        <f t="shared" si="75"/>
        <v>13.8</v>
      </c>
      <c r="U130" s="47">
        <f t="shared" si="76"/>
        <v>45.375</v>
      </c>
      <c r="V130" s="47">
        <f t="shared" si="77"/>
        <v>13.75</v>
      </c>
      <c r="W130" s="48">
        <v>24.66245</v>
      </c>
      <c r="X130" s="48">
        <v>112.18239</v>
      </c>
      <c r="Y130" s="49">
        <f t="shared" si="78"/>
        <v>78.800000000000011</v>
      </c>
      <c r="Z130" s="49">
        <v>26</v>
      </c>
      <c r="AA130" s="50">
        <v>11</v>
      </c>
      <c r="AB130" s="50">
        <v>90</v>
      </c>
      <c r="AC130" s="51" t="s">
        <v>162</v>
      </c>
      <c r="AD130" s="50" t="s">
        <v>113</v>
      </c>
      <c r="AE130" s="55" t="s">
        <v>0</v>
      </c>
      <c r="AF130" s="50">
        <v>1</v>
      </c>
      <c r="AG130" s="52" t="s">
        <v>0</v>
      </c>
      <c r="AH130" s="45"/>
      <c r="AI130" s="45"/>
    </row>
    <row r="131" spans="1:35">
      <c r="A131" s="42" t="s">
        <v>187</v>
      </c>
      <c r="B131" s="43" t="s">
        <v>112</v>
      </c>
      <c r="C131" s="44">
        <v>41191</v>
      </c>
      <c r="D131" s="45">
        <v>2012</v>
      </c>
      <c r="E131" s="46">
        <v>0.3840277777777778</v>
      </c>
      <c r="F131" s="46">
        <v>0.3888888888888889</v>
      </c>
      <c r="G131" s="46">
        <f t="shared" si="72"/>
        <v>4.8611111111110938E-3</v>
      </c>
      <c r="H131" s="36">
        <v>2</v>
      </c>
      <c r="I131" s="36">
        <v>1</v>
      </c>
      <c r="J131" s="36">
        <v>1</v>
      </c>
      <c r="K131" s="36">
        <v>1</v>
      </c>
      <c r="L131" s="42" t="s">
        <v>188</v>
      </c>
      <c r="M131" s="42" t="s">
        <v>189</v>
      </c>
      <c r="N131" s="36">
        <v>1</v>
      </c>
      <c r="O131" s="47">
        <f t="shared" si="73"/>
        <v>45.54</v>
      </c>
      <c r="P131" s="47">
        <v>13.8</v>
      </c>
      <c r="Q131" s="47">
        <f t="shared" si="66"/>
        <v>45.209999999999994</v>
      </c>
      <c r="R131" s="47">
        <v>13.7</v>
      </c>
      <c r="S131" s="36">
        <f t="shared" si="74"/>
        <v>45.54</v>
      </c>
      <c r="T131" s="36">
        <f t="shared" si="75"/>
        <v>13.8</v>
      </c>
      <c r="U131" s="47">
        <f t="shared" si="76"/>
        <v>45.375</v>
      </c>
      <c r="V131" s="47">
        <f t="shared" si="77"/>
        <v>13.75</v>
      </c>
      <c r="W131" s="48">
        <v>24.66245</v>
      </c>
      <c r="X131" s="48">
        <v>112.18239</v>
      </c>
      <c r="Y131" s="49">
        <f t="shared" si="78"/>
        <v>78.800000000000011</v>
      </c>
      <c r="Z131" s="49">
        <v>26</v>
      </c>
      <c r="AA131" s="50">
        <v>11</v>
      </c>
      <c r="AB131" s="50">
        <v>90</v>
      </c>
      <c r="AC131" s="51" t="s">
        <v>162</v>
      </c>
      <c r="AD131" s="50" t="s">
        <v>113</v>
      </c>
      <c r="AE131" s="55" t="s">
        <v>0</v>
      </c>
      <c r="AF131" s="50">
        <v>1</v>
      </c>
      <c r="AG131" s="52" t="s">
        <v>0</v>
      </c>
      <c r="AH131" s="45"/>
      <c r="AI131" s="45"/>
    </row>
    <row r="132" spans="1:35">
      <c r="A132" s="42" t="s">
        <v>187</v>
      </c>
      <c r="B132" s="43" t="s">
        <v>112</v>
      </c>
      <c r="C132" s="44">
        <v>41191</v>
      </c>
      <c r="D132" s="45">
        <v>2012</v>
      </c>
      <c r="E132" s="46">
        <v>0.3840277777777778</v>
      </c>
      <c r="F132" s="46">
        <v>0.3888888888888889</v>
      </c>
      <c r="G132" s="46">
        <f t="shared" si="72"/>
        <v>4.8611111111110938E-3</v>
      </c>
      <c r="H132" s="36">
        <v>2</v>
      </c>
      <c r="I132" s="36">
        <v>1</v>
      </c>
      <c r="J132" s="36">
        <v>1</v>
      </c>
      <c r="K132" s="36">
        <v>1</v>
      </c>
      <c r="L132" s="42" t="s">
        <v>188</v>
      </c>
      <c r="M132" s="42" t="s">
        <v>189</v>
      </c>
      <c r="N132" s="36">
        <v>1</v>
      </c>
      <c r="O132" s="47">
        <f t="shared" si="73"/>
        <v>45.54</v>
      </c>
      <c r="P132" s="47">
        <v>13.8</v>
      </c>
      <c r="Q132" s="47">
        <f t="shared" si="66"/>
        <v>45.209999999999994</v>
      </c>
      <c r="R132" s="47">
        <v>13.7</v>
      </c>
      <c r="S132" s="36">
        <f t="shared" si="74"/>
        <v>45.54</v>
      </c>
      <c r="T132" s="36">
        <f t="shared" si="75"/>
        <v>13.8</v>
      </c>
      <c r="U132" s="47">
        <f t="shared" si="76"/>
        <v>45.375</v>
      </c>
      <c r="V132" s="47">
        <f t="shared" si="77"/>
        <v>13.75</v>
      </c>
      <c r="W132" s="48">
        <v>24.66245</v>
      </c>
      <c r="X132" s="48">
        <v>112.18239</v>
      </c>
      <c r="Y132" s="49">
        <f t="shared" si="78"/>
        <v>78.800000000000011</v>
      </c>
      <c r="Z132" s="49">
        <v>26</v>
      </c>
      <c r="AA132" s="50">
        <v>11</v>
      </c>
      <c r="AB132" s="50">
        <v>90</v>
      </c>
      <c r="AC132" s="51" t="s">
        <v>161</v>
      </c>
      <c r="AD132" s="50" t="s">
        <v>113</v>
      </c>
      <c r="AE132" s="55" t="s">
        <v>0</v>
      </c>
      <c r="AF132" s="50">
        <v>1</v>
      </c>
      <c r="AG132" s="52" t="s">
        <v>0</v>
      </c>
      <c r="AH132" s="45"/>
      <c r="AI132" s="45"/>
    </row>
    <row r="133" spans="1:35">
      <c r="A133" s="42" t="s">
        <v>187</v>
      </c>
      <c r="B133" s="43" t="s">
        <v>112</v>
      </c>
      <c r="C133" s="44">
        <v>41191</v>
      </c>
      <c r="D133" s="45">
        <v>2012</v>
      </c>
      <c r="E133" s="46">
        <v>0.3840277777777778</v>
      </c>
      <c r="F133" s="46">
        <v>0.3888888888888889</v>
      </c>
      <c r="G133" s="46">
        <f t="shared" si="72"/>
        <v>4.8611111111110938E-3</v>
      </c>
      <c r="H133" s="36">
        <v>2</v>
      </c>
      <c r="I133" s="36">
        <v>1</v>
      </c>
      <c r="J133" s="36">
        <v>1</v>
      </c>
      <c r="K133" s="36">
        <v>1</v>
      </c>
      <c r="L133" s="42" t="s">
        <v>188</v>
      </c>
      <c r="M133" s="42" t="s">
        <v>189</v>
      </c>
      <c r="N133" s="36">
        <v>1</v>
      </c>
      <c r="O133" s="47">
        <f t="shared" si="73"/>
        <v>45.54</v>
      </c>
      <c r="P133" s="47">
        <v>13.8</v>
      </c>
      <c r="Q133" s="47">
        <f t="shared" si="66"/>
        <v>45.209999999999994</v>
      </c>
      <c r="R133" s="47">
        <v>13.7</v>
      </c>
      <c r="S133" s="36">
        <f t="shared" si="74"/>
        <v>45.54</v>
      </c>
      <c r="T133" s="36">
        <f t="shared" si="75"/>
        <v>13.8</v>
      </c>
      <c r="U133" s="47">
        <f t="shared" si="76"/>
        <v>45.375</v>
      </c>
      <c r="V133" s="47">
        <f t="shared" si="77"/>
        <v>13.75</v>
      </c>
      <c r="W133" s="48">
        <v>24.66245</v>
      </c>
      <c r="X133" s="48">
        <v>112.18239</v>
      </c>
      <c r="Y133" s="49">
        <f t="shared" si="78"/>
        <v>78.800000000000011</v>
      </c>
      <c r="Z133" s="49">
        <v>26</v>
      </c>
      <c r="AA133" s="50">
        <v>11</v>
      </c>
      <c r="AB133" s="50">
        <v>90</v>
      </c>
      <c r="AC133" s="51" t="s">
        <v>128</v>
      </c>
      <c r="AD133" s="45" t="s">
        <v>49</v>
      </c>
      <c r="AE133" s="43" t="s">
        <v>178</v>
      </c>
      <c r="AF133" s="50">
        <v>1</v>
      </c>
      <c r="AG133" s="52" t="s">
        <v>0</v>
      </c>
      <c r="AH133" s="45"/>
      <c r="AI133" s="45"/>
    </row>
    <row r="134" spans="1:35">
      <c r="A134" s="42" t="s">
        <v>187</v>
      </c>
      <c r="B134" s="43" t="s">
        <v>112</v>
      </c>
      <c r="C134" s="44">
        <v>41191</v>
      </c>
      <c r="D134" s="45">
        <v>2012</v>
      </c>
      <c r="E134" s="46">
        <v>0.3840277777777778</v>
      </c>
      <c r="F134" s="46">
        <v>0.3888888888888889</v>
      </c>
      <c r="G134" s="46">
        <f t="shared" si="72"/>
        <v>4.8611111111110938E-3</v>
      </c>
      <c r="H134" s="36">
        <v>2</v>
      </c>
      <c r="I134" s="36">
        <v>1</v>
      </c>
      <c r="J134" s="36">
        <v>1</v>
      </c>
      <c r="K134" s="36">
        <v>1</v>
      </c>
      <c r="L134" s="42" t="s">
        <v>188</v>
      </c>
      <c r="M134" s="42" t="s">
        <v>189</v>
      </c>
      <c r="N134" s="36">
        <v>1</v>
      </c>
      <c r="O134" s="47">
        <f t="shared" si="73"/>
        <v>45.54</v>
      </c>
      <c r="P134" s="47">
        <v>13.8</v>
      </c>
      <c r="Q134" s="47">
        <f t="shared" si="66"/>
        <v>45.209999999999994</v>
      </c>
      <c r="R134" s="47">
        <v>13.7</v>
      </c>
      <c r="S134" s="36">
        <f t="shared" si="74"/>
        <v>45.54</v>
      </c>
      <c r="T134" s="36">
        <f t="shared" si="75"/>
        <v>13.8</v>
      </c>
      <c r="U134" s="47">
        <f t="shared" si="76"/>
        <v>45.375</v>
      </c>
      <c r="V134" s="47">
        <f t="shared" si="77"/>
        <v>13.75</v>
      </c>
      <c r="W134" s="48">
        <v>24.66245</v>
      </c>
      <c r="X134" s="48">
        <v>112.18239</v>
      </c>
      <c r="Y134" s="49">
        <f t="shared" si="78"/>
        <v>78.800000000000011</v>
      </c>
      <c r="Z134" s="49">
        <v>26</v>
      </c>
      <c r="AA134" s="50">
        <v>11</v>
      </c>
      <c r="AB134" s="50">
        <v>90</v>
      </c>
      <c r="AC134" s="51" t="s">
        <v>128</v>
      </c>
      <c r="AD134" s="45" t="s">
        <v>49</v>
      </c>
      <c r="AE134" s="43" t="s">
        <v>178</v>
      </c>
      <c r="AF134" s="50">
        <v>1</v>
      </c>
      <c r="AG134" s="52" t="s">
        <v>0</v>
      </c>
      <c r="AH134" s="45"/>
      <c r="AI134" s="45"/>
    </row>
    <row r="135" spans="1:35" s="53" customFormat="1">
      <c r="A135" s="42" t="s">
        <v>187</v>
      </c>
      <c r="B135" s="43" t="s">
        <v>112</v>
      </c>
      <c r="C135" s="44">
        <v>41191</v>
      </c>
      <c r="D135" s="45">
        <v>2012</v>
      </c>
      <c r="E135" s="46">
        <v>0.3840277777777778</v>
      </c>
      <c r="F135" s="46">
        <v>0.3888888888888889</v>
      </c>
      <c r="G135" s="46">
        <f t="shared" si="72"/>
        <v>4.8611111111110938E-3</v>
      </c>
      <c r="H135" s="36">
        <v>2</v>
      </c>
      <c r="I135" s="36">
        <v>1</v>
      </c>
      <c r="J135" s="36">
        <v>1</v>
      </c>
      <c r="K135" s="36">
        <v>1</v>
      </c>
      <c r="L135" s="42" t="s">
        <v>188</v>
      </c>
      <c r="M135" s="42" t="s">
        <v>189</v>
      </c>
      <c r="N135" s="36">
        <v>1</v>
      </c>
      <c r="O135" s="47">
        <f t="shared" si="73"/>
        <v>45.54</v>
      </c>
      <c r="P135" s="47">
        <v>13.8</v>
      </c>
      <c r="Q135" s="47">
        <f t="shared" si="66"/>
        <v>45.209999999999994</v>
      </c>
      <c r="R135" s="47">
        <v>13.7</v>
      </c>
      <c r="S135" s="36">
        <f t="shared" si="74"/>
        <v>45.54</v>
      </c>
      <c r="T135" s="36">
        <f t="shared" si="75"/>
        <v>13.8</v>
      </c>
      <c r="U135" s="47">
        <f t="shared" si="76"/>
        <v>45.375</v>
      </c>
      <c r="V135" s="47">
        <f t="shared" si="77"/>
        <v>13.75</v>
      </c>
      <c r="W135" s="48">
        <v>24.66245</v>
      </c>
      <c r="X135" s="48">
        <v>112.18239</v>
      </c>
      <c r="Y135" s="49">
        <f t="shared" si="78"/>
        <v>78.800000000000011</v>
      </c>
      <c r="Z135" s="49">
        <v>26</v>
      </c>
      <c r="AA135" s="50">
        <v>11</v>
      </c>
      <c r="AB135" s="50">
        <v>90</v>
      </c>
      <c r="AC135" s="51" t="s">
        <v>127</v>
      </c>
      <c r="AD135" s="45" t="s">
        <v>49</v>
      </c>
      <c r="AE135" s="43" t="s">
        <v>178</v>
      </c>
      <c r="AF135" s="50">
        <v>1</v>
      </c>
      <c r="AG135" s="52" t="s">
        <v>0</v>
      </c>
      <c r="AH135" s="45"/>
      <c r="AI135" s="45"/>
    </row>
    <row r="136" spans="1:35">
      <c r="A136" s="42" t="s">
        <v>187</v>
      </c>
      <c r="B136" s="43" t="s">
        <v>112</v>
      </c>
      <c r="C136" s="44">
        <v>41191</v>
      </c>
      <c r="D136" s="45">
        <v>2012</v>
      </c>
      <c r="E136" s="46">
        <v>0.3840277777777778</v>
      </c>
      <c r="F136" s="46">
        <v>0.3888888888888889</v>
      </c>
      <c r="G136" s="46">
        <f t="shared" si="72"/>
        <v>4.8611111111110938E-3</v>
      </c>
      <c r="H136" s="36">
        <v>2</v>
      </c>
      <c r="I136" s="36">
        <v>1</v>
      </c>
      <c r="J136" s="36">
        <v>1</v>
      </c>
      <c r="K136" s="36">
        <v>1</v>
      </c>
      <c r="L136" s="42" t="s">
        <v>188</v>
      </c>
      <c r="M136" s="42" t="s">
        <v>189</v>
      </c>
      <c r="N136" s="36">
        <v>1</v>
      </c>
      <c r="O136" s="47">
        <f t="shared" si="73"/>
        <v>45.54</v>
      </c>
      <c r="P136" s="47">
        <v>13.8</v>
      </c>
      <c r="Q136" s="47">
        <f t="shared" si="66"/>
        <v>45.209999999999994</v>
      </c>
      <c r="R136" s="47">
        <v>13.7</v>
      </c>
      <c r="S136" s="36">
        <f t="shared" si="74"/>
        <v>45.54</v>
      </c>
      <c r="T136" s="36">
        <f t="shared" si="75"/>
        <v>13.8</v>
      </c>
      <c r="U136" s="47">
        <f t="shared" si="76"/>
        <v>45.375</v>
      </c>
      <c r="V136" s="47">
        <f t="shared" si="77"/>
        <v>13.75</v>
      </c>
      <c r="W136" s="48">
        <v>24.66245</v>
      </c>
      <c r="X136" s="48">
        <v>112.18239</v>
      </c>
      <c r="Y136" s="49">
        <f t="shared" si="78"/>
        <v>78.800000000000011</v>
      </c>
      <c r="Z136" s="49">
        <v>26</v>
      </c>
      <c r="AA136" s="50">
        <v>11</v>
      </c>
      <c r="AB136" s="50">
        <v>90</v>
      </c>
      <c r="AC136" s="51" t="s">
        <v>127</v>
      </c>
      <c r="AD136" s="45" t="s">
        <v>113</v>
      </c>
      <c r="AE136" s="43" t="s">
        <v>178</v>
      </c>
      <c r="AF136" s="50">
        <v>1</v>
      </c>
      <c r="AG136" s="52" t="s">
        <v>0</v>
      </c>
      <c r="AH136" s="45"/>
      <c r="AI136" s="45"/>
    </row>
    <row r="137" spans="1:35">
      <c r="A137" s="42" t="s">
        <v>187</v>
      </c>
      <c r="B137" s="43" t="s">
        <v>112</v>
      </c>
      <c r="C137" s="44">
        <v>41191</v>
      </c>
      <c r="D137" s="45">
        <v>2012</v>
      </c>
      <c r="E137" s="46">
        <v>0.3840277777777778</v>
      </c>
      <c r="F137" s="46">
        <v>0.3888888888888889</v>
      </c>
      <c r="G137" s="46">
        <f t="shared" si="72"/>
        <v>4.8611111111110938E-3</v>
      </c>
      <c r="H137" s="36">
        <v>2</v>
      </c>
      <c r="I137" s="36">
        <v>1</v>
      </c>
      <c r="J137" s="36">
        <v>1</v>
      </c>
      <c r="K137" s="36">
        <v>1</v>
      </c>
      <c r="L137" s="42" t="s">
        <v>188</v>
      </c>
      <c r="M137" s="42" t="s">
        <v>189</v>
      </c>
      <c r="N137" s="36">
        <v>1</v>
      </c>
      <c r="O137" s="47">
        <f t="shared" si="73"/>
        <v>45.54</v>
      </c>
      <c r="P137" s="47">
        <v>13.8</v>
      </c>
      <c r="Q137" s="47">
        <f t="shared" si="66"/>
        <v>45.209999999999994</v>
      </c>
      <c r="R137" s="47">
        <v>13.7</v>
      </c>
      <c r="S137" s="36">
        <f t="shared" si="74"/>
        <v>45.54</v>
      </c>
      <c r="T137" s="36">
        <f t="shared" si="75"/>
        <v>13.8</v>
      </c>
      <c r="U137" s="47">
        <f t="shared" si="76"/>
        <v>45.375</v>
      </c>
      <c r="V137" s="47">
        <f t="shared" si="77"/>
        <v>13.75</v>
      </c>
      <c r="W137" s="48">
        <v>24.66245</v>
      </c>
      <c r="X137" s="48">
        <v>112.18239</v>
      </c>
      <c r="Y137" s="49">
        <f t="shared" si="78"/>
        <v>78.800000000000011</v>
      </c>
      <c r="Z137" s="49">
        <v>26</v>
      </c>
      <c r="AA137" s="50">
        <v>11</v>
      </c>
      <c r="AB137" s="50">
        <v>90</v>
      </c>
      <c r="AC137" s="51" t="s">
        <v>129</v>
      </c>
      <c r="AD137" s="45" t="s">
        <v>113</v>
      </c>
      <c r="AE137" s="43" t="s">
        <v>0</v>
      </c>
      <c r="AF137" s="50">
        <v>1</v>
      </c>
      <c r="AG137" s="52" t="s">
        <v>0</v>
      </c>
      <c r="AH137" s="45"/>
      <c r="AI137" s="45"/>
    </row>
    <row r="138" spans="1:35">
      <c r="A138" s="42" t="s">
        <v>187</v>
      </c>
      <c r="B138" s="43" t="s">
        <v>112</v>
      </c>
      <c r="C138" s="44">
        <v>41191</v>
      </c>
      <c r="D138" s="45">
        <v>2012</v>
      </c>
      <c r="E138" s="46">
        <v>0.3840277777777778</v>
      </c>
      <c r="F138" s="46">
        <v>0.3888888888888889</v>
      </c>
      <c r="G138" s="46">
        <f t="shared" si="72"/>
        <v>4.8611111111110938E-3</v>
      </c>
      <c r="H138" s="36">
        <v>2</v>
      </c>
      <c r="I138" s="36">
        <v>1</v>
      </c>
      <c r="J138" s="36">
        <v>1</v>
      </c>
      <c r="K138" s="36">
        <v>1</v>
      </c>
      <c r="L138" s="42" t="s">
        <v>188</v>
      </c>
      <c r="M138" s="42" t="s">
        <v>189</v>
      </c>
      <c r="N138" s="36">
        <v>1</v>
      </c>
      <c r="O138" s="47">
        <f t="shared" si="73"/>
        <v>45.54</v>
      </c>
      <c r="P138" s="47">
        <v>13.8</v>
      </c>
      <c r="Q138" s="47">
        <f t="shared" si="66"/>
        <v>45.209999999999994</v>
      </c>
      <c r="R138" s="47">
        <v>13.7</v>
      </c>
      <c r="S138" s="36">
        <f t="shared" si="74"/>
        <v>45.54</v>
      </c>
      <c r="T138" s="36">
        <f t="shared" si="75"/>
        <v>13.8</v>
      </c>
      <c r="U138" s="47">
        <f t="shared" si="76"/>
        <v>45.375</v>
      </c>
      <c r="V138" s="47">
        <f t="shared" si="77"/>
        <v>13.75</v>
      </c>
      <c r="W138" s="48">
        <v>24.66245</v>
      </c>
      <c r="X138" s="48">
        <v>112.18239</v>
      </c>
      <c r="Y138" s="49">
        <f t="shared" si="78"/>
        <v>78.800000000000011</v>
      </c>
      <c r="Z138" s="49">
        <v>26</v>
      </c>
      <c r="AA138" s="50">
        <v>11</v>
      </c>
      <c r="AB138" s="50">
        <v>90</v>
      </c>
      <c r="AC138" s="51" t="s">
        <v>129</v>
      </c>
      <c r="AD138" s="45" t="s">
        <v>113</v>
      </c>
      <c r="AE138" s="43" t="s">
        <v>0</v>
      </c>
      <c r="AF138" s="50">
        <v>1</v>
      </c>
      <c r="AG138" s="52" t="s">
        <v>0</v>
      </c>
      <c r="AH138" s="45"/>
      <c r="AI138" s="45"/>
    </row>
    <row r="139" spans="1:35">
      <c r="A139" s="42" t="s">
        <v>187</v>
      </c>
      <c r="B139" s="43" t="s">
        <v>112</v>
      </c>
      <c r="C139" s="44">
        <v>41191</v>
      </c>
      <c r="D139" s="45">
        <v>2012</v>
      </c>
      <c r="E139" s="46">
        <v>0.3840277777777778</v>
      </c>
      <c r="F139" s="46">
        <v>0.3888888888888889</v>
      </c>
      <c r="G139" s="46">
        <f t="shared" si="72"/>
        <v>4.8611111111110938E-3</v>
      </c>
      <c r="H139" s="36">
        <v>2</v>
      </c>
      <c r="I139" s="36">
        <v>1</v>
      </c>
      <c r="J139" s="36">
        <v>1</v>
      </c>
      <c r="K139" s="36">
        <v>1</v>
      </c>
      <c r="L139" s="42" t="s">
        <v>188</v>
      </c>
      <c r="M139" s="42" t="s">
        <v>189</v>
      </c>
      <c r="N139" s="36">
        <v>1</v>
      </c>
      <c r="O139" s="47">
        <f t="shared" si="73"/>
        <v>45.54</v>
      </c>
      <c r="P139" s="47">
        <v>13.8</v>
      </c>
      <c r="Q139" s="47">
        <f t="shared" si="66"/>
        <v>45.209999999999994</v>
      </c>
      <c r="R139" s="47">
        <v>13.7</v>
      </c>
      <c r="S139" s="36">
        <f t="shared" si="74"/>
        <v>45.54</v>
      </c>
      <c r="T139" s="36">
        <f t="shared" si="75"/>
        <v>13.8</v>
      </c>
      <c r="U139" s="47">
        <f t="shared" si="76"/>
        <v>45.375</v>
      </c>
      <c r="V139" s="47">
        <f t="shared" si="77"/>
        <v>13.75</v>
      </c>
      <c r="W139" s="48">
        <v>24.66245</v>
      </c>
      <c r="X139" s="48">
        <v>112.18239</v>
      </c>
      <c r="Y139" s="49">
        <f t="shared" si="78"/>
        <v>78.800000000000011</v>
      </c>
      <c r="Z139" s="49">
        <v>26</v>
      </c>
      <c r="AA139" s="50">
        <v>11</v>
      </c>
      <c r="AB139" s="50">
        <v>90</v>
      </c>
      <c r="AC139" s="51" t="s">
        <v>131</v>
      </c>
      <c r="AD139" s="45" t="s">
        <v>113</v>
      </c>
      <c r="AE139" s="43" t="s">
        <v>0</v>
      </c>
      <c r="AF139" s="50">
        <v>1</v>
      </c>
      <c r="AG139" s="52" t="s">
        <v>0</v>
      </c>
      <c r="AH139" s="45"/>
      <c r="AI139" s="45"/>
    </row>
    <row r="140" spans="1:35">
      <c r="A140" s="42" t="s">
        <v>187</v>
      </c>
      <c r="B140" s="43" t="s">
        <v>112</v>
      </c>
      <c r="C140" s="44">
        <v>41191</v>
      </c>
      <c r="D140" s="45">
        <v>2012</v>
      </c>
      <c r="E140" s="46">
        <v>0.3840277777777778</v>
      </c>
      <c r="F140" s="46">
        <v>0.3888888888888889</v>
      </c>
      <c r="G140" s="46">
        <f t="shared" si="72"/>
        <v>4.8611111111110938E-3</v>
      </c>
      <c r="H140" s="36">
        <v>2</v>
      </c>
      <c r="I140" s="36">
        <v>1</v>
      </c>
      <c r="J140" s="36">
        <v>1</v>
      </c>
      <c r="K140" s="36">
        <v>1</v>
      </c>
      <c r="L140" s="42" t="s">
        <v>188</v>
      </c>
      <c r="M140" s="42" t="s">
        <v>189</v>
      </c>
      <c r="N140" s="36">
        <v>1</v>
      </c>
      <c r="O140" s="47">
        <f t="shared" si="73"/>
        <v>45.54</v>
      </c>
      <c r="P140" s="47">
        <v>13.8</v>
      </c>
      <c r="Q140" s="47">
        <f t="shared" si="66"/>
        <v>45.209999999999994</v>
      </c>
      <c r="R140" s="47">
        <v>13.7</v>
      </c>
      <c r="S140" s="36">
        <f t="shared" si="74"/>
        <v>45.54</v>
      </c>
      <c r="T140" s="36">
        <f t="shared" si="75"/>
        <v>13.8</v>
      </c>
      <c r="U140" s="47">
        <f t="shared" si="76"/>
        <v>45.375</v>
      </c>
      <c r="V140" s="47">
        <f t="shared" si="77"/>
        <v>13.75</v>
      </c>
      <c r="W140" s="48">
        <v>24.66245</v>
      </c>
      <c r="X140" s="48">
        <v>112.18239</v>
      </c>
      <c r="Y140" s="49">
        <f t="shared" si="78"/>
        <v>78.800000000000011</v>
      </c>
      <c r="Z140" s="49">
        <v>26</v>
      </c>
      <c r="AA140" s="50">
        <v>11</v>
      </c>
      <c r="AB140" s="50">
        <v>90</v>
      </c>
      <c r="AC140" s="51" t="s">
        <v>131</v>
      </c>
      <c r="AD140" s="45" t="s">
        <v>113</v>
      </c>
      <c r="AE140" s="43" t="s">
        <v>0</v>
      </c>
      <c r="AF140" s="50">
        <v>1</v>
      </c>
      <c r="AG140" s="52" t="s">
        <v>0</v>
      </c>
      <c r="AH140" s="45"/>
      <c r="AI140" s="45"/>
    </row>
    <row r="141" spans="1:35">
      <c r="A141" s="42" t="s">
        <v>190</v>
      </c>
      <c r="B141" s="43" t="s">
        <v>145</v>
      </c>
      <c r="C141" s="44">
        <v>41191</v>
      </c>
      <c r="D141" s="45">
        <v>2012</v>
      </c>
      <c r="E141" s="46">
        <v>0.39652777777777781</v>
      </c>
      <c r="F141" s="46">
        <v>0.39999999999999997</v>
      </c>
      <c r="G141" s="46">
        <f t="shared" si="72"/>
        <v>3.4722222222221544E-3</v>
      </c>
      <c r="H141" s="36">
        <v>2</v>
      </c>
      <c r="I141" s="36">
        <v>1</v>
      </c>
      <c r="J141" s="36">
        <v>2</v>
      </c>
      <c r="K141" s="36">
        <v>2</v>
      </c>
      <c r="L141" s="42" t="s">
        <v>188</v>
      </c>
      <c r="M141" s="42" t="s">
        <v>189</v>
      </c>
      <c r="N141" s="36">
        <v>1</v>
      </c>
      <c r="O141" s="47">
        <f t="shared" si="73"/>
        <v>46.199999999999996</v>
      </c>
      <c r="P141" s="47">
        <v>14</v>
      </c>
      <c r="Q141" s="47">
        <f t="shared" si="66"/>
        <v>42.9</v>
      </c>
      <c r="R141" s="47">
        <v>13</v>
      </c>
      <c r="S141" s="36">
        <f t="shared" si="74"/>
        <v>46.199999999999996</v>
      </c>
      <c r="T141" s="36">
        <f t="shared" si="75"/>
        <v>14</v>
      </c>
      <c r="U141" s="47">
        <f t="shared" si="76"/>
        <v>44.55</v>
      </c>
      <c r="V141" s="47">
        <f t="shared" si="77"/>
        <v>13.5</v>
      </c>
      <c r="W141" s="48">
        <v>24.66245</v>
      </c>
      <c r="X141" s="48">
        <v>112.18239</v>
      </c>
      <c r="Y141" s="49">
        <f t="shared" si="78"/>
        <v>78.800000000000011</v>
      </c>
      <c r="Z141" s="49">
        <v>26</v>
      </c>
      <c r="AA141" s="50">
        <v>11</v>
      </c>
      <c r="AB141" s="50">
        <v>330</v>
      </c>
      <c r="AC141" s="51" t="s">
        <v>119</v>
      </c>
      <c r="AD141" s="45" t="s">
        <v>49</v>
      </c>
      <c r="AE141" s="43" t="s">
        <v>0</v>
      </c>
      <c r="AF141" s="50">
        <v>1</v>
      </c>
      <c r="AG141" s="52" t="s">
        <v>59</v>
      </c>
      <c r="AH141" s="45"/>
      <c r="AI141" s="45"/>
    </row>
    <row r="142" spans="1:35">
      <c r="A142" s="42" t="s">
        <v>190</v>
      </c>
      <c r="B142" s="43" t="s">
        <v>145</v>
      </c>
      <c r="C142" s="44">
        <v>41191</v>
      </c>
      <c r="D142" s="45">
        <v>2012</v>
      </c>
      <c r="E142" s="46">
        <v>0.39652777777777781</v>
      </c>
      <c r="F142" s="46">
        <v>0.39999999999999997</v>
      </c>
      <c r="G142" s="46">
        <f t="shared" ref="G142:G177" si="79">F142-E142</f>
        <v>3.4722222222221544E-3</v>
      </c>
      <c r="H142" s="36">
        <v>2</v>
      </c>
      <c r="I142" s="36">
        <v>1</v>
      </c>
      <c r="J142" s="36">
        <v>2</v>
      </c>
      <c r="K142" s="36">
        <v>2</v>
      </c>
      <c r="L142" s="42" t="s">
        <v>188</v>
      </c>
      <c r="M142" s="42" t="s">
        <v>189</v>
      </c>
      <c r="N142" s="36">
        <v>1</v>
      </c>
      <c r="O142" s="47">
        <f t="shared" ref="O142:O177" si="80">(P142*3.3)</f>
        <v>46.199999999999996</v>
      </c>
      <c r="P142" s="47">
        <v>14</v>
      </c>
      <c r="Q142" s="47">
        <f t="shared" si="66"/>
        <v>42.9</v>
      </c>
      <c r="R142" s="47">
        <v>13</v>
      </c>
      <c r="S142" s="36">
        <f t="shared" ref="S142:S177" si="81">MAX(O142,Q142,)</f>
        <v>46.199999999999996</v>
      </c>
      <c r="T142" s="36">
        <f t="shared" ref="T142:T177" si="82">MAX(P142,R142)</f>
        <v>14</v>
      </c>
      <c r="U142" s="47">
        <f t="shared" ref="U142:U177" si="83">AVERAGE(O142,Q142)</f>
        <v>44.55</v>
      </c>
      <c r="V142" s="47">
        <f t="shared" ref="V142:V177" si="84">AVERAGE(P142,R142)</f>
        <v>13.5</v>
      </c>
      <c r="W142" s="48">
        <v>24.66245</v>
      </c>
      <c r="X142" s="48">
        <v>112.18239</v>
      </c>
      <c r="Y142" s="49">
        <f t="shared" ref="Y142:Y177" si="85">(Z142*1.8)+32</f>
        <v>78.800000000000011</v>
      </c>
      <c r="Z142" s="49">
        <v>26</v>
      </c>
      <c r="AA142" s="50">
        <v>11</v>
      </c>
      <c r="AB142" s="50">
        <v>330</v>
      </c>
      <c r="AC142" s="51" t="s">
        <v>119</v>
      </c>
      <c r="AD142" s="45" t="s">
        <v>49</v>
      </c>
      <c r="AE142" s="43" t="s">
        <v>0</v>
      </c>
      <c r="AF142" s="50">
        <v>1</v>
      </c>
      <c r="AG142" s="52" t="s">
        <v>59</v>
      </c>
      <c r="AH142" s="45"/>
      <c r="AI142" s="45"/>
    </row>
    <row r="143" spans="1:35" s="53" customFormat="1">
      <c r="A143" s="42" t="s">
        <v>190</v>
      </c>
      <c r="B143" s="43" t="s">
        <v>145</v>
      </c>
      <c r="C143" s="44">
        <v>41191</v>
      </c>
      <c r="D143" s="45">
        <v>2012</v>
      </c>
      <c r="E143" s="46">
        <v>0.39652777777777781</v>
      </c>
      <c r="F143" s="46">
        <v>0.39999999999999997</v>
      </c>
      <c r="G143" s="46">
        <f t="shared" si="79"/>
        <v>3.4722222222221544E-3</v>
      </c>
      <c r="H143" s="36">
        <v>2</v>
      </c>
      <c r="I143" s="36">
        <v>1</v>
      </c>
      <c r="J143" s="36">
        <v>2</v>
      </c>
      <c r="K143" s="36">
        <v>2</v>
      </c>
      <c r="L143" s="42" t="s">
        <v>188</v>
      </c>
      <c r="M143" s="42" t="s">
        <v>189</v>
      </c>
      <c r="N143" s="36">
        <v>1</v>
      </c>
      <c r="O143" s="47">
        <f t="shared" si="80"/>
        <v>46.199999999999996</v>
      </c>
      <c r="P143" s="47">
        <v>14</v>
      </c>
      <c r="Q143" s="47">
        <f t="shared" si="66"/>
        <v>42.9</v>
      </c>
      <c r="R143" s="47">
        <v>13</v>
      </c>
      <c r="S143" s="36">
        <f t="shared" si="81"/>
        <v>46.199999999999996</v>
      </c>
      <c r="T143" s="36">
        <f t="shared" si="82"/>
        <v>14</v>
      </c>
      <c r="U143" s="47">
        <f t="shared" si="83"/>
        <v>44.55</v>
      </c>
      <c r="V143" s="47">
        <f t="shared" si="84"/>
        <v>13.5</v>
      </c>
      <c r="W143" s="48">
        <v>24.66245</v>
      </c>
      <c r="X143" s="48">
        <v>112.18239</v>
      </c>
      <c r="Y143" s="49">
        <f t="shared" si="85"/>
        <v>78.800000000000011</v>
      </c>
      <c r="Z143" s="49">
        <v>26</v>
      </c>
      <c r="AA143" s="50">
        <v>11</v>
      </c>
      <c r="AB143" s="50">
        <v>330</v>
      </c>
      <c r="AC143" s="51" t="s">
        <v>119</v>
      </c>
      <c r="AD143" s="45" t="s">
        <v>49</v>
      </c>
      <c r="AE143" s="43" t="s">
        <v>0</v>
      </c>
      <c r="AF143" s="50">
        <v>1</v>
      </c>
      <c r="AG143" s="52" t="s">
        <v>59</v>
      </c>
      <c r="AH143" s="45"/>
      <c r="AI143" s="45"/>
    </row>
    <row r="144" spans="1:35">
      <c r="A144" s="42" t="s">
        <v>190</v>
      </c>
      <c r="B144" s="43" t="s">
        <v>145</v>
      </c>
      <c r="C144" s="44">
        <v>41191</v>
      </c>
      <c r="D144" s="45">
        <v>2012</v>
      </c>
      <c r="E144" s="46">
        <v>0.39652777777777781</v>
      </c>
      <c r="F144" s="46">
        <v>0.39999999999999997</v>
      </c>
      <c r="G144" s="46">
        <f t="shared" si="79"/>
        <v>3.4722222222221544E-3</v>
      </c>
      <c r="H144" s="36">
        <v>2</v>
      </c>
      <c r="I144" s="36">
        <v>1</v>
      </c>
      <c r="J144" s="36">
        <v>2</v>
      </c>
      <c r="K144" s="36">
        <v>2</v>
      </c>
      <c r="L144" s="42" t="s">
        <v>188</v>
      </c>
      <c r="M144" s="42" t="s">
        <v>189</v>
      </c>
      <c r="N144" s="36">
        <v>1</v>
      </c>
      <c r="O144" s="47">
        <f t="shared" si="80"/>
        <v>46.199999999999996</v>
      </c>
      <c r="P144" s="47">
        <v>14</v>
      </c>
      <c r="Q144" s="47">
        <f t="shared" si="66"/>
        <v>42.9</v>
      </c>
      <c r="R144" s="47">
        <v>13</v>
      </c>
      <c r="S144" s="36">
        <f t="shared" si="81"/>
        <v>46.199999999999996</v>
      </c>
      <c r="T144" s="36">
        <f t="shared" si="82"/>
        <v>14</v>
      </c>
      <c r="U144" s="47">
        <f t="shared" si="83"/>
        <v>44.55</v>
      </c>
      <c r="V144" s="47">
        <f t="shared" si="84"/>
        <v>13.5</v>
      </c>
      <c r="W144" s="48">
        <v>24.66245</v>
      </c>
      <c r="X144" s="48">
        <v>112.18239</v>
      </c>
      <c r="Y144" s="49">
        <f t="shared" si="85"/>
        <v>78.800000000000011</v>
      </c>
      <c r="Z144" s="49">
        <v>26</v>
      </c>
      <c r="AA144" s="50">
        <v>11</v>
      </c>
      <c r="AB144" s="50">
        <v>330</v>
      </c>
      <c r="AC144" s="51" t="s">
        <v>120</v>
      </c>
      <c r="AD144" s="45" t="s">
        <v>113</v>
      </c>
      <c r="AE144" s="43" t="s">
        <v>0</v>
      </c>
      <c r="AF144" s="50">
        <v>1</v>
      </c>
      <c r="AG144" s="52" t="s">
        <v>0</v>
      </c>
      <c r="AH144" s="45"/>
      <c r="AI144" s="45"/>
    </row>
    <row r="145" spans="1:35">
      <c r="A145" s="42" t="s">
        <v>190</v>
      </c>
      <c r="B145" s="43" t="s">
        <v>145</v>
      </c>
      <c r="C145" s="44">
        <v>41191</v>
      </c>
      <c r="D145" s="45">
        <v>2012</v>
      </c>
      <c r="E145" s="46">
        <v>0.39652777777777781</v>
      </c>
      <c r="F145" s="46">
        <v>0.39999999999999997</v>
      </c>
      <c r="G145" s="46">
        <f t="shared" si="79"/>
        <v>3.4722222222221544E-3</v>
      </c>
      <c r="H145" s="36">
        <v>2</v>
      </c>
      <c r="I145" s="36">
        <v>1</v>
      </c>
      <c r="J145" s="36">
        <v>2</v>
      </c>
      <c r="K145" s="36">
        <v>2</v>
      </c>
      <c r="L145" s="42" t="s">
        <v>188</v>
      </c>
      <c r="M145" s="42" t="s">
        <v>189</v>
      </c>
      <c r="N145" s="36">
        <v>1</v>
      </c>
      <c r="O145" s="47">
        <f t="shared" si="80"/>
        <v>46.199999999999996</v>
      </c>
      <c r="P145" s="47">
        <v>14</v>
      </c>
      <c r="Q145" s="47">
        <f t="shared" si="66"/>
        <v>42.9</v>
      </c>
      <c r="R145" s="47">
        <v>13</v>
      </c>
      <c r="S145" s="36">
        <f t="shared" si="81"/>
        <v>46.199999999999996</v>
      </c>
      <c r="T145" s="36">
        <f t="shared" si="82"/>
        <v>14</v>
      </c>
      <c r="U145" s="47">
        <f t="shared" si="83"/>
        <v>44.55</v>
      </c>
      <c r="V145" s="47">
        <f t="shared" si="84"/>
        <v>13.5</v>
      </c>
      <c r="W145" s="48">
        <v>24.66245</v>
      </c>
      <c r="X145" s="48">
        <v>112.18239</v>
      </c>
      <c r="Y145" s="49">
        <f t="shared" si="85"/>
        <v>78.800000000000011</v>
      </c>
      <c r="Z145" s="49">
        <v>26</v>
      </c>
      <c r="AA145" s="50">
        <v>11</v>
      </c>
      <c r="AB145" s="50">
        <v>330</v>
      </c>
      <c r="AC145" s="51" t="s">
        <v>120</v>
      </c>
      <c r="AD145" s="45" t="s">
        <v>113</v>
      </c>
      <c r="AE145" s="43" t="s">
        <v>0</v>
      </c>
      <c r="AF145" s="50">
        <v>1</v>
      </c>
      <c r="AG145" s="52" t="s">
        <v>0</v>
      </c>
      <c r="AH145" s="45"/>
      <c r="AI145" s="45"/>
    </row>
    <row r="146" spans="1:35">
      <c r="A146" s="42" t="s">
        <v>190</v>
      </c>
      <c r="B146" s="43" t="s">
        <v>145</v>
      </c>
      <c r="C146" s="44">
        <v>41191</v>
      </c>
      <c r="D146" s="45">
        <v>2012</v>
      </c>
      <c r="E146" s="46">
        <v>0.39652777777777781</v>
      </c>
      <c r="F146" s="46">
        <v>0.39999999999999997</v>
      </c>
      <c r="G146" s="46">
        <f t="shared" si="79"/>
        <v>3.4722222222221544E-3</v>
      </c>
      <c r="H146" s="36">
        <v>2</v>
      </c>
      <c r="I146" s="36">
        <v>1</v>
      </c>
      <c r="J146" s="36">
        <v>2</v>
      </c>
      <c r="K146" s="36">
        <v>2</v>
      </c>
      <c r="L146" s="42" t="s">
        <v>188</v>
      </c>
      <c r="M146" s="42" t="s">
        <v>189</v>
      </c>
      <c r="N146" s="36">
        <v>1</v>
      </c>
      <c r="O146" s="47">
        <f t="shared" si="80"/>
        <v>46.199999999999996</v>
      </c>
      <c r="P146" s="47">
        <v>14</v>
      </c>
      <c r="Q146" s="47">
        <f t="shared" si="66"/>
        <v>42.9</v>
      </c>
      <c r="R146" s="47">
        <v>13</v>
      </c>
      <c r="S146" s="36">
        <f t="shared" si="81"/>
        <v>46.199999999999996</v>
      </c>
      <c r="T146" s="36">
        <f t="shared" si="82"/>
        <v>14</v>
      </c>
      <c r="U146" s="47">
        <f t="shared" si="83"/>
        <v>44.55</v>
      </c>
      <c r="V146" s="47">
        <f t="shared" si="84"/>
        <v>13.5</v>
      </c>
      <c r="W146" s="48">
        <v>24.66245</v>
      </c>
      <c r="X146" s="48">
        <v>112.18239</v>
      </c>
      <c r="Y146" s="49">
        <f t="shared" si="85"/>
        <v>78.800000000000011</v>
      </c>
      <c r="Z146" s="49">
        <v>26</v>
      </c>
      <c r="AA146" s="50">
        <v>11</v>
      </c>
      <c r="AB146" s="50">
        <v>330</v>
      </c>
      <c r="AC146" s="51" t="s">
        <v>120</v>
      </c>
      <c r="AD146" s="45" t="s">
        <v>113</v>
      </c>
      <c r="AE146" s="43" t="s">
        <v>0</v>
      </c>
      <c r="AF146" s="50">
        <v>1</v>
      </c>
      <c r="AG146" s="52" t="s">
        <v>0</v>
      </c>
      <c r="AH146" s="45"/>
      <c r="AI146" s="45"/>
    </row>
    <row r="147" spans="1:35">
      <c r="A147" s="42" t="s">
        <v>190</v>
      </c>
      <c r="B147" s="43" t="s">
        <v>145</v>
      </c>
      <c r="C147" s="44">
        <v>41191</v>
      </c>
      <c r="D147" s="45">
        <v>2012</v>
      </c>
      <c r="E147" s="46">
        <v>0.39652777777777781</v>
      </c>
      <c r="F147" s="46">
        <v>0.39999999999999997</v>
      </c>
      <c r="G147" s="46">
        <f t="shared" si="79"/>
        <v>3.4722222222221544E-3</v>
      </c>
      <c r="H147" s="36">
        <v>2</v>
      </c>
      <c r="I147" s="36">
        <v>1</v>
      </c>
      <c r="J147" s="36">
        <v>2</v>
      </c>
      <c r="K147" s="36">
        <v>2</v>
      </c>
      <c r="L147" s="42" t="s">
        <v>188</v>
      </c>
      <c r="M147" s="42" t="s">
        <v>189</v>
      </c>
      <c r="N147" s="36">
        <v>1</v>
      </c>
      <c r="O147" s="47">
        <f t="shared" si="80"/>
        <v>46.199999999999996</v>
      </c>
      <c r="P147" s="47">
        <v>14</v>
      </c>
      <c r="Q147" s="47">
        <f t="shared" si="66"/>
        <v>42.9</v>
      </c>
      <c r="R147" s="47">
        <v>13</v>
      </c>
      <c r="S147" s="36">
        <f t="shared" si="81"/>
        <v>46.199999999999996</v>
      </c>
      <c r="T147" s="36">
        <f t="shared" si="82"/>
        <v>14</v>
      </c>
      <c r="U147" s="47">
        <f t="shared" si="83"/>
        <v>44.55</v>
      </c>
      <c r="V147" s="47">
        <f t="shared" si="84"/>
        <v>13.5</v>
      </c>
      <c r="W147" s="48">
        <v>24.66245</v>
      </c>
      <c r="X147" s="48">
        <v>112.18239</v>
      </c>
      <c r="Y147" s="49">
        <f t="shared" si="85"/>
        <v>78.800000000000011</v>
      </c>
      <c r="Z147" s="49">
        <v>26</v>
      </c>
      <c r="AA147" s="50">
        <v>11</v>
      </c>
      <c r="AB147" s="50">
        <v>330</v>
      </c>
      <c r="AC147" s="51" t="s">
        <v>120</v>
      </c>
      <c r="AD147" s="45" t="s">
        <v>113</v>
      </c>
      <c r="AE147" s="43" t="s">
        <v>0</v>
      </c>
      <c r="AF147" s="50">
        <v>1</v>
      </c>
      <c r="AG147" s="52" t="s">
        <v>0</v>
      </c>
      <c r="AH147" s="45"/>
      <c r="AI147" s="45"/>
    </row>
    <row r="148" spans="1:35">
      <c r="A148" s="42" t="s">
        <v>190</v>
      </c>
      <c r="B148" s="43" t="s">
        <v>145</v>
      </c>
      <c r="C148" s="44">
        <v>41191</v>
      </c>
      <c r="D148" s="45">
        <v>2012</v>
      </c>
      <c r="E148" s="46">
        <v>0.39652777777777781</v>
      </c>
      <c r="F148" s="46">
        <v>0.39999999999999997</v>
      </c>
      <c r="G148" s="46">
        <f t="shared" si="79"/>
        <v>3.4722222222221544E-3</v>
      </c>
      <c r="H148" s="36">
        <v>2</v>
      </c>
      <c r="I148" s="36">
        <v>1</v>
      </c>
      <c r="J148" s="36">
        <v>2</v>
      </c>
      <c r="K148" s="36">
        <v>2</v>
      </c>
      <c r="L148" s="42" t="s">
        <v>188</v>
      </c>
      <c r="M148" s="42" t="s">
        <v>189</v>
      </c>
      <c r="N148" s="36">
        <v>1</v>
      </c>
      <c r="O148" s="47">
        <f t="shared" si="80"/>
        <v>46.199999999999996</v>
      </c>
      <c r="P148" s="47">
        <v>14</v>
      </c>
      <c r="Q148" s="47">
        <f t="shared" si="66"/>
        <v>42.9</v>
      </c>
      <c r="R148" s="47">
        <v>13</v>
      </c>
      <c r="S148" s="36">
        <f t="shared" si="81"/>
        <v>46.199999999999996</v>
      </c>
      <c r="T148" s="36">
        <f t="shared" si="82"/>
        <v>14</v>
      </c>
      <c r="U148" s="47">
        <f t="shared" si="83"/>
        <v>44.55</v>
      </c>
      <c r="V148" s="47">
        <f t="shared" si="84"/>
        <v>13.5</v>
      </c>
      <c r="W148" s="48">
        <v>24.66245</v>
      </c>
      <c r="X148" s="48">
        <v>112.18239</v>
      </c>
      <c r="Y148" s="49">
        <f t="shared" si="85"/>
        <v>78.800000000000011</v>
      </c>
      <c r="Z148" s="49">
        <v>26</v>
      </c>
      <c r="AA148" s="50">
        <v>11</v>
      </c>
      <c r="AB148" s="50">
        <v>330</v>
      </c>
      <c r="AC148" s="51" t="s">
        <v>120</v>
      </c>
      <c r="AD148" s="45" t="s">
        <v>113</v>
      </c>
      <c r="AE148" s="43" t="s">
        <v>0</v>
      </c>
      <c r="AF148" s="50">
        <v>1</v>
      </c>
      <c r="AG148" s="52" t="s">
        <v>0</v>
      </c>
      <c r="AH148" s="45"/>
      <c r="AI148" s="45"/>
    </row>
    <row r="149" spans="1:35">
      <c r="A149" s="42" t="s">
        <v>190</v>
      </c>
      <c r="B149" s="43" t="s">
        <v>145</v>
      </c>
      <c r="C149" s="44">
        <v>41191</v>
      </c>
      <c r="D149" s="45">
        <v>2012</v>
      </c>
      <c r="E149" s="46">
        <v>0.39652777777777781</v>
      </c>
      <c r="F149" s="46">
        <v>0.39999999999999997</v>
      </c>
      <c r="G149" s="46">
        <f t="shared" si="79"/>
        <v>3.4722222222221544E-3</v>
      </c>
      <c r="H149" s="36">
        <v>2</v>
      </c>
      <c r="I149" s="36">
        <v>1</v>
      </c>
      <c r="J149" s="36">
        <v>2</v>
      </c>
      <c r="K149" s="36">
        <v>2</v>
      </c>
      <c r="L149" s="42" t="s">
        <v>188</v>
      </c>
      <c r="M149" s="42" t="s">
        <v>189</v>
      </c>
      <c r="N149" s="36">
        <v>1</v>
      </c>
      <c r="O149" s="47">
        <f t="shared" si="80"/>
        <v>46.199999999999996</v>
      </c>
      <c r="P149" s="47">
        <v>14</v>
      </c>
      <c r="Q149" s="47">
        <f t="shared" si="66"/>
        <v>42.9</v>
      </c>
      <c r="R149" s="47">
        <v>13</v>
      </c>
      <c r="S149" s="36">
        <f t="shared" si="81"/>
        <v>46.199999999999996</v>
      </c>
      <c r="T149" s="36">
        <f t="shared" si="82"/>
        <v>14</v>
      </c>
      <c r="U149" s="47">
        <f t="shared" si="83"/>
        <v>44.55</v>
      </c>
      <c r="V149" s="47">
        <f t="shared" si="84"/>
        <v>13.5</v>
      </c>
      <c r="W149" s="48">
        <v>24.66245</v>
      </c>
      <c r="X149" s="48">
        <v>112.18239</v>
      </c>
      <c r="Y149" s="49">
        <f t="shared" si="85"/>
        <v>78.800000000000011</v>
      </c>
      <c r="Z149" s="49">
        <v>26</v>
      </c>
      <c r="AA149" s="50">
        <v>11</v>
      </c>
      <c r="AB149" s="50">
        <v>330</v>
      </c>
      <c r="AC149" s="51" t="s">
        <v>120</v>
      </c>
      <c r="AD149" s="45" t="s">
        <v>113</v>
      </c>
      <c r="AE149" s="43" t="s">
        <v>0</v>
      </c>
      <c r="AF149" s="50">
        <v>1</v>
      </c>
      <c r="AG149" s="52" t="s">
        <v>0</v>
      </c>
      <c r="AH149" s="45"/>
      <c r="AI149" s="45"/>
    </row>
    <row r="150" spans="1:35" s="53" customFormat="1">
      <c r="A150" s="42" t="s">
        <v>190</v>
      </c>
      <c r="B150" s="43" t="s">
        <v>145</v>
      </c>
      <c r="C150" s="44">
        <v>41191</v>
      </c>
      <c r="D150" s="45">
        <v>2012</v>
      </c>
      <c r="E150" s="46">
        <v>0.39652777777777781</v>
      </c>
      <c r="F150" s="46">
        <v>0.39999999999999997</v>
      </c>
      <c r="G150" s="46">
        <f t="shared" si="79"/>
        <v>3.4722222222221544E-3</v>
      </c>
      <c r="H150" s="36">
        <v>2</v>
      </c>
      <c r="I150" s="36">
        <v>1</v>
      </c>
      <c r="J150" s="36">
        <v>2</v>
      </c>
      <c r="K150" s="36">
        <v>2</v>
      </c>
      <c r="L150" s="42" t="s">
        <v>188</v>
      </c>
      <c r="M150" s="42" t="s">
        <v>189</v>
      </c>
      <c r="N150" s="36">
        <v>1</v>
      </c>
      <c r="O150" s="47">
        <f t="shared" si="80"/>
        <v>46.199999999999996</v>
      </c>
      <c r="P150" s="47">
        <v>14</v>
      </c>
      <c r="Q150" s="47">
        <f t="shared" si="66"/>
        <v>42.9</v>
      </c>
      <c r="R150" s="47">
        <v>13</v>
      </c>
      <c r="S150" s="36">
        <f t="shared" si="81"/>
        <v>46.199999999999996</v>
      </c>
      <c r="T150" s="36">
        <f t="shared" si="82"/>
        <v>14</v>
      </c>
      <c r="U150" s="47">
        <f t="shared" si="83"/>
        <v>44.55</v>
      </c>
      <c r="V150" s="47">
        <f t="shared" si="84"/>
        <v>13.5</v>
      </c>
      <c r="W150" s="48">
        <v>24.66245</v>
      </c>
      <c r="X150" s="48">
        <v>112.18239</v>
      </c>
      <c r="Y150" s="49">
        <f t="shared" si="85"/>
        <v>78.800000000000011</v>
      </c>
      <c r="Z150" s="49">
        <v>26</v>
      </c>
      <c r="AA150" s="50">
        <v>11</v>
      </c>
      <c r="AB150" s="50">
        <v>330</v>
      </c>
      <c r="AC150" s="51" t="s">
        <v>120</v>
      </c>
      <c r="AD150" s="45" t="s">
        <v>113</v>
      </c>
      <c r="AE150" s="43" t="s">
        <v>0</v>
      </c>
      <c r="AF150" s="50">
        <v>1</v>
      </c>
      <c r="AG150" s="52" t="s">
        <v>0</v>
      </c>
      <c r="AH150" s="45"/>
      <c r="AI150" s="45"/>
    </row>
    <row r="151" spans="1:35">
      <c r="A151" s="42" t="s">
        <v>190</v>
      </c>
      <c r="B151" s="43" t="s">
        <v>145</v>
      </c>
      <c r="C151" s="44">
        <v>41191</v>
      </c>
      <c r="D151" s="45">
        <v>2012</v>
      </c>
      <c r="E151" s="46">
        <v>0.39652777777777781</v>
      </c>
      <c r="F151" s="46">
        <v>0.39999999999999997</v>
      </c>
      <c r="G151" s="46">
        <f t="shared" si="79"/>
        <v>3.4722222222221544E-3</v>
      </c>
      <c r="H151" s="36">
        <v>2</v>
      </c>
      <c r="I151" s="36">
        <v>1</v>
      </c>
      <c r="J151" s="36">
        <v>2</v>
      </c>
      <c r="K151" s="36">
        <v>2</v>
      </c>
      <c r="L151" s="42" t="s">
        <v>188</v>
      </c>
      <c r="M151" s="42" t="s">
        <v>189</v>
      </c>
      <c r="N151" s="36">
        <v>1</v>
      </c>
      <c r="O151" s="47">
        <f t="shared" si="80"/>
        <v>46.199999999999996</v>
      </c>
      <c r="P151" s="47">
        <v>14</v>
      </c>
      <c r="Q151" s="47">
        <f t="shared" ref="Q151:Q214" si="86">(R151*3.3)</f>
        <v>42.9</v>
      </c>
      <c r="R151" s="47">
        <v>13</v>
      </c>
      <c r="S151" s="36">
        <f t="shared" si="81"/>
        <v>46.199999999999996</v>
      </c>
      <c r="T151" s="36">
        <f t="shared" si="82"/>
        <v>14</v>
      </c>
      <c r="U151" s="47">
        <f t="shared" si="83"/>
        <v>44.55</v>
      </c>
      <c r="V151" s="47">
        <f t="shared" si="84"/>
        <v>13.5</v>
      </c>
      <c r="W151" s="48">
        <v>24.66245</v>
      </c>
      <c r="X151" s="48">
        <v>112.18239</v>
      </c>
      <c r="Y151" s="49">
        <f t="shared" si="85"/>
        <v>78.800000000000011</v>
      </c>
      <c r="Z151" s="49">
        <v>26</v>
      </c>
      <c r="AA151" s="50">
        <v>11</v>
      </c>
      <c r="AB151" s="50">
        <v>330</v>
      </c>
      <c r="AC151" s="51" t="s">
        <v>120</v>
      </c>
      <c r="AD151" s="45" t="s">
        <v>113</v>
      </c>
      <c r="AE151" s="43" t="s">
        <v>0</v>
      </c>
      <c r="AF151" s="50">
        <v>1</v>
      </c>
      <c r="AG151" s="52" t="s">
        <v>0</v>
      </c>
      <c r="AH151" s="45"/>
      <c r="AI151" s="45"/>
    </row>
    <row r="152" spans="1:35">
      <c r="A152" s="42" t="s">
        <v>190</v>
      </c>
      <c r="B152" s="43" t="s">
        <v>145</v>
      </c>
      <c r="C152" s="44">
        <v>41191</v>
      </c>
      <c r="D152" s="45">
        <v>2012</v>
      </c>
      <c r="E152" s="46">
        <v>0.39652777777777781</v>
      </c>
      <c r="F152" s="46">
        <v>0.39999999999999997</v>
      </c>
      <c r="G152" s="46">
        <f t="shared" si="79"/>
        <v>3.4722222222221544E-3</v>
      </c>
      <c r="H152" s="36">
        <v>2</v>
      </c>
      <c r="I152" s="36">
        <v>1</v>
      </c>
      <c r="J152" s="36">
        <v>2</v>
      </c>
      <c r="K152" s="36">
        <v>2</v>
      </c>
      <c r="L152" s="42" t="s">
        <v>188</v>
      </c>
      <c r="M152" s="42" t="s">
        <v>189</v>
      </c>
      <c r="N152" s="36">
        <v>1</v>
      </c>
      <c r="O152" s="47">
        <f t="shared" si="80"/>
        <v>46.199999999999996</v>
      </c>
      <c r="P152" s="47">
        <v>14</v>
      </c>
      <c r="Q152" s="47">
        <f t="shared" si="86"/>
        <v>42.9</v>
      </c>
      <c r="R152" s="47">
        <v>13</v>
      </c>
      <c r="S152" s="36">
        <f t="shared" si="81"/>
        <v>46.199999999999996</v>
      </c>
      <c r="T152" s="36">
        <f t="shared" si="82"/>
        <v>14</v>
      </c>
      <c r="U152" s="47">
        <f t="shared" si="83"/>
        <v>44.55</v>
      </c>
      <c r="V152" s="47">
        <f t="shared" si="84"/>
        <v>13.5</v>
      </c>
      <c r="W152" s="48">
        <v>24.66245</v>
      </c>
      <c r="X152" s="48">
        <v>112.18239</v>
      </c>
      <c r="Y152" s="49">
        <f t="shared" si="85"/>
        <v>78.800000000000011</v>
      </c>
      <c r="Z152" s="49">
        <v>26</v>
      </c>
      <c r="AA152" s="50">
        <v>11</v>
      </c>
      <c r="AB152" s="50">
        <v>330</v>
      </c>
      <c r="AC152" s="51" t="s">
        <v>120</v>
      </c>
      <c r="AD152" s="45" t="s">
        <v>113</v>
      </c>
      <c r="AE152" s="43" t="s">
        <v>0</v>
      </c>
      <c r="AF152" s="50">
        <v>1</v>
      </c>
      <c r="AG152" s="52" t="s">
        <v>0</v>
      </c>
      <c r="AH152" s="45"/>
      <c r="AI152" s="45"/>
    </row>
    <row r="153" spans="1:35">
      <c r="A153" s="42" t="s">
        <v>190</v>
      </c>
      <c r="B153" s="43" t="s">
        <v>145</v>
      </c>
      <c r="C153" s="44">
        <v>41191</v>
      </c>
      <c r="D153" s="45">
        <v>2012</v>
      </c>
      <c r="E153" s="46">
        <v>0.39652777777777781</v>
      </c>
      <c r="F153" s="46">
        <v>0.39999999999999997</v>
      </c>
      <c r="G153" s="46">
        <f t="shared" si="79"/>
        <v>3.4722222222221544E-3</v>
      </c>
      <c r="H153" s="36">
        <v>2</v>
      </c>
      <c r="I153" s="36">
        <v>1</v>
      </c>
      <c r="J153" s="36">
        <v>2</v>
      </c>
      <c r="K153" s="36">
        <v>2</v>
      </c>
      <c r="L153" s="42" t="s">
        <v>188</v>
      </c>
      <c r="M153" s="42" t="s">
        <v>189</v>
      </c>
      <c r="N153" s="36">
        <v>1</v>
      </c>
      <c r="O153" s="47">
        <f t="shared" si="80"/>
        <v>46.199999999999996</v>
      </c>
      <c r="P153" s="47">
        <v>14</v>
      </c>
      <c r="Q153" s="47">
        <f t="shared" si="86"/>
        <v>42.9</v>
      </c>
      <c r="R153" s="47">
        <v>13</v>
      </c>
      <c r="S153" s="36">
        <f t="shared" si="81"/>
        <v>46.199999999999996</v>
      </c>
      <c r="T153" s="36">
        <f t="shared" si="82"/>
        <v>14</v>
      </c>
      <c r="U153" s="47">
        <f t="shared" si="83"/>
        <v>44.55</v>
      </c>
      <c r="V153" s="47">
        <f t="shared" si="84"/>
        <v>13.5</v>
      </c>
      <c r="W153" s="48">
        <v>24.66245</v>
      </c>
      <c r="X153" s="48">
        <v>112.18239</v>
      </c>
      <c r="Y153" s="49">
        <f t="shared" si="85"/>
        <v>78.800000000000011</v>
      </c>
      <c r="Z153" s="49">
        <v>26</v>
      </c>
      <c r="AA153" s="50">
        <v>11</v>
      </c>
      <c r="AB153" s="50">
        <v>330</v>
      </c>
      <c r="AC153" s="51" t="s">
        <v>120</v>
      </c>
      <c r="AD153" s="45" t="s">
        <v>113</v>
      </c>
      <c r="AE153" s="43" t="s">
        <v>0</v>
      </c>
      <c r="AF153" s="50">
        <v>1</v>
      </c>
      <c r="AG153" s="52" t="s">
        <v>0</v>
      </c>
      <c r="AH153" s="45"/>
      <c r="AI153" s="45"/>
    </row>
    <row r="154" spans="1:35">
      <c r="A154" s="42" t="s">
        <v>190</v>
      </c>
      <c r="B154" s="43" t="s">
        <v>145</v>
      </c>
      <c r="C154" s="44">
        <v>41191</v>
      </c>
      <c r="D154" s="45">
        <v>2012</v>
      </c>
      <c r="E154" s="46">
        <v>0.39652777777777781</v>
      </c>
      <c r="F154" s="46">
        <v>0.39999999999999997</v>
      </c>
      <c r="G154" s="46">
        <f t="shared" si="79"/>
        <v>3.4722222222221544E-3</v>
      </c>
      <c r="H154" s="36">
        <v>2</v>
      </c>
      <c r="I154" s="36">
        <v>1</v>
      </c>
      <c r="J154" s="36">
        <v>2</v>
      </c>
      <c r="K154" s="36">
        <v>2</v>
      </c>
      <c r="L154" s="42" t="s">
        <v>188</v>
      </c>
      <c r="M154" s="42" t="s">
        <v>189</v>
      </c>
      <c r="N154" s="36">
        <v>1</v>
      </c>
      <c r="O154" s="47">
        <f t="shared" si="80"/>
        <v>46.199999999999996</v>
      </c>
      <c r="P154" s="47">
        <v>14</v>
      </c>
      <c r="Q154" s="47">
        <f t="shared" si="86"/>
        <v>42.9</v>
      </c>
      <c r="R154" s="47">
        <v>13</v>
      </c>
      <c r="S154" s="36">
        <f t="shared" si="81"/>
        <v>46.199999999999996</v>
      </c>
      <c r="T154" s="36">
        <f t="shared" si="82"/>
        <v>14</v>
      </c>
      <c r="U154" s="47">
        <f t="shared" si="83"/>
        <v>44.55</v>
      </c>
      <c r="V154" s="47">
        <f t="shared" si="84"/>
        <v>13.5</v>
      </c>
      <c r="W154" s="48">
        <v>24.66245</v>
      </c>
      <c r="X154" s="48">
        <v>112.18239</v>
      </c>
      <c r="Y154" s="49">
        <f t="shared" si="85"/>
        <v>78.800000000000011</v>
      </c>
      <c r="Z154" s="49">
        <v>26</v>
      </c>
      <c r="AA154" s="50">
        <v>11</v>
      </c>
      <c r="AB154" s="50">
        <v>330</v>
      </c>
      <c r="AC154" s="51" t="s">
        <v>120</v>
      </c>
      <c r="AD154" s="45" t="s">
        <v>113</v>
      </c>
      <c r="AE154" s="43" t="s">
        <v>0</v>
      </c>
      <c r="AF154" s="50">
        <v>1</v>
      </c>
      <c r="AG154" s="52" t="s">
        <v>0</v>
      </c>
      <c r="AH154" s="45"/>
      <c r="AI154" s="45"/>
    </row>
    <row r="155" spans="1:35">
      <c r="A155" s="42" t="s">
        <v>190</v>
      </c>
      <c r="B155" s="43" t="s">
        <v>145</v>
      </c>
      <c r="C155" s="44">
        <v>41191</v>
      </c>
      <c r="D155" s="45">
        <v>2012</v>
      </c>
      <c r="E155" s="46">
        <v>0.39652777777777781</v>
      </c>
      <c r="F155" s="46">
        <v>0.39999999999999997</v>
      </c>
      <c r="G155" s="46">
        <f t="shared" si="79"/>
        <v>3.4722222222221544E-3</v>
      </c>
      <c r="H155" s="36">
        <v>2</v>
      </c>
      <c r="I155" s="36">
        <v>1</v>
      </c>
      <c r="J155" s="36">
        <v>2</v>
      </c>
      <c r="K155" s="36">
        <v>2</v>
      </c>
      <c r="L155" s="42" t="s">
        <v>188</v>
      </c>
      <c r="M155" s="42" t="s">
        <v>189</v>
      </c>
      <c r="N155" s="36">
        <v>1</v>
      </c>
      <c r="O155" s="47">
        <f t="shared" si="80"/>
        <v>46.199999999999996</v>
      </c>
      <c r="P155" s="47">
        <v>14</v>
      </c>
      <c r="Q155" s="47">
        <f t="shared" si="86"/>
        <v>42.9</v>
      </c>
      <c r="R155" s="47">
        <v>13</v>
      </c>
      <c r="S155" s="36">
        <f t="shared" si="81"/>
        <v>46.199999999999996</v>
      </c>
      <c r="T155" s="36">
        <f t="shared" si="82"/>
        <v>14</v>
      </c>
      <c r="U155" s="47">
        <f t="shared" si="83"/>
        <v>44.55</v>
      </c>
      <c r="V155" s="47">
        <f t="shared" si="84"/>
        <v>13.5</v>
      </c>
      <c r="W155" s="48">
        <v>24.66245</v>
      </c>
      <c r="X155" s="48">
        <v>112.18239</v>
      </c>
      <c r="Y155" s="49">
        <f t="shared" si="85"/>
        <v>78.800000000000011</v>
      </c>
      <c r="Z155" s="49">
        <v>26</v>
      </c>
      <c r="AA155" s="50">
        <v>11</v>
      </c>
      <c r="AB155" s="50">
        <v>330</v>
      </c>
      <c r="AC155" s="51" t="s">
        <v>120</v>
      </c>
      <c r="AD155" s="45" t="s">
        <v>113</v>
      </c>
      <c r="AE155" s="43" t="s">
        <v>0</v>
      </c>
      <c r="AF155" s="50">
        <v>1</v>
      </c>
      <c r="AG155" s="52" t="s">
        <v>0</v>
      </c>
      <c r="AH155" s="45"/>
      <c r="AI155" s="45"/>
    </row>
    <row r="156" spans="1:35">
      <c r="A156" s="42" t="s">
        <v>190</v>
      </c>
      <c r="B156" s="43" t="s">
        <v>145</v>
      </c>
      <c r="C156" s="44">
        <v>41191</v>
      </c>
      <c r="D156" s="45">
        <v>2012</v>
      </c>
      <c r="E156" s="46">
        <v>0.39652777777777781</v>
      </c>
      <c r="F156" s="46">
        <v>0.39999999999999997</v>
      </c>
      <c r="G156" s="46">
        <f t="shared" si="79"/>
        <v>3.4722222222221544E-3</v>
      </c>
      <c r="H156" s="36">
        <v>2</v>
      </c>
      <c r="I156" s="36">
        <v>1</v>
      </c>
      <c r="J156" s="36">
        <v>2</v>
      </c>
      <c r="K156" s="36">
        <v>2</v>
      </c>
      <c r="L156" s="42" t="s">
        <v>188</v>
      </c>
      <c r="M156" s="42" t="s">
        <v>189</v>
      </c>
      <c r="N156" s="36">
        <v>1</v>
      </c>
      <c r="O156" s="47">
        <f t="shared" si="80"/>
        <v>46.199999999999996</v>
      </c>
      <c r="P156" s="47">
        <v>14</v>
      </c>
      <c r="Q156" s="47">
        <f t="shared" si="86"/>
        <v>42.9</v>
      </c>
      <c r="R156" s="47">
        <v>13</v>
      </c>
      <c r="S156" s="36">
        <f t="shared" si="81"/>
        <v>46.199999999999996</v>
      </c>
      <c r="T156" s="36">
        <f t="shared" si="82"/>
        <v>14</v>
      </c>
      <c r="U156" s="47">
        <f t="shared" si="83"/>
        <v>44.55</v>
      </c>
      <c r="V156" s="47">
        <f t="shared" si="84"/>
        <v>13.5</v>
      </c>
      <c r="W156" s="48">
        <v>24.66245</v>
      </c>
      <c r="X156" s="48">
        <v>112.18239</v>
      </c>
      <c r="Y156" s="49">
        <f t="shared" si="85"/>
        <v>78.800000000000011</v>
      </c>
      <c r="Z156" s="49">
        <v>26</v>
      </c>
      <c r="AA156" s="50">
        <v>11</v>
      </c>
      <c r="AB156" s="50">
        <v>330</v>
      </c>
      <c r="AC156" s="51" t="s">
        <v>120</v>
      </c>
      <c r="AD156" s="45" t="s">
        <v>113</v>
      </c>
      <c r="AE156" s="43" t="s">
        <v>0</v>
      </c>
      <c r="AF156" s="50">
        <v>1</v>
      </c>
      <c r="AG156" s="52" t="s">
        <v>0</v>
      </c>
      <c r="AH156" s="45"/>
      <c r="AI156" s="45"/>
    </row>
    <row r="157" spans="1:35">
      <c r="A157" s="42" t="s">
        <v>190</v>
      </c>
      <c r="B157" s="43" t="s">
        <v>145</v>
      </c>
      <c r="C157" s="44">
        <v>41191</v>
      </c>
      <c r="D157" s="45">
        <v>2012</v>
      </c>
      <c r="E157" s="46">
        <v>0.39652777777777781</v>
      </c>
      <c r="F157" s="46">
        <v>0.39999999999999997</v>
      </c>
      <c r="G157" s="46">
        <f t="shared" si="79"/>
        <v>3.4722222222221544E-3</v>
      </c>
      <c r="H157" s="36">
        <v>2</v>
      </c>
      <c r="I157" s="36">
        <v>1</v>
      </c>
      <c r="J157" s="36">
        <v>2</v>
      </c>
      <c r="K157" s="36">
        <v>2</v>
      </c>
      <c r="L157" s="42" t="s">
        <v>188</v>
      </c>
      <c r="M157" s="42" t="s">
        <v>189</v>
      </c>
      <c r="N157" s="36">
        <v>1</v>
      </c>
      <c r="O157" s="47">
        <f t="shared" si="80"/>
        <v>46.199999999999996</v>
      </c>
      <c r="P157" s="47">
        <v>14</v>
      </c>
      <c r="Q157" s="47">
        <f t="shared" si="86"/>
        <v>42.9</v>
      </c>
      <c r="R157" s="47">
        <v>13</v>
      </c>
      <c r="S157" s="36">
        <f t="shared" si="81"/>
        <v>46.199999999999996</v>
      </c>
      <c r="T157" s="36">
        <f t="shared" si="82"/>
        <v>14</v>
      </c>
      <c r="U157" s="47">
        <f t="shared" si="83"/>
        <v>44.55</v>
      </c>
      <c r="V157" s="47">
        <f t="shared" si="84"/>
        <v>13.5</v>
      </c>
      <c r="W157" s="48">
        <v>24.66245</v>
      </c>
      <c r="X157" s="48">
        <v>112.18239</v>
      </c>
      <c r="Y157" s="49">
        <f t="shared" si="85"/>
        <v>78.800000000000011</v>
      </c>
      <c r="Z157" s="49">
        <v>26</v>
      </c>
      <c r="AA157" s="50">
        <v>11</v>
      </c>
      <c r="AB157" s="50">
        <v>330</v>
      </c>
      <c r="AC157" s="51" t="s">
        <v>120</v>
      </c>
      <c r="AD157" s="45" t="s">
        <v>113</v>
      </c>
      <c r="AE157" s="43" t="s">
        <v>0</v>
      </c>
      <c r="AF157" s="50">
        <v>1</v>
      </c>
      <c r="AG157" s="52" t="s">
        <v>0</v>
      </c>
      <c r="AH157" s="45"/>
      <c r="AI157" s="45"/>
    </row>
    <row r="158" spans="1:35">
      <c r="A158" s="42" t="s">
        <v>190</v>
      </c>
      <c r="B158" s="43" t="s">
        <v>145</v>
      </c>
      <c r="C158" s="44">
        <v>41191</v>
      </c>
      <c r="D158" s="45">
        <v>2012</v>
      </c>
      <c r="E158" s="46">
        <v>0.39652777777777781</v>
      </c>
      <c r="F158" s="46">
        <v>0.39999999999999997</v>
      </c>
      <c r="G158" s="46">
        <f t="shared" si="79"/>
        <v>3.4722222222221544E-3</v>
      </c>
      <c r="H158" s="36">
        <v>2</v>
      </c>
      <c r="I158" s="36">
        <v>1</v>
      </c>
      <c r="J158" s="36">
        <v>2</v>
      </c>
      <c r="K158" s="36">
        <v>2</v>
      </c>
      <c r="L158" s="42" t="s">
        <v>188</v>
      </c>
      <c r="M158" s="42" t="s">
        <v>189</v>
      </c>
      <c r="N158" s="36">
        <v>1</v>
      </c>
      <c r="O158" s="47">
        <f t="shared" si="80"/>
        <v>46.199999999999996</v>
      </c>
      <c r="P158" s="47">
        <v>14</v>
      </c>
      <c r="Q158" s="47">
        <f t="shared" si="86"/>
        <v>42.9</v>
      </c>
      <c r="R158" s="47">
        <v>13</v>
      </c>
      <c r="S158" s="36">
        <f t="shared" si="81"/>
        <v>46.199999999999996</v>
      </c>
      <c r="T158" s="36">
        <f t="shared" si="82"/>
        <v>14</v>
      </c>
      <c r="U158" s="47">
        <f t="shared" si="83"/>
        <v>44.55</v>
      </c>
      <c r="V158" s="47">
        <f t="shared" si="84"/>
        <v>13.5</v>
      </c>
      <c r="W158" s="48">
        <v>24.66245</v>
      </c>
      <c r="X158" s="48">
        <v>112.18239</v>
      </c>
      <c r="Y158" s="49">
        <f t="shared" si="85"/>
        <v>78.800000000000011</v>
      </c>
      <c r="Z158" s="49">
        <v>26</v>
      </c>
      <c r="AA158" s="50">
        <v>11</v>
      </c>
      <c r="AB158" s="50">
        <v>330</v>
      </c>
      <c r="AC158" s="51" t="s">
        <v>120</v>
      </c>
      <c r="AD158" s="45" t="s">
        <v>113</v>
      </c>
      <c r="AE158" s="43" t="s">
        <v>0</v>
      </c>
      <c r="AF158" s="50">
        <v>1</v>
      </c>
      <c r="AG158" s="52" t="s">
        <v>0</v>
      </c>
      <c r="AH158" s="45"/>
      <c r="AI158" s="45"/>
    </row>
    <row r="159" spans="1:35">
      <c r="A159" s="42" t="s">
        <v>190</v>
      </c>
      <c r="B159" s="43" t="s">
        <v>145</v>
      </c>
      <c r="C159" s="44">
        <v>41191</v>
      </c>
      <c r="D159" s="45">
        <v>2012</v>
      </c>
      <c r="E159" s="46">
        <v>0.39652777777777781</v>
      </c>
      <c r="F159" s="46">
        <v>0.39999999999999997</v>
      </c>
      <c r="G159" s="46">
        <f t="shared" si="79"/>
        <v>3.4722222222221544E-3</v>
      </c>
      <c r="H159" s="36">
        <v>2</v>
      </c>
      <c r="I159" s="36">
        <v>1</v>
      </c>
      <c r="J159" s="36">
        <v>2</v>
      </c>
      <c r="K159" s="36">
        <v>2</v>
      </c>
      <c r="L159" s="42" t="s">
        <v>188</v>
      </c>
      <c r="M159" s="42" t="s">
        <v>189</v>
      </c>
      <c r="N159" s="36">
        <v>1</v>
      </c>
      <c r="O159" s="47">
        <f t="shared" si="80"/>
        <v>46.199999999999996</v>
      </c>
      <c r="P159" s="47">
        <v>14</v>
      </c>
      <c r="Q159" s="47">
        <f t="shared" si="86"/>
        <v>42.9</v>
      </c>
      <c r="R159" s="47">
        <v>13</v>
      </c>
      <c r="S159" s="36">
        <f t="shared" si="81"/>
        <v>46.199999999999996</v>
      </c>
      <c r="T159" s="36">
        <f t="shared" si="82"/>
        <v>14</v>
      </c>
      <c r="U159" s="47">
        <f t="shared" si="83"/>
        <v>44.55</v>
      </c>
      <c r="V159" s="47">
        <f t="shared" si="84"/>
        <v>13.5</v>
      </c>
      <c r="W159" s="48">
        <v>24.66245</v>
      </c>
      <c r="X159" s="48">
        <v>112.18239</v>
      </c>
      <c r="Y159" s="49">
        <f t="shared" si="85"/>
        <v>78.800000000000011</v>
      </c>
      <c r="Z159" s="49">
        <v>26</v>
      </c>
      <c r="AA159" s="50">
        <v>11</v>
      </c>
      <c r="AB159" s="50">
        <v>330</v>
      </c>
      <c r="AC159" s="51" t="s">
        <v>120</v>
      </c>
      <c r="AD159" s="45" t="s">
        <v>113</v>
      </c>
      <c r="AE159" s="43" t="s">
        <v>0</v>
      </c>
      <c r="AF159" s="50">
        <v>1</v>
      </c>
      <c r="AG159" s="52" t="s">
        <v>0</v>
      </c>
      <c r="AH159" s="45"/>
      <c r="AI159" s="45"/>
    </row>
    <row r="160" spans="1:35">
      <c r="A160" s="42" t="s">
        <v>190</v>
      </c>
      <c r="B160" s="43" t="s">
        <v>145</v>
      </c>
      <c r="C160" s="44">
        <v>41191</v>
      </c>
      <c r="D160" s="45">
        <v>2012</v>
      </c>
      <c r="E160" s="46">
        <v>0.39652777777777781</v>
      </c>
      <c r="F160" s="46">
        <v>0.39999999999999997</v>
      </c>
      <c r="G160" s="46">
        <f t="shared" si="79"/>
        <v>3.4722222222221544E-3</v>
      </c>
      <c r="H160" s="36">
        <v>2</v>
      </c>
      <c r="I160" s="36">
        <v>1</v>
      </c>
      <c r="J160" s="36">
        <v>2</v>
      </c>
      <c r="K160" s="36">
        <v>2</v>
      </c>
      <c r="L160" s="42" t="s">
        <v>188</v>
      </c>
      <c r="M160" s="42" t="s">
        <v>189</v>
      </c>
      <c r="N160" s="36">
        <v>1</v>
      </c>
      <c r="O160" s="47">
        <f t="shared" si="80"/>
        <v>46.199999999999996</v>
      </c>
      <c r="P160" s="47">
        <v>14</v>
      </c>
      <c r="Q160" s="47">
        <f t="shared" si="86"/>
        <v>42.9</v>
      </c>
      <c r="R160" s="47">
        <v>13</v>
      </c>
      <c r="S160" s="36">
        <f t="shared" si="81"/>
        <v>46.199999999999996</v>
      </c>
      <c r="T160" s="36">
        <f t="shared" si="82"/>
        <v>14</v>
      </c>
      <c r="U160" s="47">
        <f t="shared" si="83"/>
        <v>44.55</v>
      </c>
      <c r="V160" s="47">
        <f t="shared" si="84"/>
        <v>13.5</v>
      </c>
      <c r="W160" s="48">
        <v>24.66245</v>
      </c>
      <c r="X160" s="48">
        <v>112.18239</v>
      </c>
      <c r="Y160" s="49">
        <f t="shared" si="85"/>
        <v>78.800000000000011</v>
      </c>
      <c r="Z160" s="49">
        <v>26</v>
      </c>
      <c r="AA160" s="50">
        <v>11</v>
      </c>
      <c r="AB160" s="50">
        <v>330</v>
      </c>
      <c r="AC160" s="51" t="s">
        <v>120</v>
      </c>
      <c r="AD160" s="45" t="s">
        <v>113</v>
      </c>
      <c r="AE160" s="43" t="s">
        <v>0</v>
      </c>
      <c r="AF160" s="50">
        <v>1</v>
      </c>
      <c r="AG160" s="52" t="s">
        <v>0</v>
      </c>
      <c r="AH160" s="45"/>
      <c r="AI160" s="45"/>
    </row>
    <row r="161" spans="1:35">
      <c r="A161" s="42" t="s">
        <v>190</v>
      </c>
      <c r="B161" s="43" t="s">
        <v>145</v>
      </c>
      <c r="C161" s="44">
        <v>41191</v>
      </c>
      <c r="D161" s="45">
        <v>2012</v>
      </c>
      <c r="E161" s="46">
        <v>0.39652777777777781</v>
      </c>
      <c r="F161" s="46">
        <v>0.39999999999999997</v>
      </c>
      <c r="G161" s="46">
        <f t="shared" si="79"/>
        <v>3.4722222222221544E-3</v>
      </c>
      <c r="H161" s="36">
        <v>2</v>
      </c>
      <c r="I161" s="36">
        <v>1</v>
      </c>
      <c r="J161" s="36">
        <v>2</v>
      </c>
      <c r="K161" s="36">
        <v>2</v>
      </c>
      <c r="L161" s="42" t="s">
        <v>188</v>
      </c>
      <c r="M161" s="42" t="s">
        <v>189</v>
      </c>
      <c r="N161" s="36">
        <v>1</v>
      </c>
      <c r="O161" s="47">
        <f t="shared" si="80"/>
        <v>46.199999999999996</v>
      </c>
      <c r="P161" s="47">
        <v>14</v>
      </c>
      <c r="Q161" s="47">
        <f t="shared" si="86"/>
        <v>42.9</v>
      </c>
      <c r="R161" s="47">
        <v>13</v>
      </c>
      <c r="S161" s="36">
        <f t="shared" si="81"/>
        <v>46.199999999999996</v>
      </c>
      <c r="T161" s="36">
        <f t="shared" si="82"/>
        <v>14</v>
      </c>
      <c r="U161" s="47">
        <f t="shared" si="83"/>
        <v>44.55</v>
      </c>
      <c r="V161" s="47">
        <f t="shared" si="84"/>
        <v>13.5</v>
      </c>
      <c r="W161" s="48">
        <v>24.66245</v>
      </c>
      <c r="X161" s="48">
        <v>112.18239</v>
      </c>
      <c r="Y161" s="49">
        <f t="shared" si="85"/>
        <v>78.800000000000011</v>
      </c>
      <c r="Z161" s="49">
        <v>26</v>
      </c>
      <c r="AA161" s="50">
        <v>11</v>
      </c>
      <c r="AB161" s="50">
        <v>330</v>
      </c>
      <c r="AC161" s="51" t="s">
        <v>120</v>
      </c>
      <c r="AD161" s="45" t="s">
        <v>113</v>
      </c>
      <c r="AE161" s="43" t="s">
        <v>0</v>
      </c>
      <c r="AF161" s="50">
        <v>1</v>
      </c>
      <c r="AG161" s="52" t="s">
        <v>0</v>
      </c>
      <c r="AH161" s="45"/>
      <c r="AI161" s="45"/>
    </row>
    <row r="162" spans="1:35">
      <c r="A162" s="42" t="s">
        <v>190</v>
      </c>
      <c r="B162" s="43" t="s">
        <v>145</v>
      </c>
      <c r="C162" s="44">
        <v>41191</v>
      </c>
      <c r="D162" s="45">
        <v>2012</v>
      </c>
      <c r="E162" s="46">
        <v>0.39652777777777781</v>
      </c>
      <c r="F162" s="46">
        <v>0.39999999999999997</v>
      </c>
      <c r="G162" s="46">
        <f t="shared" si="79"/>
        <v>3.4722222222221544E-3</v>
      </c>
      <c r="H162" s="36">
        <v>2</v>
      </c>
      <c r="I162" s="36">
        <v>1</v>
      </c>
      <c r="J162" s="36">
        <v>2</v>
      </c>
      <c r="K162" s="36">
        <v>2</v>
      </c>
      <c r="L162" s="42" t="s">
        <v>188</v>
      </c>
      <c r="M162" s="42" t="s">
        <v>189</v>
      </c>
      <c r="N162" s="36">
        <v>1</v>
      </c>
      <c r="O162" s="47">
        <f t="shared" si="80"/>
        <v>46.199999999999996</v>
      </c>
      <c r="P162" s="47">
        <v>14</v>
      </c>
      <c r="Q162" s="47">
        <f t="shared" si="86"/>
        <v>42.9</v>
      </c>
      <c r="R162" s="47">
        <v>13</v>
      </c>
      <c r="S162" s="36">
        <f t="shared" si="81"/>
        <v>46.199999999999996</v>
      </c>
      <c r="T162" s="36">
        <f t="shared" si="82"/>
        <v>14</v>
      </c>
      <c r="U162" s="47">
        <f t="shared" si="83"/>
        <v>44.55</v>
      </c>
      <c r="V162" s="47">
        <f t="shared" si="84"/>
        <v>13.5</v>
      </c>
      <c r="W162" s="48">
        <v>24.66245</v>
      </c>
      <c r="X162" s="48">
        <v>112.18239</v>
      </c>
      <c r="Y162" s="49">
        <f t="shared" si="85"/>
        <v>78.800000000000011</v>
      </c>
      <c r="Z162" s="49">
        <v>26</v>
      </c>
      <c r="AA162" s="50">
        <v>11</v>
      </c>
      <c r="AB162" s="50">
        <v>330</v>
      </c>
      <c r="AC162" s="51" t="s">
        <v>120</v>
      </c>
      <c r="AD162" s="45" t="s">
        <v>113</v>
      </c>
      <c r="AE162" s="43" t="s">
        <v>0</v>
      </c>
      <c r="AF162" s="50">
        <v>1</v>
      </c>
      <c r="AG162" s="52" t="s">
        <v>0</v>
      </c>
      <c r="AH162" s="45"/>
      <c r="AI162" s="45"/>
    </row>
    <row r="163" spans="1:35">
      <c r="A163" s="42" t="s">
        <v>190</v>
      </c>
      <c r="B163" s="43" t="s">
        <v>145</v>
      </c>
      <c r="C163" s="44">
        <v>41191</v>
      </c>
      <c r="D163" s="45">
        <v>2012</v>
      </c>
      <c r="E163" s="46">
        <v>0.39652777777777781</v>
      </c>
      <c r="F163" s="46">
        <v>0.39999999999999997</v>
      </c>
      <c r="G163" s="46">
        <f t="shared" si="79"/>
        <v>3.4722222222221544E-3</v>
      </c>
      <c r="H163" s="36">
        <v>2</v>
      </c>
      <c r="I163" s="36">
        <v>1</v>
      </c>
      <c r="J163" s="36">
        <v>2</v>
      </c>
      <c r="K163" s="36">
        <v>2</v>
      </c>
      <c r="L163" s="42" t="s">
        <v>188</v>
      </c>
      <c r="M163" s="42" t="s">
        <v>189</v>
      </c>
      <c r="N163" s="36">
        <v>1</v>
      </c>
      <c r="O163" s="47">
        <f t="shared" si="80"/>
        <v>46.199999999999996</v>
      </c>
      <c r="P163" s="47">
        <v>14</v>
      </c>
      <c r="Q163" s="47">
        <f t="shared" si="86"/>
        <v>42.9</v>
      </c>
      <c r="R163" s="47">
        <v>13</v>
      </c>
      <c r="S163" s="36">
        <f t="shared" si="81"/>
        <v>46.199999999999996</v>
      </c>
      <c r="T163" s="36">
        <f t="shared" si="82"/>
        <v>14</v>
      </c>
      <c r="U163" s="47">
        <f t="shared" si="83"/>
        <v>44.55</v>
      </c>
      <c r="V163" s="47">
        <f t="shared" si="84"/>
        <v>13.5</v>
      </c>
      <c r="W163" s="48">
        <v>24.66245</v>
      </c>
      <c r="X163" s="48">
        <v>112.18239</v>
      </c>
      <c r="Y163" s="49">
        <f t="shared" si="85"/>
        <v>78.800000000000011</v>
      </c>
      <c r="Z163" s="49">
        <v>26</v>
      </c>
      <c r="AA163" s="50">
        <v>11</v>
      </c>
      <c r="AB163" s="50">
        <v>330</v>
      </c>
      <c r="AC163" s="51" t="s">
        <v>120</v>
      </c>
      <c r="AD163" s="45" t="s">
        <v>113</v>
      </c>
      <c r="AE163" s="43" t="s">
        <v>0</v>
      </c>
      <c r="AF163" s="50">
        <v>1</v>
      </c>
      <c r="AG163" s="52" t="s">
        <v>0</v>
      </c>
      <c r="AH163" s="45"/>
      <c r="AI163" s="45"/>
    </row>
    <row r="164" spans="1:35">
      <c r="A164" s="42" t="s">
        <v>190</v>
      </c>
      <c r="B164" s="43" t="s">
        <v>145</v>
      </c>
      <c r="C164" s="44">
        <v>41191</v>
      </c>
      <c r="D164" s="45">
        <v>2012</v>
      </c>
      <c r="E164" s="46">
        <v>0.39652777777777781</v>
      </c>
      <c r="F164" s="46">
        <v>0.39999999999999997</v>
      </c>
      <c r="G164" s="46">
        <f t="shared" si="79"/>
        <v>3.4722222222221544E-3</v>
      </c>
      <c r="H164" s="36">
        <v>2</v>
      </c>
      <c r="I164" s="36">
        <v>1</v>
      </c>
      <c r="J164" s="36">
        <v>2</v>
      </c>
      <c r="K164" s="36">
        <v>2</v>
      </c>
      <c r="L164" s="42" t="s">
        <v>188</v>
      </c>
      <c r="M164" s="42" t="s">
        <v>189</v>
      </c>
      <c r="N164" s="36">
        <v>1</v>
      </c>
      <c r="O164" s="47">
        <f t="shared" si="80"/>
        <v>46.199999999999996</v>
      </c>
      <c r="P164" s="47">
        <v>14</v>
      </c>
      <c r="Q164" s="47">
        <f t="shared" si="86"/>
        <v>42.9</v>
      </c>
      <c r="R164" s="47">
        <v>13</v>
      </c>
      <c r="S164" s="36">
        <f t="shared" si="81"/>
        <v>46.199999999999996</v>
      </c>
      <c r="T164" s="36">
        <f t="shared" si="82"/>
        <v>14</v>
      </c>
      <c r="U164" s="47">
        <f t="shared" si="83"/>
        <v>44.55</v>
      </c>
      <c r="V164" s="47">
        <f t="shared" si="84"/>
        <v>13.5</v>
      </c>
      <c r="W164" s="48">
        <v>24.66245</v>
      </c>
      <c r="X164" s="48">
        <v>112.18239</v>
      </c>
      <c r="Y164" s="49">
        <f t="shared" si="85"/>
        <v>78.800000000000011</v>
      </c>
      <c r="Z164" s="49">
        <v>26</v>
      </c>
      <c r="AA164" s="50">
        <v>11</v>
      </c>
      <c r="AB164" s="50">
        <v>330</v>
      </c>
      <c r="AC164" s="51" t="s">
        <v>120</v>
      </c>
      <c r="AD164" s="45" t="s">
        <v>113</v>
      </c>
      <c r="AE164" s="43" t="s">
        <v>0</v>
      </c>
      <c r="AF164" s="50">
        <v>1</v>
      </c>
      <c r="AG164" s="52" t="s">
        <v>0</v>
      </c>
      <c r="AH164" s="45"/>
      <c r="AI164" s="45"/>
    </row>
    <row r="165" spans="1:35" s="53" customFormat="1">
      <c r="A165" s="42" t="s">
        <v>190</v>
      </c>
      <c r="B165" s="43" t="s">
        <v>145</v>
      </c>
      <c r="C165" s="44">
        <v>41191</v>
      </c>
      <c r="D165" s="45">
        <v>2012</v>
      </c>
      <c r="E165" s="46">
        <v>0.39652777777777781</v>
      </c>
      <c r="F165" s="46">
        <v>0.39999999999999997</v>
      </c>
      <c r="G165" s="46">
        <f t="shared" si="79"/>
        <v>3.4722222222221544E-3</v>
      </c>
      <c r="H165" s="36">
        <v>2</v>
      </c>
      <c r="I165" s="36">
        <v>1</v>
      </c>
      <c r="J165" s="36">
        <v>2</v>
      </c>
      <c r="K165" s="36">
        <v>2</v>
      </c>
      <c r="L165" s="42" t="s">
        <v>188</v>
      </c>
      <c r="M165" s="42" t="s">
        <v>189</v>
      </c>
      <c r="N165" s="36">
        <v>1</v>
      </c>
      <c r="O165" s="47">
        <f t="shared" si="80"/>
        <v>46.199999999999996</v>
      </c>
      <c r="P165" s="47">
        <v>14</v>
      </c>
      <c r="Q165" s="47">
        <f t="shared" si="86"/>
        <v>42.9</v>
      </c>
      <c r="R165" s="47">
        <v>13</v>
      </c>
      <c r="S165" s="36">
        <f t="shared" si="81"/>
        <v>46.199999999999996</v>
      </c>
      <c r="T165" s="36">
        <f t="shared" si="82"/>
        <v>14</v>
      </c>
      <c r="U165" s="47">
        <f t="shared" si="83"/>
        <v>44.55</v>
      </c>
      <c r="V165" s="47">
        <f t="shared" si="84"/>
        <v>13.5</v>
      </c>
      <c r="W165" s="48">
        <v>24.66245</v>
      </c>
      <c r="X165" s="48">
        <v>112.18239</v>
      </c>
      <c r="Y165" s="49">
        <f t="shared" si="85"/>
        <v>78.800000000000011</v>
      </c>
      <c r="Z165" s="49">
        <v>26</v>
      </c>
      <c r="AA165" s="50">
        <v>11</v>
      </c>
      <c r="AB165" s="50">
        <v>330</v>
      </c>
      <c r="AC165" s="51" t="s">
        <v>120</v>
      </c>
      <c r="AD165" s="45" t="s">
        <v>113</v>
      </c>
      <c r="AE165" s="43" t="s">
        <v>0</v>
      </c>
      <c r="AF165" s="50">
        <v>1</v>
      </c>
      <c r="AG165" s="52" t="s">
        <v>0</v>
      </c>
      <c r="AH165" s="45"/>
      <c r="AI165" s="45"/>
    </row>
    <row r="166" spans="1:35">
      <c r="A166" s="42" t="s">
        <v>190</v>
      </c>
      <c r="B166" s="43" t="s">
        <v>145</v>
      </c>
      <c r="C166" s="44">
        <v>41191</v>
      </c>
      <c r="D166" s="45">
        <v>2012</v>
      </c>
      <c r="E166" s="46">
        <v>0.39652777777777781</v>
      </c>
      <c r="F166" s="46">
        <v>0.39999999999999997</v>
      </c>
      <c r="G166" s="46">
        <f t="shared" si="79"/>
        <v>3.4722222222221544E-3</v>
      </c>
      <c r="H166" s="36">
        <v>2</v>
      </c>
      <c r="I166" s="36">
        <v>1</v>
      </c>
      <c r="J166" s="36">
        <v>2</v>
      </c>
      <c r="K166" s="36">
        <v>2</v>
      </c>
      <c r="L166" s="42" t="s">
        <v>188</v>
      </c>
      <c r="M166" s="42" t="s">
        <v>189</v>
      </c>
      <c r="N166" s="36">
        <v>1</v>
      </c>
      <c r="O166" s="47">
        <f t="shared" si="80"/>
        <v>46.199999999999996</v>
      </c>
      <c r="P166" s="47">
        <v>14</v>
      </c>
      <c r="Q166" s="47">
        <f t="shared" si="86"/>
        <v>42.9</v>
      </c>
      <c r="R166" s="47">
        <v>13</v>
      </c>
      <c r="S166" s="36">
        <f t="shared" si="81"/>
        <v>46.199999999999996</v>
      </c>
      <c r="T166" s="36">
        <f t="shared" si="82"/>
        <v>14</v>
      </c>
      <c r="U166" s="47">
        <f t="shared" si="83"/>
        <v>44.55</v>
      </c>
      <c r="V166" s="47">
        <f t="shared" si="84"/>
        <v>13.5</v>
      </c>
      <c r="W166" s="48">
        <v>24.66245</v>
      </c>
      <c r="X166" s="48">
        <v>112.18239</v>
      </c>
      <c r="Y166" s="49">
        <f t="shared" si="85"/>
        <v>78.800000000000011</v>
      </c>
      <c r="Z166" s="49">
        <v>26</v>
      </c>
      <c r="AA166" s="50">
        <v>11</v>
      </c>
      <c r="AB166" s="50">
        <v>330</v>
      </c>
      <c r="AC166" s="51" t="s">
        <v>120</v>
      </c>
      <c r="AD166" s="45" t="s">
        <v>113</v>
      </c>
      <c r="AE166" s="43" t="s">
        <v>0</v>
      </c>
      <c r="AF166" s="50">
        <v>1</v>
      </c>
      <c r="AG166" s="52" t="s">
        <v>0</v>
      </c>
      <c r="AH166" s="45"/>
      <c r="AI166" s="45"/>
    </row>
    <row r="167" spans="1:35">
      <c r="A167" s="42" t="s">
        <v>190</v>
      </c>
      <c r="B167" s="43" t="s">
        <v>145</v>
      </c>
      <c r="C167" s="44">
        <v>41191</v>
      </c>
      <c r="D167" s="45">
        <v>2012</v>
      </c>
      <c r="E167" s="46">
        <v>0.39652777777777781</v>
      </c>
      <c r="F167" s="46">
        <v>0.39999999999999997</v>
      </c>
      <c r="G167" s="46">
        <f t="shared" si="79"/>
        <v>3.4722222222221544E-3</v>
      </c>
      <c r="H167" s="36">
        <v>2</v>
      </c>
      <c r="I167" s="36">
        <v>1</v>
      </c>
      <c r="J167" s="36">
        <v>2</v>
      </c>
      <c r="K167" s="36">
        <v>2</v>
      </c>
      <c r="L167" s="42" t="s">
        <v>188</v>
      </c>
      <c r="M167" s="42" t="s">
        <v>189</v>
      </c>
      <c r="N167" s="36">
        <v>1</v>
      </c>
      <c r="O167" s="47">
        <f t="shared" si="80"/>
        <v>46.199999999999996</v>
      </c>
      <c r="P167" s="47">
        <v>14</v>
      </c>
      <c r="Q167" s="47">
        <f t="shared" si="86"/>
        <v>42.9</v>
      </c>
      <c r="R167" s="47">
        <v>13</v>
      </c>
      <c r="S167" s="36">
        <f t="shared" si="81"/>
        <v>46.199999999999996</v>
      </c>
      <c r="T167" s="36">
        <f t="shared" si="82"/>
        <v>14</v>
      </c>
      <c r="U167" s="47">
        <f t="shared" si="83"/>
        <v>44.55</v>
      </c>
      <c r="V167" s="47">
        <f t="shared" si="84"/>
        <v>13.5</v>
      </c>
      <c r="W167" s="48">
        <v>24.66245</v>
      </c>
      <c r="X167" s="48">
        <v>112.18239</v>
      </c>
      <c r="Y167" s="49">
        <f t="shared" si="85"/>
        <v>78.800000000000011</v>
      </c>
      <c r="Z167" s="49">
        <v>26</v>
      </c>
      <c r="AA167" s="50">
        <v>11</v>
      </c>
      <c r="AB167" s="50">
        <v>330</v>
      </c>
      <c r="AC167" s="51" t="s">
        <v>120</v>
      </c>
      <c r="AD167" s="45" t="s">
        <v>113</v>
      </c>
      <c r="AE167" s="43" t="s">
        <v>0</v>
      </c>
      <c r="AF167" s="50">
        <v>1</v>
      </c>
      <c r="AG167" s="52" t="s">
        <v>0</v>
      </c>
      <c r="AH167" s="45"/>
      <c r="AI167" s="45"/>
    </row>
    <row r="168" spans="1:35">
      <c r="A168" s="42" t="s">
        <v>190</v>
      </c>
      <c r="B168" s="43" t="s">
        <v>145</v>
      </c>
      <c r="C168" s="44">
        <v>41191</v>
      </c>
      <c r="D168" s="45">
        <v>2012</v>
      </c>
      <c r="E168" s="46">
        <v>0.39652777777777781</v>
      </c>
      <c r="F168" s="46">
        <v>0.39999999999999997</v>
      </c>
      <c r="G168" s="46">
        <f t="shared" si="79"/>
        <v>3.4722222222221544E-3</v>
      </c>
      <c r="H168" s="36">
        <v>2</v>
      </c>
      <c r="I168" s="36">
        <v>1</v>
      </c>
      <c r="J168" s="36">
        <v>2</v>
      </c>
      <c r="K168" s="36">
        <v>2</v>
      </c>
      <c r="L168" s="42" t="s">
        <v>188</v>
      </c>
      <c r="M168" s="42" t="s">
        <v>189</v>
      </c>
      <c r="N168" s="36">
        <v>1</v>
      </c>
      <c r="O168" s="47">
        <f t="shared" si="80"/>
        <v>46.199999999999996</v>
      </c>
      <c r="P168" s="47">
        <v>14</v>
      </c>
      <c r="Q168" s="47">
        <f t="shared" si="86"/>
        <v>42.9</v>
      </c>
      <c r="R168" s="47">
        <v>13</v>
      </c>
      <c r="S168" s="36">
        <f t="shared" si="81"/>
        <v>46.199999999999996</v>
      </c>
      <c r="T168" s="36">
        <f t="shared" si="82"/>
        <v>14</v>
      </c>
      <c r="U168" s="47">
        <f t="shared" si="83"/>
        <v>44.55</v>
      </c>
      <c r="V168" s="47">
        <f t="shared" si="84"/>
        <v>13.5</v>
      </c>
      <c r="W168" s="48">
        <v>24.66245</v>
      </c>
      <c r="X168" s="48">
        <v>112.18239</v>
      </c>
      <c r="Y168" s="49">
        <f t="shared" si="85"/>
        <v>78.800000000000011</v>
      </c>
      <c r="Z168" s="49">
        <v>26</v>
      </c>
      <c r="AA168" s="50">
        <v>11</v>
      </c>
      <c r="AB168" s="50">
        <v>330</v>
      </c>
      <c r="AC168" s="51" t="s">
        <v>62</v>
      </c>
      <c r="AD168" s="45" t="s">
        <v>114</v>
      </c>
      <c r="AE168" s="43" t="s">
        <v>63</v>
      </c>
      <c r="AF168" s="50">
        <v>1</v>
      </c>
      <c r="AG168" s="52" t="s">
        <v>0</v>
      </c>
      <c r="AH168" s="45"/>
      <c r="AI168" s="45"/>
    </row>
    <row r="169" spans="1:35">
      <c r="A169" s="42" t="s">
        <v>190</v>
      </c>
      <c r="B169" s="43" t="s">
        <v>145</v>
      </c>
      <c r="C169" s="44">
        <v>41191</v>
      </c>
      <c r="D169" s="45">
        <v>2012</v>
      </c>
      <c r="E169" s="46">
        <v>0.39652777777777781</v>
      </c>
      <c r="F169" s="46">
        <v>0.39999999999999997</v>
      </c>
      <c r="G169" s="46">
        <f t="shared" si="79"/>
        <v>3.4722222222221544E-3</v>
      </c>
      <c r="H169" s="36">
        <v>2</v>
      </c>
      <c r="I169" s="36">
        <v>1</v>
      </c>
      <c r="J169" s="36">
        <v>2</v>
      </c>
      <c r="K169" s="36">
        <v>2</v>
      </c>
      <c r="L169" s="42" t="s">
        <v>188</v>
      </c>
      <c r="M169" s="42" t="s">
        <v>189</v>
      </c>
      <c r="N169" s="36">
        <v>1</v>
      </c>
      <c r="O169" s="47">
        <f t="shared" si="80"/>
        <v>46.199999999999996</v>
      </c>
      <c r="P169" s="47">
        <v>14</v>
      </c>
      <c r="Q169" s="47">
        <f t="shared" si="86"/>
        <v>42.9</v>
      </c>
      <c r="R169" s="47">
        <v>13</v>
      </c>
      <c r="S169" s="36">
        <f t="shared" si="81"/>
        <v>46.199999999999996</v>
      </c>
      <c r="T169" s="36">
        <f t="shared" si="82"/>
        <v>14</v>
      </c>
      <c r="U169" s="47">
        <f t="shared" si="83"/>
        <v>44.55</v>
      </c>
      <c r="V169" s="47">
        <f t="shared" si="84"/>
        <v>13.5</v>
      </c>
      <c r="W169" s="48">
        <v>24.66245</v>
      </c>
      <c r="X169" s="48">
        <v>112.18239</v>
      </c>
      <c r="Y169" s="49">
        <f t="shared" si="85"/>
        <v>78.800000000000011</v>
      </c>
      <c r="Z169" s="49">
        <v>26</v>
      </c>
      <c r="AA169" s="50">
        <v>11</v>
      </c>
      <c r="AB169" s="50">
        <v>330</v>
      </c>
      <c r="AC169" s="51" t="s">
        <v>162</v>
      </c>
      <c r="AD169" s="45" t="s">
        <v>113</v>
      </c>
      <c r="AE169" s="43" t="s">
        <v>0</v>
      </c>
      <c r="AF169" s="50">
        <v>1</v>
      </c>
      <c r="AG169" s="52" t="s">
        <v>0</v>
      </c>
      <c r="AH169" s="45"/>
      <c r="AI169" s="45"/>
    </row>
    <row r="170" spans="1:35" s="53" customFormat="1">
      <c r="A170" s="42" t="s">
        <v>190</v>
      </c>
      <c r="B170" s="43" t="s">
        <v>145</v>
      </c>
      <c r="C170" s="44">
        <v>41191</v>
      </c>
      <c r="D170" s="45">
        <v>2012</v>
      </c>
      <c r="E170" s="46">
        <v>0.39652777777777781</v>
      </c>
      <c r="F170" s="46">
        <v>0.39999999999999997</v>
      </c>
      <c r="G170" s="46">
        <f t="shared" si="79"/>
        <v>3.4722222222221544E-3</v>
      </c>
      <c r="H170" s="36">
        <v>2</v>
      </c>
      <c r="I170" s="36">
        <v>1</v>
      </c>
      <c r="J170" s="36">
        <v>2</v>
      </c>
      <c r="K170" s="36">
        <v>2</v>
      </c>
      <c r="L170" s="42" t="s">
        <v>188</v>
      </c>
      <c r="M170" s="42" t="s">
        <v>189</v>
      </c>
      <c r="N170" s="36">
        <v>1</v>
      </c>
      <c r="O170" s="47">
        <f t="shared" si="80"/>
        <v>46.199999999999996</v>
      </c>
      <c r="P170" s="47">
        <v>14</v>
      </c>
      <c r="Q170" s="47">
        <f t="shared" si="86"/>
        <v>42.9</v>
      </c>
      <c r="R170" s="47">
        <v>13</v>
      </c>
      <c r="S170" s="36">
        <f t="shared" si="81"/>
        <v>46.199999999999996</v>
      </c>
      <c r="T170" s="36">
        <f t="shared" si="82"/>
        <v>14</v>
      </c>
      <c r="U170" s="47">
        <f t="shared" si="83"/>
        <v>44.55</v>
      </c>
      <c r="V170" s="47">
        <f t="shared" si="84"/>
        <v>13.5</v>
      </c>
      <c r="W170" s="48">
        <v>24.66245</v>
      </c>
      <c r="X170" s="48">
        <v>112.18239</v>
      </c>
      <c r="Y170" s="49">
        <f t="shared" si="85"/>
        <v>78.800000000000011</v>
      </c>
      <c r="Z170" s="49">
        <v>26</v>
      </c>
      <c r="AA170" s="50">
        <v>11</v>
      </c>
      <c r="AB170" s="50">
        <v>330</v>
      </c>
      <c r="AC170" s="51" t="s">
        <v>162</v>
      </c>
      <c r="AD170" s="45" t="s">
        <v>113</v>
      </c>
      <c r="AE170" s="43" t="s">
        <v>0</v>
      </c>
      <c r="AF170" s="50">
        <v>1</v>
      </c>
      <c r="AG170" s="52" t="s">
        <v>0</v>
      </c>
      <c r="AH170" s="45"/>
      <c r="AI170" s="45"/>
    </row>
    <row r="171" spans="1:35">
      <c r="A171" s="42" t="s">
        <v>190</v>
      </c>
      <c r="B171" s="43" t="s">
        <v>145</v>
      </c>
      <c r="C171" s="44">
        <v>41191</v>
      </c>
      <c r="D171" s="45">
        <v>2012</v>
      </c>
      <c r="E171" s="46">
        <v>0.39652777777777781</v>
      </c>
      <c r="F171" s="46">
        <v>0.39999999999999997</v>
      </c>
      <c r="G171" s="46">
        <f t="shared" si="79"/>
        <v>3.4722222222221544E-3</v>
      </c>
      <c r="H171" s="36">
        <v>2</v>
      </c>
      <c r="I171" s="36">
        <v>1</v>
      </c>
      <c r="J171" s="36">
        <v>2</v>
      </c>
      <c r="K171" s="36">
        <v>2</v>
      </c>
      <c r="L171" s="42" t="s">
        <v>188</v>
      </c>
      <c r="M171" s="42" t="s">
        <v>189</v>
      </c>
      <c r="N171" s="36">
        <v>1</v>
      </c>
      <c r="O171" s="47">
        <f t="shared" si="80"/>
        <v>46.199999999999996</v>
      </c>
      <c r="P171" s="47">
        <v>14</v>
      </c>
      <c r="Q171" s="47">
        <f t="shared" si="86"/>
        <v>42.9</v>
      </c>
      <c r="R171" s="47">
        <v>13</v>
      </c>
      <c r="S171" s="36">
        <f t="shared" si="81"/>
        <v>46.199999999999996</v>
      </c>
      <c r="T171" s="36">
        <f t="shared" si="82"/>
        <v>14</v>
      </c>
      <c r="U171" s="47">
        <f t="shared" si="83"/>
        <v>44.55</v>
      </c>
      <c r="V171" s="47">
        <f t="shared" si="84"/>
        <v>13.5</v>
      </c>
      <c r="W171" s="48">
        <v>24.66245</v>
      </c>
      <c r="X171" s="48">
        <v>112.18239</v>
      </c>
      <c r="Y171" s="49">
        <f t="shared" si="85"/>
        <v>78.800000000000011</v>
      </c>
      <c r="Z171" s="49">
        <v>26</v>
      </c>
      <c r="AA171" s="50">
        <v>11</v>
      </c>
      <c r="AB171" s="50">
        <v>330</v>
      </c>
      <c r="AC171" s="51" t="s">
        <v>162</v>
      </c>
      <c r="AD171" s="45" t="s">
        <v>113</v>
      </c>
      <c r="AE171" s="43" t="s">
        <v>0</v>
      </c>
      <c r="AF171" s="50">
        <v>1</v>
      </c>
      <c r="AG171" s="52" t="s">
        <v>0</v>
      </c>
      <c r="AH171" s="45"/>
      <c r="AI171" s="45"/>
    </row>
    <row r="172" spans="1:35">
      <c r="A172" s="42" t="s">
        <v>190</v>
      </c>
      <c r="B172" s="43" t="s">
        <v>145</v>
      </c>
      <c r="C172" s="44">
        <v>41191</v>
      </c>
      <c r="D172" s="45">
        <v>2012</v>
      </c>
      <c r="E172" s="46">
        <v>0.39652777777777781</v>
      </c>
      <c r="F172" s="46">
        <v>0.39999999999999997</v>
      </c>
      <c r="G172" s="46">
        <f t="shared" si="79"/>
        <v>3.4722222222221544E-3</v>
      </c>
      <c r="H172" s="36">
        <v>2</v>
      </c>
      <c r="I172" s="36">
        <v>1</v>
      </c>
      <c r="J172" s="36">
        <v>2</v>
      </c>
      <c r="K172" s="36">
        <v>2</v>
      </c>
      <c r="L172" s="42" t="s">
        <v>188</v>
      </c>
      <c r="M172" s="42" t="s">
        <v>189</v>
      </c>
      <c r="N172" s="36">
        <v>1</v>
      </c>
      <c r="O172" s="47">
        <f t="shared" si="80"/>
        <v>46.199999999999996</v>
      </c>
      <c r="P172" s="47">
        <v>14</v>
      </c>
      <c r="Q172" s="47">
        <f t="shared" si="86"/>
        <v>42.9</v>
      </c>
      <c r="R172" s="47">
        <v>13</v>
      </c>
      <c r="S172" s="36">
        <f t="shared" si="81"/>
        <v>46.199999999999996</v>
      </c>
      <c r="T172" s="36">
        <f t="shared" si="82"/>
        <v>14</v>
      </c>
      <c r="U172" s="47">
        <f t="shared" si="83"/>
        <v>44.55</v>
      </c>
      <c r="V172" s="47">
        <f t="shared" si="84"/>
        <v>13.5</v>
      </c>
      <c r="W172" s="48">
        <v>24.66245</v>
      </c>
      <c r="X172" s="48">
        <v>112.18239</v>
      </c>
      <c r="Y172" s="49">
        <f t="shared" si="85"/>
        <v>78.800000000000011</v>
      </c>
      <c r="Z172" s="49">
        <v>26</v>
      </c>
      <c r="AA172" s="50">
        <v>11</v>
      </c>
      <c r="AB172" s="50">
        <v>330</v>
      </c>
      <c r="AC172" s="51" t="s">
        <v>127</v>
      </c>
      <c r="AD172" s="45" t="s">
        <v>49</v>
      </c>
      <c r="AE172" s="43" t="s">
        <v>63</v>
      </c>
      <c r="AF172" s="50">
        <v>1</v>
      </c>
      <c r="AG172" s="52" t="s">
        <v>0</v>
      </c>
      <c r="AH172" s="45"/>
      <c r="AI172" s="45"/>
    </row>
    <row r="173" spans="1:35">
      <c r="A173" s="42" t="s">
        <v>190</v>
      </c>
      <c r="B173" s="43" t="s">
        <v>145</v>
      </c>
      <c r="C173" s="44">
        <v>41191</v>
      </c>
      <c r="D173" s="45">
        <v>2012</v>
      </c>
      <c r="E173" s="46">
        <v>0.39652777777777781</v>
      </c>
      <c r="F173" s="46">
        <v>0.39999999999999997</v>
      </c>
      <c r="G173" s="46">
        <f t="shared" si="79"/>
        <v>3.4722222222221544E-3</v>
      </c>
      <c r="H173" s="36">
        <v>2</v>
      </c>
      <c r="I173" s="36">
        <v>1</v>
      </c>
      <c r="J173" s="36">
        <v>2</v>
      </c>
      <c r="K173" s="36">
        <v>2</v>
      </c>
      <c r="L173" s="42" t="s">
        <v>188</v>
      </c>
      <c r="M173" s="42" t="s">
        <v>189</v>
      </c>
      <c r="N173" s="36">
        <v>1</v>
      </c>
      <c r="O173" s="47">
        <f t="shared" si="80"/>
        <v>46.199999999999996</v>
      </c>
      <c r="P173" s="47">
        <v>14</v>
      </c>
      <c r="Q173" s="47">
        <f t="shared" si="86"/>
        <v>42.9</v>
      </c>
      <c r="R173" s="47">
        <v>13</v>
      </c>
      <c r="S173" s="36">
        <f t="shared" si="81"/>
        <v>46.199999999999996</v>
      </c>
      <c r="T173" s="36">
        <f t="shared" si="82"/>
        <v>14</v>
      </c>
      <c r="U173" s="47">
        <f t="shared" si="83"/>
        <v>44.55</v>
      </c>
      <c r="V173" s="47">
        <f t="shared" si="84"/>
        <v>13.5</v>
      </c>
      <c r="W173" s="48">
        <v>24.66245</v>
      </c>
      <c r="X173" s="48">
        <v>112.18239</v>
      </c>
      <c r="Y173" s="49">
        <f t="shared" si="85"/>
        <v>78.800000000000011</v>
      </c>
      <c r="Z173" s="49">
        <v>26</v>
      </c>
      <c r="AA173" s="50">
        <v>11</v>
      </c>
      <c r="AB173" s="50">
        <v>330</v>
      </c>
      <c r="AC173" s="51" t="s">
        <v>127</v>
      </c>
      <c r="AD173" s="45" t="s">
        <v>49</v>
      </c>
      <c r="AE173" s="43" t="s">
        <v>63</v>
      </c>
      <c r="AF173" s="50">
        <v>1</v>
      </c>
      <c r="AG173" s="52" t="s">
        <v>0</v>
      </c>
      <c r="AH173" s="45"/>
      <c r="AI173" s="45"/>
    </row>
    <row r="174" spans="1:35">
      <c r="A174" s="42" t="s">
        <v>190</v>
      </c>
      <c r="B174" s="43" t="s">
        <v>145</v>
      </c>
      <c r="C174" s="44">
        <v>41191</v>
      </c>
      <c r="D174" s="45">
        <v>2012</v>
      </c>
      <c r="E174" s="46">
        <v>0.39652777777777781</v>
      </c>
      <c r="F174" s="46">
        <v>0.39999999999999997</v>
      </c>
      <c r="G174" s="46">
        <f t="shared" si="79"/>
        <v>3.4722222222221544E-3</v>
      </c>
      <c r="H174" s="36">
        <v>2</v>
      </c>
      <c r="I174" s="36">
        <v>1</v>
      </c>
      <c r="J174" s="36">
        <v>2</v>
      </c>
      <c r="K174" s="36">
        <v>2</v>
      </c>
      <c r="L174" s="42" t="s">
        <v>188</v>
      </c>
      <c r="M174" s="42" t="s">
        <v>189</v>
      </c>
      <c r="N174" s="36">
        <v>1</v>
      </c>
      <c r="O174" s="47">
        <f t="shared" si="80"/>
        <v>46.199999999999996</v>
      </c>
      <c r="P174" s="47">
        <v>14</v>
      </c>
      <c r="Q174" s="47">
        <f t="shared" si="86"/>
        <v>42.9</v>
      </c>
      <c r="R174" s="47">
        <v>13</v>
      </c>
      <c r="S174" s="36">
        <f t="shared" si="81"/>
        <v>46.199999999999996</v>
      </c>
      <c r="T174" s="36">
        <f t="shared" si="82"/>
        <v>14</v>
      </c>
      <c r="U174" s="47">
        <f t="shared" si="83"/>
        <v>44.55</v>
      </c>
      <c r="V174" s="47">
        <f t="shared" si="84"/>
        <v>13.5</v>
      </c>
      <c r="W174" s="48">
        <v>24.66245</v>
      </c>
      <c r="X174" s="48">
        <v>112.18239</v>
      </c>
      <c r="Y174" s="49">
        <f t="shared" si="85"/>
        <v>78.800000000000011</v>
      </c>
      <c r="Z174" s="49">
        <v>26</v>
      </c>
      <c r="AA174" s="50">
        <v>11</v>
      </c>
      <c r="AB174" s="50">
        <v>330</v>
      </c>
      <c r="AC174" s="51" t="s">
        <v>135</v>
      </c>
      <c r="AD174" s="45" t="s">
        <v>180</v>
      </c>
      <c r="AE174" s="43" t="s">
        <v>0</v>
      </c>
      <c r="AF174" s="50">
        <v>1</v>
      </c>
      <c r="AG174" s="55" t="s">
        <v>0</v>
      </c>
      <c r="AH174" s="45"/>
      <c r="AI174" s="45"/>
    </row>
    <row r="175" spans="1:35" s="53" customFormat="1">
      <c r="A175" s="42" t="s">
        <v>190</v>
      </c>
      <c r="B175" s="43" t="s">
        <v>145</v>
      </c>
      <c r="C175" s="44">
        <v>41191</v>
      </c>
      <c r="D175" s="45">
        <v>2012</v>
      </c>
      <c r="E175" s="46">
        <v>0.39652777777777781</v>
      </c>
      <c r="F175" s="46">
        <v>0.39999999999999997</v>
      </c>
      <c r="G175" s="46">
        <f t="shared" si="79"/>
        <v>3.4722222222221544E-3</v>
      </c>
      <c r="H175" s="36">
        <v>2</v>
      </c>
      <c r="I175" s="36">
        <v>1</v>
      </c>
      <c r="J175" s="36">
        <v>2</v>
      </c>
      <c r="K175" s="36">
        <v>2</v>
      </c>
      <c r="L175" s="42" t="s">
        <v>188</v>
      </c>
      <c r="M175" s="42" t="s">
        <v>189</v>
      </c>
      <c r="N175" s="36">
        <v>1</v>
      </c>
      <c r="O175" s="47">
        <f t="shared" si="80"/>
        <v>46.199999999999996</v>
      </c>
      <c r="P175" s="47">
        <v>14</v>
      </c>
      <c r="Q175" s="47">
        <f t="shared" si="86"/>
        <v>42.9</v>
      </c>
      <c r="R175" s="47">
        <v>13</v>
      </c>
      <c r="S175" s="36">
        <f t="shared" si="81"/>
        <v>46.199999999999996</v>
      </c>
      <c r="T175" s="36">
        <f t="shared" si="82"/>
        <v>14</v>
      </c>
      <c r="U175" s="47">
        <f t="shared" si="83"/>
        <v>44.55</v>
      </c>
      <c r="V175" s="47">
        <f t="shared" si="84"/>
        <v>13.5</v>
      </c>
      <c r="W175" s="48">
        <v>24.66245</v>
      </c>
      <c r="X175" s="48">
        <v>112.18239</v>
      </c>
      <c r="Y175" s="49">
        <f t="shared" si="85"/>
        <v>78.800000000000011</v>
      </c>
      <c r="Z175" s="49">
        <v>26</v>
      </c>
      <c r="AA175" s="50">
        <v>11</v>
      </c>
      <c r="AB175" s="50">
        <v>330</v>
      </c>
      <c r="AC175" s="51" t="s">
        <v>135</v>
      </c>
      <c r="AD175" s="45" t="s">
        <v>180</v>
      </c>
      <c r="AE175" s="43" t="s">
        <v>0</v>
      </c>
      <c r="AF175" s="50">
        <v>1</v>
      </c>
      <c r="AG175" s="55" t="s">
        <v>0</v>
      </c>
      <c r="AH175" s="45"/>
      <c r="AI175" s="45"/>
    </row>
    <row r="176" spans="1:35">
      <c r="A176" s="42" t="s">
        <v>190</v>
      </c>
      <c r="B176" s="43" t="s">
        <v>145</v>
      </c>
      <c r="C176" s="44">
        <v>41191</v>
      </c>
      <c r="D176" s="45">
        <v>2012</v>
      </c>
      <c r="E176" s="46">
        <v>0.39652777777777781</v>
      </c>
      <c r="F176" s="46">
        <v>0.39999999999999997</v>
      </c>
      <c r="G176" s="46">
        <f t="shared" si="79"/>
        <v>3.4722222222221544E-3</v>
      </c>
      <c r="H176" s="36">
        <v>2</v>
      </c>
      <c r="I176" s="36">
        <v>1</v>
      </c>
      <c r="J176" s="36">
        <v>2</v>
      </c>
      <c r="K176" s="36">
        <v>2</v>
      </c>
      <c r="L176" s="42" t="s">
        <v>188</v>
      </c>
      <c r="M176" s="42" t="s">
        <v>189</v>
      </c>
      <c r="N176" s="36">
        <v>1</v>
      </c>
      <c r="O176" s="47">
        <f t="shared" si="80"/>
        <v>46.199999999999996</v>
      </c>
      <c r="P176" s="47">
        <v>14</v>
      </c>
      <c r="Q176" s="47">
        <f t="shared" si="86"/>
        <v>42.9</v>
      </c>
      <c r="R176" s="47">
        <v>13</v>
      </c>
      <c r="S176" s="36">
        <f t="shared" si="81"/>
        <v>46.199999999999996</v>
      </c>
      <c r="T176" s="36">
        <f t="shared" si="82"/>
        <v>14</v>
      </c>
      <c r="U176" s="47">
        <f t="shared" si="83"/>
        <v>44.55</v>
      </c>
      <c r="V176" s="47">
        <f t="shared" si="84"/>
        <v>13.5</v>
      </c>
      <c r="W176" s="48">
        <v>24.66245</v>
      </c>
      <c r="X176" s="48">
        <v>112.18239</v>
      </c>
      <c r="Y176" s="49">
        <f t="shared" si="85"/>
        <v>78.800000000000011</v>
      </c>
      <c r="Z176" s="49">
        <v>26</v>
      </c>
      <c r="AA176" s="50">
        <v>11</v>
      </c>
      <c r="AB176" s="50">
        <v>330</v>
      </c>
      <c r="AC176" s="51" t="s">
        <v>135</v>
      </c>
      <c r="AD176" s="45" t="s">
        <v>180</v>
      </c>
      <c r="AE176" s="43" t="s">
        <v>0</v>
      </c>
      <c r="AF176" s="50">
        <v>1</v>
      </c>
      <c r="AG176" s="55" t="s">
        <v>0</v>
      </c>
      <c r="AH176" s="45"/>
      <c r="AI176" s="45"/>
    </row>
    <row r="177" spans="1:35">
      <c r="A177" s="42" t="s">
        <v>191</v>
      </c>
      <c r="B177" s="43" t="s">
        <v>149</v>
      </c>
      <c r="C177" s="44">
        <v>41191</v>
      </c>
      <c r="D177" s="45">
        <v>2012</v>
      </c>
      <c r="E177" s="46">
        <v>0.38472222222222219</v>
      </c>
      <c r="F177" s="46">
        <v>0.38750000000000001</v>
      </c>
      <c r="G177" s="46">
        <f t="shared" si="79"/>
        <v>2.7777777777778234E-3</v>
      </c>
      <c r="H177" s="36">
        <v>2</v>
      </c>
      <c r="I177" s="36">
        <v>1</v>
      </c>
      <c r="J177" s="36">
        <v>3</v>
      </c>
      <c r="K177" s="36">
        <v>3</v>
      </c>
      <c r="L177" s="42" t="s">
        <v>188</v>
      </c>
      <c r="M177" s="42" t="s">
        <v>189</v>
      </c>
      <c r="N177" s="36">
        <v>1</v>
      </c>
      <c r="O177" s="47">
        <f t="shared" si="80"/>
        <v>42.9</v>
      </c>
      <c r="P177" s="47">
        <v>13</v>
      </c>
      <c r="Q177" s="47">
        <f t="shared" si="86"/>
        <v>39.599999999999994</v>
      </c>
      <c r="R177" s="47">
        <v>12</v>
      </c>
      <c r="S177" s="36">
        <f t="shared" si="81"/>
        <v>42.9</v>
      </c>
      <c r="T177" s="36">
        <f t="shared" si="82"/>
        <v>13</v>
      </c>
      <c r="U177" s="47">
        <f t="shared" si="83"/>
        <v>41.25</v>
      </c>
      <c r="V177" s="47">
        <f t="shared" si="84"/>
        <v>12.5</v>
      </c>
      <c r="W177" s="48">
        <v>24.661090000000002</v>
      </c>
      <c r="X177" s="48">
        <v>112.18164</v>
      </c>
      <c r="Y177" s="49">
        <f t="shared" si="85"/>
        <v>82.4</v>
      </c>
      <c r="Z177" s="49">
        <v>28</v>
      </c>
      <c r="AA177" s="50">
        <v>9</v>
      </c>
      <c r="AB177" s="50">
        <v>90</v>
      </c>
      <c r="AC177" s="51" t="s">
        <v>119</v>
      </c>
      <c r="AD177" s="45" t="s">
        <v>49</v>
      </c>
      <c r="AE177" s="43" t="s">
        <v>0</v>
      </c>
      <c r="AF177" s="50">
        <v>1</v>
      </c>
      <c r="AG177" s="55" t="s">
        <v>59</v>
      </c>
      <c r="AH177" s="45"/>
      <c r="AI177" s="45"/>
    </row>
    <row r="178" spans="1:35">
      <c r="A178" s="42" t="s">
        <v>191</v>
      </c>
      <c r="B178" s="43" t="s">
        <v>149</v>
      </c>
      <c r="C178" s="44">
        <v>41191</v>
      </c>
      <c r="D178" s="45">
        <v>2012</v>
      </c>
      <c r="E178" s="46">
        <v>0.38472222222222219</v>
      </c>
      <c r="F178" s="46">
        <v>0.38750000000000001</v>
      </c>
      <c r="G178" s="46">
        <f t="shared" ref="G178:G185" si="87">F178-E178</f>
        <v>2.7777777777778234E-3</v>
      </c>
      <c r="H178" s="36">
        <v>2</v>
      </c>
      <c r="I178" s="36">
        <v>1</v>
      </c>
      <c r="J178" s="36">
        <v>3</v>
      </c>
      <c r="K178" s="36">
        <v>3</v>
      </c>
      <c r="L178" s="42" t="s">
        <v>188</v>
      </c>
      <c r="M178" s="42" t="s">
        <v>189</v>
      </c>
      <c r="N178" s="36">
        <v>1</v>
      </c>
      <c r="O178" s="47">
        <f t="shared" ref="O178:O185" si="88">(P178*3.3)</f>
        <v>42.9</v>
      </c>
      <c r="P178" s="47">
        <v>13</v>
      </c>
      <c r="Q178" s="47">
        <f t="shared" si="86"/>
        <v>39.599999999999994</v>
      </c>
      <c r="R178" s="47">
        <v>12</v>
      </c>
      <c r="S178" s="36">
        <f t="shared" ref="S178:S185" si="89">MAX(O178,Q178,)</f>
        <v>42.9</v>
      </c>
      <c r="T178" s="36">
        <f t="shared" ref="T178:T185" si="90">MAX(P178,R178)</f>
        <v>13</v>
      </c>
      <c r="U178" s="47">
        <f t="shared" ref="U178:U185" si="91">AVERAGE(O178,Q178)</f>
        <v>41.25</v>
      </c>
      <c r="V178" s="47">
        <f t="shared" ref="V178:V185" si="92">AVERAGE(P178,R178)</f>
        <v>12.5</v>
      </c>
      <c r="W178" s="48">
        <v>24.661090000000002</v>
      </c>
      <c r="X178" s="48">
        <v>112.18164</v>
      </c>
      <c r="Y178" s="49">
        <f t="shared" ref="Y178:Y185" si="93">(Z178*1.8)+32</f>
        <v>82.4</v>
      </c>
      <c r="Z178" s="49">
        <v>28</v>
      </c>
      <c r="AA178" s="50">
        <v>9</v>
      </c>
      <c r="AB178" s="50">
        <v>90</v>
      </c>
      <c r="AC178" s="51" t="s">
        <v>119</v>
      </c>
      <c r="AD178" s="45" t="s">
        <v>49</v>
      </c>
      <c r="AE178" s="43" t="s">
        <v>0</v>
      </c>
      <c r="AF178" s="50">
        <v>1</v>
      </c>
      <c r="AG178" s="55" t="s">
        <v>59</v>
      </c>
      <c r="AH178" s="45"/>
      <c r="AI178" s="45"/>
    </row>
    <row r="179" spans="1:35">
      <c r="A179" s="42" t="s">
        <v>191</v>
      </c>
      <c r="B179" s="43" t="s">
        <v>149</v>
      </c>
      <c r="C179" s="44">
        <v>41191</v>
      </c>
      <c r="D179" s="45">
        <v>2012</v>
      </c>
      <c r="E179" s="46">
        <v>0.38472222222222219</v>
      </c>
      <c r="F179" s="46">
        <v>0.38750000000000001</v>
      </c>
      <c r="G179" s="46">
        <f t="shared" si="87"/>
        <v>2.7777777777778234E-3</v>
      </c>
      <c r="H179" s="36">
        <v>2</v>
      </c>
      <c r="I179" s="36">
        <v>1</v>
      </c>
      <c r="J179" s="36">
        <v>3</v>
      </c>
      <c r="K179" s="36">
        <v>3</v>
      </c>
      <c r="L179" s="42" t="s">
        <v>188</v>
      </c>
      <c r="M179" s="42" t="s">
        <v>189</v>
      </c>
      <c r="N179" s="36">
        <v>1</v>
      </c>
      <c r="O179" s="47">
        <f t="shared" si="88"/>
        <v>42.9</v>
      </c>
      <c r="P179" s="47">
        <v>13</v>
      </c>
      <c r="Q179" s="47">
        <f t="shared" si="86"/>
        <v>39.599999999999994</v>
      </c>
      <c r="R179" s="47">
        <v>12</v>
      </c>
      <c r="S179" s="36">
        <f t="shared" si="89"/>
        <v>42.9</v>
      </c>
      <c r="T179" s="36">
        <f t="shared" si="90"/>
        <v>13</v>
      </c>
      <c r="U179" s="47">
        <f t="shared" si="91"/>
        <v>41.25</v>
      </c>
      <c r="V179" s="47">
        <f t="shared" si="92"/>
        <v>12.5</v>
      </c>
      <c r="W179" s="48">
        <v>24.661090000000002</v>
      </c>
      <c r="X179" s="48">
        <v>112.18164</v>
      </c>
      <c r="Y179" s="49">
        <f t="shared" si="93"/>
        <v>82.4</v>
      </c>
      <c r="Z179" s="49">
        <v>28</v>
      </c>
      <c r="AA179" s="50">
        <v>9</v>
      </c>
      <c r="AB179" s="50">
        <v>90</v>
      </c>
      <c r="AC179" s="51" t="s">
        <v>120</v>
      </c>
      <c r="AD179" s="45" t="s">
        <v>113</v>
      </c>
      <c r="AE179" s="43" t="s">
        <v>0</v>
      </c>
      <c r="AF179" s="50">
        <v>1</v>
      </c>
      <c r="AG179" s="52" t="s">
        <v>0</v>
      </c>
      <c r="AH179" s="45"/>
      <c r="AI179" s="45"/>
    </row>
    <row r="180" spans="1:35">
      <c r="A180" s="42" t="s">
        <v>191</v>
      </c>
      <c r="B180" s="43" t="s">
        <v>149</v>
      </c>
      <c r="C180" s="44">
        <v>41191</v>
      </c>
      <c r="D180" s="45">
        <v>2012</v>
      </c>
      <c r="E180" s="46">
        <v>0.38472222222222219</v>
      </c>
      <c r="F180" s="46">
        <v>0.38750000000000001</v>
      </c>
      <c r="G180" s="46">
        <f t="shared" si="87"/>
        <v>2.7777777777778234E-3</v>
      </c>
      <c r="H180" s="36">
        <v>2</v>
      </c>
      <c r="I180" s="36">
        <v>1</v>
      </c>
      <c r="J180" s="36">
        <v>3</v>
      </c>
      <c r="K180" s="36">
        <v>3</v>
      </c>
      <c r="L180" s="42" t="s">
        <v>188</v>
      </c>
      <c r="M180" s="42" t="s">
        <v>189</v>
      </c>
      <c r="N180" s="36">
        <v>1</v>
      </c>
      <c r="O180" s="47">
        <f t="shared" si="88"/>
        <v>42.9</v>
      </c>
      <c r="P180" s="47">
        <v>13</v>
      </c>
      <c r="Q180" s="47">
        <f t="shared" si="86"/>
        <v>39.599999999999994</v>
      </c>
      <c r="R180" s="47">
        <v>12</v>
      </c>
      <c r="S180" s="36">
        <f t="shared" si="89"/>
        <v>42.9</v>
      </c>
      <c r="T180" s="36">
        <f t="shared" si="90"/>
        <v>13</v>
      </c>
      <c r="U180" s="47">
        <f t="shared" si="91"/>
        <v>41.25</v>
      </c>
      <c r="V180" s="47">
        <f t="shared" si="92"/>
        <v>12.5</v>
      </c>
      <c r="W180" s="48">
        <v>24.661090000000002</v>
      </c>
      <c r="X180" s="48">
        <v>112.18164</v>
      </c>
      <c r="Y180" s="49">
        <f t="shared" si="93"/>
        <v>82.4</v>
      </c>
      <c r="Z180" s="49">
        <v>28</v>
      </c>
      <c r="AA180" s="50">
        <v>9</v>
      </c>
      <c r="AB180" s="50">
        <v>90</v>
      </c>
      <c r="AC180" s="51" t="s">
        <v>120</v>
      </c>
      <c r="AD180" s="45" t="s">
        <v>49</v>
      </c>
      <c r="AE180" s="43" t="s">
        <v>0</v>
      </c>
      <c r="AF180" s="50">
        <v>1</v>
      </c>
      <c r="AG180" s="52" t="s">
        <v>0</v>
      </c>
      <c r="AH180" s="45"/>
      <c r="AI180" s="45"/>
    </row>
    <row r="181" spans="1:35">
      <c r="A181" s="42" t="s">
        <v>191</v>
      </c>
      <c r="B181" s="43" t="s">
        <v>149</v>
      </c>
      <c r="C181" s="44">
        <v>41191</v>
      </c>
      <c r="D181" s="45">
        <v>2012</v>
      </c>
      <c r="E181" s="46">
        <v>0.38472222222222219</v>
      </c>
      <c r="F181" s="46">
        <v>0.38750000000000001</v>
      </c>
      <c r="G181" s="46">
        <f t="shared" si="87"/>
        <v>2.7777777777778234E-3</v>
      </c>
      <c r="H181" s="36">
        <v>2</v>
      </c>
      <c r="I181" s="36">
        <v>1</v>
      </c>
      <c r="J181" s="36">
        <v>3</v>
      </c>
      <c r="K181" s="36">
        <v>3</v>
      </c>
      <c r="L181" s="42" t="s">
        <v>188</v>
      </c>
      <c r="M181" s="42" t="s">
        <v>189</v>
      </c>
      <c r="N181" s="36">
        <v>1</v>
      </c>
      <c r="O181" s="47">
        <f t="shared" si="88"/>
        <v>42.9</v>
      </c>
      <c r="P181" s="47">
        <v>13</v>
      </c>
      <c r="Q181" s="47">
        <f t="shared" si="86"/>
        <v>39.599999999999994</v>
      </c>
      <c r="R181" s="47">
        <v>12</v>
      </c>
      <c r="S181" s="36">
        <f t="shared" si="89"/>
        <v>42.9</v>
      </c>
      <c r="T181" s="36">
        <f t="shared" si="90"/>
        <v>13</v>
      </c>
      <c r="U181" s="47">
        <f t="shared" si="91"/>
        <v>41.25</v>
      </c>
      <c r="V181" s="47">
        <f t="shared" si="92"/>
        <v>12.5</v>
      </c>
      <c r="W181" s="48">
        <v>24.661090000000002</v>
      </c>
      <c r="X181" s="48">
        <v>112.18164</v>
      </c>
      <c r="Y181" s="49">
        <f t="shared" si="93"/>
        <v>82.4</v>
      </c>
      <c r="Z181" s="49">
        <v>28</v>
      </c>
      <c r="AA181" s="50">
        <v>9</v>
      </c>
      <c r="AB181" s="50">
        <v>90</v>
      </c>
      <c r="AC181" s="51" t="s">
        <v>120</v>
      </c>
      <c r="AD181" s="45" t="s">
        <v>49</v>
      </c>
      <c r="AE181" s="43" t="s">
        <v>0</v>
      </c>
      <c r="AF181" s="50">
        <v>1</v>
      </c>
      <c r="AG181" s="52" t="s">
        <v>0</v>
      </c>
      <c r="AH181" s="45"/>
      <c r="AI181" s="45"/>
    </row>
    <row r="182" spans="1:35">
      <c r="A182" s="42" t="s">
        <v>191</v>
      </c>
      <c r="B182" s="43" t="s">
        <v>149</v>
      </c>
      <c r="C182" s="44">
        <v>41191</v>
      </c>
      <c r="D182" s="45">
        <v>2012</v>
      </c>
      <c r="E182" s="46">
        <v>0.38472222222222219</v>
      </c>
      <c r="F182" s="46">
        <v>0.38750000000000001</v>
      </c>
      <c r="G182" s="46">
        <f t="shared" si="87"/>
        <v>2.7777777777778234E-3</v>
      </c>
      <c r="H182" s="36">
        <v>2</v>
      </c>
      <c r="I182" s="36">
        <v>1</v>
      </c>
      <c r="J182" s="36">
        <v>3</v>
      </c>
      <c r="K182" s="36">
        <v>3</v>
      </c>
      <c r="L182" s="42" t="s">
        <v>188</v>
      </c>
      <c r="M182" s="42" t="s">
        <v>189</v>
      </c>
      <c r="N182" s="36">
        <v>1</v>
      </c>
      <c r="O182" s="47">
        <f t="shared" si="88"/>
        <v>42.9</v>
      </c>
      <c r="P182" s="47">
        <v>13</v>
      </c>
      <c r="Q182" s="47">
        <f t="shared" si="86"/>
        <v>39.599999999999994</v>
      </c>
      <c r="R182" s="47">
        <v>12</v>
      </c>
      <c r="S182" s="36">
        <f t="shared" si="89"/>
        <v>42.9</v>
      </c>
      <c r="T182" s="36">
        <f t="shared" si="90"/>
        <v>13</v>
      </c>
      <c r="U182" s="47">
        <f t="shared" si="91"/>
        <v>41.25</v>
      </c>
      <c r="V182" s="47">
        <f t="shared" si="92"/>
        <v>12.5</v>
      </c>
      <c r="W182" s="48">
        <v>24.661090000000002</v>
      </c>
      <c r="X182" s="48">
        <v>112.18164</v>
      </c>
      <c r="Y182" s="49">
        <f t="shared" si="93"/>
        <v>82.4</v>
      </c>
      <c r="Z182" s="49">
        <v>28</v>
      </c>
      <c r="AA182" s="50">
        <v>9</v>
      </c>
      <c r="AB182" s="50">
        <v>90</v>
      </c>
      <c r="AC182" s="51" t="s">
        <v>120</v>
      </c>
      <c r="AD182" s="45" t="s">
        <v>49</v>
      </c>
      <c r="AE182" s="43" t="s">
        <v>0</v>
      </c>
      <c r="AF182" s="50">
        <v>1</v>
      </c>
      <c r="AG182" s="52" t="s">
        <v>0</v>
      </c>
      <c r="AH182" s="45"/>
      <c r="AI182" s="45"/>
    </row>
    <row r="183" spans="1:35">
      <c r="A183" s="42" t="s">
        <v>191</v>
      </c>
      <c r="B183" s="43" t="s">
        <v>149</v>
      </c>
      <c r="C183" s="44">
        <v>41191</v>
      </c>
      <c r="D183" s="45">
        <v>2012</v>
      </c>
      <c r="E183" s="46">
        <v>0.38472222222222219</v>
      </c>
      <c r="F183" s="46">
        <v>0.38750000000000001</v>
      </c>
      <c r="G183" s="46">
        <f t="shared" si="87"/>
        <v>2.7777777777778234E-3</v>
      </c>
      <c r="H183" s="36">
        <v>2</v>
      </c>
      <c r="I183" s="36">
        <v>1</v>
      </c>
      <c r="J183" s="36">
        <v>3</v>
      </c>
      <c r="K183" s="36">
        <v>3</v>
      </c>
      <c r="L183" s="42" t="s">
        <v>188</v>
      </c>
      <c r="M183" s="42" t="s">
        <v>189</v>
      </c>
      <c r="N183" s="36">
        <v>1</v>
      </c>
      <c r="O183" s="47">
        <f t="shared" si="88"/>
        <v>42.9</v>
      </c>
      <c r="P183" s="47">
        <v>13</v>
      </c>
      <c r="Q183" s="47">
        <f t="shared" si="86"/>
        <v>39.599999999999994</v>
      </c>
      <c r="R183" s="47">
        <v>12</v>
      </c>
      <c r="S183" s="36">
        <f t="shared" si="89"/>
        <v>42.9</v>
      </c>
      <c r="T183" s="36">
        <f t="shared" si="90"/>
        <v>13</v>
      </c>
      <c r="U183" s="47">
        <f t="shared" si="91"/>
        <v>41.25</v>
      </c>
      <c r="V183" s="47">
        <f t="shared" si="92"/>
        <v>12.5</v>
      </c>
      <c r="W183" s="48">
        <v>24.661090000000002</v>
      </c>
      <c r="X183" s="48">
        <v>112.18164</v>
      </c>
      <c r="Y183" s="49">
        <f t="shared" si="93"/>
        <v>82.4</v>
      </c>
      <c r="Z183" s="49">
        <v>28</v>
      </c>
      <c r="AA183" s="50">
        <v>9</v>
      </c>
      <c r="AB183" s="50">
        <v>90</v>
      </c>
      <c r="AC183" s="51" t="s">
        <v>62</v>
      </c>
      <c r="AD183" s="45" t="s">
        <v>49</v>
      </c>
      <c r="AE183" s="43" t="s">
        <v>63</v>
      </c>
      <c r="AF183" s="50">
        <v>1</v>
      </c>
      <c r="AG183" s="52" t="s">
        <v>0</v>
      </c>
      <c r="AH183" s="45"/>
      <c r="AI183" s="45"/>
    </row>
    <row r="184" spans="1:35">
      <c r="A184" s="42" t="s">
        <v>191</v>
      </c>
      <c r="B184" s="43" t="s">
        <v>149</v>
      </c>
      <c r="C184" s="44">
        <v>41191</v>
      </c>
      <c r="D184" s="45">
        <v>2012</v>
      </c>
      <c r="E184" s="46">
        <v>0.38472222222222219</v>
      </c>
      <c r="F184" s="46">
        <v>0.38750000000000001</v>
      </c>
      <c r="G184" s="46">
        <f t="shared" si="87"/>
        <v>2.7777777777778234E-3</v>
      </c>
      <c r="H184" s="36">
        <v>2</v>
      </c>
      <c r="I184" s="36">
        <v>1</v>
      </c>
      <c r="J184" s="36">
        <v>3</v>
      </c>
      <c r="K184" s="36">
        <v>3</v>
      </c>
      <c r="L184" s="42" t="s">
        <v>188</v>
      </c>
      <c r="M184" s="42" t="s">
        <v>189</v>
      </c>
      <c r="N184" s="36">
        <v>1</v>
      </c>
      <c r="O184" s="47">
        <f t="shared" si="88"/>
        <v>42.9</v>
      </c>
      <c r="P184" s="47">
        <v>13</v>
      </c>
      <c r="Q184" s="47">
        <f t="shared" si="86"/>
        <v>39.599999999999994</v>
      </c>
      <c r="R184" s="47">
        <v>12</v>
      </c>
      <c r="S184" s="36">
        <f t="shared" si="89"/>
        <v>42.9</v>
      </c>
      <c r="T184" s="36">
        <f t="shared" si="90"/>
        <v>13</v>
      </c>
      <c r="U184" s="47">
        <f t="shared" si="91"/>
        <v>41.25</v>
      </c>
      <c r="V184" s="47">
        <f t="shared" si="92"/>
        <v>12.5</v>
      </c>
      <c r="W184" s="48">
        <v>24.661090000000002</v>
      </c>
      <c r="X184" s="48">
        <v>112.18164</v>
      </c>
      <c r="Y184" s="49">
        <f t="shared" si="93"/>
        <v>82.4</v>
      </c>
      <c r="Z184" s="49">
        <v>28</v>
      </c>
      <c r="AA184" s="50">
        <v>9</v>
      </c>
      <c r="AB184" s="50">
        <v>90</v>
      </c>
      <c r="AC184" s="51" t="s">
        <v>62</v>
      </c>
      <c r="AD184" s="45" t="s">
        <v>49</v>
      </c>
      <c r="AE184" s="43" t="s">
        <v>63</v>
      </c>
      <c r="AF184" s="50">
        <v>1</v>
      </c>
      <c r="AG184" s="52" t="s">
        <v>0</v>
      </c>
      <c r="AH184" s="45"/>
      <c r="AI184" s="45"/>
    </row>
    <row r="185" spans="1:35">
      <c r="A185" s="42" t="s">
        <v>192</v>
      </c>
      <c r="B185" s="43" t="s">
        <v>144</v>
      </c>
      <c r="C185" s="44">
        <v>41191</v>
      </c>
      <c r="D185" s="45">
        <v>2012</v>
      </c>
      <c r="E185" s="46">
        <v>0.3840277777777778</v>
      </c>
      <c r="F185" s="46">
        <v>0.3888888888888889</v>
      </c>
      <c r="G185" s="46">
        <f t="shared" si="87"/>
        <v>4.8611111111110938E-3</v>
      </c>
      <c r="H185" s="36">
        <v>2</v>
      </c>
      <c r="I185" s="36">
        <v>1</v>
      </c>
      <c r="J185" s="36">
        <v>4</v>
      </c>
      <c r="K185" s="36">
        <v>4</v>
      </c>
      <c r="L185" s="42" t="s">
        <v>188</v>
      </c>
      <c r="M185" s="42" t="s">
        <v>189</v>
      </c>
      <c r="N185" s="36">
        <v>1</v>
      </c>
      <c r="O185" s="47">
        <f t="shared" si="88"/>
        <v>43.23</v>
      </c>
      <c r="P185" s="47">
        <v>13.1</v>
      </c>
      <c r="Q185" s="47">
        <f t="shared" si="86"/>
        <v>41.91</v>
      </c>
      <c r="R185" s="47">
        <v>12.7</v>
      </c>
      <c r="S185" s="36">
        <f t="shared" si="89"/>
        <v>43.23</v>
      </c>
      <c r="T185" s="36">
        <f t="shared" si="90"/>
        <v>13.1</v>
      </c>
      <c r="U185" s="47">
        <f t="shared" si="91"/>
        <v>42.569999999999993</v>
      </c>
      <c r="V185" s="47">
        <f t="shared" si="92"/>
        <v>12.899999999999999</v>
      </c>
      <c r="W185" s="48">
        <v>24.661090000000002</v>
      </c>
      <c r="X185" s="48">
        <v>112.18164</v>
      </c>
      <c r="Y185" s="49">
        <f t="shared" si="93"/>
        <v>82.4</v>
      </c>
      <c r="Z185" s="49">
        <v>28</v>
      </c>
      <c r="AA185" s="50">
        <v>9</v>
      </c>
      <c r="AB185" s="50">
        <v>90</v>
      </c>
      <c r="AC185" s="51" t="s">
        <v>119</v>
      </c>
      <c r="AD185" s="45" t="s">
        <v>114</v>
      </c>
      <c r="AE185" s="43" t="s">
        <v>0</v>
      </c>
      <c r="AF185" s="50">
        <v>1</v>
      </c>
      <c r="AG185" s="52" t="s">
        <v>59</v>
      </c>
      <c r="AH185" s="45"/>
      <c r="AI185" s="45"/>
    </row>
    <row r="186" spans="1:35">
      <c r="A186" s="42" t="s">
        <v>192</v>
      </c>
      <c r="B186" s="43" t="s">
        <v>144</v>
      </c>
      <c r="C186" s="44">
        <v>41191</v>
      </c>
      <c r="D186" s="45">
        <v>2012</v>
      </c>
      <c r="E186" s="46">
        <v>0.3840277777777778</v>
      </c>
      <c r="F186" s="46">
        <v>0.3888888888888889</v>
      </c>
      <c r="G186" s="46">
        <f t="shared" ref="G186:G209" si="94">F186-E186</f>
        <v>4.8611111111110938E-3</v>
      </c>
      <c r="H186" s="36">
        <v>2</v>
      </c>
      <c r="I186" s="36">
        <v>1</v>
      </c>
      <c r="J186" s="36">
        <v>4</v>
      </c>
      <c r="K186" s="36">
        <v>4</v>
      </c>
      <c r="L186" s="42" t="s">
        <v>188</v>
      </c>
      <c r="M186" s="42" t="s">
        <v>189</v>
      </c>
      <c r="N186" s="36">
        <v>1</v>
      </c>
      <c r="O186" s="47">
        <f t="shared" ref="O186:O209" si="95">(P186*3.3)</f>
        <v>43.23</v>
      </c>
      <c r="P186" s="47">
        <v>13.1</v>
      </c>
      <c r="Q186" s="47">
        <f t="shared" si="86"/>
        <v>41.91</v>
      </c>
      <c r="R186" s="47">
        <v>12.7</v>
      </c>
      <c r="S186" s="36">
        <f t="shared" ref="S186:S209" si="96">MAX(O186,Q186,)</f>
        <v>43.23</v>
      </c>
      <c r="T186" s="36">
        <f t="shared" ref="T186:T209" si="97">MAX(P186,R186)</f>
        <v>13.1</v>
      </c>
      <c r="U186" s="47">
        <f t="shared" ref="U186:U209" si="98">AVERAGE(O186,Q186)</f>
        <v>42.569999999999993</v>
      </c>
      <c r="V186" s="47">
        <f t="shared" ref="V186:V209" si="99">AVERAGE(P186,R186)</f>
        <v>12.899999999999999</v>
      </c>
      <c r="W186" s="48">
        <v>24.661090000000002</v>
      </c>
      <c r="X186" s="48">
        <v>112.18164</v>
      </c>
      <c r="Y186" s="49">
        <f t="shared" ref="Y186:Y209" si="100">(Z186*1.8)+32</f>
        <v>82.4</v>
      </c>
      <c r="Z186" s="49">
        <v>28</v>
      </c>
      <c r="AA186" s="50">
        <v>9</v>
      </c>
      <c r="AB186" s="50">
        <v>90</v>
      </c>
      <c r="AC186" s="51" t="s">
        <v>119</v>
      </c>
      <c r="AD186" s="45" t="s">
        <v>114</v>
      </c>
      <c r="AE186" s="43" t="s">
        <v>0</v>
      </c>
      <c r="AF186" s="50">
        <v>1</v>
      </c>
      <c r="AG186" s="52" t="s">
        <v>59</v>
      </c>
      <c r="AH186" s="45"/>
      <c r="AI186" s="45"/>
    </row>
    <row r="187" spans="1:35">
      <c r="A187" s="42" t="s">
        <v>192</v>
      </c>
      <c r="B187" s="43" t="s">
        <v>144</v>
      </c>
      <c r="C187" s="44">
        <v>41191</v>
      </c>
      <c r="D187" s="45">
        <v>2012</v>
      </c>
      <c r="E187" s="46">
        <v>0.3840277777777778</v>
      </c>
      <c r="F187" s="46">
        <v>0.3888888888888889</v>
      </c>
      <c r="G187" s="46">
        <f t="shared" si="94"/>
        <v>4.8611111111110938E-3</v>
      </c>
      <c r="H187" s="36">
        <v>2</v>
      </c>
      <c r="I187" s="36">
        <v>1</v>
      </c>
      <c r="J187" s="36">
        <v>4</v>
      </c>
      <c r="K187" s="36">
        <v>4</v>
      </c>
      <c r="L187" s="42" t="s">
        <v>188</v>
      </c>
      <c r="M187" s="42" t="s">
        <v>189</v>
      </c>
      <c r="N187" s="36">
        <v>1</v>
      </c>
      <c r="O187" s="47">
        <f t="shared" si="95"/>
        <v>43.23</v>
      </c>
      <c r="P187" s="47">
        <v>13.1</v>
      </c>
      <c r="Q187" s="47">
        <f t="shared" si="86"/>
        <v>41.91</v>
      </c>
      <c r="R187" s="47">
        <v>12.7</v>
      </c>
      <c r="S187" s="36">
        <f t="shared" si="96"/>
        <v>43.23</v>
      </c>
      <c r="T187" s="36">
        <f t="shared" si="97"/>
        <v>13.1</v>
      </c>
      <c r="U187" s="47">
        <f t="shared" si="98"/>
        <v>42.569999999999993</v>
      </c>
      <c r="V187" s="47">
        <f t="shared" si="99"/>
        <v>12.899999999999999</v>
      </c>
      <c r="W187" s="48">
        <v>24.661090000000002</v>
      </c>
      <c r="X187" s="48">
        <v>112.18164</v>
      </c>
      <c r="Y187" s="49">
        <f t="shared" si="100"/>
        <v>82.4</v>
      </c>
      <c r="Z187" s="49">
        <v>28</v>
      </c>
      <c r="AA187" s="50">
        <v>9</v>
      </c>
      <c r="AB187" s="50">
        <v>90</v>
      </c>
      <c r="AC187" s="51" t="s">
        <v>120</v>
      </c>
      <c r="AD187" s="45" t="s">
        <v>113</v>
      </c>
      <c r="AE187" s="43" t="s">
        <v>0</v>
      </c>
      <c r="AF187" s="50">
        <v>1</v>
      </c>
      <c r="AG187" s="52" t="s">
        <v>0</v>
      </c>
      <c r="AH187" s="45"/>
      <c r="AI187" s="45"/>
    </row>
    <row r="188" spans="1:35">
      <c r="A188" s="42" t="s">
        <v>192</v>
      </c>
      <c r="B188" s="43" t="s">
        <v>144</v>
      </c>
      <c r="C188" s="44">
        <v>41191</v>
      </c>
      <c r="D188" s="45">
        <v>2012</v>
      </c>
      <c r="E188" s="46">
        <v>0.3840277777777778</v>
      </c>
      <c r="F188" s="46">
        <v>0.3888888888888889</v>
      </c>
      <c r="G188" s="46">
        <f t="shared" si="94"/>
        <v>4.8611111111110938E-3</v>
      </c>
      <c r="H188" s="36">
        <v>2</v>
      </c>
      <c r="I188" s="36">
        <v>1</v>
      </c>
      <c r="J188" s="36">
        <v>4</v>
      </c>
      <c r="K188" s="36">
        <v>4</v>
      </c>
      <c r="L188" s="42" t="s">
        <v>188</v>
      </c>
      <c r="M188" s="42" t="s">
        <v>189</v>
      </c>
      <c r="N188" s="36">
        <v>1</v>
      </c>
      <c r="O188" s="47">
        <f t="shared" si="95"/>
        <v>43.23</v>
      </c>
      <c r="P188" s="47">
        <v>13.1</v>
      </c>
      <c r="Q188" s="47">
        <f t="shared" si="86"/>
        <v>41.91</v>
      </c>
      <c r="R188" s="47">
        <v>12.7</v>
      </c>
      <c r="S188" s="36">
        <f t="shared" si="96"/>
        <v>43.23</v>
      </c>
      <c r="T188" s="36">
        <f t="shared" si="97"/>
        <v>13.1</v>
      </c>
      <c r="U188" s="47">
        <f t="shared" si="98"/>
        <v>42.569999999999993</v>
      </c>
      <c r="V188" s="47">
        <f t="shared" si="99"/>
        <v>12.899999999999999</v>
      </c>
      <c r="W188" s="48">
        <v>24.661090000000002</v>
      </c>
      <c r="X188" s="48">
        <v>112.18164</v>
      </c>
      <c r="Y188" s="49">
        <f t="shared" si="100"/>
        <v>82.4</v>
      </c>
      <c r="Z188" s="49">
        <v>28</v>
      </c>
      <c r="AA188" s="50">
        <v>9</v>
      </c>
      <c r="AB188" s="50">
        <v>90</v>
      </c>
      <c r="AC188" s="51" t="s">
        <v>120</v>
      </c>
      <c r="AD188" s="45" t="s">
        <v>113</v>
      </c>
      <c r="AE188" s="43" t="s">
        <v>0</v>
      </c>
      <c r="AF188" s="50">
        <v>1</v>
      </c>
      <c r="AG188" s="52" t="s">
        <v>0</v>
      </c>
      <c r="AH188" s="45"/>
      <c r="AI188" s="45"/>
    </row>
    <row r="189" spans="1:35">
      <c r="A189" s="42" t="s">
        <v>192</v>
      </c>
      <c r="B189" s="43" t="s">
        <v>144</v>
      </c>
      <c r="C189" s="44">
        <v>41191</v>
      </c>
      <c r="D189" s="45">
        <v>2012</v>
      </c>
      <c r="E189" s="46">
        <v>0.3840277777777778</v>
      </c>
      <c r="F189" s="46">
        <v>0.3888888888888889</v>
      </c>
      <c r="G189" s="46">
        <f t="shared" si="94"/>
        <v>4.8611111111110938E-3</v>
      </c>
      <c r="H189" s="36">
        <v>2</v>
      </c>
      <c r="I189" s="36">
        <v>1</v>
      </c>
      <c r="J189" s="36">
        <v>4</v>
      </c>
      <c r="K189" s="36">
        <v>4</v>
      </c>
      <c r="L189" s="42" t="s">
        <v>188</v>
      </c>
      <c r="M189" s="42" t="s">
        <v>189</v>
      </c>
      <c r="N189" s="36">
        <v>1</v>
      </c>
      <c r="O189" s="47">
        <f t="shared" si="95"/>
        <v>43.23</v>
      </c>
      <c r="P189" s="47">
        <v>13.1</v>
      </c>
      <c r="Q189" s="47">
        <f t="shared" si="86"/>
        <v>41.91</v>
      </c>
      <c r="R189" s="47">
        <v>12.7</v>
      </c>
      <c r="S189" s="36">
        <f t="shared" si="96"/>
        <v>43.23</v>
      </c>
      <c r="T189" s="36">
        <f t="shared" si="97"/>
        <v>13.1</v>
      </c>
      <c r="U189" s="47">
        <f t="shared" si="98"/>
        <v>42.569999999999993</v>
      </c>
      <c r="V189" s="47">
        <f t="shared" si="99"/>
        <v>12.899999999999999</v>
      </c>
      <c r="W189" s="48">
        <v>24.661090000000002</v>
      </c>
      <c r="X189" s="48">
        <v>112.18164</v>
      </c>
      <c r="Y189" s="49">
        <f t="shared" si="100"/>
        <v>82.4</v>
      </c>
      <c r="Z189" s="49">
        <v>28</v>
      </c>
      <c r="AA189" s="50">
        <v>9</v>
      </c>
      <c r="AB189" s="50">
        <v>90</v>
      </c>
      <c r="AC189" s="51" t="s">
        <v>120</v>
      </c>
      <c r="AD189" s="45" t="s">
        <v>113</v>
      </c>
      <c r="AE189" s="43" t="s">
        <v>0</v>
      </c>
      <c r="AF189" s="50">
        <v>1</v>
      </c>
      <c r="AG189" s="52" t="s">
        <v>0</v>
      </c>
      <c r="AH189" s="45"/>
      <c r="AI189" s="45"/>
    </row>
    <row r="190" spans="1:35">
      <c r="A190" s="42" t="s">
        <v>192</v>
      </c>
      <c r="B190" s="43" t="s">
        <v>144</v>
      </c>
      <c r="C190" s="44">
        <v>41191</v>
      </c>
      <c r="D190" s="45">
        <v>2012</v>
      </c>
      <c r="E190" s="46">
        <v>0.3840277777777778</v>
      </c>
      <c r="F190" s="46">
        <v>0.3888888888888889</v>
      </c>
      <c r="G190" s="46">
        <f t="shared" si="94"/>
        <v>4.8611111111110938E-3</v>
      </c>
      <c r="H190" s="36">
        <v>2</v>
      </c>
      <c r="I190" s="36">
        <v>1</v>
      </c>
      <c r="J190" s="36">
        <v>4</v>
      </c>
      <c r="K190" s="36">
        <v>4</v>
      </c>
      <c r="L190" s="42" t="s">
        <v>188</v>
      </c>
      <c r="M190" s="42" t="s">
        <v>189</v>
      </c>
      <c r="N190" s="36">
        <v>1</v>
      </c>
      <c r="O190" s="47">
        <f t="shared" si="95"/>
        <v>43.23</v>
      </c>
      <c r="P190" s="47">
        <v>13.1</v>
      </c>
      <c r="Q190" s="47">
        <f t="shared" si="86"/>
        <v>41.91</v>
      </c>
      <c r="R190" s="47">
        <v>12.7</v>
      </c>
      <c r="S190" s="36">
        <f t="shared" si="96"/>
        <v>43.23</v>
      </c>
      <c r="T190" s="36">
        <f t="shared" si="97"/>
        <v>13.1</v>
      </c>
      <c r="U190" s="47">
        <f t="shared" si="98"/>
        <v>42.569999999999993</v>
      </c>
      <c r="V190" s="47">
        <f t="shared" si="99"/>
        <v>12.899999999999999</v>
      </c>
      <c r="W190" s="48">
        <v>24.661090000000002</v>
      </c>
      <c r="X190" s="48">
        <v>112.18164</v>
      </c>
      <c r="Y190" s="49">
        <f t="shared" si="100"/>
        <v>82.4</v>
      </c>
      <c r="Z190" s="49">
        <v>28</v>
      </c>
      <c r="AA190" s="50">
        <v>9</v>
      </c>
      <c r="AB190" s="50">
        <v>90</v>
      </c>
      <c r="AC190" s="51" t="s">
        <v>120</v>
      </c>
      <c r="AD190" s="45" t="s">
        <v>113</v>
      </c>
      <c r="AE190" s="43" t="s">
        <v>0</v>
      </c>
      <c r="AF190" s="50">
        <v>1</v>
      </c>
      <c r="AG190" s="52" t="s">
        <v>0</v>
      </c>
      <c r="AH190" s="45"/>
      <c r="AI190" s="45"/>
    </row>
    <row r="191" spans="1:35">
      <c r="A191" s="42" t="s">
        <v>192</v>
      </c>
      <c r="B191" s="43" t="s">
        <v>144</v>
      </c>
      <c r="C191" s="44">
        <v>41191</v>
      </c>
      <c r="D191" s="45">
        <v>2012</v>
      </c>
      <c r="E191" s="46">
        <v>0.3840277777777778</v>
      </c>
      <c r="F191" s="46">
        <v>0.3888888888888889</v>
      </c>
      <c r="G191" s="46">
        <f t="shared" si="94"/>
        <v>4.8611111111110938E-3</v>
      </c>
      <c r="H191" s="36">
        <v>2</v>
      </c>
      <c r="I191" s="36">
        <v>1</v>
      </c>
      <c r="J191" s="36">
        <v>4</v>
      </c>
      <c r="K191" s="36">
        <v>4</v>
      </c>
      <c r="L191" s="42" t="s">
        <v>188</v>
      </c>
      <c r="M191" s="42" t="s">
        <v>189</v>
      </c>
      <c r="N191" s="36">
        <v>1</v>
      </c>
      <c r="O191" s="47">
        <f t="shared" si="95"/>
        <v>43.23</v>
      </c>
      <c r="P191" s="47">
        <v>13.1</v>
      </c>
      <c r="Q191" s="47">
        <f t="shared" si="86"/>
        <v>41.91</v>
      </c>
      <c r="R191" s="47">
        <v>12.7</v>
      </c>
      <c r="S191" s="36">
        <f t="shared" si="96"/>
        <v>43.23</v>
      </c>
      <c r="T191" s="36">
        <f t="shared" si="97"/>
        <v>13.1</v>
      </c>
      <c r="U191" s="47">
        <f t="shared" si="98"/>
        <v>42.569999999999993</v>
      </c>
      <c r="V191" s="47">
        <f t="shared" si="99"/>
        <v>12.899999999999999</v>
      </c>
      <c r="W191" s="48">
        <v>24.661090000000002</v>
      </c>
      <c r="X191" s="48">
        <v>112.18164</v>
      </c>
      <c r="Y191" s="49">
        <f t="shared" si="100"/>
        <v>82.4</v>
      </c>
      <c r="Z191" s="49">
        <v>28</v>
      </c>
      <c r="AA191" s="50">
        <v>9</v>
      </c>
      <c r="AB191" s="50">
        <v>90</v>
      </c>
      <c r="AC191" s="51" t="s">
        <v>120</v>
      </c>
      <c r="AD191" s="45" t="s">
        <v>113</v>
      </c>
      <c r="AE191" s="43" t="s">
        <v>0</v>
      </c>
      <c r="AF191" s="50">
        <v>1</v>
      </c>
      <c r="AG191" s="52" t="s">
        <v>0</v>
      </c>
      <c r="AH191" s="45"/>
      <c r="AI191" s="45"/>
    </row>
    <row r="192" spans="1:35">
      <c r="A192" s="42" t="s">
        <v>192</v>
      </c>
      <c r="B192" s="43" t="s">
        <v>144</v>
      </c>
      <c r="C192" s="44">
        <v>41191</v>
      </c>
      <c r="D192" s="45">
        <v>2012</v>
      </c>
      <c r="E192" s="46">
        <v>0.3840277777777778</v>
      </c>
      <c r="F192" s="46">
        <v>0.3888888888888889</v>
      </c>
      <c r="G192" s="46">
        <f t="shared" si="94"/>
        <v>4.8611111111110938E-3</v>
      </c>
      <c r="H192" s="36">
        <v>2</v>
      </c>
      <c r="I192" s="36">
        <v>1</v>
      </c>
      <c r="J192" s="36">
        <v>4</v>
      </c>
      <c r="K192" s="36">
        <v>4</v>
      </c>
      <c r="L192" s="42" t="s">
        <v>188</v>
      </c>
      <c r="M192" s="42" t="s">
        <v>189</v>
      </c>
      <c r="N192" s="36">
        <v>1</v>
      </c>
      <c r="O192" s="47">
        <f t="shared" si="95"/>
        <v>43.23</v>
      </c>
      <c r="P192" s="47">
        <v>13.1</v>
      </c>
      <c r="Q192" s="47">
        <f t="shared" si="86"/>
        <v>41.91</v>
      </c>
      <c r="R192" s="47">
        <v>12.7</v>
      </c>
      <c r="S192" s="36">
        <f t="shared" si="96"/>
        <v>43.23</v>
      </c>
      <c r="T192" s="36">
        <f t="shared" si="97"/>
        <v>13.1</v>
      </c>
      <c r="U192" s="47">
        <f t="shared" si="98"/>
        <v>42.569999999999993</v>
      </c>
      <c r="V192" s="47">
        <f t="shared" si="99"/>
        <v>12.899999999999999</v>
      </c>
      <c r="W192" s="48">
        <v>24.661090000000002</v>
      </c>
      <c r="X192" s="48">
        <v>112.18164</v>
      </c>
      <c r="Y192" s="49">
        <f t="shared" si="100"/>
        <v>82.4</v>
      </c>
      <c r="Z192" s="49">
        <v>28</v>
      </c>
      <c r="AA192" s="50">
        <v>9</v>
      </c>
      <c r="AB192" s="50">
        <v>90</v>
      </c>
      <c r="AC192" s="51" t="s">
        <v>120</v>
      </c>
      <c r="AD192" s="45" t="s">
        <v>113</v>
      </c>
      <c r="AE192" s="43" t="s">
        <v>0</v>
      </c>
      <c r="AF192" s="50">
        <v>1</v>
      </c>
      <c r="AG192" s="52" t="s">
        <v>0</v>
      </c>
      <c r="AH192" s="45"/>
      <c r="AI192" s="45"/>
    </row>
    <row r="193" spans="1:35">
      <c r="A193" s="42" t="s">
        <v>192</v>
      </c>
      <c r="B193" s="43" t="s">
        <v>144</v>
      </c>
      <c r="C193" s="44">
        <v>41191</v>
      </c>
      <c r="D193" s="45">
        <v>2012</v>
      </c>
      <c r="E193" s="46">
        <v>0.3840277777777778</v>
      </c>
      <c r="F193" s="46">
        <v>0.3888888888888889</v>
      </c>
      <c r="G193" s="46">
        <f t="shared" si="94"/>
        <v>4.8611111111110938E-3</v>
      </c>
      <c r="H193" s="36">
        <v>2</v>
      </c>
      <c r="I193" s="36">
        <v>1</v>
      </c>
      <c r="J193" s="36">
        <v>4</v>
      </c>
      <c r="K193" s="36">
        <v>4</v>
      </c>
      <c r="L193" s="42" t="s">
        <v>188</v>
      </c>
      <c r="M193" s="42" t="s">
        <v>189</v>
      </c>
      <c r="N193" s="36">
        <v>1</v>
      </c>
      <c r="O193" s="47">
        <f t="shared" si="95"/>
        <v>43.23</v>
      </c>
      <c r="P193" s="47">
        <v>13.1</v>
      </c>
      <c r="Q193" s="47">
        <f t="shared" si="86"/>
        <v>41.91</v>
      </c>
      <c r="R193" s="47">
        <v>12.7</v>
      </c>
      <c r="S193" s="36">
        <f t="shared" si="96"/>
        <v>43.23</v>
      </c>
      <c r="T193" s="36">
        <f t="shared" si="97"/>
        <v>13.1</v>
      </c>
      <c r="U193" s="47">
        <f t="shared" si="98"/>
        <v>42.569999999999993</v>
      </c>
      <c r="V193" s="47">
        <f t="shared" si="99"/>
        <v>12.899999999999999</v>
      </c>
      <c r="W193" s="48">
        <v>24.661090000000002</v>
      </c>
      <c r="X193" s="48">
        <v>112.18164</v>
      </c>
      <c r="Y193" s="49">
        <f t="shared" si="100"/>
        <v>82.4</v>
      </c>
      <c r="Z193" s="49">
        <v>28</v>
      </c>
      <c r="AA193" s="50">
        <v>9</v>
      </c>
      <c r="AB193" s="50">
        <v>90</v>
      </c>
      <c r="AC193" s="51" t="s">
        <v>120</v>
      </c>
      <c r="AD193" s="45" t="s">
        <v>49</v>
      </c>
      <c r="AE193" s="43" t="s">
        <v>0</v>
      </c>
      <c r="AF193" s="50">
        <v>1</v>
      </c>
      <c r="AG193" s="52" t="s">
        <v>0</v>
      </c>
      <c r="AH193" s="45"/>
      <c r="AI193" s="45"/>
    </row>
    <row r="194" spans="1:35">
      <c r="A194" s="42" t="s">
        <v>192</v>
      </c>
      <c r="B194" s="43" t="s">
        <v>144</v>
      </c>
      <c r="C194" s="44">
        <v>41191</v>
      </c>
      <c r="D194" s="45">
        <v>2012</v>
      </c>
      <c r="E194" s="46">
        <v>0.3840277777777778</v>
      </c>
      <c r="F194" s="46">
        <v>0.3888888888888889</v>
      </c>
      <c r="G194" s="46">
        <f t="shared" si="94"/>
        <v>4.8611111111110938E-3</v>
      </c>
      <c r="H194" s="36">
        <v>2</v>
      </c>
      <c r="I194" s="36">
        <v>1</v>
      </c>
      <c r="J194" s="36">
        <v>4</v>
      </c>
      <c r="K194" s="36">
        <v>4</v>
      </c>
      <c r="L194" s="42" t="s">
        <v>188</v>
      </c>
      <c r="M194" s="42" t="s">
        <v>189</v>
      </c>
      <c r="N194" s="36">
        <v>1</v>
      </c>
      <c r="O194" s="47">
        <f t="shared" si="95"/>
        <v>43.23</v>
      </c>
      <c r="P194" s="47">
        <v>13.1</v>
      </c>
      <c r="Q194" s="47">
        <f t="shared" si="86"/>
        <v>41.91</v>
      </c>
      <c r="R194" s="47">
        <v>12.7</v>
      </c>
      <c r="S194" s="36">
        <f t="shared" si="96"/>
        <v>43.23</v>
      </c>
      <c r="T194" s="36">
        <f t="shared" si="97"/>
        <v>13.1</v>
      </c>
      <c r="U194" s="47">
        <f t="shared" si="98"/>
        <v>42.569999999999993</v>
      </c>
      <c r="V194" s="47">
        <f t="shared" si="99"/>
        <v>12.899999999999999</v>
      </c>
      <c r="W194" s="48">
        <v>24.661090000000002</v>
      </c>
      <c r="X194" s="48">
        <v>112.18164</v>
      </c>
      <c r="Y194" s="49">
        <f t="shared" si="100"/>
        <v>82.4</v>
      </c>
      <c r="Z194" s="49">
        <v>28</v>
      </c>
      <c r="AA194" s="50">
        <v>9</v>
      </c>
      <c r="AB194" s="50">
        <v>90</v>
      </c>
      <c r="AC194" s="51" t="s">
        <v>120</v>
      </c>
      <c r="AD194" s="45" t="s">
        <v>49</v>
      </c>
      <c r="AE194" s="43" t="s">
        <v>0</v>
      </c>
      <c r="AF194" s="50">
        <v>1</v>
      </c>
      <c r="AG194" s="52" t="s">
        <v>0</v>
      </c>
      <c r="AH194" s="45"/>
      <c r="AI194" s="45"/>
    </row>
    <row r="195" spans="1:35">
      <c r="A195" s="42" t="s">
        <v>192</v>
      </c>
      <c r="B195" s="43" t="s">
        <v>144</v>
      </c>
      <c r="C195" s="44">
        <v>41191</v>
      </c>
      <c r="D195" s="45">
        <v>2012</v>
      </c>
      <c r="E195" s="46">
        <v>0.3840277777777778</v>
      </c>
      <c r="F195" s="46">
        <v>0.3888888888888889</v>
      </c>
      <c r="G195" s="46">
        <f t="shared" si="94"/>
        <v>4.8611111111110938E-3</v>
      </c>
      <c r="H195" s="36">
        <v>2</v>
      </c>
      <c r="I195" s="36">
        <v>1</v>
      </c>
      <c r="J195" s="36">
        <v>4</v>
      </c>
      <c r="K195" s="36">
        <v>4</v>
      </c>
      <c r="L195" s="42" t="s">
        <v>188</v>
      </c>
      <c r="M195" s="42" t="s">
        <v>189</v>
      </c>
      <c r="N195" s="36">
        <v>1</v>
      </c>
      <c r="O195" s="47">
        <f t="shared" si="95"/>
        <v>43.23</v>
      </c>
      <c r="P195" s="47">
        <v>13.1</v>
      </c>
      <c r="Q195" s="47">
        <f t="shared" si="86"/>
        <v>41.91</v>
      </c>
      <c r="R195" s="47">
        <v>12.7</v>
      </c>
      <c r="S195" s="36">
        <f t="shared" si="96"/>
        <v>43.23</v>
      </c>
      <c r="T195" s="36">
        <f t="shared" si="97"/>
        <v>13.1</v>
      </c>
      <c r="U195" s="47">
        <f t="shared" si="98"/>
        <v>42.569999999999993</v>
      </c>
      <c r="V195" s="47">
        <f t="shared" si="99"/>
        <v>12.899999999999999</v>
      </c>
      <c r="W195" s="48">
        <v>24.661090000000002</v>
      </c>
      <c r="X195" s="48">
        <v>112.18164</v>
      </c>
      <c r="Y195" s="49">
        <f t="shared" si="100"/>
        <v>82.4</v>
      </c>
      <c r="Z195" s="49">
        <v>28</v>
      </c>
      <c r="AA195" s="50">
        <v>9</v>
      </c>
      <c r="AB195" s="50">
        <v>90</v>
      </c>
      <c r="AC195" s="51" t="s">
        <v>120</v>
      </c>
      <c r="AD195" s="45" t="s">
        <v>49</v>
      </c>
      <c r="AE195" s="43" t="s">
        <v>0</v>
      </c>
      <c r="AF195" s="50">
        <v>1</v>
      </c>
      <c r="AG195" s="52" t="s">
        <v>0</v>
      </c>
      <c r="AH195" s="45"/>
      <c r="AI195" s="45"/>
    </row>
    <row r="196" spans="1:35">
      <c r="A196" s="42" t="s">
        <v>192</v>
      </c>
      <c r="B196" s="43" t="s">
        <v>144</v>
      </c>
      <c r="C196" s="44">
        <v>41191</v>
      </c>
      <c r="D196" s="45">
        <v>2012</v>
      </c>
      <c r="E196" s="46">
        <v>0.3840277777777778</v>
      </c>
      <c r="F196" s="46">
        <v>0.3888888888888889</v>
      </c>
      <c r="G196" s="46">
        <f t="shared" si="94"/>
        <v>4.8611111111110938E-3</v>
      </c>
      <c r="H196" s="36">
        <v>2</v>
      </c>
      <c r="I196" s="36">
        <v>1</v>
      </c>
      <c r="J196" s="36">
        <v>4</v>
      </c>
      <c r="K196" s="36">
        <v>4</v>
      </c>
      <c r="L196" s="42" t="s">
        <v>188</v>
      </c>
      <c r="M196" s="42" t="s">
        <v>189</v>
      </c>
      <c r="N196" s="36">
        <v>1</v>
      </c>
      <c r="O196" s="47">
        <f t="shared" si="95"/>
        <v>43.23</v>
      </c>
      <c r="P196" s="47">
        <v>13.1</v>
      </c>
      <c r="Q196" s="47">
        <f t="shared" si="86"/>
        <v>41.91</v>
      </c>
      <c r="R196" s="47">
        <v>12.7</v>
      </c>
      <c r="S196" s="36">
        <f t="shared" si="96"/>
        <v>43.23</v>
      </c>
      <c r="T196" s="36">
        <f t="shared" si="97"/>
        <v>13.1</v>
      </c>
      <c r="U196" s="47">
        <f t="shared" si="98"/>
        <v>42.569999999999993</v>
      </c>
      <c r="V196" s="47">
        <f t="shared" si="99"/>
        <v>12.899999999999999</v>
      </c>
      <c r="W196" s="48">
        <v>24.661090000000002</v>
      </c>
      <c r="X196" s="48">
        <v>112.18164</v>
      </c>
      <c r="Y196" s="49">
        <f t="shared" si="100"/>
        <v>82.4</v>
      </c>
      <c r="Z196" s="49">
        <v>28</v>
      </c>
      <c r="AA196" s="50">
        <v>9</v>
      </c>
      <c r="AB196" s="50">
        <v>90</v>
      </c>
      <c r="AC196" s="51" t="s">
        <v>120</v>
      </c>
      <c r="AD196" s="45" t="s">
        <v>49</v>
      </c>
      <c r="AE196" s="43" t="s">
        <v>0</v>
      </c>
      <c r="AF196" s="50">
        <v>1</v>
      </c>
      <c r="AG196" s="52" t="s">
        <v>0</v>
      </c>
      <c r="AH196" s="45"/>
      <c r="AI196" s="45"/>
    </row>
    <row r="197" spans="1:35">
      <c r="A197" s="42" t="s">
        <v>192</v>
      </c>
      <c r="B197" s="43" t="s">
        <v>144</v>
      </c>
      <c r="C197" s="44">
        <v>41191</v>
      </c>
      <c r="D197" s="45">
        <v>2012</v>
      </c>
      <c r="E197" s="46">
        <v>0.3840277777777778</v>
      </c>
      <c r="F197" s="46">
        <v>0.3888888888888889</v>
      </c>
      <c r="G197" s="46">
        <f t="shared" si="94"/>
        <v>4.8611111111110938E-3</v>
      </c>
      <c r="H197" s="36">
        <v>2</v>
      </c>
      <c r="I197" s="36">
        <v>1</v>
      </c>
      <c r="J197" s="36">
        <v>4</v>
      </c>
      <c r="K197" s="36">
        <v>4</v>
      </c>
      <c r="L197" s="42" t="s">
        <v>188</v>
      </c>
      <c r="M197" s="42" t="s">
        <v>189</v>
      </c>
      <c r="N197" s="36">
        <v>1</v>
      </c>
      <c r="O197" s="47">
        <f t="shared" si="95"/>
        <v>43.23</v>
      </c>
      <c r="P197" s="47">
        <v>13.1</v>
      </c>
      <c r="Q197" s="47">
        <f t="shared" si="86"/>
        <v>41.91</v>
      </c>
      <c r="R197" s="47">
        <v>12.7</v>
      </c>
      <c r="S197" s="36">
        <f t="shared" si="96"/>
        <v>43.23</v>
      </c>
      <c r="T197" s="36">
        <f t="shared" si="97"/>
        <v>13.1</v>
      </c>
      <c r="U197" s="47">
        <f t="shared" si="98"/>
        <v>42.569999999999993</v>
      </c>
      <c r="V197" s="47">
        <f t="shared" si="99"/>
        <v>12.899999999999999</v>
      </c>
      <c r="W197" s="48">
        <v>24.661090000000002</v>
      </c>
      <c r="X197" s="48">
        <v>112.18164</v>
      </c>
      <c r="Y197" s="49">
        <f t="shared" si="100"/>
        <v>82.4</v>
      </c>
      <c r="Z197" s="49">
        <v>28</v>
      </c>
      <c r="AA197" s="50">
        <v>9</v>
      </c>
      <c r="AB197" s="50">
        <v>90</v>
      </c>
      <c r="AC197" s="51" t="s">
        <v>120</v>
      </c>
      <c r="AD197" s="45" t="s">
        <v>49</v>
      </c>
      <c r="AE197" s="43" t="s">
        <v>0</v>
      </c>
      <c r="AF197" s="50">
        <v>1</v>
      </c>
      <c r="AG197" s="52" t="s">
        <v>0</v>
      </c>
      <c r="AH197" s="45"/>
      <c r="AI197" s="45"/>
    </row>
    <row r="198" spans="1:35">
      <c r="A198" s="42" t="s">
        <v>192</v>
      </c>
      <c r="B198" s="43" t="s">
        <v>144</v>
      </c>
      <c r="C198" s="44">
        <v>41191</v>
      </c>
      <c r="D198" s="45">
        <v>2012</v>
      </c>
      <c r="E198" s="46">
        <v>0.3840277777777778</v>
      </c>
      <c r="F198" s="46">
        <v>0.3888888888888889</v>
      </c>
      <c r="G198" s="46">
        <f t="shared" si="94"/>
        <v>4.8611111111110938E-3</v>
      </c>
      <c r="H198" s="36">
        <v>2</v>
      </c>
      <c r="I198" s="36">
        <v>1</v>
      </c>
      <c r="J198" s="36">
        <v>4</v>
      </c>
      <c r="K198" s="36">
        <v>4</v>
      </c>
      <c r="L198" s="42" t="s">
        <v>188</v>
      </c>
      <c r="M198" s="42" t="s">
        <v>189</v>
      </c>
      <c r="N198" s="36">
        <v>1</v>
      </c>
      <c r="O198" s="47">
        <f t="shared" si="95"/>
        <v>43.23</v>
      </c>
      <c r="P198" s="47">
        <v>13.1</v>
      </c>
      <c r="Q198" s="47">
        <f t="shared" si="86"/>
        <v>41.91</v>
      </c>
      <c r="R198" s="47">
        <v>12.7</v>
      </c>
      <c r="S198" s="36">
        <f t="shared" si="96"/>
        <v>43.23</v>
      </c>
      <c r="T198" s="36">
        <f t="shared" si="97"/>
        <v>13.1</v>
      </c>
      <c r="U198" s="47">
        <f t="shared" si="98"/>
        <v>42.569999999999993</v>
      </c>
      <c r="V198" s="47">
        <f t="shared" si="99"/>
        <v>12.899999999999999</v>
      </c>
      <c r="W198" s="48">
        <v>24.661090000000002</v>
      </c>
      <c r="X198" s="48">
        <v>112.18164</v>
      </c>
      <c r="Y198" s="49">
        <f t="shared" si="100"/>
        <v>82.4</v>
      </c>
      <c r="Z198" s="49">
        <v>28</v>
      </c>
      <c r="AA198" s="50">
        <v>9</v>
      </c>
      <c r="AB198" s="50">
        <v>90</v>
      </c>
      <c r="AC198" s="51" t="s">
        <v>120</v>
      </c>
      <c r="AD198" s="45" t="s">
        <v>49</v>
      </c>
      <c r="AE198" s="43" t="s">
        <v>0</v>
      </c>
      <c r="AF198" s="50">
        <v>1</v>
      </c>
      <c r="AG198" s="52" t="s">
        <v>0</v>
      </c>
      <c r="AH198" s="45"/>
      <c r="AI198" s="45"/>
    </row>
    <row r="199" spans="1:35">
      <c r="A199" s="42" t="s">
        <v>192</v>
      </c>
      <c r="B199" s="43" t="s">
        <v>144</v>
      </c>
      <c r="C199" s="44">
        <v>41191</v>
      </c>
      <c r="D199" s="45">
        <v>2012</v>
      </c>
      <c r="E199" s="46">
        <v>0.3840277777777778</v>
      </c>
      <c r="F199" s="46">
        <v>0.3888888888888889</v>
      </c>
      <c r="G199" s="46">
        <f t="shared" si="94"/>
        <v>4.8611111111110938E-3</v>
      </c>
      <c r="H199" s="36">
        <v>2</v>
      </c>
      <c r="I199" s="36">
        <v>1</v>
      </c>
      <c r="J199" s="36">
        <v>4</v>
      </c>
      <c r="K199" s="36">
        <v>4</v>
      </c>
      <c r="L199" s="42" t="s">
        <v>188</v>
      </c>
      <c r="M199" s="42" t="s">
        <v>189</v>
      </c>
      <c r="N199" s="36">
        <v>1</v>
      </c>
      <c r="O199" s="47">
        <f t="shared" si="95"/>
        <v>43.23</v>
      </c>
      <c r="P199" s="47">
        <v>13.1</v>
      </c>
      <c r="Q199" s="47">
        <f t="shared" si="86"/>
        <v>41.91</v>
      </c>
      <c r="R199" s="47">
        <v>12.7</v>
      </c>
      <c r="S199" s="36">
        <f t="shared" si="96"/>
        <v>43.23</v>
      </c>
      <c r="T199" s="36">
        <f t="shared" si="97"/>
        <v>13.1</v>
      </c>
      <c r="U199" s="47">
        <f t="shared" si="98"/>
        <v>42.569999999999993</v>
      </c>
      <c r="V199" s="47">
        <f t="shared" si="99"/>
        <v>12.899999999999999</v>
      </c>
      <c r="W199" s="48">
        <v>24.661090000000002</v>
      </c>
      <c r="X199" s="48">
        <v>112.18164</v>
      </c>
      <c r="Y199" s="49">
        <f t="shared" si="100"/>
        <v>82.4</v>
      </c>
      <c r="Z199" s="49">
        <v>28</v>
      </c>
      <c r="AA199" s="50">
        <v>9</v>
      </c>
      <c r="AB199" s="50">
        <v>90</v>
      </c>
      <c r="AC199" s="51" t="s">
        <v>120</v>
      </c>
      <c r="AD199" s="45" t="s">
        <v>49</v>
      </c>
      <c r="AE199" s="43" t="s">
        <v>0</v>
      </c>
      <c r="AF199" s="50">
        <v>1</v>
      </c>
      <c r="AG199" s="52" t="s">
        <v>0</v>
      </c>
      <c r="AH199" s="45"/>
      <c r="AI199" s="45"/>
    </row>
    <row r="200" spans="1:35" s="53" customFormat="1">
      <c r="A200" s="42" t="s">
        <v>192</v>
      </c>
      <c r="B200" s="43" t="s">
        <v>144</v>
      </c>
      <c r="C200" s="44">
        <v>41191</v>
      </c>
      <c r="D200" s="45">
        <v>2012</v>
      </c>
      <c r="E200" s="46">
        <v>0.3840277777777778</v>
      </c>
      <c r="F200" s="46">
        <v>0.3888888888888889</v>
      </c>
      <c r="G200" s="46">
        <f t="shared" si="94"/>
        <v>4.8611111111110938E-3</v>
      </c>
      <c r="H200" s="36">
        <v>2</v>
      </c>
      <c r="I200" s="36">
        <v>1</v>
      </c>
      <c r="J200" s="36">
        <v>4</v>
      </c>
      <c r="K200" s="36">
        <v>4</v>
      </c>
      <c r="L200" s="42" t="s">
        <v>188</v>
      </c>
      <c r="M200" s="42" t="s">
        <v>189</v>
      </c>
      <c r="N200" s="36">
        <v>1</v>
      </c>
      <c r="O200" s="47">
        <f t="shared" si="95"/>
        <v>43.23</v>
      </c>
      <c r="P200" s="47">
        <v>13.1</v>
      </c>
      <c r="Q200" s="47">
        <f t="shared" si="86"/>
        <v>41.91</v>
      </c>
      <c r="R200" s="47">
        <v>12.7</v>
      </c>
      <c r="S200" s="36">
        <f t="shared" si="96"/>
        <v>43.23</v>
      </c>
      <c r="T200" s="36">
        <f t="shared" si="97"/>
        <v>13.1</v>
      </c>
      <c r="U200" s="47">
        <f t="shared" si="98"/>
        <v>42.569999999999993</v>
      </c>
      <c r="V200" s="47">
        <f t="shared" si="99"/>
        <v>12.899999999999999</v>
      </c>
      <c r="W200" s="48">
        <v>24.661090000000002</v>
      </c>
      <c r="X200" s="48">
        <v>112.18164</v>
      </c>
      <c r="Y200" s="49">
        <f t="shared" si="100"/>
        <v>82.4</v>
      </c>
      <c r="Z200" s="49">
        <v>28</v>
      </c>
      <c r="AA200" s="50">
        <v>9</v>
      </c>
      <c r="AB200" s="50">
        <v>90</v>
      </c>
      <c r="AC200" s="51" t="s">
        <v>120</v>
      </c>
      <c r="AD200" s="45" t="s">
        <v>49</v>
      </c>
      <c r="AE200" s="43" t="s">
        <v>0</v>
      </c>
      <c r="AF200" s="50">
        <v>1</v>
      </c>
      <c r="AG200" s="52" t="s">
        <v>0</v>
      </c>
      <c r="AH200" s="45"/>
      <c r="AI200" s="45"/>
    </row>
    <row r="201" spans="1:35">
      <c r="A201" s="42" t="s">
        <v>192</v>
      </c>
      <c r="B201" s="43" t="s">
        <v>144</v>
      </c>
      <c r="C201" s="44">
        <v>41191</v>
      </c>
      <c r="D201" s="45">
        <v>2012</v>
      </c>
      <c r="E201" s="46">
        <v>0.3840277777777778</v>
      </c>
      <c r="F201" s="46">
        <v>0.3888888888888889</v>
      </c>
      <c r="G201" s="46">
        <f t="shared" si="94"/>
        <v>4.8611111111110938E-3</v>
      </c>
      <c r="H201" s="36">
        <v>2</v>
      </c>
      <c r="I201" s="36">
        <v>1</v>
      </c>
      <c r="J201" s="36">
        <v>4</v>
      </c>
      <c r="K201" s="36">
        <v>4</v>
      </c>
      <c r="L201" s="42" t="s">
        <v>188</v>
      </c>
      <c r="M201" s="42" t="s">
        <v>189</v>
      </c>
      <c r="N201" s="36">
        <v>1</v>
      </c>
      <c r="O201" s="47">
        <f t="shared" si="95"/>
        <v>43.23</v>
      </c>
      <c r="P201" s="47">
        <v>13.1</v>
      </c>
      <c r="Q201" s="47">
        <f t="shared" si="86"/>
        <v>41.91</v>
      </c>
      <c r="R201" s="47">
        <v>12.7</v>
      </c>
      <c r="S201" s="36">
        <f t="shared" si="96"/>
        <v>43.23</v>
      </c>
      <c r="T201" s="36">
        <f t="shared" si="97"/>
        <v>13.1</v>
      </c>
      <c r="U201" s="47">
        <f t="shared" si="98"/>
        <v>42.569999999999993</v>
      </c>
      <c r="V201" s="47">
        <f t="shared" si="99"/>
        <v>12.899999999999999</v>
      </c>
      <c r="W201" s="48">
        <v>24.661090000000002</v>
      </c>
      <c r="X201" s="48">
        <v>112.18164</v>
      </c>
      <c r="Y201" s="49">
        <f t="shared" si="100"/>
        <v>82.4</v>
      </c>
      <c r="Z201" s="49">
        <v>28</v>
      </c>
      <c r="AA201" s="50">
        <v>9</v>
      </c>
      <c r="AB201" s="50">
        <v>90</v>
      </c>
      <c r="AC201" s="51" t="s">
        <v>120</v>
      </c>
      <c r="AD201" s="45" t="s">
        <v>49</v>
      </c>
      <c r="AE201" s="43" t="s">
        <v>0</v>
      </c>
      <c r="AF201" s="50">
        <v>1</v>
      </c>
      <c r="AG201" s="52" t="s">
        <v>0</v>
      </c>
      <c r="AH201" s="45"/>
      <c r="AI201" s="45"/>
    </row>
    <row r="202" spans="1:35">
      <c r="A202" s="42" t="s">
        <v>192</v>
      </c>
      <c r="B202" s="43" t="s">
        <v>144</v>
      </c>
      <c r="C202" s="44">
        <v>41191</v>
      </c>
      <c r="D202" s="45">
        <v>2012</v>
      </c>
      <c r="E202" s="46">
        <v>0.3840277777777778</v>
      </c>
      <c r="F202" s="46">
        <v>0.3888888888888889</v>
      </c>
      <c r="G202" s="46">
        <f t="shared" si="94"/>
        <v>4.8611111111110938E-3</v>
      </c>
      <c r="H202" s="36">
        <v>2</v>
      </c>
      <c r="I202" s="36">
        <v>1</v>
      </c>
      <c r="J202" s="36">
        <v>4</v>
      </c>
      <c r="K202" s="36">
        <v>4</v>
      </c>
      <c r="L202" s="42" t="s">
        <v>188</v>
      </c>
      <c r="M202" s="42" t="s">
        <v>189</v>
      </c>
      <c r="N202" s="36">
        <v>1</v>
      </c>
      <c r="O202" s="47">
        <f t="shared" si="95"/>
        <v>43.23</v>
      </c>
      <c r="P202" s="47">
        <v>13.1</v>
      </c>
      <c r="Q202" s="47">
        <f t="shared" si="86"/>
        <v>41.91</v>
      </c>
      <c r="R202" s="47">
        <v>12.7</v>
      </c>
      <c r="S202" s="36">
        <f t="shared" si="96"/>
        <v>43.23</v>
      </c>
      <c r="T202" s="36">
        <f t="shared" si="97"/>
        <v>13.1</v>
      </c>
      <c r="U202" s="47">
        <f t="shared" si="98"/>
        <v>42.569999999999993</v>
      </c>
      <c r="V202" s="47">
        <f t="shared" si="99"/>
        <v>12.899999999999999</v>
      </c>
      <c r="W202" s="48">
        <v>24.661090000000002</v>
      </c>
      <c r="X202" s="48">
        <v>112.18164</v>
      </c>
      <c r="Y202" s="49">
        <f t="shared" si="100"/>
        <v>82.4</v>
      </c>
      <c r="Z202" s="49">
        <v>28</v>
      </c>
      <c r="AA202" s="50">
        <v>9</v>
      </c>
      <c r="AB202" s="50">
        <v>90</v>
      </c>
      <c r="AC202" s="51" t="s">
        <v>120</v>
      </c>
      <c r="AD202" s="45" t="s">
        <v>49</v>
      </c>
      <c r="AE202" s="43" t="s">
        <v>0</v>
      </c>
      <c r="AF202" s="50">
        <v>1</v>
      </c>
      <c r="AG202" s="52" t="s">
        <v>0</v>
      </c>
      <c r="AH202" s="45"/>
      <c r="AI202" s="45"/>
    </row>
    <row r="203" spans="1:35">
      <c r="A203" s="42" t="s">
        <v>192</v>
      </c>
      <c r="B203" s="43" t="s">
        <v>144</v>
      </c>
      <c r="C203" s="44">
        <v>41191</v>
      </c>
      <c r="D203" s="45">
        <v>2012</v>
      </c>
      <c r="E203" s="46">
        <v>0.3840277777777778</v>
      </c>
      <c r="F203" s="46">
        <v>0.3888888888888889</v>
      </c>
      <c r="G203" s="46">
        <f t="shared" si="94"/>
        <v>4.8611111111110938E-3</v>
      </c>
      <c r="H203" s="36">
        <v>2</v>
      </c>
      <c r="I203" s="36">
        <v>1</v>
      </c>
      <c r="J203" s="36">
        <v>4</v>
      </c>
      <c r="K203" s="36">
        <v>4</v>
      </c>
      <c r="L203" s="42" t="s">
        <v>188</v>
      </c>
      <c r="M203" s="42" t="s">
        <v>189</v>
      </c>
      <c r="N203" s="36">
        <v>1</v>
      </c>
      <c r="O203" s="47">
        <f t="shared" si="95"/>
        <v>43.23</v>
      </c>
      <c r="P203" s="47">
        <v>13.1</v>
      </c>
      <c r="Q203" s="47">
        <f t="shared" si="86"/>
        <v>41.91</v>
      </c>
      <c r="R203" s="47">
        <v>12.7</v>
      </c>
      <c r="S203" s="36">
        <f t="shared" si="96"/>
        <v>43.23</v>
      </c>
      <c r="T203" s="36">
        <f t="shared" si="97"/>
        <v>13.1</v>
      </c>
      <c r="U203" s="47">
        <f t="shared" si="98"/>
        <v>42.569999999999993</v>
      </c>
      <c r="V203" s="47">
        <f t="shared" si="99"/>
        <v>12.899999999999999</v>
      </c>
      <c r="W203" s="48">
        <v>24.661090000000002</v>
      </c>
      <c r="X203" s="48">
        <v>112.18164</v>
      </c>
      <c r="Y203" s="49">
        <f t="shared" si="100"/>
        <v>82.4</v>
      </c>
      <c r="Z203" s="49">
        <v>28</v>
      </c>
      <c r="AA203" s="50">
        <v>9</v>
      </c>
      <c r="AB203" s="50">
        <v>90</v>
      </c>
      <c r="AC203" s="51" t="s">
        <v>161</v>
      </c>
      <c r="AD203" s="45" t="s">
        <v>113</v>
      </c>
      <c r="AE203" s="43" t="s">
        <v>0</v>
      </c>
      <c r="AF203" s="50">
        <v>1</v>
      </c>
      <c r="AG203" s="52" t="s">
        <v>0</v>
      </c>
      <c r="AH203" s="45"/>
      <c r="AI203" s="45"/>
    </row>
    <row r="204" spans="1:35">
      <c r="A204" s="42" t="s">
        <v>192</v>
      </c>
      <c r="B204" s="43" t="s">
        <v>144</v>
      </c>
      <c r="C204" s="44">
        <v>41191</v>
      </c>
      <c r="D204" s="45">
        <v>2012</v>
      </c>
      <c r="E204" s="46">
        <v>0.3840277777777778</v>
      </c>
      <c r="F204" s="46">
        <v>0.3888888888888889</v>
      </c>
      <c r="G204" s="46">
        <f t="shared" si="94"/>
        <v>4.8611111111110938E-3</v>
      </c>
      <c r="H204" s="36">
        <v>2</v>
      </c>
      <c r="I204" s="36">
        <v>1</v>
      </c>
      <c r="J204" s="36">
        <v>4</v>
      </c>
      <c r="K204" s="36">
        <v>4</v>
      </c>
      <c r="L204" s="42" t="s">
        <v>188</v>
      </c>
      <c r="M204" s="42" t="s">
        <v>189</v>
      </c>
      <c r="N204" s="36">
        <v>1</v>
      </c>
      <c r="O204" s="47">
        <f t="shared" si="95"/>
        <v>43.23</v>
      </c>
      <c r="P204" s="47">
        <v>13.1</v>
      </c>
      <c r="Q204" s="47">
        <f t="shared" si="86"/>
        <v>41.91</v>
      </c>
      <c r="R204" s="47">
        <v>12.7</v>
      </c>
      <c r="S204" s="36">
        <f t="shared" si="96"/>
        <v>43.23</v>
      </c>
      <c r="T204" s="36">
        <f t="shared" si="97"/>
        <v>13.1</v>
      </c>
      <c r="U204" s="47">
        <f t="shared" si="98"/>
        <v>42.569999999999993</v>
      </c>
      <c r="V204" s="47">
        <f t="shared" si="99"/>
        <v>12.899999999999999</v>
      </c>
      <c r="W204" s="48">
        <v>24.661090000000002</v>
      </c>
      <c r="X204" s="48">
        <v>112.18164</v>
      </c>
      <c r="Y204" s="49">
        <f t="shared" si="100"/>
        <v>82.4</v>
      </c>
      <c r="Z204" s="49">
        <v>28</v>
      </c>
      <c r="AA204" s="50">
        <v>9</v>
      </c>
      <c r="AB204" s="50">
        <v>90</v>
      </c>
      <c r="AC204" s="51" t="s">
        <v>161</v>
      </c>
      <c r="AD204" s="45" t="s">
        <v>113</v>
      </c>
      <c r="AE204" s="43" t="s">
        <v>0</v>
      </c>
      <c r="AF204" s="50">
        <v>1</v>
      </c>
      <c r="AG204" s="52" t="s">
        <v>0</v>
      </c>
      <c r="AH204" s="45"/>
      <c r="AI204" s="45"/>
    </row>
    <row r="205" spans="1:35">
      <c r="A205" s="42" t="s">
        <v>192</v>
      </c>
      <c r="B205" s="43" t="s">
        <v>144</v>
      </c>
      <c r="C205" s="44">
        <v>41191</v>
      </c>
      <c r="D205" s="45">
        <v>2012</v>
      </c>
      <c r="E205" s="46">
        <v>0.3840277777777778</v>
      </c>
      <c r="F205" s="46">
        <v>0.3888888888888889</v>
      </c>
      <c r="G205" s="46">
        <f t="shared" si="94"/>
        <v>4.8611111111110938E-3</v>
      </c>
      <c r="H205" s="36">
        <v>2</v>
      </c>
      <c r="I205" s="36">
        <v>1</v>
      </c>
      <c r="J205" s="36">
        <v>4</v>
      </c>
      <c r="K205" s="36">
        <v>4</v>
      </c>
      <c r="L205" s="42" t="s">
        <v>188</v>
      </c>
      <c r="M205" s="42" t="s">
        <v>189</v>
      </c>
      <c r="N205" s="36">
        <v>1</v>
      </c>
      <c r="O205" s="47">
        <f t="shared" si="95"/>
        <v>43.23</v>
      </c>
      <c r="P205" s="47">
        <v>13.1</v>
      </c>
      <c r="Q205" s="47">
        <f t="shared" si="86"/>
        <v>41.91</v>
      </c>
      <c r="R205" s="47">
        <v>12.7</v>
      </c>
      <c r="S205" s="36">
        <f t="shared" si="96"/>
        <v>43.23</v>
      </c>
      <c r="T205" s="36">
        <f t="shared" si="97"/>
        <v>13.1</v>
      </c>
      <c r="U205" s="47">
        <f t="shared" si="98"/>
        <v>42.569999999999993</v>
      </c>
      <c r="V205" s="47">
        <f t="shared" si="99"/>
        <v>12.899999999999999</v>
      </c>
      <c r="W205" s="48">
        <v>24.661090000000002</v>
      </c>
      <c r="X205" s="48">
        <v>112.18164</v>
      </c>
      <c r="Y205" s="49">
        <f t="shared" si="100"/>
        <v>82.4</v>
      </c>
      <c r="Z205" s="49">
        <v>28</v>
      </c>
      <c r="AA205" s="50">
        <v>9</v>
      </c>
      <c r="AB205" s="50">
        <v>90</v>
      </c>
      <c r="AC205" s="51" t="s">
        <v>161</v>
      </c>
      <c r="AD205" s="45" t="s">
        <v>113</v>
      </c>
      <c r="AE205" s="43" t="s">
        <v>0</v>
      </c>
      <c r="AF205" s="50">
        <v>1</v>
      </c>
      <c r="AG205" s="52" t="s">
        <v>0</v>
      </c>
      <c r="AH205" s="45"/>
      <c r="AI205" s="45"/>
    </row>
    <row r="206" spans="1:35">
      <c r="A206" s="42" t="s">
        <v>192</v>
      </c>
      <c r="B206" s="43" t="s">
        <v>144</v>
      </c>
      <c r="C206" s="44">
        <v>41191</v>
      </c>
      <c r="D206" s="45">
        <v>2012</v>
      </c>
      <c r="E206" s="46">
        <v>0.3840277777777778</v>
      </c>
      <c r="F206" s="46">
        <v>0.3888888888888889</v>
      </c>
      <c r="G206" s="46">
        <f t="shared" si="94"/>
        <v>4.8611111111110938E-3</v>
      </c>
      <c r="H206" s="36">
        <v>2</v>
      </c>
      <c r="I206" s="36">
        <v>1</v>
      </c>
      <c r="J206" s="36">
        <v>4</v>
      </c>
      <c r="K206" s="36">
        <v>4</v>
      </c>
      <c r="L206" s="42" t="s">
        <v>188</v>
      </c>
      <c r="M206" s="42" t="s">
        <v>189</v>
      </c>
      <c r="N206" s="36">
        <v>1</v>
      </c>
      <c r="O206" s="47">
        <f t="shared" si="95"/>
        <v>43.23</v>
      </c>
      <c r="P206" s="47">
        <v>13.1</v>
      </c>
      <c r="Q206" s="47">
        <f t="shared" si="86"/>
        <v>41.91</v>
      </c>
      <c r="R206" s="47">
        <v>12.7</v>
      </c>
      <c r="S206" s="36">
        <f t="shared" si="96"/>
        <v>43.23</v>
      </c>
      <c r="T206" s="36">
        <f t="shared" si="97"/>
        <v>13.1</v>
      </c>
      <c r="U206" s="47">
        <f t="shared" si="98"/>
        <v>42.569999999999993</v>
      </c>
      <c r="V206" s="47">
        <f t="shared" si="99"/>
        <v>12.899999999999999</v>
      </c>
      <c r="W206" s="48">
        <v>24.661090000000002</v>
      </c>
      <c r="X206" s="48">
        <v>112.18164</v>
      </c>
      <c r="Y206" s="49">
        <f t="shared" si="100"/>
        <v>82.4</v>
      </c>
      <c r="Z206" s="49">
        <v>28</v>
      </c>
      <c r="AA206" s="50">
        <v>9</v>
      </c>
      <c r="AB206" s="50">
        <v>90</v>
      </c>
      <c r="AC206" s="51" t="s">
        <v>130</v>
      </c>
      <c r="AD206" s="45" t="s">
        <v>49</v>
      </c>
      <c r="AE206" s="43" t="s">
        <v>0</v>
      </c>
      <c r="AF206" s="50">
        <v>1</v>
      </c>
      <c r="AG206" s="52" t="s">
        <v>0</v>
      </c>
      <c r="AH206" s="45"/>
      <c r="AI206" s="45"/>
    </row>
    <row r="207" spans="1:35">
      <c r="A207" s="42" t="s">
        <v>192</v>
      </c>
      <c r="B207" s="43" t="s">
        <v>144</v>
      </c>
      <c r="C207" s="44">
        <v>41191</v>
      </c>
      <c r="D207" s="45">
        <v>2012</v>
      </c>
      <c r="E207" s="46">
        <v>0.3840277777777778</v>
      </c>
      <c r="F207" s="46">
        <v>0.3888888888888889</v>
      </c>
      <c r="G207" s="46">
        <f t="shared" si="94"/>
        <v>4.8611111111110938E-3</v>
      </c>
      <c r="H207" s="36">
        <v>2</v>
      </c>
      <c r="I207" s="36">
        <v>1</v>
      </c>
      <c r="J207" s="36">
        <v>4</v>
      </c>
      <c r="K207" s="36">
        <v>4</v>
      </c>
      <c r="L207" s="42" t="s">
        <v>188</v>
      </c>
      <c r="M207" s="42" t="s">
        <v>189</v>
      </c>
      <c r="N207" s="36">
        <v>1</v>
      </c>
      <c r="O207" s="47">
        <f t="shared" si="95"/>
        <v>43.23</v>
      </c>
      <c r="P207" s="47">
        <v>13.1</v>
      </c>
      <c r="Q207" s="47">
        <f t="shared" si="86"/>
        <v>41.91</v>
      </c>
      <c r="R207" s="47">
        <v>12.7</v>
      </c>
      <c r="S207" s="36">
        <f t="shared" si="96"/>
        <v>43.23</v>
      </c>
      <c r="T207" s="36">
        <f t="shared" si="97"/>
        <v>13.1</v>
      </c>
      <c r="U207" s="47">
        <f t="shared" si="98"/>
        <v>42.569999999999993</v>
      </c>
      <c r="V207" s="47">
        <f t="shared" si="99"/>
        <v>12.899999999999999</v>
      </c>
      <c r="W207" s="48">
        <v>24.661090000000002</v>
      </c>
      <c r="X207" s="48">
        <v>112.18164</v>
      </c>
      <c r="Y207" s="49">
        <f t="shared" si="100"/>
        <v>82.4</v>
      </c>
      <c r="Z207" s="49">
        <v>28</v>
      </c>
      <c r="AA207" s="50">
        <v>9</v>
      </c>
      <c r="AB207" s="50">
        <v>90</v>
      </c>
      <c r="AC207" s="51" t="s">
        <v>130</v>
      </c>
      <c r="AD207" s="45" t="s">
        <v>49</v>
      </c>
      <c r="AE207" s="43" t="s">
        <v>0</v>
      </c>
      <c r="AF207" s="50">
        <v>1</v>
      </c>
      <c r="AG207" s="52" t="s">
        <v>0</v>
      </c>
      <c r="AH207" s="45"/>
      <c r="AI207" s="45"/>
    </row>
    <row r="208" spans="1:35">
      <c r="A208" s="42" t="s">
        <v>192</v>
      </c>
      <c r="B208" s="43" t="s">
        <v>144</v>
      </c>
      <c r="C208" s="44">
        <v>41191</v>
      </c>
      <c r="D208" s="45">
        <v>2012</v>
      </c>
      <c r="E208" s="46">
        <v>0.3840277777777778</v>
      </c>
      <c r="F208" s="46">
        <v>0.3888888888888889</v>
      </c>
      <c r="G208" s="46">
        <f t="shared" si="94"/>
        <v>4.8611111111110938E-3</v>
      </c>
      <c r="H208" s="36">
        <v>2</v>
      </c>
      <c r="I208" s="36">
        <v>1</v>
      </c>
      <c r="J208" s="36">
        <v>4</v>
      </c>
      <c r="K208" s="36">
        <v>4</v>
      </c>
      <c r="L208" s="42" t="s">
        <v>188</v>
      </c>
      <c r="M208" s="42" t="s">
        <v>189</v>
      </c>
      <c r="N208" s="36">
        <v>1</v>
      </c>
      <c r="O208" s="47">
        <f t="shared" si="95"/>
        <v>43.23</v>
      </c>
      <c r="P208" s="47">
        <v>13.1</v>
      </c>
      <c r="Q208" s="47">
        <f t="shared" si="86"/>
        <v>41.91</v>
      </c>
      <c r="R208" s="47">
        <v>12.7</v>
      </c>
      <c r="S208" s="36">
        <f t="shared" si="96"/>
        <v>43.23</v>
      </c>
      <c r="T208" s="36">
        <f t="shared" si="97"/>
        <v>13.1</v>
      </c>
      <c r="U208" s="47">
        <f t="shared" si="98"/>
        <v>42.569999999999993</v>
      </c>
      <c r="V208" s="47">
        <f t="shared" si="99"/>
        <v>12.899999999999999</v>
      </c>
      <c r="W208" s="48">
        <v>24.661090000000002</v>
      </c>
      <c r="X208" s="48">
        <v>112.18164</v>
      </c>
      <c r="Y208" s="49">
        <f t="shared" si="100"/>
        <v>82.4</v>
      </c>
      <c r="Z208" s="49">
        <v>28</v>
      </c>
      <c r="AA208" s="50">
        <v>9</v>
      </c>
      <c r="AB208" s="50">
        <v>90</v>
      </c>
      <c r="AC208" s="51" t="s">
        <v>130</v>
      </c>
      <c r="AD208" s="45" t="s">
        <v>49</v>
      </c>
      <c r="AE208" s="43" t="s">
        <v>0</v>
      </c>
      <c r="AF208" s="50">
        <v>1</v>
      </c>
      <c r="AG208" s="52" t="s">
        <v>0</v>
      </c>
      <c r="AH208" s="45"/>
      <c r="AI208" s="45"/>
    </row>
    <row r="209" spans="1:35">
      <c r="A209" s="42" t="s">
        <v>193</v>
      </c>
      <c r="B209" s="43" t="s">
        <v>152</v>
      </c>
      <c r="C209" s="44">
        <v>41191</v>
      </c>
      <c r="D209" s="45">
        <v>2012</v>
      </c>
      <c r="E209" s="46">
        <v>0.38819444444444445</v>
      </c>
      <c r="F209" s="46">
        <v>0.3923611111111111</v>
      </c>
      <c r="G209" s="46">
        <f t="shared" si="94"/>
        <v>4.1666666666666519E-3</v>
      </c>
      <c r="H209" s="36">
        <v>2</v>
      </c>
      <c r="I209" s="36">
        <v>1</v>
      </c>
      <c r="J209" s="36">
        <v>5</v>
      </c>
      <c r="K209" s="36">
        <v>5</v>
      </c>
      <c r="L209" s="42" t="s">
        <v>188</v>
      </c>
      <c r="M209" s="42" t="s">
        <v>189</v>
      </c>
      <c r="N209" s="36">
        <v>1</v>
      </c>
      <c r="O209" s="47">
        <f t="shared" si="95"/>
        <v>53.79</v>
      </c>
      <c r="P209" s="47">
        <v>16.3</v>
      </c>
      <c r="Q209" s="47">
        <f t="shared" si="86"/>
        <v>54.11999999999999</v>
      </c>
      <c r="R209" s="47">
        <v>16.399999999999999</v>
      </c>
      <c r="S209" s="36">
        <f t="shared" si="96"/>
        <v>54.11999999999999</v>
      </c>
      <c r="T209" s="36">
        <f t="shared" si="97"/>
        <v>16.399999999999999</v>
      </c>
      <c r="U209" s="47">
        <f t="shared" si="98"/>
        <v>53.954999999999998</v>
      </c>
      <c r="V209" s="47">
        <f t="shared" si="99"/>
        <v>16.350000000000001</v>
      </c>
      <c r="W209" s="48">
        <v>24.658829999999998</v>
      </c>
      <c r="X209" s="48">
        <v>112.18228000000001</v>
      </c>
      <c r="Y209" s="49">
        <f t="shared" si="100"/>
        <v>78.800000000000011</v>
      </c>
      <c r="Z209" s="49">
        <v>26</v>
      </c>
      <c r="AA209" s="50">
        <v>10</v>
      </c>
      <c r="AB209" s="55">
        <v>180</v>
      </c>
      <c r="AC209" s="51" t="s">
        <v>119</v>
      </c>
      <c r="AD209" s="45" t="s">
        <v>113</v>
      </c>
      <c r="AE209" s="43" t="s">
        <v>66</v>
      </c>
      <c r="AF209" s="50">
        <v>1</v>
      </c>
      <c r="AG209" s="52" t="s">
        <v>0</v>
      </c>
      <c r="AH209" s="45"/>
      <c r="AI209" s="45"/>
    </row>
    <row r="210" spans="1:35">
      <c r="A210" s="42" t="s">
        <v>193</v>
      </c>
      <c r="B210" s="43" t="s">
        <v>152</v>
      </c>
      <c r="C210" s="44">
        <v>41191</v>
      </c>
      <c r="D210" s="45">
        <v>2012</v>
      </c>
      <c r="E210" s="46">
        <v>0.38819444444444445</v>
      </c>
      <c r="F210" s="46">
        <v>0.3923611111111111</v>
      </c>
      <c r="G210" s="46">
        <f t="shared" ref="G210:G226" si="101">F210-E210</f>
        <v>4.1666666666666519E-3</v>
      </c>
      <c r="H210" s="36">
        <v>2</v>
      </c>
      <c r="I210" s="36">
        <v>1</v>
      </c>
      <c r="J210" s="36">
        <v>5</v>
      </c>
      <c r="K210" s="36">
        <v>5</v>
      </c>
      <c r="L210" s="42" t="s">
        <v>188</v>
      </c>
      <c r="M210" s="42" t="s">
        <v>189</v>
      </c>
      <c r="N210" s="36">
        <v>1</v>
      </c>
      <c r="O210" s="47">
        <f t="shared" ref="O210:O226" si="102">(P210*3.3)</f>
        <v>53.79</v>
      </c>
      <c r="P210" s="47">
        <v>16.3</v>
      </c>
      <c r="Q210" s="47">
        <f t="shared" si="86"/>
        <v>54.11999999999999</v>
      </c>
      <c r="R210" s="47">
        <v>16.399999999999999</v>
      </c>
      <c r="S210" s="36">
        <f t="shared" ref="S210:S226" si="103">MAX(O210,Q210,)</f>
        <v>54.11999999999999</v>
      </c>
      <c r="T210" s="36">
        <f t="shared" ref="T210:T226" si="104">MAX(P210,R210)</f>
        <v>16.399999999999999</v>
      </c>
      <c r="U210" s="47">
        <f t="shared" ref="U210:U226" si="105">AVERAGE(O210,Q210)</f>
        <v>53.954999999999998</v>
      </c>
      <c r="V210" s="47">
        <f t="shared" ref="V210:V226" si="106">AVERAGE(P210,R210)</f>
        <v>16.350000000000001</v>
      </c>
      <c r="W210" s="48">
        <v>24.658829999999998</v>
      </c>
      <c r="X210" s="48">
        <v>112.18228000000001</v>
      </c>
      <c r="Y210" s="49">
        <f t="shared" ref="Y210:Y226" si="107">(Z210*1.8)+32</f>
        <v>78.800000000000011</v>
      </c>
      <c r="Z210" s="49">
        <v>26</v>
      </c>
      <c r="AA210" s="50">
        <v>10</v>
      </c>
      <c r="AB210" s="55">
        <v>180</v>
      </c>
      <c r="AC210" s="51" t="s">
        <v>119</v>
      </c>
      <c r="AD210" s="45" t="s">
        <v>113</v>
      </c>
      <c r="AE210" s="43" t="s">
        <v>66</v>
      </c>
      <c r="AF210" s="50">
        <v>1</v>
      </c>
      <c r="AG210" s="52" t="s">
        <v>0</v>
      </c>
      <c r="AH210" s="45"/>
      <c r="AI210" s="45"/>
    </row>
    <row r="211" spans="1:35" s="53" customFormat="1">
      <c r="A211" s="42" t="s">
        <v>193</v>
      </c>
      <c r="B211" s="43" t="s">
        <v>152</v>
      </c>
      <c r="C211" s="44">
        <v>41191</v>
      </c>
      <c r="D211" s="45">
        <v>2012</v>
      </c>
      <c r="E211" s="46">
        <v>0.38819444444444445</v>
      </c>
      <c r="F211" s="46">
        <v>0.3923611111111111</v>
      </c>
      <c r="G211" s="46">
        <f t="shared" si="101"/>
        <v>4.1666666666666519E-3</v>
      </c>
      <c r="H211" s="36">
        <v>2</v>
      </c>
      <c r="I211" s="36">
        <v>1</v>
      </c>
      <c r="J211" s="36">
        <v>5</v>
      </c>
      <c r="K211" s="36">
        <v>5</v>
      </c>
      <c r="L211" s="42" t="s">
        <v>188</v>
      </c>
      <c r="M211" s="42" t="s">
        <v>189</v>
      </c>
      <c r="N211" s="36">
        <v>1</v>
      </c>
      <c r="O211" s="47">
        <f t="shared" si="102"/>
        <v>53.79</v>
      </c>
      <c r="P211" s="47">
        <v>16.3</v>
      </c>
      <c r="Q211" s="47">
        <f t="shared" si="86"/>
        <v>54.11999999999999</v>
      </c>
      <c r="R211" s="47">
        <v>16.399999999999999</v>
      </c>
      <c r="S211" s="36">
        <f t="shared" si="103"/>
        <v>54.11999999999999</v>
      </c>
      <c r="T211" s="36">
        <f t="shared" si="104"/>
        <v>16.399999999999999</v>
      </c>
      <c r="U211" s="47">
        <f t="shared" si="105"/>
        <v>53.954999999999998</v>
      </c>
      <c r="V211" s="47">
        <f t="shared" si="106"/>
        <v>16.350000000000001</v>
      </c>
      <c r="W211" s="48">
        <v>24.658829999999998</v>
      </c>
      <c r="X211" s="48">
        <v>112.18228000000001</v>
      </c>
      <c r="Y211" s="49">
        <f t="shared" si="107"/>
        <v>78.800000000000011</v>
      </c>
      <c r="Z211" s="49">
        <v>26</v>
      </c>
      <c r="AA211" s="50">
        <v>10</v>
      </c>
      <c r="AB211" s="55">
        <v>180</v>
      </c>
      <c r="AC211" s="51" t="s">
        <v>120</v>
      </c>
      <c r="AD211" s="45" t="s">
        <v>113</v>
      </c>
      <c r="AE211" s="43" t="s">
        <v>0</v>
      </c>
      <c r="AF211" s="50">
        <v>1</v>
      </c>
      <c r="AG211" s="55" t="s">
        <v>0</v>
      </c>
      <c r="AH211" s="45"/>
      <c r="AI211" s="45"/>
    </row>
    <row r="212" spans="1:35">
      <c r="A212" s="42" t="s">
        <v>193</v>
      </c>
      <c r="B212" s="43" t="s">
        <v>152</v>
      </c>
      <c r="C212" s="44">
        <v>41191</v>
      </c>
      <c r="D212" s="45">
        <v>2012</v>
      </c>
      <c r="E212" s="46">
        <v>0.38819444444444445</v>
      </c>
      <c r="F212" s="46">
        <v>0.3923611111111111</v>
      </c>
      <c r="G212" s="46">
        <f t="shared" si="101"/>
        <v>4.1666666666666519E-3</v>
      </c>
      <c r="H212" s="36">
        <v>2</v>
      </c>
      <c r="I212" s="36">
        <v>1</v>
      </c>
      <c r="J212" s="36">
        <v>5</v>
      </c>
      <c r="K212" s="36">
        <v>5</v>
      </c>
      <c r="L212" s="42" t="s">
        <v>188</v>
      </c>
      <c r="M212" s="42" t="s">
        <v>189</v>
      </c>
      <c r="N212" s="36">
        <v>1</v>
      </c>
      <c r="O212" s="47">
        <f t="shared" si="102"/>
        <v>53.79</v>
      </c>
      <c r="P212" s="47">
        <v>16.3</v>
      </c>
      <c r="Q212" s="47">
        <f t="shared" si="86"/>
        <v>54.11999999999999</v>
      </c>
      <c r="R212" s="47">
        <v>16.399999999999999</v>
      </c>
      <c r="S212" s="36">
        <f t="shared" si="103"/>
        <v>54.11999999999999</v>
      </c>
      <c r="T212" s="36">
        <f t="shared" si="104"/>
        <v>16.399999999999999</v>
      </c>
      <c r="U212" s="47">
        <f t="shared" si="105"/>
        <v>53.954999999999998</v>
      </c>
      <c r="V212" s="47">
        <f t="shared" si="106"/>
        <v>16.350000000000001</v>
      </c>
      <c r="W212" s="48">
        <v>24.658829999999998</v>
      </c>
      <c r="X212" s="48">
        <v>112.18228000000001</v>
      </c>
      <c r="Y212" s="49">
        <f t="shared" si="107"/>
        <v>78.800000000000011</v>
      </c>
      <c r="Z212" s="49">
        <v>26</v>
      </c>
      <c r="AA212" s="50">
        <v>10</v>
      </c>
      <c r="AB212" s="55">
        <v>180</v>
      </c>
      <c r="AC212" s="51" t="s">
        <v>120</v>
      </c>
      <c r="AD212" s="45" t="s">
        <v>113</v>
      </c>
      <c r="AE212" s="43" t="s">
        <v>0</v>
      </c>
      <c r="AF212" s="50">
        <v>1</v>
      </c>
      <c r="AG212" s="55" t="s">
        <v>0</v>
      </c>
      <c r="AH212" s="45"/>
      <c r="AI212" s="45"/>
    </row>
    <row r="213" spans="1:35">
      <c r="A213" s="42" t="s">
        <v>193</v>
      </c>
      <c r="B213" s="43" t="s">
        <v>152</v>
      </c>
      <c r="C213" s="44">
        <v>41191</v>
      </c>
      <c r="D213" s="45">
        <v>2012</v>
      </c>
      <c r="E213" s="46">
        <v>0.38819444444444445</v>
      </c>
      <c r="F213" s="46">
        <v>0.3923611111111111</v>
      </c>
      <c r="G213" s="46">
        <f t="shared" si="101"/>
        <v>4.1666666666666519E-3</v>
      </c>
      <c r="H213" s="36">
        <v>2</v>
      </c>
      <c r="I213" s="36">
        <v>1</v>
      </c>
      <c r="J213" s="36">
        <v>5</v>
      </c>
      <c r="K213" s="36">
        <v>5</v>
      </c>
      <c r="L213" s="42" t="s">
        <v>188</v>
      </c>
      <c r="M213" s="42" t="s">
        <v>189</v>
      </c>
      <c r="N213" s="36">
        <v>1</v>
      </c>
      <c r="O213" s="47">
        <f t="shared" si="102"/>
        <v>53.79</v>
      </c>
      <c r="P213" s="47">
        <v>16.3</v>
      </c>
      <c r="Q213" s="47">
        <f t="shared" si="86"/>
        <v>54.11999999999999</v>
      </c>
      <c r="R213" s="47">
        <v>16.399999999999999</v>
      </c>
      <c r="S213" s="36">
        <f t="shared" si="103"/>
        <v>54.11999999999999</v>
      </c>
      <c r="T213" s="36">
        <f t="shared" si="104"/>
        <v>16.399999999999999</v>
      </c>
      <c r="U213" s="47">
        <f t="shared" si="105"/>
        <v>53.954999999999998</v>
      </c>
      <c r="V213" s="47">
        <f t="shared" si="106"/>
        <v>16.350000000000001</v>
      </c>
      <c r="W213" s="48">
        <v>24.658829999999998</v>
      </c>
      <c r="X213" s="48">
        <v>112.18228000000001</v>
      </c>
      <c r="Y213" s="49">
        <f t="shared" si="107"/>
        <v>78.800000000000011</v>
      </c>
      <c r="Z213" s="49">
        <v>26</v>
      </c>
      <c r="AA213" s="50">
        <v>10</v>
      </c>
      <c r="AB213" s="55">
        <v>180</v>
      </c>
      <c r="AC213" s="51" t="s">
        <v>120</v>
      </c>
      <c r="AD213" s="45" t="s">
        <v>113</v>
      </c>
      <c r="AE213" s="43" t="s">
        <v>0</v>
      </c>
      <c r="AF213" s="50">
        <v>1</v>
      </c>
      <c r="AG213" s="55" t="s">
        <v>0</v>
      </c>
      <c r="AH213" s="45"/>
      <c r="AI213" s="45"/>
    </row>
    <row r="214" spans="1:35">
      <c r="A214" s="42" t="s">
        <v>193</v>
      </c>
      <c r="B214" s="43" t="s">
        <v>152</v>
      </c>
      <c r="C214" s="44">
        <v>41191</v>
      </c>
      <c r="D214" s="45">
        <v>2012</v>
      </c>
      <c r="E214" s="46">
        <v>0.38819444444444445</v>
      </c>
      <c r="F214" s="46">
        <v>0.3923611111111111</v>
      </c>
      <c r="G214" s="46">
        <f t="shared" si="101"/>
        <v>4.1666666666666519E-3</v>
      </c>
      <c r="H214" s="36">
        <v>2</v>
      </c>
      <c r="I214" s="36">
        <v>1</v>
      </c>
      <c r="J214" s="36">
        <v>5</v>
      </c>
      <c r="K214" s="36">
        <v>5</v>
      </c>
      <c r="L214" s="42" t="s">
        <v>188</v>
      </c>
      <c r="M214" s="42" t="s">
        <v>189</v>
      </c>
      <c r="N214" s="36">
        <v>1</v>
      </c>
      <c r="O214" s="47">
        <f t="shared" si="102"/>
        <v>53.79</v>
      </c>
      <c r="P214" s="47">
        <v>16.3</v>
      </c>
      <c r="Q214" s="47">
        <f t="shared" si="86"/>
        <v>54.11999999999999</v>
      </c>
      <c r="R214" s="47">
        <v>16.399999999999999</v>
      </c>
      <c r="S214" s="36">
        <f t="shared" si="103"/>
        <v>54.11999999999999</v>
      </c>
      <c r="T214" s="36">
        <f t="shared" si="104"/>
        <v>16.399999999999999</v>
      </c>
      <c r="U214" s="47">
        <f t="shared" si="105"/>
        <v>53.954999999999998</v>
      </c>
      <c r="V214" s="47">
        <f t="shared" si="106"/>
        <v>16.350000000000001</v>
      </c>
      <c r="W214" s="48">
        <v>24.658829999999998</v>
      </c>
      <c r="X214" s="48">
        <v>112.18228000000001</v>
      </c>
      <c r="Y214" s="49">
        <f t="shared" si="107"/>
        <v>78.800000000000011</v>
      </c>
      <c r="Z214" s="49">
        <v>26</v>
      </c>
      <c r="AA214" s="50">
        <v>10</v>
      </c>
      <c r="AB214" s="55">
        <v>180</v>
      </c>
      <c r="AC214" s="51" t="s">
        <v>120</v>
      </c>
      <c r="AD214" s="45" t="s">
        <v>49</v>
      </c>
      <c r="AE214" s="43" t="s">
        <v>0</v>
      </c>
      <c r="AF214" s="50">
        <v>1</v>
      </c>
      <c r="AG214" s="55" t="s">
        <v>0</v>
      </c>
      <c r="AH214" s="45"/>
      <c r="AI214" s="45"/>
    </row>
    <row r="215" spans="1:35">
      <c r="A215" s="42" t="s">
        <v>193</v>
      </c>
      <c r="B215" s="43" t="s">
        <v>152</v>
      </c>
      <c r="C215" s="44">
        <v>41191</v>
      </c>
      <c r="D215" s="45">
        <v>2012</v>
      </c>
      <c r="E215" s="46">
        <v>0.38819444444444445</v>
      </c>
      <c r="F215" s="46">
        <v>0.3923611111111111</v>
      </c>
      <c r="G215" s="46">
        <f t="shared" si="101"/>
        <v>4.1666666666666519E-3</v>
      </c>
      <c r="H215" s="36">
        <v>2</v>
      </c>
      <c r="I215" s="36">
        <v>1</v>
      </c>
      <c r="J215" s="36">
        <v>5</v>
      </c>
      <c r="K215" s="36">
        <v>5</v>
      </c>
      <c r="L215" s="42" t="s">
        <v>188</v>
      </c>
      <c r="M215" s="42" t="s">
        <v>189</v>
      </c>
      <c r="N215" s="36">
        <v>1</v>
      </c>
      <c r="O215" s="47">
        <f t="shared" si="102"/>
        <v>53.79</v>
      </c>
      <c r="P215" s="47">
        <v>16.3</v>
      </c>
      <c r="Q215" s="47">
        <f t="shared" ref="Q215:Q321" si="108">(R215*3.3)</f>
        <v>54.11999999999999</v>
      </c>
      <c r="R215" s="47">
        <v>16.399999999999999</v>
      </c>
      <c r="S215" s="36">
        <f t="shared" si="103"/>
        <v>54.11999999999999</v>
      </c>
      <c r="T215" s="36">
        <f t="shared" si="104"/>
        <v>16.399999999999999</v>
      </c>
      <c r="U215" s="47">
        <f t="shared" si="105"/>
        <v>53.954999999999998</v>
      </c>
      <c r="V215" s="47">
        <f t="shared" si="106"/>
        <v>16.350000000000001</v>
      </c>
      <c r="W215" s="48">
        <v>24.658829999999998</v>
      </c>
      <c r="X215" s="48">
        <v>112.18228000000001</v>
      </c>
      <c r="Y215" s="49">
        <f t="shared" si="107"/>
        <v>78.800000000000011</v>
      </c>
      <c r="Z215" s="49">
        <v>26</v>
      </c>
      <c r="AA215" s="50">
        <v>10</v>
      </c>
      <c r="AB215" s="55">
        <v>180</v>
      </c>
      <c r="AC215" s="51" t="s">
        <v>120</v>
      </c>
      <c r="AD215" s="45" t="s">
        <v>49</v>
      </c>
      <c r="AE215" s="43" t="s">
        <v>0</v>
      </c>
      <c r="AF215" s="50">
        <v>1</v>
      </c>
      <c r="AG215" s="55" t="s">
        <v>0</v>
      </c>
      <c r="AH215" s="45"/>
      <c r="AI215" s="45"/>
    </row>
    <row r="216" spans="1:35">
      <c r="A216" s="42" t="s">
        <v>193</v>
      </c>
      <c r="B216" s="43" t="s">
        <v>152</v>
      </c>
      <c r="C216" s="44">
        <v>41191</v>
      </c>
      <c r="D216" s="45">
        <v>2012</v>
      </c>
      <c r="E216" s="46">
        <v>0.38819444444444445</v>
      </c>
      <c r="F216" s="46">
        <v>0.3923611111111111</v>
      </c>
      <c r="G216" s="46">
        <f t="shared" si="101"/>
        <v>4.1666666666666519E-3</v>
      </c>
      <c r="H216" s="36">
        <v>2</v>
      </c>
      <c r="I216" s="36">
        <v>1</v>
      </c>
      <c r="J216" s="36">
        <v>5</v>
      </c>
      <c r="K216" s="36">
        <v>5</v>
      </c>
      <c r="L216" s="42" t="s">
        <v>188</v>
      </c>
      <c r="M216" s="42" t="s">
        <v>189</v>
      </c>
      <c r="N216" s="36">
        <v>1</v>
      </c>
      <c r="O216" s="47">
        <f t="shared" si="102"/>
        <v>53.79</v>
      </c>
      <c r="P216" s="47">
        <v>16.3</v>
      </c>
      <c r="Q216" s="47">
        <f t="shared" si="108"/>
        <v>54.11999999999999</v>
      </c>
      <c r="R216" s="47">
        <v>16.399999999999999</v>
      </c>
      <c r="S216" s="36">
        <f t="shared" si="103"/>
        <v>54.11999999999999</v>
      </c>
      <c r="T216" s="36">
        <f t="shared" si="104"/>
        <v>16.399999999999999</v>
      </c>
      <c r="U216" s="47">
        <f t="shared" si="105"/>
        <v>53.954999999999998</v>
      </c>
      <c r="V216" s="47">
        <f t="shared" si="106"/>
        <v>16.350000000000001</v>
      </c>
      <c r="W216" s="48">
        <v>24.658829999999998</v>
      </c>
      <c r="X216" s="48">
        <v>112.18228000000001</v>
      </c>
      <c r="Y216" s="49">
        <f t="shared" si="107"/>
        <v>78.800000000000011</v>
      </c>
      <c r="Z216" s="49">
        <v>26</v>
      </c>
      <c r="AA216" s="50">
        <v>10</v>
      </c>
      <c r="AB216" s="55">
        <v>180</v>
      </c>
      <c r="AC216" s="51" t="s">
        <v>120</v>
      </c>
      <c r="AD216" s="45" t="s">
        <v>49</v>
      </c>
      <c r="AE216" s="43" t="s">
        <v>0</v>
      </c>
      <c r="AF216" s="50">
        <v>1</v>
      </c>
      <c r="AG216" s="55" t="s">
        <v>0</v>
      </c>
      <c r="AH216" s="45"/>
      <c r="AI216" s="45"/>
    </row>
    <row r="217" spans="1:35">
      <c r="A217" s="42" t="s">
        <v>193</v>
      </c>
      <c r="B217" s="43" t="s">
        <v>152</v>
      </c>
      <c r="C217" s="44">
        <v>41191</v>
      </c>
      <c r="D217" s="45">
        <v>2012</v>
      </c>
      <c r="E217" s="46">
        <v>0.38819444444444445</v>
      </c>
      <c r="F217" s="46">
        <v>0.3923611111111111</v>
      </c>
      <c r="G217" s="46">
        <f t="shared" si="101"/>
        <v>4.1666666666666519E-3</v>
      </c>
      <c r="H217" s="36">
        <v>2</v>
      </c>
      <c r="I217" s="36">
        <v>1</v>
      </c>
      <c r="J217" s="36">
        <v>5</v>
      </c>
      <c r="K217" s="36">
        <v>5</v>
      </c>
      <c r="L217" s="42" t="s">
        <v>188</v>
      </c>
      <c r="M217" s="42" t="s">
        <v>189</v>
      </c>
      <c r="N217" s="36">
        <v>1</v>
      </c>
      <c r="O217" s="47">
        <f t="shared" si="102"/>
        <v>53.79</v>
      </c>
      <c r="P217" s="47">
        <v>16.3</v>
      </c>
      <c r="Q217" s="47">
        <f t="shared" si="108"/>
        <v>54.11999999999999</v>
      </c>
      <c r="R217" s="47">
        <v>16.399999999999999</v>
      </c>
      <c r="S217" s="36">
        <f t="shared" si="103"/>
        <v>54.11999999999999</v>
      </c>
      <c r="T217" s="36">
        <f t="shared" si="104"/>
        <v>16.399999999999999</v>
      </c>
      <c r="U217" s="47">
        <f t="shared" si="105"/>
        <v>53.954999999999998</v>
      </c>
      <c r="V217" s="47">
        <f t="shared" si="106"/>
        <v>16.350000000000001</v>
      </c>
      <c r="W217" s="48">
        <v>24.658829999999998</v>
      </c>
      <c r="X217" s="48">
        <v>112.18228000000001</v>
      </c>
      <c r="Y217" s="49">
        <f t="shared" si="107"/>
        <v>78.800000000000011</v>
      </c>
      <c r="Z217" s="49">
        <v>26</v>
      </c>
      <c r="AA217" s="50">
        <v>10</v>
      </c>
      <c r="AB217" s="55">
        <v>180</v>
      </c>
      <c r="AC217" s="51" t="s">
        <v>120</v>
      </c>
      <c r="AD217" s="45" t="s">
        <v>49</v>
      </c>
      <c r="AE217" s="43" t="s">
        <v>0</v>
      </c>
      <c r="AF217" s="50">
        <v>1</v>
      </c>
      <c r="AG217" s="55" t="s">
        <v>0</v>
      </c>
      <c r="AH217" s="45"/>
      <c r="AI217" s="45"/>
    </row>
    <row r="218" spans="1:35">
      <c r="A218" s="42" t="s">
        <v>193</v>
      </c>
      <c r="B218" s="43" t="s">
        <v>152</v>
      </c>
      <c r="C218" s="44">
        <v>41191</v>
      </c>
      <c r="D218" s="45">
        <v>2012</v>
      </c>
      <c r="E218" s="46">
        <v>0.38819444444444445</v>
      </c>
      <c r="F218" s="46">
        <v>0.3923611111111111</v>
      </c>
      <c r="G218" s="46">
        <f t="shared" si="101"/>
        <v>4.1666666666666519E-3</v>
      </c>
      <c r="H218" s="36">
        <v>2</v>
      </c>
      <c r="I218" s="36">
        <v>1</v>
      </c>
      <c r="J218" s="36">
        <v>5</v>
      </c>
      <c r="K218" s="36">
        <v>5</v>
      </c>
      <c r="L218" s="42" t="s">
        <v>188</v>
      </c>
      <c r="M218" s="42" t="s">
        <v>189</v>
      </c>
      <c r="N218" s="36">
        <v>1</v>
      </c>
      <c r="O218" s="47">
        <f t="shared" si="102"/>
        <v>53.79</v>
      </c>
      <c r="P218" s="47">
        <v>16.3</v>
      </c>
      <c r="Q218" s="47">
        <f t="shared" si="108"/>
        <v>54.11999999999999</v>
      </c>
      <c r="R218" s="47">
        <v>16.399999999999999</v>
      </c>
      <c r="S218" s="36">
        <f t="shared" si="103"/>
        <v>54.11999999999999</v>
      </c>
      <c r="T218" s="36">
        <f t="shared" si="104"/>
        <v>16.399999999999999</v>
      </c>
      <c r="U218" s="47">
        <f t="shared" si="105"/>
        <v>53.954999999999998</v>
      </c>
      <c r="V218" s="47">
        <f t="shared" si="106"/>
        <v>16.350000000000001</v>
      </c>
      <c r="W218" s="48">
        <v>24.658829999999998</v>
      </c>
      <c r="X218" s="48">
        <v>112.18228000000001</v>
      </c>
      <c r="Y218" s="49">
        <f t="shared" si="107"/>
        <v>78.800000000000011</v>
      </c>
      <c r="Z218" s="49">
        <v>26</v>
      </c>
      <c r="AA218" s="50">
        <v>10</v>
      </c>
      <c r="AB218" s="55">
        <v>180</v>
      </c>
      <c r="AC218" s="51" t="s">
        <v>120</v>
      </c>
      <c r="AD218" s="45" t="s">
        <v>49</v>
      </c>
      <c r="AE218" s="43" t="s">
        <v>0</v>
      </c>
      <c r="AF218" s="50">
        <v>1</v>
      </c>
      <c r="AG218" s="55" t="s">
        <v>0</v>
      </c>
      <c r="AH218" s="45"/>
      <c r="AI218" s="45"/>
    </row>
    <row r="219" spans="1:35">
      <c r="A219" s="42" t="s">
        <v>193</v>
      </c>
      <c r="B219" s="43" t="s">
        <v>152</v>
      </c>
      <c r="C219" s="44">
        <v>41191</v>
      </c>
      <c r="D219" s="45">
        <v>2012</v>
      </c>
      <c r="E219" s="46">
        <v>0.38819444444444445</v>
      </c>
      <c r="F219" s="46">
        <v>0.3923611111111111</v>
      </c>
      <c r="G219" s="46">
        <f t="shared" si="101"/>
        <v>4.1666666666666519E-3</v>
      </c>
      <c r="H219" s="36">
        <v>2</v>
      </c>
      <c r="I219" s="36">
        <v>1</v>
      </c>
      <c r="J219" s="36">
        <v>5</v>
      </c>
      <c r="K219" s="36">
        <v>5</v>
      </c>
      <c r="L219" s="42" t="s">
        <v>188</v>
      </c>
      <c r="M219" s="42" t="s">
        <v>189</v>
      </c>
      <c r="N219" s="36">
        <v>1</v>
      </c>
      <c r="O219" s="47">
        <f t="shared" si="102"/>
        <v>53.79</v>
      </c>
      <c r="P219" s="47">
        <v>16.3</v>
      </c>
      <c r="Q219" s="47">
        <f t="shared" si="108"/>
        <v>54.11999999999999</v>
      </c>
      <c r="R219" s="47">
        <v>16.399999999999999</v>
      </c>
      <c r="S219" s="36">
        <f t="shared" si="103"/>
        <v>54.11999999999999</v>
      </c>
      <c r="T219" s="36">
        <f t="shared" si="104"/>
        <v>16.399999999999999</v>
      </c>
      <c r="U219" s="47">
        <f t="shared" si="105"/>
        <v>53.954999999999998</v>
      </c>
      <c r="V219" s="47">
        <f t="shared" si="106"/>
        <v>16.350000000000001</v>
      </c>
      <c r="W219" s="48">
        <v>24.658829999999998</v>
      </c>
      <c r="X219" s="48">
        <v>112.18228000000001</v>
      </c>
      <c r="Y219" s="49">
        <f t="shared" si="107"/>
        <v>78.800000000000011</v>
      </c>
      <c r="Z219" s="49">
        <v>26</v>
      </c>
      <c r="AA219" s="50">
        <v>10</v>
      </c>
      <c r="AB219" s="55">
        <v>180</v>
      </c>
      <c r="AC219" s="51" t="s">
        <v>120</v>
      </c>
      <c r="AD219" s="45" t="s">
        <v>49</v>
      </c>
      <c r="AE219" s="43" t="s">
        <v>0</v>
      </c>
      <c r="AF219" s="50">
        <v>1</v>
      </c>
      <c r="AG219" s="55" t="s">
        <v>0</v>
      </c>
      <c r="AH219" s="45"/>
      <c r="AI219" s="45"/>
    </row>
    <row r="220" spans="1:35">
      <c r="A220" s="42" t="s">
        <v>193</v>
      </c>
      <c r="B220" s="43" t="s">
        <v>152</v>
      </c>
      <c r="C220" s="44">
        <v>41191</v>
      </c>
      <c r="D220" s="45">
        <v>2012</v>
      </c>
      <c r="E220" s="46">
        <v>0.38819444444444445</v>
      </c>
      <c r="F220" s="46">
        <v>0.3923611111111111</v>
      </c>
      <c r="G220" s="46">
        <f t="shared" si="101"/>
        <v>4.1666666666666519E-3</v>
      </c>
      <c r="H220" s="36">
        <v>2</v>
      </c>
      <c r="I220" s="36">
        <v>1</v>
      </c>
      <c r="J220" s="36">
        <v>5</v>
      </c>
      <c r="K220" s="36">
        <v>5</v>
      </c>
      <c r="L220" s="42" t="s">
        <v>188</v>
      </c>
      <c r="M220" s="42" t="s">
        <v>189</v>
      </c>
      <c r="N220" s="36">
        <v>1</v>
      </c>
      <c r="O220" s="47">
        <f t="shared" si="102"/>
        <v>53.79</v>
      </c>
      <c r="P220" s="47">
        <v>16.3</v>
      </c>
      <c r="Q220" s="47">
        <f t="shared" si="108"/>
        <v>54.11999999999999</v>
      </c>
      <c r="R220" s="47">
        <v>16.399999999999999</v>
      </c>
      <c r="S220" s="36">
        <f t="shared" si="103"/>
        <v>54.11999999999999</v>
      </c>
      <c r="T220" s="36">
        <f t="shared" si="104"/>
        <v>16.399999999999999</v>
      </c>
      <c r="U220" s="47">
        <f t="shared" si="105"/>
        <v>53.954999999999998</v>
      </c>
      <c r="V220" s="47">
        <f t="shared" si="106"/>
        <v>16.350000000000001</v>
      </c>
      <c r="W220" s="48">
        <v>24.658829999999998</v>
      </c>
      <c r="X220" s="48">
        <v>112.18228000000001</v>
      </c>
      <c r="Y220" s="49">
        <f t="shared" si="107"/>
        <v>78.800000000000011</v>
      </c>
      <c r="Z220" s="49">
        <v>26</v>
      </c>
      <c r="AA220" s="50">
        <v>10</v>
      </c>
      <c r="AB220" s="55">
        <v>180</v>
      </c>
      <c r="AC220" s="51" t="s">
        <v>120</v>
      </c>
      <c r="AD220" s="45" t="s">
        <v>49</v>
      </c>
      <c r="AE220" s="43" t="s">
        <v>0</v>
      </c>
      <c r="AF220" s="50">
        <v>1</v>
      </c>
      <c r="AG220" s="55" t="s">
        <v>0</v>
      </c>
      <c r="AH220" s="45"/>
      <c r="AI220" s="45"/>
    </row>
    <row r="221" spans="1:35">
      <c r="A221" s="42" t="s">
        <v>193</v>
      </c>
      <c r="B221" s="43" t="s">
        <v>152</v>
      </c>
      <c r="C221" s="44">
        <v>41191</v>
      </c>
      <c r="D221" s="45">
        <v>2012</v>
      </c>
      <c r="E221" s="46">
        <v>0.38819444444444445</v>
      </c>
      <c r="F221" s="46">
        <v>0.3923611111111111</v>
      </c>
      <c r="G221" s="46">
        <f t="shared" si="101"/>
        <v>4.1666666666666519E-3</v>
      </c>
      <c r="H221" s="36">
        <v>2</v>
      </c>
      <c r="I221" s="36">
        <v>1</v>
      </c>
      <c r="J221" s="36">
        <v>5</v>
      </c>
      <c r="K221" s="36">
        <v>5</v>
      </c>
      <c r="L221" s="42" t="s">
        <v>188</v>
      </c>
      <c r="M221" s="42" t="s">
        <v>189</v>
      </c>
      <c r="N221" s="36">
        <v>1</v>
      </c>
      <c r="O221" s="47">
        <f t="shared" si="102"/>
        <v>53.79</v>
      </c>
      <c r="P221" s="47">
        <v>16.3</v>
      </c>
      <c r="Q221" s="47">
        <f t="shared" si="108"/>
        <v>54.11999999999999</v>
      </c>
      <c r="R221" s="47">
        <v>16.399999999999999</v>
      </c>
      <c r="S221" s="36">
        <f t="shared" si="103"/>
        <v>54.11999999999999</v>
      </c>
      <c r="T221" s="36">
        <f t="shared" si="104"/>
        <v>16.399999999999999</v>
      </c>
      <c r="U221" s="47">
        <f t="shared" si="105"/>
        <v>53.954999999999998</v>
      </c>
      <c r="V221" s="47">
        <f t="shared" si="106"/>
        <v>16.350000000000001</v>
      </c>
      <c r="W221" s="48">
        <v>24.658829999999998</v>
      </c>
      <c r="X221" s="48">
        <v>112.18228000000001</v>
      </c>
      <c r="Y221" s="49">
        <f t="shared" si="107"/>
        <v>78.800000000000011</v>
      </c>
      <c r="Z221" s="49">
        <v>26</v>
      </c>
      <c r="AA221" s="50">
        <v>10</v>
      </c>
      <c r="AB221" s="55">
        <v>180</v>
      </c>
      <c r="AC221" s="51" t="s">
        <v>120</v>
      </c>
      <c r="AD221" s="45" t="s">
        <v>49</v>
      </c>
      <c r="AE221" s="43" t="s">
        <v>0</v>
      </c>
      <c r="AF221" s="50">
        <v>1</v>
      </c>
      <c r="AG221" s="55" t="s">
        <v>0</v>
      </c>
      <c r="AH221" s="45"/>
      <c r="AI221" s="45"/>
    </row>
    <row r="222" spans="1:35">
      <c r="A222" s="42" t="s">
        <v>193</v>
      </c>
      <c r="B222" s="43" t="s">
        <v>152</v>
      </c>
      <c r="C222" s="44">
        <v>41191</v>
      </c>
      <c r="D222" s="45">
        <v>2012</v>
      </c>
      <c r="E222" s="46">
        <v>0.38819444444444445</v>
      </c>
      <c r="F222" s="46">
        <v>0.3923611111111111</v>
      </c>
      <c r="G222" s="46">
        <f t="shared" si="101"/>
        <v>4.1666666666666519E-3</v>
      </c>
      <c r="H222" s="36">
        <v>2</v>
      </c>
      <c r="I222" s="36">
        <v>1</v>
      </c>
      <c r="J222" s="36">
        <v>5</v>
      </c>
      <c r="K222" s="36">
        <v>5</v>
      </c>
      <c r="L222" s="42" t="s">
        <v>188</v>
      </c>
      <c r="M222" s="42" t="s">
        <v>189</v>
      </c>
      <c r="N222" s="36">
        <v>1</v>
      </c>
      <c r="O222" s="47">
        <f t="shared" si="102"/>
        <v>53.79</v>
      </c>
      <c r="P222" s="47">
        <v>16.3</v>
      </c>
      <c r="Q222" s="47">
        <f t="shared" si="108"/>
        <v>54.11999999999999</v>
      </c>
      <c r="R222" s="47">
        <v>16.399999999999999</v>
      </c>
      <c r="S222" s="36">
        <f t="shared" si="103"/>
        <v>54.11999999999999</v>
      </c>
      <c r="T222" s="36">
        <f t="shared" si="104"/>
        <v>16.399999999999999</v>
      </c>
      <c r="U222" s="47">
        <f t="shared" si="105"/>
        <v>53.954999999999998</v>
      </c>
      <c r="V222" s="47">
        <f t="shared" si="106"/>
        <v>16.350000000000001</v>
      </c>
      <c r="W222" s="48">
        <v>24.658829999999998</v>
      </c>
      <c r="X222" s="48">
        <v>112.18228000000001</v>
      </c>
      <c r="Y222" s="49">
        <f t="shared" si="107"/>
        <v>78.800000000000011</v>
      </c>
      <c r="Z222" s="49">
        <v>26</v>
      </c>
      <c r="AA222" s="50">
        <v>10</v>
      </c>
      <c r="AB222" s="55">
        <v>180</v>
      </c>
      <c r="AC222" s="51" t="s">
        <v>120</v>
      </c>
      <c r="AD222" s="45" t="s">
        <v>49</v>
      </c>
      <c r="AE222" s="43" t="s">
        <v>0</v>
      </c>
      <c r="AF222" s="50">
        <v>1</v>
      </c>
      <c r="AG222" s="55" t="s">
        <v>0</v>
      </c>
      <c r="AH222" s="45"/>
      <c r="AI222" s="45"/>
    </row>
    <row r="223" spans="1:35">
      <c r="A223" s="42" t="s">
        <v>193</v>
      </c>
      <c r="B223" s="43" t="s">
        <v>152</v>
      </c>
      <c r="C223" s="44">
        <v>41191</v>
      </c>
      <c r="D223" s="45">
        <v>2012</v>
      </c>
      <c r="E223" s="46">
        <v>0.38819444444444445</v>
      </c>
      <c r="F223" s="46">
        <v>0.3923611111111111</v>
      </c>
      <c r="G223" s="46">
        <f t="shared" si="101"/>
        <v>4.1666666666666519E-3</v>
      </c>
      <c r="H223" s="36">
        <v>2</v>
      </c>
      <c r="I223" s="36">
        <v>1</v>
      </c>
      <c r="J223" s="36">
        <v>5</v>
      </c>
      <c r="K223" s="36">
        <v>5</v>
      </c>
      <c r="L223" s="42" t="s">
        <v>188</v>
      </c>
      <c r="M223" s="42" t="s">
        <v>189</v>
      </c>
      <c r="N223" s="36">
        <v>1</v>
      </c>
      <c r="O223" s="47">
        <f t="shared" si="102"/>
        <v>53.79</v>
      </c>
      <c r="P223" s="47">
        <v>16.3</v>
      </c>
      <c r="Q223" s="47">
        <f t="shared" si="108"/>
        <v>54.11999999999999</v>
      </c>
      <c r="R223" s="47">
        <v>16.399999999999999</v>
      </c>
      <c r="S223" s="36">
        <f t="shared" si="103"/>
        <v>54.11999999999999</v>
      </c>
      <c r="T223" s="36">
        <f t="shared" si="104"/>
        <v>16.399999999999999</v>
      </c>
      <c r="U223" s="47">
        <f t="shared" si="105"/>
        <v>53.954999999999998</v>
      </c>
      <c r="V223" s="47">
        <f t="shared" si="106"/>
        <v>16.350000000000001</v>
      </c>
      <c r="W223" s="48">
        <v>24.658829999999998</v>
      </c>
      <c r="X223" s="48">
        <v>112.18228000000001</v>
      </c>
      <c r="Y223" s="49">
        <f t="shared" si="107"/>
        <v>78.800000000000011</v>
      </c>
      <c r="Z223" s="49">
        <v>26</v>
      </c>
      <c r="AA223" s="50">
        <v>10</v>
      </c>
      <c r="AB223" s="55">
        <v>180</v>
      </c>
      <c r="AC223" s="51" t="s">
        <v>120</v>
      </c>
      <c r="AD223" s="45" t="s">
        <v>49</v>
      </c>
      <c r="AE223" s="43" t="s">
        <v>0</v>
      </c>
      <c r="AF223" s="50">
        <v>1</v>
      </c>
      <c r="AG223" s="55" t="s">
        <v>0</v>
      </c>
      <c r="AH223" s="45"/>
      <c r="AI223" s="45"/>
    </row>
    <row r="224" spans="1:35">
      <c r="A224" s="42" t="s">
        <v>193</v>
      </c>
      <c r="B224" s="43" t="s">
        <v>152</v>
      </c>
      <c r="C224" s="44">
        <v>41191</v>
      </c>
      <c r="D224" s="45">
        <v>2012</v>
      </c>
      <c r="E224" s="46">
        <v>0.38819444444444445</v>
      </c>
      <c r="F224" s="46">
        <v>0.3923611111111111</v>
      </c>
      <c r="G224" s="46">
        <f t="shared" si="101"/>
        <v>4.1666666666666519E-3</v>
      </c>
      <c r="H224" s="36">
        <v>2</v>
      </c>
      <c r="I224" s="36">
        <v>1</v>
      </c>
      <c r="J224" s="36">
        <v>5</v>
      </c>
      <c r="K224" s="36">
        <v>5</v>
      </c>
      <c r="L224" s="42" t="s">
        <v>188</v>
      </c>
      <c r="M224" s="42" t="s">
        <v>189</v>
      </c>
      <c r="N224" s="36">
        <v>1</v>
      </c>
      <c r="O224" s="47">
        <f t="shared" si="102"/>
        <v>53.79</v>
      </c>
      <c r="P224" s="47">
        <v>16.3</v>
      </c>
      <c r="Q224" s="47">
        <f t="shared" si="108"/>
        <v>54.11999999999999</v>
      </c>
      <c r="R224" s="47">
        <v>16.399999999999999</v>
      </c>
      <c r="S224" s="36">
        <f t="shared" si="103"/>
        <v>54.11999999999999</v>
      </c>
      <c r="T224" s="36">
        <f t="shared" si="104"/>
        <v>16.399999999999999</v>
      </c>
      <c r="U224" s="47">
        <f t="shared" si="105"/>
        <v>53.954999999999998</v>
      </c>
      <c r="V224" s="47">
        <f t="shared" si="106"/>
        <v>16.350000000000001</v>
      </c>
      <c r="W224" s="48">
        <v>24.658829999999998</v>
      </c>
      <c r="X224" s="48">
        <v>112.18228000000001</v>
      </c>
      <c r="Y224" s="49">
        <f t="shared" si="107"/>
        <v>78.800000000000011</v>
      </c>
      <c r="Z224" s="49">
        <v>26</v>
      </c>
      <c r="AA224" s="50">
        <v>10</v>
      </c>
      <c r="AB224" s="55">
        <v>180</v>
      </c>
      <c r="AC224" s="51" t="s">
        <v>122</v>
      </c>
      <c r="AD224" s="45" t="s">
        <v>113</v>
      </c>
      <c r="AE224" s="43" t="s">
        <v>0</v>
      </c>
      <c r="AF224" s="50">
        <v>1</v>
      </c>
      <c r="AG224" s="55" t="s">
        <v>0</v>
      </c>
      <c r="AH224" s="45"/>
      <c r="AI224" s="45"/>
    </row>
    <row r="225" spans="1:35">
      <c r="A225" s="42" t="s">
        <v>193</v>
      </c>
      <c r="B225" s="43" t="s">
        <v>152</v>
      </c>
      <c r="C225" s="44">
        <v>41191</v>
      </c>
      <c r="D225" s="45">
        <v>2012</v>
      </c>
      <c r="E225" s="46">
        <v>0.38819444444444445</v>
      </c>
      <c r="F225" s="46">
        <v>0.3923611111111111</v>
      </c>
      <c r="G225" s="46">
        <f t="shared" si="101"/>
        <v>4.1666666666666519E-3</v>
      </c>
      <c r="H225" s="36">
        <v>2</v>
      </c>
      <c r="I225" s="36">
        <v>1</v>
      </c>
      <c r="J225" s="36">
        <v>5</v>
      </c>
      <c r="K225" s="36">
        <v>5</v>
      </c>
      <c r="L225" s="42" t="s">
        <v>188</v>
      </c>
      <c r="M225" s="42" t="s">
        <v>189</v>
      </c>
      <c r="N225" s="36">
        <v>1</v>
      </c>
      <c r="O225" s="47">
        <f t="shared" si="102"/>
        <v>53.79</v>
      </c>
      <c r="P225" s="47">
        <v>16.3</v>
      </c>
      <c r="Q225" s="47">
        <f t="shared" si="108"/>
        <v>54.11999999999999</v>
      </c>
      <c r="R225" s="47">
        <v>16.399999999999999</v>
      </c>
      <c r="S225" s="36">
        <f t="shared" si="103"/>
        <v>54.11999999999999</v>
      </c>
      <c r="T225" s="36">
        <f t="shared" si="104"/>
        <v>16.399999999999999</v>
      </c>
      <c r="U225" s="47">
        <f t="shared" si="105"/>
        <v>53.954999999999998</v>
      </c>
      <c r="V225" s="47">
        <f t="shared" si="106"/>
        <v>16.350000000000001</v>
      </c>
      <c r="W225" s="48">
        <v>24.658829999999998</v>
      </c>
      <c r="X225" s="48">
        <v>112.18228000000001</v>
      </c>
      <c r="Y225" s="49">
        <f t="shared" si="107"/>
        <v>78.800000000000011</v>
      </c>
      <c r="Z225" s="49">
        <v>26</v>
      </c>
      <c r="AA225" s="50">
        <v>10</v>
      </c>
      <c r="AB225" s="55">
        <v>180</v>
      </c>
      <c r="AC225" s="51" t="s">
        <v>122</v>
      </c>
      <c r="AD225" s="45" t="s">
        <v>113</v>
      </c>
      <c r="AE225" s="43" t="s">
        <v>0</v>
      </c>
      <c r="AF225" s="50">
        <v>1</v>
      </c>
      <c r="AG225" s="55" t="s">
        <v>0</v>
      </c>
      <c r="AH225" s="45"/>
      <c r="AI225" s="45"/>
    </row>
    <row r="226" spans="1:35" s="53" customFormat="1">
      <c r="A226" s="42" t="s">
        <v>194</v>
      </c>
      <c r="B226" s="43" t="s">
        <v>183</v>
      </c>
      <c r="C226" s="44">
        <v>41191</v>
      </c>
      <c r="D226" s="45">
        <v>2012</v>
      </c>
      <c r="E226" s="46">
        <v>0.3888888888888889</v>
      </c>
      <c r="F226" s="46">
        <v>0.39374999999999999</v>
      </c>
      <c r="G226" s="46">
        <f t="shared" si="101"/>
        <v>4.8611111111110938E-3</v>
      </c>
      <c r="H226" s="36">
        <v>2</v>
      </c>
      <c r="I226" s="36">
        <v>1</v>
      </c>
      <c r="J226" s="36">
        <v>6</v>
      </c>
      <c r="K226" s="36">
        <v>6</v>
      </c>
      <c r="L226" s="42" t="s">
        <v>188</v>
      </c>
      <c r="M226" s="42" t="s">
        <v>189</v>
      </c>
      <c r="N226" s="36">
        <v>1</v>
      </c>
      <c r="O226" s="47">
        <f t="shared" si="102"/>
        <v>60.39</v>
      </c>
      <c r="P226" s="85">
        <v>18.3</v>
      </c>
      <c r="Q226" s="47">
        <f t="shared" si="108"/>
        <v>57.089999999999996</v>
      </c>
      <c r="R226" s="47">
        <v>17.3</v>
      </c>
      <c r="S226" s="36">
        <f t="shared" si="103"/>
        <v>60.39</v>
      </c>
      <c r="T226" s="36">
        <f t="shared" si="104"/>
        <v>18.3</v>
      </c>
      <c r="U226" s="47">
        <f t="shared" si="105"/>
        <v>58.739999999999995</v>
      </c>
      <c r="V226" s="47">
        <f t="shared" si="106"/>
        <v>17.8</v>
      </c>
      <c r="W226" s="48">
        <v>24.658829999999998</v>
      </c>
      <c r="X226" s="48">
        <v>112.18228000000001</v>
      </c>
      <c r="Y226" s="49">
        <f t="shared" si="107"/>
        <v>78.800000000000011</v>
      </c>
      <c r="Z226" s="49">
        <v>26</v>
      </c>
      <c r="AA226" s="50">
        <v>10</v>
      </c>
      <c r="AB226" s="55">
        <v>330</v>
      </c>
      <c r="AC226" s="51" t="s">
        <v>119</v>
      </c>
      <c r="AD226" s="45" t="s">
        <v>113</v>
      </c>
      <c r="AE226" s="43" t="s">
        <v>0</v>
      </c>
      <c r="AF226" s="50">
        <v>1</v>
      </c>
      <c r="AG226" s="55" t="s">
        <v>60</v>
      </c>
      <c r="AH226" s="45"/>
      <c r="AI226" s="45"/>
    </row>
    <row r="227" spans="1:35">
      <c r="A227" s="42" t="s">
        <v>194</v>
      </c>
      <c r="B227" s="43" t="s">
        <v>183</v>
      </c>
      <c r="C227" s="44">
        <v>41191</v>
      </c>
      <c r="D227" s="45">
        <v>2012</v>
      </c>
      <c r="E227" s="46">
        <v>0.3888888888888889</v>
      </c>
      <c r="F227" s="46">
        <v>0.39374999999999999</v>
      </c>
      <c r="G227" s="46">
        <f t="shared" ref="G227:G238" si="109">F227-E227</f>
        <v>4.8611111111110938E-3</v>
      </c>
      <c r="H227" s="36">
        <v>2</v>
      </c>
      <c r="I227" s="36">
        <v>1</v>
      </c>
      <c r="J227" s="36">
        <v>6</v>
      </c>
      <c r="K227" s="36">
        <v>6</v>
      </c>
      <c r="L227" s="42" t="s">
        <v>188</v>
      </c>
      <c r="M227" s="42" t="s">
        <v>189</v>
      </c>
      <c r="N227" s="36">
        <v>1</v>
      </c>
      <c r="O227" s="47">
        <f t="shared" ref="O227:O238" si="110">(P227*3.3)</f>
        <v>60.39</v>
      </c>
      <c r="P227" s="85">
        <v>18.3</v>
      </c>
      <c r="Q227" s="47">
        <f t="shared" si="108"/>
        <v>57.089999999999996</v>
      </c>
      <c r="R227" s="47">
        <v>17.3</v>
      </c>
      <c r="S227" s="36">
        <f t="shared" ref="S227:S238" si="111">MAX(O227,Q227,)</f>
        <v>60.39</v>
      </c>
      <c r="T227" s="36">
        <f t="shared" ref="T227:T238" si="112">MAX(P227,R227)</f>
        <v>18.3</v>
      </c>
      <c r="U227" s="47">
        <f t="shared" ref="U227:U238" si="113">AVERAGE(O227,Q227)</f>
        <v>58.739999999999995</v>
      </c>
      <c r="V227" s="47">
        <f t="shared" ref="V227:V238" si="114">AVERAGE(P227,R227)</f>
        <v>17.8</v>
      </c>
      <c r="W227" s="48">
        <v>24.658829999999998</v>
      </c>
      <c r="X227" s="48">
        <v>112.18228000000001</v>
      </c>
      <c r="Y227" s="49">
        <f t="shared" ref="Y227:Y238" si="115">(Z227*1.8)+32</f>
        <v>78.800000000000011</v>
      </c>
      <c r="Z227" s="49">
        <v>26</v>
      </c>
      <c r="AA227" s="50">
        <v>10</v>
      </c>
      <c r="AB227" s="55">
        <v>330</v>
      </c>
      <c r="AC227" s="51" t="s">
        <v>119</v>
      </c>
      <c r="AD227" s="45" t="s">
        <v>113</v>
      </c>
      <c r="AE227" s="43" t="s">
        <v>0</v>
      </c>
      <c r="AF227" s="50">
        <v>1</v>
      </c>
      <c r="AG227" s="55" t="s">
        <v>60</v>
      </c>
      <c r="AH227" s="45"/>
      <c r="AI227" s="45"/>
    </row>
    <row r="228" spans="1:35">
      <c r="A228" s="42" t="s">
        <v>194</v>
      </c>
      <c r="B228" s="43" t="s">
        <v>183</v>
      </c>
      <c r="C228" s="44">
        <v>41191</v>
      </c>
      <c r="D228" s="45">
        <v>2012</v>
      </c>
      <c r="E228" s="46">
        <v>0.3888888888888889</v>
      </c>
      <c r="F228" s="46">
        <v>0.39374999999999999</v>
      </c>
      <c r="G228" s="46">
        <f t="shared" si="109"/>
        <v>4.8611111111110938E-3</v>
      </c>
      <c r="H228" s="36">
        <v>2</v>
      </c>
      <c r="I228" s="36">
        <v>1</v>
      </c>
      <c r="J228" s="36">
        <v>6</v>
      </c>
      <c r="K228" s="36">
        <v>6</v>
      </c>
      <c r="L228" s="42" t="s">
        <v>188</v>
      </c>
      <c r="M228" s="42" t="s">
        <v>189</v>
      </c>
      <c r="N228" s="36">
        <v>1</v>
      </c>
      <c r="O228" s="47">
        <f t="shared" si="110"/>
        <v>60.39</v>
      </c>
      <c r="P228" s="85">
        <v>18.3</v>
      </c>
      <c r="Q228" s="47">
        <f t="shared" si="108"/>
        <v>57.089999999999996</v>
      </c>
      <c r="R228" s="47">
        <v>17.3</v>
      </c>
      <c r="S228" s="36">
        <f t="shared" si="111"/>
        <v>60.39</v>
      </c>
      <c r="T228" s="36">
        <f t="shared" si="112"/>
        <v>18.3</v>
      </c>
      <c r="U228" s="47">
        <f t="shared" si="113"/>
        <v>58.739999999999995</v>
      </c>
      <c r="V228" s="47">
        <f t="shared" si="114"/>
        <v>17.8</v>
      </c>
      <c r="W228" s="48">
        <v>24.658829999999998</v>
      </c>
      <c r="X228" s="48">
        <v>112.18228000000001</v>
      </c>
      <c r="Y228" s="49">
        <f t="shared" si="115"/>
        <v>78.800000000000011</v>
      </c>
      <c r="Z228" s="49">
        <v>26</v>
      </c>
      <c r="AA228" s="50">
        <v>10</v>
      </c>
      <c r="AB228" s="55">
        <v>330</v>
      </c>
      <c r="AC228" s="51" t="s">
        <v>119</v>
      </c>
      <c r="AD228" s="45" t="s">
        <v>49</v>
      </c>
      <c r="AE228" s="43" t="s">
        <v>0</v>
      </c>
      <c r="AF228" s="50">
        <v>1</v>
      </c>
      <c r="AG228" s="55" t="s">
        <v>60</v>
      </c>
      <c r="AH228" s="45"/>
      <c r="AI228" s="45"/>
    </row>
    <row r="229" spans="1:35">
      <c r="A229" s="42" t="s">
        <v>194</v>
      </c>
      <c r="B229" s="43" t="s">
        <v>183</v>
      </c>
      <c r="C229" s="44">
        <v>41191</v>
      </c>
      <c r="D229" s="45">
        <v>2012</v>
      </c>
      <c r="E229" s="46">
        <v>0.3888888888888889</v>
      </c>
      <c r="F229" s="46">
        <v>0.39374999999999999</v>
      </c>
      <c r="G229" s="46">
        <f t="shared" si="109"/>
        <v>4.8611111111110938E-3</v>
      </c>
      <c r="H229" s="36">
        <v>2</v>
      </c>
      <c r="I229" s="36">
        <v>1</v>
      </c>
      <c r="J229" s="36">
        <v>6</v>
      </c>
      <c r="K229" s="36">
        <v>6</v>
      </c>
      <c r="L229" s="42" t="s">
        <v>188</v>
      </c>
      <c r="M229" s="42" t="s">
        <v>189</v>
      </c>
      <c r="N229" s="36">
        <v>1</v>
      </c>
      <c r="O229" s="47">
        <f t="shared" si="110"/>
        <v>60.39</v>
      </c>
      <c r="P229" s="85">
        <v>18.3</v>
      </c>
      <c r="Q229" s="47">
        <f t="shared" si="108"/>
        <v>57.089999999999996</v>
      </c>
      <c r="R229" s="47">
        <v>17.3</v>
      </c>
      <c r="S229" s="36">
        <f t="shared" si="111"/>
        <v>60.39</v>
      </c>
      <c r="T229" s="36">
        <f t="shared" si="112"/>
        <v>18.3</v>
      </c>
      <c r="U229" s="47">
        <f t="shared" si="113"/>
        <v>58.739999999999995</v>
      </c>
      <c r="V229" s="47">
        <f t="shared" si="114"/>
        <v>17.8</v>
      </c>
      <c r="W229" s="48">
        <v>24.658829999999998</v>
      </c>
      <c r="X229" s="48">
        <v>112.18228000000001</v>
      </c>
      <c r="Y229" s="49">
        <f t="shared" si="115"/>
        <v>78.800000000000011</v>
      </c>
      <c r="Z229" s="49">
        <v>26</v>
      </c>
      <c r="AA229" s="50">
        <v>10</v>
      </c>
      <c r="AB229" s="55">
        <v>330</v>
      </c>
      <c r="AC229" s="51" t="s">
        <v>120</v>
      </c>
      <c r="AD229" s="45" t="s">
        <v>113</v>
      </c>
      <c r="AE229" s="43" t="s">
        <v>0</v>
      </c>
      <c r="AF229" s="50">
        <v>1</v>
      </c>
      <c r="AG229" s="55" t="s">
        <v>0</v>
      </c>
      <c r="AH229" s="45"/>
      <c r="AI229" s="45"/>
    </row>
    <row r="230" spans="1:35">
      <c r="A230" s="42" t="s">
        <v>194</v>
      </c>
      <c r="B230" s="43" t="s">
        <v>183</v>
      </c>
      <c r="C230" s="44">
        <v>41191</v>
      </c>
      <c r="D230" s="45">
        <v>2012</v>
      </c>
      <c r="E230" s="46">
        <v>0.3888888888888889</v>
      </c>
      <c r="F230" s="46">
        <v>0.39374999999999999</v>
      </c>
      <c r="G230" s="46">
        <f t="shared" si="109"/>
        <v>4.8611111111110938E-3</v>
      </c>
      <c r="H230" s="36">
        <v>2</v>
      </c>
      <c r="I230" s="36">
        <v>1</v>
      </c>
      <c r="J230" s="36">
        <v>6</v>
      </c>
      <c r="K230" s="36">
        <v>6</v>
      </c>
      <c r="L230" s="42" t="s">
        <v>188</v>
      </c>
      <c r="M230" s="42" t="s">
        <v>189</v>
      </c>
      <c r="N230" s="36">
        <v>1</v>
      </c>
      <c r="O230" s="47">
        <f t="shared" si="110"/>
        <v>60.39</v>
      </c>
      <c r="P230" s="85">
        <v>18.3</v>
      </c>
      <c r="Q230" s="47">
        <f t="shared" si="108"/>
        <v>57.089999999999996</v>
      </c>
      <c r="R230" s="47">
        <v>17.3</v>
      </c>
      <c r="S230" s="36">
        <f t="shared" si="111"/>
        <v>60.39</v>
      </c>
      <c r="T230" s="36">
        <f t="shared" si="112"/>
        <v>18.3</v>
      </c>
      <c r="U230" s="47">
        <f t="shared" si="113"/>
        <v>58.739999999999995</v>
      </c>
      <c r="V230" s="47">
        <f t="shared" si="114"/>
        <v>17.8</v>
      </c>
      <c r="W230" s="48">
        <v>24.658829999999998</v>
      </c>
      <c r="X230" s="48">
        <v>112.18228000000001</v>
      </c>
      <c r="Y230" s="49">
        <f t="shared" si="115"/>
        <v>78.800000000000011</v>
      </c>
      <c r="Z230" s="49">
        <v>26</v>
      </c>
      <c r="AA230" s="50">
        <v>10</v>
      </c>
      <c r="AB230" s="55">
        <v>330</v>
      </c>
      <c r="AC230" s="51" t="s">
        <v>120</v>
      </c>
      <c r="AD230" s="45" t="s">
        <v>113</v>
      </c>
      <c r="AE230" s="43" t="s">
        <v>0</v>
      </c>
      <c r="AF230" s="50">
        <v>1</v>
      </c>
      <c r="AG230" s="55" t="s">
        <v>0</v>
      </c>
      <c r="AH230" s="45"/>
      <c r="AI230" s="45"/>
    </row>
    <row r="231" spans="1:35" s="53" customFormat="1">
      <c r="A231" s="42" t="s">
        <v>194</v>
      </c>
      <c r="B231" s="43" t="s">
        <v>183</v>
      </c>
      <c r="C231" s="44">
        <v>41191</v>
      </c>
      <c r="D231" s="45">
        <v>2012</v>
      </c>
      <c r="E231" s="46">
        <v>0.3888888888888889</v>
      </c>
      <c r="F231" s="46">
        <v>0.39374999999999999</v>
      </c>
      <c r="G231" s="46">
        <f t="shared" si="109"/>
        <v>4.8611111111110938E-3</v>
      </c>
      <c r="H231" s="36">
        <v>2</v>
      </c>
      <c r="I231" s="36">
        <v>1</v>
      </c>
      <c r="J231" s="36">
        <v>6</v>
      </c>
      <c r="K231" s="36">
        <v>6</v>
      </c>
      <c r="L231" s="42" t="s">
        <v>188</v>
      </c>
      <c r="M231" s="42" t="s">
        <v>189</v>
      </c>
      <c r="N231" s="36">
        <v>1</v>
      </c>
      <c r="O231" s="47">
        <f t="shared" si="110"/>
        <v>60.39</v>
      </c>
      <c r="P231" s="85">
        <v>18.3</v>
      </c>
      <c r="Q231" s="47">
        <f t="shared" si="108"/>
        <v>57.089999999999996</v>
      </c>
      <c r="R231" s="47">
        <v>17.3</v>
      </c>
      <c r="S231" s="36">
        <f t="shared" si="111"/>
        <v>60.39</v>
      </c>
      <c r="T231" s="36">
        <f t="shared" si="112"/>
        <v>18.3</v>
      </c>
      <c r="U231" s="47">
        <f t="shared" si="113"/>
        <v>58.739999999999995</v>
      </c>
      <c r="V231" s="47">
        <f t="shared" si="114"/>
        <v>17.8</v>
      </c>
      <c r="W231" s="48">
        <v>24.658829999999998</v>
      </c>
      <c r="X231" s="48">
        <v>112.18228000000001</v>
      </c>
      <c r="Y231" s="49">
        <f t="shared" si="115"/>
        <v>78.800000000000011</v>
      </c>
      <c r="Z231" s="49">
        <v>26</v>
      </c>
      <c r="AA231" s="50">
        <v>10</v>
      </c>
      <c r="AB231" s="55">
        <v>330</v>
      </c>
      <c r="AC231" s="51" t="s">
        <v>120</v>
      </c>
      <c r="AD231" s="45" t="s">
        <v>113</v>
      </c>
      <c r="AE231" s="43" t="s">
        <v>0</v>
      </c>
      <c r="AF231" s="50">
        <v>1</v>
      </c>
      <c r="AG231" s="55" t="s">
        <v>0</v>
      </c>
      <c r="AH231" s="45"/>
      <c r="AI231" s="45"/>
    </row>
    <row r="232" spans="1:35">
      <c r="A232" s="42" t="s">
        <v>194</v>
      </c>
      <c r="B232" s="43" t="s">
        <v>183</v>
      </c>
      <c r="C232" s="44">
        <v>41191</v>
      </c>
      <c r="D232" s="45">
        <v>2012</v>
      </c>
      <c r="E232" s="46">
        <v>0.3888888888888889</v>
      </c>
      <c r="F232" s="46">
        <v>0.39374999999999999</v>
      </c>
      <c r="G232" s="46">
        <f t="shared" si="109"/>
        <v>4.8611111111110938E-3</v>
      </c>
      <c r="H232" s="36">
        <v>2</v>
      </c>
      <c r="I232" s="36">
        <v>1</v>
      </c>
      <c r="J232" s="36">
        <v>6</v>
      </c>
      <c r="K232" s="36">
        <v>6</v>
      </c>
      <c r="L232" s="42" t="s">
        <v>188</v>
      </c>
      <c r="M232" s="42" t="s">
        <v>189</v>
      </c>
      <c r="N232" s="36">
        <v>1</v>
      </c>
      <c r="O232" s="47">
        <f t="shared" si="110"/>
        <v>60.39</v>
      </c>
      <c r="P232" s="85">
        <v>18.3</v>
      </c>
      <c r="Q232" s="47">
        <f t="shared" si="108"/>
        <v>57.089999999999996</v>
      </c>
      <c r="R232" s="47">
        <v>17.3</v>
      </c>
      <c r="S232" s="36">
        <f t="shared" si="111"/>
        <v>60.39</v>
      </c>
      <c r="T232" s="36">
        <f t="shared" si="112"/>
        <v>18.3</v>
      </c>
      <c r="U232" s="47">
        <f t="shared" si="113"/>
        <v>58.739999999999995</v>
      </c>
      <c r="V232" s="47">
        <f t="shared" si="114"/>
        <v>17.8</v>
      </c>
      <c r="W232" s="48">
        <v>24.658829999999998</v>
      </c>
      <c r="X232" s="48">
        <v>112.18228000000001</v>
      </c>
      <c r="Y232" s="49">
        <f t="shared" si="115"/>
        <v>78.800000000000011</v>
      </c>
      <c r="Z232" s="49">
        <v>26</v>
      </c>
      <c r="AA232" s="50">
        <v>10</v>
      </c>
      <c r="AB232" s="55">
        <v>330</v>
      </c>
      <c r="AC232" s="51" t="s">
        <v>120</v>
      </c>
      <c r="AD232" s="45" t="s">
        <v>113</v>
      </c>
      <c r="AE232" s="43" t="s">
        <v>0</v>
      </c>
      <c r="AF232" s="50">
        <v>1</v>
      </c>
      <c r="AG232" s="55" t="s">
        <v>0</v>
      </c>
      <c r="AH232" s="45"/>
      <c r="AI232" s="45"/>
    </row>
    <row r="233" spans="1:35">
      <c r="A233" s="42" t="s">
        <v>194</v>
      </c>
      <c r="B233" s="43" t="s">
        <v>183</v>
      </c>
      <c r="C233" s="44">
        <v>41191</v>
      </c>
      <c r="D233" s="45">
        <v>2012</v>
      </c>
      <c r="E233" s="46">
        <v>0.3888888888888889</v>
      </c>
      <c r="F233" s="46">
        <v>0.39374999999999999</v>
      </c>
      <c r="G233" s="46">
        <f t="shared" si="109"/>
        <v>4.8611111111110938E-3</v>
      </c>
      <c r="H233" s="36">
        <v>2</v>
      </c>
      <c r="I233" s="36">
        <v>1</v>
      </c>
      <c r="J233" s="36">
        <v>6</v>
      </c>
      <c r="K233" s="36">
        <v>6</v>
      </c>
      <c r="L233" s="42" t="s">
        <v>188</v>
      </c>
      <c r="M233" s="42" t="s">
        <v>189</v>
      </c>
      <c r="N233" s="36">
        <v>1</v>
      </c>
      <c r="O233" s="47">
        <f t="shared" si="110"/>
        <v>60.39</v>
      </c>
      <c r="P233" s="85">
        <v>18.3</v>
      </c>
      <c r="Q233" s="47">
        <f t="shared" si="108"/>
        <v>57.089999999999996</v>
      </c>
      <c r="R233" s="47">
        <v>17.3</v>
      </c>
      <c r="S233" s="36">
        <f t="shared" si="111"/>
        <v>60.39</v>
      </c>
      <c r="T233" s="36">
        <f t="shared" si="112"/>
        <v>18.3</v>
      </c>
      <c r="U233" s="47">
        <f t="shared" si="113"/>
        <v>58.739999999999995</v>
      </c>
      <c r="V233" s="47">
        <f t="shared" si="114"/>
        <v>17.8</v>
      </c>
      <c r="W233" s="48">
        <v>24.658829999999998</v>
      </c>
      <c r="X233" s="48">
        <v>112.18228000000001</v>
      </c>
      <c r="Y233" s="49">
        <f t="shared" si="115"/>
        <v>78.800000000000011</v>
      </c>
      <c r="Z233" s="49">
        <v>26</v>
      </c>
      <c r="AA233" s="50">
        <v>10</v>
      </c>
      <c r="AB233" s="55">
        <v>330</v>
      </c>
      <c r="AC233" s="51" t="s">
        <v>120</v>
      </c>
      <c r="AD233" s="45" t="s">
        <v>113</v>
      </c>
      <c r="AE233" s="43" t="s">
        <v>0</v>
      </c>
      <c r="AF233" s="50">
        <v>1</v>
      </c>
      <c r="AG233" s="55" t="s">
        <v>0</v>
      </c>
      <c r="AH233" s="45"/>
      <c r="AI233" s="45"/>
    </row>
    <row r="234" spans="1:35">
      <c r="A234" s="42" t="s">
        <v>194</v>
      </c>
      <c r="B234" s="43" t="s">
        <v>183</v>
      </c>
      <c r="C234" s="44">
        <v>41191</v>
      </c>
      <c r="D234" s="45">
        <v>2012</v>
      </c>
      <c r="E234" s="46">
        <v>0.3888888888888889</v>
      </c>
      <c r="F234" s="46">
        <v>0.39374999999999999</v>
      </c>
      <c r="G234" s="46">
        <f t="shared" si="109"/>
        <v>4.8611111111110938E-3</v>
      </c>
      <c r="H234" s="36">
        <v>2</v>
      </c>
      <c r="I234" s="36">
        <v>1</v>
      </c>
      <c r="J234" s="36">
        <v>6</v>
      </c>
      <c r="K234" s="36">
        <v>6</v>
      </c>
      <c r="L234" s="42" t="s">
        <v>188</v>
      </c>
      <c r="M234" s="42" t="s">
        <v>189</v>
      </c>
      <c r="N234" s="36">
        <v>1</v>
      </c>
      <c r="O234" s="47">
        <f t="shared" si="110"/>
        <v>60.39</v>
      </c>
      <c r="P234" s="85">
        <v>18.3</v>
      </c>
      <c r="Q234" s="47">
        <f t="shared" si="108"/>
        <v>57.089999999999996</v>
      </c>
      <c r="R234" s="47">
        <v>17.3</v>
      </c>
      <c r="S234" s="36">
        <f t="shared" si="111"/>
        <v>60.39</v>
      </c>
      <c r="T234" s="36">
        <f t="shared" si="112"/>
        <v>18.3</v>
      </c>
      <c r="U234" s="47">
        <f t="shared" si="113"/>
        <v>58.739999999999995</v>
      </c>
      <c r="V234" s="47">
        <f t="shared" si="114"/>
        <v>17.8</v>
      </c>
      <c r="W234" s="48">
        <v>24.658829999999998</v>
      </c>
      <c r="X234" s="48">
        <v>112.18228000000001</v>
      </c>
      <c r="Y234" s="49">
        <f t="shared" si="115"/>
        <v>78.800000000000011</v>
      </c>
      <c r="Z234" s="49">
        <v>26</v>
      </c>
      <c r="AA234" s="50">
        <v>10</v>
      </c>
      <c r="AB234" s="55">
        <v>330</v>
      </c>
      <c r="AC234" s="51" t="s">
        <v>120</v>
      </c>
      <c r="AD234" s="45" t="s">
        <v>113</v>
      </c>
      <c r="AE234" s="43" t="s">
        <v>0</v>
      </c>
      <c r="AF234" s="50">
        <v>1</v>
      </c>
      <c r="AG234" s="55" t="s">
        <v>0</v>
      </c>
      <c r="AH234" s="45"/>
      <c r="AI234" s="45"/>
    </row>
    <row r="235" spans="1:35">
      <c r="A235" s="42" t="s">
        <v>194</v>
      </c>
      <c r="B235" s="43" t="s">
        <v>183</v>
      </c>
      <c r="C235" s="44">
        <v>41191</v>
      </c>
      <c r="D235" s="45">
        <v>2012</v>
      </c>
      <c r="E235" s="46">
        <v>0.3888888888888889</v>
      </c>
      <c r="F235" s="46">
        <v>0.39374999999999999</v>
      </c>
      <c r="G235" s="46">
        <f t="shared" si="109"/>
        <v>4.8611111111110938E-3</v>
      </c>
      <c r="H235" s="36">
        <v>2</v>
      </c>
      <c r="I235" s="36">
        <v>1</v>
      </c>
      <c r="J235" s="36">
        <v>6</v>
      </c>
      <c r="K235" s="36">
        <v>6</v>
      </c>
      <c r="L235" s="42" t="s">
        <v>188</v>
      </c>
      <c r="M235" s="42" t="s">
        <v>189</v>
      </c>
      <c r="N235" s="36">
        <v>1</v>
      </c>
      <c r="O235" s="47">
        <f t="shared" si="110"/>
        <v>60.39</v>
      </c>
      <c r="P235" s="85">
        <v>18.3</v>
      </c>
      <c r="Q235" s="47">
        <f t="shared" si="108"/>
        <v>57.089999999999996</v>
      </c>
      <c r="R235" s="47">
        <v>17.3</v>
      </c>
      <c r="S235" s="36">
        <f t="shared" si="111"/>
        <v>60.39</v>
      </c>
      <c r="T235" s="36">
        <f t="shared" si="112"/>
        <v>18.3</v>
      </c>
      <c r="U235" s="47">
        <f t="shared" si="113"/>
        <v>58.739999999999995</v>
      </c>
      <c r="V235" s="47">
        <f t="shared" si="114"/>
        <v>17.8</v>
      </c>
      <c r="W235" s="48">
        <v>24.658829999999998</v>
      </c>
      <c r="X235" s="48">
        <v>112.18228000000001</v>
      </c>
      <c r="Y235" s="49">
        <f t="shared" si="115"/>
        <v>78.800000000000011</v>
      </c>
      <c r="Z235" s="49">
        <v>26</v>
      </c>
      <c r="AA235" s="50">
        <v>10</v>
      </c>
      <c r="AB235" s="55">
        <v>330</v>
      </c>
      <c r="AC235" s="51" t="s">
        <v>120</v>
      </c>
      <c r="AD235" s="45" t="s">
        <v>113</v>
      </c>
      <c r="AE235" s="43" t="s">
        <v>0</v>
      </c>
      <c r="AF235" s="50">
        <v>1</v>
      </c>
      <c r="AG235" s="55" t="s">
        <v>0</v>
      </c>
      <c r="AH235" s="45"/>
      <c r="AI235" s="45"/>
    </row>
    <row r="236" spans="1:35">
      <c r="A236" s="42" t="s">
        <v>194</v>
      </c>
      <c r="B236" s="43" t="s">
        <v>183</v>
      </c>
      <c r="C236" s="44">
        <v>41191</v>
      </c>
      <c r="D236" s="45">
        <v>2012</v>
      </c>
      <c r="E236" s="46">
        <v>0.3888888888888889</v>
      </c>
      <c r="F236" s="46">
        <v>0.39374999999999999</v>
      </c>
      <c r="G236" s="46">
        <f t="shared" si="109"/>
        <v>4.8611111111110938E-3</v>
      </c>
      <c r="H236" s="36">
        <v>2</v>
      </c>
      <c r="I236" s="36">
        <v>1</v>
      </c>
      <c r="J236" s="36">
        <v>6</v>
      </c>
      <c r="K236" s="36">
        <v>6</v>
      </c>
      <c r="L236" s="42" t="s">
        <v>188</v>
      </c>
      <c r="M236" s="42" t="s">
        <v>189</v>
      </c>
      <c r="N236" s="36">
        <v>1</v>
      </c>
      <c r="O236" s="47">
        <f t="shared" si="110"/>
        <v>60.39</v>
      </c>
      <c r="P236" s="85">
        <v>18.3</v>
      </c>
      <c r="Q236" s="47">
        <f t="shared" si="108"/>
        <v>57.089999999999996</v>
      </c>
      <c r="R236" s="47">
        <v>17.3</v>
      </c>
      <c r="S236" s="36">
        <f t="shared" si="111"/>
        <v>60.39</v>
      </c>
      <c r="T236" s="36">
        <f t="shared" si="112"/>
        <v>18.3</v>
      </c>
      <c r="U236" s="47">
        <f t="shared" si="113"/>
        <v>58.739999999999995</v>
      </c>
      <c r="V236" s="47">
        <f t="shared" si="114"/>
        <v>17.8</v>
      </c>
      <c r="W236" s="48">
        <v>24.658829999999998</v>
      </c>
      <c r="X236" s="48">
        <v>112.18228000000001</v>
      </c>
      <c r="Y236" s="49">
        <f t="shared" si="115"/>
        <v>78.800000000000011</v>
      </c>
      <c r="Z236" s="49">
        <v>26</v>
      </c>
      <c r="AA236" s="50">
        <v>10</v>
      </c>
      <c r="AB236" s="55">
        <v>330</v>
      </c>
      <c r="AC236" s="51" t="s">
        <v>120</v>
      </c>
      <c r="AD236" s="45" t="s">
        <v>113</v>
      </c>
      <c r="AE236" s="43" t="s">
        <v>0</v>
      </c>
      <c r="AF236" s="50">
        <v>1</v>
      </c>
      <c r="AG236" s="55" t="s">
        <v>0</v>
      </c>
      <c r="AH236" s="45"/>
      <c r="AI236" s="45"/>
    </row>
    <row r="237" spans="1:35">
      <c r="A237" s="42" t="s">
        <v>194</v>
      </c>
      <c r="B237" s="43" t="s">
        <v>183</v>
      </c>
      <c r="C237" s="44">
        <v>41191</v>
      </c>
      <c r="D237" s="45">
        <v>2012</v>
      </c>
      <c r="E237" s="46">
        <v>0.3888888888888889</v>
      </c>
      <c r="F237" s="46">
        <v>0.39374999999999999</v>
      </c>
      <c r="G237" s="46">
        <f t="shared" si="109"/>
        <v>4.8611111111110938E-3</v>
      </c>
      <c r="H237" s="36">
        <v>2</v>
      </c>
      <c r="I237" s="36">
        <v>1</v>
      </c>
      <c r="J237" s="36">
        <v>6</v>
      </c>
      <c r="K237" s="36">
        <v>6</v>
      </c>
      <c r="L237" s="42" t="s">
        <v>188</v>
      </c>
      <c r="M237" s="42" t="s">
        <v>189</v>
      </c>
      <c r="N237" s="36">
        <v>1</v>
      </c>
      <c r="O237" s="47">
        <f t="shared" si="110"/>
        <v>60.39</v>
      </c>
      <c r="P237" s="85">
        <v>18.3</v>
      </c>
      <c r="Q237" s="47">
        <f t="shared" si="108"/>
        <v>57.089999999999996</v>
      </c>
      <c r="R237" s="47">
        <v>17.3</v>
      </c>
      <c r="S237" s="36">
        <f t="shared" si="111"/>
        <v>60.39</v>
      </c>
      <c r="T237" s="36">
        <f t="shared" si="112"/>
        <v>18.3</v>
      </c>
      <c r="U237" s="47">
        <f t="shared" si="113"/>
        <v>58.739999999999995</v>
      </c>
      <c r="V237" s="47">
        <f t="shared" si="114"/>
        <v>17.8</v>
      </c>
      <c r="W237" s="48">
        <v>24.658829999999998</v>
      </c>
      <c r="X237" s="48">
        <v>112.18228000000001</v>
      </c>
      <c r="Y237" s="49">
        <f t="shared" si="115"/>
        <v>78.800000000000011</v>
      </c>
      <c r="Z237" s="49">
        <v>26</v>
      </c>
      <c r="AA237" s="50">
        <v>10</v>
      </c>
      <c r="AB237" s="55">
        <v>330</v>
      </c>
      <c r="AC237" s="51" t="s">
        <v>120</v>
      </c>
      <c r="AD237" s="45" t="s">
        <v>113</v>
      </c>
      <c r="AE237" s="43" t="s">
        <v>0</v>
      </c>
      <c r="AF237" s="50">
        <v>1</v>
      </c>
      <c r="AG237" s="55" t="s">
        <v>0</v>
      </c>
      <c r="AH237" s="43" t="s">
        <v>195</v>
      </c>
      <c r="AI237" s="45"/>
    </row>
    <row r="238" spans="1:35">
      <c r="A238" s="42" t="s">
        <v>196</v>
      </c>
      <c r="B238" s="43" t="s">
        <v>141</v>
      </c>
      <c r="C238" s="44">
        <v>41191</v>
      </c>
      <c r="D238" s="45">
        <v>2012</v>
      </c>
      <c r="E238" s="46">
        <v>0.38541666666666669</v>
      </c>
      <c r="F238" s="46">
        <v>0.38819444444444445</v>
      </c>
      <c r="G238" s="46">
        <f t="shared" si="109"/>
        <v>2.7777777777777679E-3</v>
      </c>
      <c r="H238" s="36">
        <v>2</v>
      </c>
      <c r="I238" s="36">
        <v>1</v>
      </c>
      <c r="J238" s="36">
        <v>7</v>
      </c>
      <c r="K238" s="36">
        <v>7</v>
      </c>
      <c r="L238" s="42" t="s">
        <v>188</v>
      </c>
      <c r="M238" s="42" t="s">
        <v>189</v>
      </c>
      <c r="N238" s="36">
        <v>1</v>
      </c>
      <c r="O238" s="47">
        <f t="shared" si="110"/>
        <v>48.18</v>
      </c>
      <c r="P238" s="85">
        <v>14.6</v>
      </c>
      <c r="Q238" s="47">
        <f t="shared" si="108"/>
        <v>50.16</v>
      </c>
      <c r="R238" s="47">
        <v>15.2</v>
      </c>
      <c r="S238" s="36">
        <f t="shared" si="111"/>
        <v>50.16</v>
      </c>
      <c r="T238" s="36">
        <f t="shared" si="112"/>
        <v>15.2</v>
      </c>
      <c r="U238" s="47">
        <f t="shared" si="113"/>
        <v>49.17</v>
      </c>
      <c r="V238" s="47">
        <f t="shared" si="114"/>
        <v>14.899999999999999</v>
      </c>
      <c r="W238" s="48">
        <v>24.660430000000002</v>
      </c>
      <c r="X238" s="48">
        <v>112.18165999999999</v>
      </c>
      <c r="Y238" s="49">
        <f t="shared" si="115"/>
        <v>77</v>
      </c>
      <c r="Z238" s="49">
        <v>25</v>
      </c>
      <c r="AA238" s="50">
        <v>15</v>
      </c>
      <c r="AB238" s="55">
        <v>330</v>
      </c>
      <c r="AC238" s="51" t="s">
        <v>120</v>
      </c>
      <c r="AD238" s="45" t="s">
        <v>49</v>
      </c>
      <c r="AE238" s="43" t="s">
        <v>0</v>
      </c>
      <c r="AF238" s="50">
        <v>1</v>
      </c>
      <c r="AG238" s="52" t="s">
        <v>0</v>
      </c>
      <c r="AH238" s="45"/>
      <c r="AI238" s="45"/>
    </row>
    <row r="239" spans="1:35">
      <c r="A239" s="42" t="s">
        <v>196</v>
      </c>
      <c r="B239" s="43" t="s">
        <v>141</v>
      </c>
      <c r="C239" s="44">
        <v>41191</v>
      </c>
      <c r="D239" s="45">
        <v>2012</v>
      </c>
      <c r="E239" s="46">
        <v>0.38541666666666669</v>
      </c>
      <c r="F239" s="46">
        <v>0.38819444444444445</v>
      </c>
      <c r="G239" s="46">
        <f t="shared" ref="G239:G265" si="116">F239-E239</f>
        <v>2.7777777777777679E-3</v>
      </c>
      <c r="H239" s="36">
        <v>2</v>
      </c>
      <c r="I239" s="36">
        <v>1</v>
      </c>
      <c r="J239" s="36">
        <v>7</v>
      </c>
      <c r="K239" s="36">
        <v>7</v>
      </c>
      <c r="L239" s="42" t="s">
        <v>188</v>
      </c>
      <c r="M239" s="42" t="s">
        <v>189</v>
      </c>
      <c r="N239" s="36">
        <v>1</v>
      </c>
      <c r="O239" s="47">
        <f t="shared" ref="O239:O265" si="117">(P239*3.3)</f>
        <v>48.18</v>
      </c>
      <c r="P239" s="85">
        <v>14.6</v>
      </c>
      <c r="Q239" s="47">
        <f t="shared" si="108"/>
        <v>50.16</v>
      </c>
      <c r="R239" s="47">
        <v>15.2</v>
      </c>
      <c r="S239" s="36">
        <f t="shared" ref="S239:S265" si="118">MAX(O239,Q239,)</f>
        <v>50.16</v>
      </c>
      <c r="T239" s="36">
        <f t="shared" ref="T239:T265" si="119">MAX(P239,R239)</f>
        <v>15.2</v>
      </c>
      <c r="U239" s="47">
        <f t="shared" ref="U239:U265" si="120">AVERAGE(O239,Q239)</f>
        <v>49.17</v>
      </c>
      <c r="V239" s="47">
        <f t="shared" ref="V239:V265" si="121">AVERAGE(P239,R239)</f>
        <v>14.899999999999999</v>
      </c>
      <c r="W239" s="48">
        <v>24.660430000000002</v>
      </c>
      <c r="X239" s="48">
        <v>112.18165999999999</v>
      </c>
      <c r="Y239" s="49">
        <f t="shared" ref="Y239:Y265" si="122">(Z239*1.8)+32</f>
        <v>77</v>
      </c>
      <c r="Z239" s="49">
        <v>25</v>
      </c>
      <c r="AA239" s="50">
        <v>15</v>
      </c>
      <c r="AB239" s="55">
        <v>330</v>
      </c>
      <c r="AC239" s="51" t="s">
        <v>120</v>
      </c>
      <c r="AD239" s="45" t="s">
        <v>49</v>
      </c>
      <c r="AE239" s="43" t="s">
        <v>0</v>
      </c>
      <c r="AF239" s="50">
        <v>1</v>
      </c>
      <c r="AG239" s="52" t="s">
        <v>0</v>
      </c>
      <c r="AH239" s="45"/>
      <c r="AI239" s="45"/>
    </row>
    <row r="240" spans="1:35">
      <c r="A240" s="42" t="s">
        <v>196</v>
      </c>
      <c r="B240" s="43" t="s">
        <v>141</v>
      </c>
      <c r="C240" s="44">
        <v>41191</v>
      </c>
      <c r="D240" s="45">
        <v>2012</v>
      </c>
      <c r="E240" s="46">
        <v>0.38541666666666669</v>
      </c>
      <c r="F240" s="46">
        <v>0.38819444444444445</v>
      </c>
      <c r="G240" s="46">
        <f t="shared" si="116"/>
        <v>2.7777777777777679E-3</v>
      </c>
      <c r="H240" s="36">
        <v>2</v>
      </c>
      <c r="I240" s="36">
        <v>1</v>
      </c>
      <c r="J240" s="36">
        <v>7</v>
      </c>
      <c r="K240" s="36">
        <v>7</v>
      </c>
      <c r="L240" s="42" t="s">
        <v>188</v>
      </c>
      <c r="M240" s="42" t="s">
        <v>189</v>
      </c>
      <c r="N240" s="36">
        <v>1</v>
      </c>
      <c r="O240" s="47">
        <f t="shared" si="117"/>
        <v>48.18</v>
      </c>
      <c r="P240" s="85">
        <v>14.6</v>
      </c>
      <c r="Q240" s="47">
        <f t="shared" si="108"/>
        <v>50.16</v>
      </c>
      <c r="R240" s="47">
        <v>15.2</v>
      </c>
      <c r="S240" s="36">
        <f t="shared" si="118"/>
        <v>50.16</v>
      </c>
      <c r="T240" s="36">
        <f t="shared" si="119"/>
        <v>15.2</v>
      </c>
      <c r="U240" s="47">
        <f t="shared" si="120"/>
        <v>49.17</v>
      </c>
      <c r="V240" s="47">
        <f t="shared" si="121"/>
        <v>14.899999999999999</v>
      </c>
      <c r="W240" s="48">
        <v>24.660430000000002</v>
      </c>
      <c r="X240" s="48">
        <v>112.18165999999999</v>
      </c>
      <c r="Y240" s="49">
        <f t="shared" si="122"/>
        <v>77</v>
      </c>
      <c r="Z240" s="49">
        <v>25</v>
      </c>
      <c r="AA240" s="50">
        <v>15</v>
      </c>
      <c r="AB240" s="55">
        <v>330</v>
      </c>
      <c r="AC240" s="51" t="s">
        <v>120</v>
      </c>
      <c r="AD240" s="45" t="s">
        <v>49</v>
      </c>
      <c r="AE240" s="43" t="s">
        <v>0</v>
      </c>
      <c r="AF240" s="50">
        <v>1</v>
      </c>
      <c r="AG240" s="52" t="s">
        <v>0</v>
      </c>
      <c r="AH240" s="45"/>
      <c r="AI240" s="45"/>
    </row>
    <row r="241" spans="1:35">
      <c r="A241" s="42" t="s">
        <v>196</v>
      </c>
      <c r="B241" s="43" t="s">
        <v>141</v>
      </c>
      <c r="C241" s="44">
        <v>41191</v>
      </c>
      <c r="D241" s="45">
        <v>2012</v>
      </c>
      <c r="E241" s="46">
        <v>0.38541666666666669</v>
      </c>
      <c r="F241" s="46">
        <v>0.38819444444444445</v>
      </c>
      <c r="G241" s="46">
        <f t="shared" si="116"/>
        <v>2.7777777777777679E-3</v>
      </c>
      <c r="H241" s="36">
        <v>2</v>
      </c>
      <c r="I241" s="36">
        <v>1</v>
      </c>
      <c r="J241" s="36">
        <v>7</v>
      </c>
      <c r="K241" s="36">
        <v>7</v>
      </c>
      <c r="L241" s="42" t="s">
        <v>188</v>
      </c>
      <c r="M241" s="42" t="s">
        <v>189</v>
      </c>
      <c r="N241" s="36">
        <v>1</v>
      </c>
      <c r="O241" s="47">
        <f t="shared" si="117"/>
        <v>48.18</v>
      </c>
      <c r="P241" s="85">
        <v>14.6</v>
      </c>
      <c r="Q241" s="47">
        <f t="shared" si="108"/>
        <v>50.16</v>
      </c>
      <c r="R241" s="47">
        <v>15.2</v>
      </c>
      <c r="S241" s="36">
        <f t="shared" si="118"/>
        <v>50.16</v>
      </c>
      <c r="T241" s="36">
        <f t="shared" si="119"/>
        <v>15.2</v>
      </c>
      <c r="U241" s="47">
        <f t="shared" si="120"/>
        <v>49.17</v>
      </c>
      <c r="V241" s="47">
        <f t="shared" si="121"/>
        <v>14.899999999999999</v>
      </c>
      <c r="W241" s="48">
        <v>24.660430000000002</v>
      </c>
      <c r="X241" s="48">
        <v>112.18165999999999</v>
      </c>
      <c r="Y241" s="49">
        <f t="shared" si="122"/>
        <v>77</v>
      </c>
      <c r="Z241" s="49">
        <v>25</v>
      </c>
      <c r="AA241" s="50">
        <v>15</v>
      </c>
      <c r="AB241" s="55">
        <v>330</v>
      </c>
      <c r="AC241" s="51" t="s">
        <v>120</v>
      </c>
      <c r="AD241" s="45" t="s">
        <v>49</v>
      </c>
      <c r="AE241" s="43" t="s">
        <v>0</v>
      </c>
      <c r="AF241" s="50">
        <v>1</v>
      </c>
      <c r="AG241" s="52" t="s">
        <v>0</v>
      </c>
      <c r="AH241" s="45"/>
      <c r="AI241" s="45"/>
    </row>
    <row r="242" spans="1:35">
      <c r="A242" s="42" t="s">
        <v>196</v>
      </c>
      <c r="B242" s="43" t="s">
        <v>141</v>
      </c>
      <c r="C242" s="44">
        <v>41191</v>
      </c>
      <c r="D242" s="45">
        <v>2012</v>
      </c>
      <c r="E242" s="46">
        <v>0.38541666666666669</v>
      </c>
      <c r="F242" s="46">
        <v>0.38819444444444445</v>
      </c>
      <c r="G242" s="46">
        <f t="shared" si="116"/>
        <v>2.7777777777777679E-3</v>
      </c>
      <c r="H242" s="36">
        <v>2</v>
      </c>
      <c r="I242" s="36">
        <v>1</v>
      </c>
      <c r="J242" s="36">
        <v>7</v>
      </c>
      <c r="K242" s="36">
        <v>7</v>
      </c>
      <c r="L242" s="42" t="s">
        <v>188</v>
      </c>
      <c r="M242" s="42" t="s">
        <v>189</v>
      </c>
      <c r="N242" s="36">
        <v>1</v>
      </c>
      <c r="O242" s="47">
        <f t="shared" si="117"/>
        <v>48.18</v>
      </c>
      <c r="P242" s="85">
        <v>14.6</v>
      </c>
      <c r="Q242" s="47">
        <f t="shared" si="108"/>
        <v>50.16</v>
      </c>
      <c r="R242" s="47">
        <v>15.2</v>
      </c>
      <c r="S242" s="36">
        <f t="shared" si="118"/>
        <v>50.16</v>
      </c>
      <c r="T242" s="36">
        <f t="shared" si="119"/>
        <v>15.2</v>
      </c>
      <c r="U242" s="47">
        <f t="shared" si="120"/>
        <v>49.17</v>
      </c>
      <c r="V242" s="47">
        <f t="shared" si="121"/>
        <v>14.899999999999999</v>
      </c>
      <c r="W242" s="48">
        <v>24.660430000000002</v>
      </c>
      <c r="X242" s="48">
        <v>112.18165999999999</v>
      </c>
      <c r="Y242" s="49">
        <f t="shared" si="122"/>
        <v>77</v>
      </c>
      <c r="Z242" s="49">
        <v>25</v>
      </c>
      <c r="AA242" s="50">
        <v>15</v>
      </c>
      <c r="AB242" s="55">
        <v>330</v>
      </c>
      <c r="AC242" s="51" t="s">
        <v>120</v>
      </c>
      <c r="AD242" s="45" t="s">
        <v>49</v>
      </c>
      <c r="AE242" s="43" t="s">
        <v>0</v>
      </c>
      <c r="AF242" s="50">
        <v>1</v>
      </c>
      <c r="AG242" s="52" t="s">
        <v>0</v>
      </c>
      <c r="AH242" s="45"/>
      <c r="AI242" s="45"/>
    </row>
    <row r="243" spans="1:35">
      <c r="A243" s="42" t="s">
        <v>196</v>
      </c>
      <c r="B243" s="43" t="s">
        <v>141</v>
      </c>
      <c r="C243" s="44">
        <v>41191</v>
      </c>
      <c r="D243" s="45">
        <v>2012</v>
      </c>
      <c r="E243" s="46">
        <v>0.38541666666666669</v>
      </c>
      <c r="F243" s="46">
        <v>0.38819444444444445</v>
      </c>
      <c r="G243" s="46">
        <f t="shared" si="116"/>
        <v>2.7777777777777679E-3</v>
      </c>
      <c r="H243" s="36">
        <v>2</v>
      </c>
      <c r="I243" s="36">
        <v>1</v>
      </c>
      <c r="J243" s="36">
        <v>7</v>
      </c>
      <c r="K243" s="36">
        <v>7</v>
      </c>
      <c r="L243" s="42" t="s">
        <v>188</v>
      </c>
      <c r="M243" s="42" t="s">
        <v>189</v>
      </c>
      <c r="N243" s="36">
        <v>1</v>
      </c>
      <c r="O243" s="47">
        <f t="shared" si="117"/>
        <v>48.18</v>
      </c>
      <c r="P243" s="85">
        <v>14.6</v>
      </c>
      <c r="Q243" s="47">
        <f t="shared" si="108"/>
        <v>50.16</v>
      </c>
      <c r="R243" s="47">
        <v>15.2</v>
      </c>
      <c r="S243" s="36">
        <f t="shared" si="118"/>
        <v>50.16</v>
      </c>
      <c r="T243" s="36">
        <f t="shared" si="119"/>
        <v>15.2</v>
      </c>
      <c r="U243" s="47">
        <f t="shared" si="120"/>
        <v>49.17</v>
      </c>
      <c r="V243" s="47">
        <f t="shared" si="121"/>
        <v>14.899999999999999</v>
      </c>
      <c r="W243" s="48">
        <v>24.660430000000002</v>
      </c>
      <c r="X243" s="48">
        <v>112.18165999999999</v>
      </c>
      <c r="Y243" s="49">
        <f t="shared" si="122"/>
        <v>77</v>
      </c>
      <c r="Z243" s="49">
        <v>25</v>
      </c>
      <c r="AA243" s="50">
        <v>15</v>
      </c>
      <c r="AB243" s="55">
        <v>330</v>
      </c>
      <c r="AC243" s="51" t="s">
        <v>120</v>
      </c>
      <c r="AD243" s="45" t="s">
        <v>49</v>
      </c>
      <c r="AE243" s="43" t="s">
        <v>0</v>
      </c>
      <c r="AF243" s="50">
        <v>1</v>
      </c>
      <c r="AG243" s="52" t="s">
        <v>0</v>
      </c>
      <c r="AH243" s="45"/>
      <c r="AI243" s="45"/>
    </row>
    <row r="244" spans="1:35">
      <c r="A244" s="42" t="s">
        <v>196</v>
      </c>
      <c r="B244" s="43" t="s">
        <v>141</v>
      </c>
      <c r="C244" s="44">
        <v>41191</v>
      </c>
      <c r="D244" s="45">
        <v>2012</v>
      </c>
      <c r="E244" s="46">
        <v>0.38541666666666669</v>
      </c>
      <c r="F244" s="46">
        <v>0.38819444444444445</v>
      </c>
      <c r="G244" s="46">
        <f t="shared" si="116"/>
        <v>2.7777777777777679E-3</v>
      </c>
      <c r="H244" s="36">
        <v>2</v>
      </c>
      <c r="I244" s="36">
        <v>1</v>
      </c>
      <c r="J244" s="36">
        <v>7</v>
      </c>
      <c r="K244" s="36">
        <v>7</v>
      </c>
      <c r="L244" s="42" t="s">
        <v>188</v>
      </c>
      <c r="M244" s="42" t="s">
        <v>189</v>
      </c>
      <c r="N244" s="36">
        <v>1</v>
      </c>
      <c r="O244" s="47">
        <f t="shared" si="117"/>
        <v>48.18</v>
      </c>
      <c r="P244" s="85">
        <v>14.6</v>
      </c>
      <c r="Q244" s="47">
        <f t="shared" si="108"/>
        <v>50.16</v>
      </c>
      <c r="R244" s="47">
        <v>15.2</v>
      </c>
      <c r="S244" s="36">
        <f t="shared" si="118"/>
        <v>50.16</v>
      </c>
      <c r="T244" s="36">
        <f t="shared" si="119"/>
        <v>15.2</v>
      </c>
      <c r="U244" s="47">
        <f t="shared" si="120"/>
        <v>49.17</v>
      </c>
      <c r="V244" s="47">
        <f t="shared" si="121"/>
        <v>14.899999999999999</v>
      </c>
      <c r="W244" s="48">
        <v>24.660430000000002</v>
      </c>
      <c r="X244" s="48">
        <v>112.18165999999999</v>
      </c>
      <c r="Y244" s="49">
        <f t="shared" si="122"/>
        <v>77</v>
      </c>
      <c r="Z244" s="49">
        <v>25</v>
      </c>
      <c r="AA244" s="50">
        <v>15</v>
      </c>
      <c r="AB244" s="55">
        <v>330</v>
      </c>
      <c r="AC244" s="51" t="s">
        <v>120</v>
      </c>
      <c r="AD244" s="45" t="s">
        <v>49</v>
      </c>
      <c r="AE244" s="43" t="s">
        <v>0</v>
      </c>
      <c r="AF244" s="50">
        <v>1</v>
      </c>
      <c r="AG244" s="52" t="s">
        <v>0</v>
      </c>
      <c r="AH244" s="45"/>
      <c r="AI244" s="45"/>
    </row>
    <row r="245" spans="1:35">
      <c r="A245" s="42" t="s">
        <v>196</v>
      </c>
      <c r="B245" s="43" t="s">
        <v>141</v>
      </c>
      <c r="C245" s="44">
        <v>41191</v>
      </c>
      <c r="D245" s="45">
        <v>2012</v>
      </c>
      <c r="E245" s="46">
        <v>0.38541666666666669</v>
      </c>
      <c r="F245" s="46">
        <v>0.38819444444444445</v>
      </c>
      <c r="G245" s="46">
        <f t="shared" si="116"/>
        <v>2.7777777777777679E-3</v>
      </c>
      <c r="H245" s="36">
        <v>2</v>
      </c>
      <c r="I245" s="36">
        <v>1</v>
      </c>
      <c r="J245" s="36">
        <v>7</v>
      </c>
      <c r="K245" s="36">
        <v>7</v>
      </c>
      <c r="L245" s="42" t="s">
        <v>188</v>
      </c>
      <c r="M245" s="42" t="s">
        <v>189</v>
      </c>
      <c r="N245" s="36">
        <v>1</v>
      </c>
      <c r="O245" s="47">
        <f t="shared" si="117"/>
        <v>48.18</v>
      </c>
      <c r="P245" s="85">
        <v>14.6</v>
      </c>
      <c r="Q245" s="47">
        <f t="shared" si="108"/>
        <v>50.16</v>
      </c>
      <c r="R245" s="47">
        <v>15.2</v>
      </c>
      <c r="S245" s="36">
        <f t="shared" si="118"/>
        <v>50.16</v>
      </c>
      <c r="T245" s="36">
        <f t="shared" si="119"/>
        <v>15.2</v>
      </c>
      <c r="U245" s="47">
        <f t="shared" si="120"/>
        <v>49.17</v>
      </c>
      <c r="V245" s="47">
        <f t="shared" si="121"/>
        <v>14.899999999999999</v>
      </c>
      <c r="W245" s="48">
        <v>24.660430000000002</v>
      </c>
      <c r="X245" s="48">
        <v>112.18165999999999</v>
      </c>
      <c r="Y245" s="49">
        <f t="shared" si="122"/>
        <v>77</v>
      </c>
      <c r="Z245" s="49">
        <v>25</v>
      </c>
      <c r="AA245" s="50">
        <v>15</v>
      </c>
      <c r="AB245" s="55">
        <v>330</v>
      </c>
      <c r="AC245" s="51" t="s">
        <v>120</v>
      </c>
      <c r="AD245" s="45" t="s">
        <v>49</v>
      </c>
      <c r="AE245" s="43" t="s">
        <v>0</v>
      </c>
      <c r="AF245" s="50">
        <v>1</v>
      </c>
      <c r="AG245" s="52" t="s">
        <v>0</v>
      </c>
      <c r="AH245" s="45"/>
      <c r="AI245" s="45"/>
    </row>
    <row r="246" spans="1:35">
      <c r="A246" s="42" t="s">
        <v>196</v>
      </c>
      <c r="B246" s="43" t="s">
        <v>141</v>
      </c>
      <c r="C246" s="44">
        <v>41191</v>
      </c>
      <c r="D246" s="45">
        <v>2012</v>
      </c>
      <c r="E246" s="46">
        <v>0.38541666666666669</v>
      </c>
      <c r="F246" s="46">
        <v>0.38819444444444445</v>
      </c>
      <c r="G246" s="46">
        <f t="shared" si="116"/>
        <v>2.7777777777777679E-3</v>
      </c>
      <c r="H246" s="36">
        <v>2</v>
      </c>
      <c r="I246" s="36">
        <v>1</v>
      </c>
      <c r="J246" s="36">
        <v>7</v>
      </c>
      <c r="K246" s="36">
        <v>7</v>
      </c>
      <c r="L246" s="42" t="s">
        <v>188</v>
      </c>
      <c r="M246" s="42" t="s">
        <v>189</v>
      </c>
      <c r="N246" s="36">
        <v>1</v>
      </c>
      <c r="O246" s="47">
        <f t="shared" si="117"/>
        <v>48.18</v>
      </c>
      <c r="P246" s="85">
        <v>14.6</v>
      </c>
      <c r="Q246" s="47">
        <f t="shared" si="108"/>
        <v>50.16</v>
      </c>
      <c r="R246" s="47">
        <v>15.2</v>
      </c>
      <c r="S246" s="36">
        <f t="shared" si="118"/>
        <v>50.16</v>
      </c>
      <c r="T246" s="36">
        <f t="shared" si="119"/>
        <v>15.2</v>
      </c>
      <c r="U246" s="47">
        <f t="shared" si="120"/>
        <v>49.17</v>
      </c>
      <c r="V246" s="47">
        <f t="shared" si="121"/>
        <v>14.899999999999999</v>
      </c>
      <c r="W246" s="48">
        <v>24.660430000000002</v>
      </c>
      <c r="X246" s="48">
        <v>112.18165999999999</v>
      </c>
      <c r="Y246" s="49">
        <f t="shared" si="122"/>
        <v>77</v>
      </c>
      <c r="Z246" s="49">
        <v>25</v>
      </c>
      <c r="AA246" s="50">
        <v>15</v>
      </c>
      <c r="AB246" s="55">
        <v>330</v>
      </c>
      <c r="AC246" s="51" t="s">
        <v>120</v>
      </c>
      <c r="AD246" s="45" t="s">
        <v>49</v>
      </c>
      <c r="AE246" s="43" t="s">
        <v>0</v>
      </c>
      <c r="AF246" s="50">
        <v>1</v>
      </c>
      <c r="AG246" s="52" t="s">
        <v>0</v>
      </c>
      <c r="AH246" s="45"/>
      <c r="AI246" s="45"/>
    </row>
    <row r="247" spans="1:35">
      <c r="A247" s="42" t="s">
        <v>196</v>
      </c>
      <c r="B247" s="43" t="s">
        <v>141</v>
      </c>
      <c r="C247" s="44">
        <v>41191</v>
      </c>
      <c r="D247" s="45">
        <v>2012</v>
      </c>
      <c r="E247" s="46">
        <v>0.38541666666666669</v>
      </c>
      <c r="F247" s="46">
        <v>0.38819444444444445</v>
      </c>
      <c r="G247" s="46">
        <f t="shared" si="116"/>
        <v>2.7777777777777679E-3</v>
      </c>
      <c r="H247" s="36">
        <v>2</v>
      </c>
      <c r="I247" s="36">
        <v>1</v>
      </c>
      <c r="J247" s="36">
        <v>7</v>
      </c>
      <c r="K247" s="36">
        <v>7</v>
      </c>
      <c r="L247" s="42" t="s">
        <v>188</v>
      </c>
      <c r="M247" s="42" t="s">
        <v>189</v>
      </c>
      <c r="N247" s="36">
        <v>1</v>
      </c>
      <c r="O247" s="47">
        <f t="shared" si="117"/>
        <v>48.18</v>
      </c>
      <c r="P247" s="85">
        <v>14.6</v>
      </c>
      <c r="Q247" s="47">
        <f t="shared" si="108"/>
        <v>50.16</v>
      </c>
      <c r="R247" s="47">
        <v>15.2</v>
      </c>
      <c r="S247" s="36">
        <f t="shared" si="118"/>
        <v>50.16</v>
      </c>
      <c r="T247" s="36">
        <f t="shared" si="119"/>
        <v>15.2</v>
      </c>
      <c r="U247" s="47">
        <f t="shared" si="120"/>
        <v>49.17</v>
      </c>
      <c r="V247" s="47">
        <f t="shared" si="121"/>
        <v>14.899999999999999</v>
      </c>
      <c r="W247" s="48">
        <v>24.660430000000002</v>
      </c>
      <c r="X247" s="48">
        <v>112.18165999999999</v>
      </c>
      <c r="Y247" s="49">
        <f t="shared" si="122"/>
        <v>77</v>
      </c>
      <c r="Z247" s="49">
        <v>25</v>
      </c>
      <c r="AA247" s="50">
        <v>15</v>
      </c>
      <c r="AB247" s="55">
        <v>330</v>
      </c>
      <c r="AC247" s="51" t="s">
        <v>120</v>
      </c>
      <c r="AD247" s="45" t="s">
        <v>49</v>
      </c>
      <c r="AE247" s="43" t="s">
        <v>0</v>
      </c>
      <c r="AF247" s="50">
        <v>1</v>
      </c>
      <c r="AG247" s="52" t="s">
        <v>0</v>
      </c>
      <c r="AH247" s="45"/>
      <c r="AI247" s="45"/>
    </row>
    <row r="248" spans="1:35">
      <c r="A248" s="42" t="s">
        <v>196</v>
      </c>
      <c r="B248" s="43" t="s">
        <v>141</v>
      </c>
      <c r="C248" s="44">
        <v>41191</v>
      </c>
      <c r="D248" s="45">
        <v>2012</v>
      </c>
      <c r="E248" s="46">
        <v>0.38541666666666669</v>
      </c>
      <c r="F248" s="46">
        <v>0.38819444444444445</v>
      </c>
      <c r="G248" s="46">
        <f t="shared" si="116"/>
        <v>2.7777777777777679E-3</v>
      </c>
      <c r="H248" s="36">
        <v>2</v>
      </c>
      <c r="I248" s="36">
        <v>1</v>
      </c>
      <c r="J248" s="36">
        <v>7</v>
      </c>
      <c r="K248" s="36">
        <v>7</v>
      </c>
      <c r="L248" s="42" t="s">
        <v>188</v>
      </c>
      <c r="M248" s="42" t="s">
        <v>189</v>
      </c>
      <c r="N248" s="36">
        <v>1</v>
      </c>
      <c r="O248" s="47">
        <f t="shared" si="117"/>
        <v>48.18</v>
      </c>
      <c r="P248" s="85">
        <v>14.6</v>
      </c>
      <c r="Q248" s="47">
        <f t="shared" si="108"/>
        <v>50.16</v>
      </c>
      <c r="R248" s="47">
        <v>15.2</v>
      </c>
      <c r="S248" s="36">
        <f t="shared" si="118"/>
        <v>50.16</v>
      </c>
      <c r="T248" s="36">
        <f t="shared" si="119"/>
        <v>15.2</v>
      </c>
      <c r="U248" s="47">
        <f t="shared" si="120"/>
        <v>49.17</v>
      </c>
      <c r="V248" s="47">
        <f t="shared" si="121"/>
        <v>14.899999999999999</v>
      </c>
      <c r="W248" s="48">
        <v>24.660430000000002</v>
      </c>
      <c r="X248" s="48">
        <v>112.18165999999999</v>
      </c>
      <c r="Y248" s="49">
        <f t="shared" si="122"/>
        <v>77</v>
      </c>
      <c r="Z248" s="49">
        <v>25</v>
      </c>
      <c r="AA248" s="50">
        <v>15</v>
      </c>
      <c r="AB248" s="55">
        <v>330</v>
      </c>
      <c r="AC248" s="51" t="s">
        <v>120</v>
      </c>
      <c r="AD248" s="45" t="s">
        <v>49</v>
      </c>
      <c r="AE248" s="43" t="s">
        <v>0</v>
      </c>
      <c r="AF248" s="50">
        <v>1</v>
      </c>
      <c r="AG248" s="52" t="s">
        <v>0</v>
      </c>
      <c r="AH248" s="45"/>
      <c r="AI248" s="45"/>
    </row>
    <row r="249" spans="1:35">
      <c r="A249" s="42" t="s">
        <v>196</v>
      </c>
      <c r="B249" s="43" t="s">
        <v>141</v>
      </c>
      <c r="C249" s="44">
        <v>41191</v>
      </c>
      <c r="D249" s="45">
        <v>2012</v>
      </c>
      <c r="E249" s="46">
        <v>0.38541666666666669</v>
      </c>
      <c r="F249" s="46">
        <v>0.38819444444444445</v>
      </c>
      <c r="G249" s="46">
        <f t="shared" si="116"/>
        <v>2.7777777777777679E-3</v>
      </c>
      <c r="H249" s="36">
        <v>2</v>
      </c>
      <c r="I249" s="36">
        <v>1</v>
      </c>
      <c r="J249" s="36">
        <v>7</v>
      </c>
      <c r="K249" s="36">
        <v>7</v>
      </c>
      <c r="L249" s="42" t="s">
        <v>188</v>
      </c>
      <c r="M249" s="42" t="s">
        <v>189</v>
      </c>
      <c r="N249" s="36">
        <v>1</v>
      </c>
      <c r="O249" s="47">
        <f t="shared" si="117"/>
        <v>48.18</v>
      </c>
      <c r="P249" s="85">
        <v>14.6</v>
      </c>
      <c r="Q249" s="47">
        <f t="shared" si="108"/>
        <v>50.16</v>
      </c>
      <c r="R249" s="47">
        <v>15.2</v>
      </c>
      <c r="S249" s="36">
        <f t="shared" si="118"/>
        <v>50.16</v>
      </c>
      <c r="T249" s="36">
        <f t="shared" si="119"/>
        <v>15.2</v>
      </c>
      <c r="U249" s="47">
        <f t="shared" si="120"/>
        <v>49.17</v>
      </c>
      <c r="V249" s="47">
        <f t="shared" si="121"/>
        <v>14.899999999999999</v>
      </c>
      <c r="W249" s="48">
        <v>24.660430000000002</v>
      </c>
      <c r="X249" s="48">
        <v>112.18165999999999</v>
      </c>
      <c r="Y249" s="49">
        <f t="shared" si="122"/>
        <v>77</v>
      </c>
      <c r="Z249" s="49">
        <v>25</v>
      </c>
      <c r="AA249" s="50">
        <v>15</v>
      </c>
      <c r="AB249" s="55">
        <v>330</v>
      </c>
      <c r="AC249" s="51" t="s">
        <v>120</v>
      </c>
      <c r="AD249" s="45" t="s">
        <v>49</v>
      </c>
      <c r="AE249" s="43" t="s">
        <v>0</v>
      </c>
      <c r="AF249" s="50">
        <v>1</v>
      </c>
      <c r="AG249" s="52" t="s">
        <v>0</v>
      </c>
      <c r="AH249" s="45"/>
      <c r="AI249" s="45"/>
    </row>
    <row r="250" spans="1:35">
      <c r="A250" s="42" t="s">
        <v>196</v>
      </c>
      <c r="B250" s="43" t="s">
        <v>141</v>
      </c>
      <c r="C250" s="44">
        <v>41191</v>
      </c>
      <c r="D250" s="45">
        <v>2012</v>
      </c>
      <c r="E250" s="46">
        <v>0.38541666666666669</v>
      </c>
      <c r="F250" s="46">
        <v>0.38819444444444445</v>
      </c>
      <c r="G250" s="46">
        <f t="shared" si="116"/>
        <v>2.7777777777777679E-3</v>
      </c>
      <c r="H250" s="36">
        <v>2</v>
      </c>
      <c r="I250" s="36">
        <v>1</v>
      </c>
      <c r="J250" s="36">
        <v>7</v>
      </c>
      <c r="K250" s="36">
        <v>7</v>
      </c>
      <c r="L250" s="42" t="s">
        <v>188</v>
      </c>
      <c r="M250" s="42" t="s">
        <v>189</v>
      </c>
      <c r="N250" s="36">
        <v>1</v>
      </c>
      <c r="O250" s="47">
        <f t="shared" si="117"/>
        <v>48.18</v>
      </c>
      <c r="P250" s="85">
        <v>14.6</v>
      </c>
      <c r="Q250" s="47">
        <f t="shared" si="108"/>
        <v>50.16</v>
      </c>
      <c r="R250" s="47">
        <v>15.2</v>
      </c>
      <c r="S250" s="36">
        <f t="shared" si="118"/>
        <v>50.16</v>
      </c>
      <c r="T250" s="36">
        <f t="shared" si="119"/>
        <v>15.2</v>
      </c>
      <c r="U250" s="47">
        <f t="shared" si="120"/>
        <v>49.17</v>
      </c>
      <c r="V250" s="47">
        <f t="shared" si="121"/>
        <v>14.899999999999999</v>
      </c>
      <c r="W250" s="48">
        <v>24.660430000000002</v>
      </c>
      <c r="X250" s="48">
        <v>112.18165999999999</v>
      </c>
      <c r="Y250" s="49">
        <f t="shared" si="122"/>
        <v>77</v>
      </c>
      <c r="Z250" s="49">
        <v>25</v>
      </c>
      <c r="AA250" s="50">
        <v>15</v>
      </c>
      <c r="AB250" s="55">
        <v>330</v>
      </c>
      <c r="AC250" s="51" t="s">
        <v>120</v>
      </c>
      <c r="AD250" s="45" t="s">
        <v>49</v>
      </c>
      <c r="AE250" s="43" t="s">
        <v>0</v>
      </c>
      <c r="AF250" s="50">
        <v>1</v>
      </c>
      <c r="AG250" s="52" t="s">
        <v>0</v>
      </c>
      <c r="AH250" s="45"/>
      <c r="AI250" s="45"/>
    </row>
    <row r="251" spans="1:35">
      <c r="A251" s="42" t="s">
        <v>196</v>
      </c>
      <c r="B251" s="43" t="s">
        <v>141</v>
      </c>
      <c r="C251" s="44">
        <v>41191</v>
      </c>
      <c r="D251" s="45">
        <v>2012</v>
      </c>
      <c r="E251" s="46">
        <v>0.38541666666666669</v>
      </c>
      <c r="F251" s="46">
        <v>0.38819444444444445</v>
      </c>
      <c r="G251" s="46">
        <f t="shared" si="116"/>
        <v>2.7777777777777679E-3</v>
      </c>
      <c r="H251" s="36">
        <v>2</v>
      </c>
      <c r="I251" s="36">
        <v>1</v>
      </c>
      <c r="J251" s="36">
        <v>7</v>
      </c>
      <c r="K251" s="36">
        <v>7</v>
      </c>
      <c r="L251" s="42" t="s">
        <v>188</v>
      </c>
      <c r="M251" s="42" t="s">
        <v>189</v>
      </c>
      <c r="N251" s="36">
        <v>1</v>
      </c>
      <c r="O251" s="47">
        <f t="shared" si="117"/>
        <v>48.18</v>
      </c>
      <c r="P251" s="85">
        <v>14.6</v>
      </c>
      <c r="Q251" s="47">
        <f t="shared" si="108"/>
        <v>50.16</v>
      </c>
      <c r="R251" s="47">
        <v>15.2</v>
      </c>
      <c r="S251" s="36">
        <f t="shared" si="118"/>
        <v>50.16</v>
      </c>
      <c r="T251" s="36">
        <f t="shared" si="119"/>
        <v>15.2</v>
      </c>
      <c r="U251" s="47">
        <f t="shared" si="120"/>
        <v>49.17</v>
      </c>
      <c r="V251" s="47">
        <f t="shared" si="121"/>
        <v>14.899999999999999</v>
      </c>
      <c r="W251" s="48">
        <v>24.660430000000002</v>
      </c>
      <c r="X251" s="48">
        <v>112.18165999999999</v>
      </c>
      <c r="Y251" s="49">
        <f t="shared" si="122"/>
        <v>77</v>
      </c>
      <c r="Z251" s="49">
        <v>25</v>
      </c>
      <c r="AA251" s="50">
        <v>15</v>
      </c>
      <c r="AB251" s="55">
        <v>330</v>
      </c>
      <c r="AC251" s="51" t="s">
        <v>120</v>
      </c>
      <c r="AD251" s="45" t="s">
        <v>49</v>
      </c>
      <c r="AE251" s="43" t="s">
        <v>0</v>
      </c>
      <c r="AF251" s="50">
        <v>1</v>
      </c>
      <c r="AG251" s="52" t="s">
        <v>0</v>
      </c>
      <c r="AH251" s="45"/>
      <c r="AI251" s="45"/>
    </row>
    <row r="252" spans="1:35">
      <c r="A252" s="42" t="s">
        <v>196</v>
      </c>
      <c r="B252" s="43" t="s">
        <v>141</v>
      </c>
      <c r="C252" s="44">
        <v>41191</v>
      </c>
      <c r="D252" s="45">
        <v>2012</v>
      </c>
      <c r="E252" s="46">
        <v>0.38541666666666669</v>
      </c>
      <c r="F252" s="46">
        <v>0.38819444444444445</v>
      </c>
      <c r="G252" s="46">
        <f t="shared" si="116"/>
        <v>2.7777777777777679E-3</v>
      </c>
      <c r="H252" s="36">
        <v>2</v>
      </c>
      <c r="I252" s="36">
        <v>1</v>
      </c>
      <c r="J252" s="36">
        <v>7</v>
      </c>
      <c r="K252" s="36">
        <v>7</v>
      </c>
      <c r="L252" s="42" t="s">
        <v>188</v>
      </c>
      <c r="M252" s="42" t="s">
        <v>189</v>
      </c>
      <c r="N252" s="36">
        <v>1</v>
      </c>
      <c r="O252" s="47">
        <f t="shared" si="117"/>
        <v>48.18</v>
      </c>
      <c r="P252" s="85">
        <v>14.6</v>
      </c>
      <c r="Q252" s="47">
        <f t="shared" si="108"/>
        <v>50.16</v>
      </c>
      <c r="R252" s="47">
        <v>15.2</v>
      </c>
      <c r="S252" s="36">
        <f t="shared" si="118"/>
        <v>50.16</v>
      </c>
      <c r="T252" s="36">
        <f t="shared" si="119"/>
        <v>15.2</v>
      </c>
      <c r="U252" s="47">
        <f t="shared" si="120"/>
        <v>49.17</v>
      </c>
      <c r="V252" s="47">
        <f t="shared" si="121"/>
        <v>14.899999999999999</v>
      </c>
      <c r="W252" s="48">
        <v>24.660430000000002</v>
      </c>
      <c r="X252" s="48">
        <v>112.18165999999999</v>
      </c>
      <c r="Y252" s="49">
        <f t="shared" si="122"/>
        <v>77</v>
      </c>
      <c r="Z252" s="49">
        <v>25</v>
      </c>
      <c r="AA252" s="50">
        <v>15</v>
      </c>
      <c r="AB252" s="55">
        <v>330</v>
      </c>
      <c r="AC252" s="51" t="s">
        <v>120</v>
      </c>
      <c r="AD252" s="45" t="s">
        <v>49</v>
      </c>
      <c r="AE252" s="43" t="s">
        <v>0</v>
      </c>
      <c r="AF252" s="50">
        <v>1</v>
      </c>
      <c r="AG252" s="52" t="s">
        <v>0</v>
      </c>
      <c r="AH252" s="45"/>
      <c r="AI252" s="45"/>
    </row>
    <row r="253" spans="1:35">
      <c r="A253" s="42" t="s">
        <v>196</v>
      </c>
      <c r="B253" s="43" t="s">
        <v>141</v>
      </c>
      <c r="C253" s="44">
        <v>41191</v>
      </c>
      <c r="D253" s="45">
        <v>2012</v>
      </c>
      <c r="E253" s="46">
        <v>0.38541666666666669</v>
      </c>
      <c r="F253" s="46">
        <v>0.38819444444444445</v>
      </c>
      <c r="G253" s="46">
        <f t="shared" si="116"/>
        <v>2.7777777777777679E-3</v>
      </c>
      <c r="H253" s="36">
        <v>2</v>
      </c>
      <c r="I253" s="36">
        <v>1</v>
      </c>
      <c r="J253" s="36">
        <v>7</v>
      </c>
      <c r="K253" s="36">
        <v>7</v>
      </c>
      <c r="L253" s="42" t="s">
        <v>188</v>
      </c>
      <c r="M253" s="42" t="s">
        <v>189</v>
      </c>
      <c r="N253" s="36">
        <v>1</v>
      </c>
      <c r="O253" s="47">
        <f t="shared" si="117"/>
        <v>48.18</v>
      </c>
      <c r="P253" s="85">
        <v>14.6</v>
      </c>
      <c r="Q253" s="47">
        <f t="shared" si="108"/>
        <v>50.16</v>
      </c>
      <c r="R253" s="47">
        <v>15.2</v>
      </c>
      <c r="S253" s="36">
        <f t="shared" si="118"/>
        <v>50.16</v>
      </c>
      <c r="T253" s="36">
        <f t="shared" si="119"/>
        <v>15.2</v>
      </c>
      <c r="U253" s="47">
        <f t="shared" si="120"/>
        <v>49.17</v>
      </c>
      <c r="V253" s="47">
        <f t="shared" si="121"/>
        <v>14.899999999999999</v>
      </c>
      <c r="W253" s="48">
        <v>24.660430000000002</v>
      </c>
      <c r="X253" s="48">
        <v>112.18165999999999</v>
      </c>
      <c r="Y253" s="49">
        <f t="shared" si="122"/>
        <v>77</v>
      </c>
      <c r="Z253" s="49">
        <v>25</v>
      </c>
      <c r="AA253" s="50">
        <v>15</v>
      </c>
      <c r="AB253" s="55">
        <v>330</v>
      </c>
      <c r="AC253" s="51" t="s">
        <v>120</v>
      </c>
      <c r="AD253" s="45" t="s">
        <v>49</v>
      </c>
      <c r="AE253" s="43" t="s">
        <v>0</v>
      </c>
      <c r="AF253" s="50">
        <v>1</v>
      </c>
      <c r="AG253" s="52" t="s">
        <v>0</v>
      </c>
      <c r="AH253" s="45"/>
      <c r="AI253" s="45"/>
    </row>
    <row r="254" spans="1:35">
      <c r="A254" s="42" t="s">
        <v>196</v>
      </c>
      <c r="B254" s="43" t="s">
        <v>141</v>
      </c>
      <c r="C254" s="44">
        <v>41191</v>
      </c>
      <c r="D254" s="45">
        <v>2012</v>
      </c>
      <c r="E254" s="46">
        <v>0.38541666666666669</v>
      </c>
      <c r="F254" s="46">
        <v>0.38819444444444445</v>
      </c>
      <c r="G254" s="46">
        <f t="shared" si="116"/>
        <v>2.7777777777777679E-3</v>
      </c>
      <c r="H254" s="36">
        <v>2</v>
      </c>
      <c r="I254" s="36">
        <v>1</v>
      </c>
      <c r="J254" s="36">
        <v>7</v>
      </c>
      <c r="K254" s="36">
        <v>7</v>
      </c>
      <c r="L254" s="42" t="s">
        <v>188</v>
      </c>
      <c r="M254" s="42" t="s">
        <v>189</v>
      </c>
      <c r="N254" s="36">
        <v>1</v>
      </c>
      <c r="O254" s="47">
        <f t="shared" si="117"/>
        <v>48.18</v>
      </c>
      <c r="P254" s="85">
        <v>14.6</v>
      </c>
      <c r="Q254" s="47">
        <f t="shared" si="108"/>
        <v>50.16</v>
      </c>
      <c r="R254" s="47">
        <v>15.2</v>
      </c>
      <c r="S254" s="36">
        <f t="shared" si="118"/>
        <v>50.16</v>
      </c>
      <c r="T254" s="36">
        <f t="shared" si="119"/>
        <v>15.2</v>
      </c>
      <c r="U254" s="47">
        <f t="shared" si="120"/>
        <v>49.17</v>
      </c>
      <c r="V254" s="47">
        <f t="shared" si="121"/>
        <v>14.899999999999999</v>
      </c>
      <c r="W254" s="48">
        <v>24.660430000000002</v>
      </c>
      <c r="X254" s="48">
        <v>112.18165999999999</v>
      </c>
      <c r="Y254" s="49">
        <f t="shared" si="122"/>
        <v>77</v>
      </c>
      <c r="Z254" s="49">
        <v>25</v>
      </c>
      <c r="AA254" s="50">
        <v>15</v>
      </c>
      <c r="AB254" s="55">
        <v>330</v>
      </c>
      <c r="AC254" s="51" t="s">
        <v>120</v>
      </c>
      <c r="AD254" s="45" t="s">
        <v>49</v>
      </c>
      <c r="AE254" s="43" t="s">
        <v>0</v>
      </c>
      <c r="AF254" s="50">
        <v>1</v>
      </c>
      <c r="AG254" s="52" t="s">
        <v>0</v>
      </c>
      <c r="AH254" s="45"/>
      <c r="AI254" s="45"/>
    </row>
    <row r="255" spans="1:35">
      <c r="A255" s="42" t="s">
        <v>196</v>
      </c>
      <c r="B255" s="43" t="s">
        <v>141</v>
      </c>
      <c r="C255" s="44">
        <v>41191</v>
      </c>
      <c r="D255" s="45">
        <v>2012</v>
      </c>
      <c r="E255" s="46">
        <v>0.38541666666666669</v>
      </c>
      <c r="F255" s="46">
        <v>0.38819444444444445</v>
      </c>
      <c r="G255" s="46">
        <f t="shared" si="116"/>
        <v>2.7777777777777679E-3</v>
      </c>
      <c r="H255" s="36">
        <v>2</v>
      </c>
      <c r="I255" s="36">
        <v>1</v>
      </c>
      <c r="J255" s="36">
        <v>7</v>
      </c>
      <c r="K255" s="36">
        <v>7</v>
      </c>
      <c r="L255" s="42" t="s">
        <v>188</v>
      </c>
      <c r="M255" s="42" t="s">
        <v>189</v>
      </c>
      <c r="N255" s="36">
        <v>1</v>
      </c>
      <c r="O255" s="47">
        <f t="shared" si="117"/>
        <v>48.18</v>
      </c>
      <c r="P255" s="85">
        <v>14.6</v>
      </c>
      <c r="Q255" s="47">
        <f t="shared" si="108"/>
        <v>50.16</v>
      </c>
      <c r="R255" s="47">
        <v>15.2</v>
      </c>
      <c r="S255" s="36">
        <f t="shared" si="118"/>
        <v>50.16</v>
      </c>
      <c r="T255" s="36">
        <f t="shared" si="119"/>
        <v>15.2</v>
      </c>
      <c r="U255" s="47">
        <f t="shared" si="120"/>
        <v>49.17</v>
      </c>
      <c r="V255" s="47">
        <f t="shared" si="121"/>
        <v>14.899999999999999</v>
      </c>
      <c r="W255" s="48">
        <v>24.660430000000002</v>
      </c>
      <c r="X255" s="48">
        <v>112.18165999999999</v>
      </c>
      <c r="Y255" s="49">
        <f t="shared" si="122"/>
        <v>77</v>
      </c>
      <c r="Z255" s="49">
        <v>25</v>
      </c>
      <c r="AA255" s="50">
        <v>15</v>
      </c>
      <c r="AB255" s="55">
        <v>330</v>
      </c>
      <c r="AC255" s="51" t="s">
        <v>160</v>
      </c>
      <c r="AD255" s="45" t="s">
        <v>49</v>
      </c>
      <c r="AE255" s="43" t="s">
        <v>0</v>
      </c>
      <c r="AF255" s="50">
        <v>1</v>
      </c>
      <c r="AG255" s="52" t="s">
        <v>0</v>
      </c>
      <c r="AH255" s="45"/>
      <c r="AI255" s="45"/>
    </row>
    <row r="256" spans="1:35">
      <c r="A256" s="42" t="s">
        <v>196</v>
      </c>
      <c r="B256" s="43" t="s">
        <v>141</v>
      </c>
      <c r="C256" s="44">
        <v>41191</v>
      </c>
      <c r="D256" s="45">
        <v>2012</v>
      </c>
      <c r="E256" s="46">
        <v>0.38541666666666669</v>
      </c>
      <c r="F256" s="46">
        <v>0.38819444444444445</v>
      </c>
      <c r="G256" s="46">
        <f t="shared" si="116"/>
        <v>2.7777777777777679E-3</v>
      </c>
      <c r="H256" s="36">
        <v>2</v>
      </c>
      <c r="I256" s="36">
        <v>1</v>
      </c>
      <c r="J256" s="36">
        <v>7</v>
      </c>
      <c r="K256" s="36">
        <v>7</v>
      </c>
      <c r="L256" s="42" t="s">
        <v>188</v>
      </c>
      <c r="M256" s="42" t="s">
        <v>189</v>
      </c>
      <c r="N256" s="36">
        <v>1</v>
      </c>
      <c r="O256" s="47">
        <f t="shared" si="117"/>
        <v>48.18</v>
      </c>
      <c r="P256" s="85">
        <v>14.6</v>
      </c>
      <c r="Q256" s="47">
        <f t="shared" si="108"/>
        <v>50.16</v>
      </c>
      <c r="R256" s="47">
        <v>15.2</v>
      </c>
      <c r="S256" s="36">
        <f t="shared" si="118"/>
        <v>50.16</v>
      </c>
      <c r="T256" s="36">
        <f t="shared" si="119"/>
        <v>15.2</v>
      </c>
      <c r="U256" s="47">
        <f t="shared" si="120"/>
        <v>49.17</v>
      </c>
      <c r="V256" s="47">
        <f t="shared" si="121"/>
        <v>14.899999999999999</v>
      </c>
      <c r="W256" s="48">
        <v>24.660430000000002</v>
      </c>
      <c r="X256" s="48">
        <v>112.18165999999999</v>
      </c>
      <c r="Y256" s="49">
        <f t="shared" si="122"/>
        <v>77</v>
      </c>
      <c r="Z256" s="49">
        <v>25</v>
      </c>
      <c r="AA256" s="50">
        <v>15</v>
      </c>
      <c r="AB256" s="55">
        <v>330</v>
      </c>
      <c r="AC256" s="51" t="s">
        <v>160</v>
      </c>
      <c r="AD256" s="45" t="s">
        <v>49</v>
      </c>
      <c r="AE256" s="43" t="s">
        <v>0</v>
      </c>
      <c r="AF256" s="50">
        <v>1</v>
      </c>
      <c r="AG256" s="52" t="s">
        <v>0</v>
      </c>
      <c r="AH256" s="45"/>
      <c r="AI256" s="45"/>
    </row>
    <row r="257" spans="1:35" s="53" customFormat="1">
      <c r="A257" s="42" t="s">
        <v>196</v>
      </c>
      <c r="B257" s="43" t="s">
        <v>141</v>
      </c>
      <c r="C257" s="44">
        <v>41191</v>
      </c>
      <c r="D257" s="45">
        <v>2012</v>
      </c>
      <c r="E257" s="46">
        <v>0.38541666666666669</v>
      </c>
      <c r="F257" s="46">
        <v>0.38819444444444445</v>
      </c>
      <c r="G257" s="46">
        <f t="shared" si="116"/>
        <v>2.7777777777777679E-3</v>
      </c>
      <c r="H257" s="36">
        <v>2</v>
      </c>
      <c r="I257" s="36">
        <v>1</v>
      </c>
      <c r="J257" s="36">
        <v>7</v>
      </c>
      <c r="K257" s="36">
        <v>7</v>
      </c>
      <c r="L257" s="42" t="s">
        <v>188</v>
      </c>
      <c r="M257" s="42" t="s">
        <v>189</v>
      </c>
      <c r="N257" s="36">
        <v>1</v>
      </c>
      <c r="O257" s="47">
        <f t="shared" si="117"/>
        <v>48.18</v>
      </c>
      <c r="P257" s="85">
        <v>14.6</v>
      </c>
      <c r="Q257" s="47">
        <f t="shared" si="108"/>
        <v>50.16</v>
      </c>
      <c r="R257" s="47">
        <v>15.2</v>
      </c>
      <c r="S257" s="36">
        <f t="shared" si="118"/>
        <v>50.16</v>
      </c>
      <c r="T257" s="36">
        <f t="shared" si="119"/>
        <v>15.2</v>
      </c>
      <c r="U257" s="47">
        <f t="shared" si="120"/>
        <v>49.17</v>
      </c>
      <c r="V257" s="47">
        <f t="shared" si="121"/>
        <v>14.899999999999999</v>
      </c>
      <c r="W257" s="48">
        <v>24.660430000000002</v>
      </c>
      <c r="X257" s="48">
        <v>112.18165999999999</v>
      </c>
      <c r="Y257" s="49">
        <f t="shared" si="122"/>
        <v>77</v>
      </c>
      <c r="Z257" s="49">
        <v>25</v>
      </c>
      <c r="AA257" s="50">
        <v>15</v>
      </c>
      <c r="AB257" s="55">
        <v>330</v>
      </c>
      <c r="AC257" s="51" t="s">
        <v>62</v>
      </c>
      <c r="AD257" s="43" t="s">
        <v>49</v>
      </c>
      <c r="AE257" s="43" t="s">
        <v>178</v>
      </c>
      <c r="AF257" s="50">
        <v>1</v>
      </c>
      <c r="AG257" s="52" t="s">
        <v>0</v>
      </c>
      <c r="AH257" s="45"/>
      <c r="AI257" s="45"/>
    </row>
    <row r="258" spans="1:35">
      <c r="A258" s="42" t="s">
        <v>196</v>
      </c>
      <c r="B258" s="43" t="s">
        <v>141</v>
      </c>
      <c r="C258" s="44">
        <v>41191</v>
      </c>
      <c r="D258" s="45">
        <v>2012</v>
      </c>
      <c r="E258" s="46">
        <v>0.38541666666666669</v>
      </c>
      <c r="F258" s="46">
        <v>0.38819444444444445</v>
      </c>
      <c r="G258" s="46">
        <f t="shared" si="116"/>
        <v>2.7777777777777679E-3</v>
      </c>
      <c r="H258" s="36">
        <v>2</v>
      </c>
      <c r="I258" s="36">
        <v>1</v>
      </c>
      <c r="J258" s="36">
        <v>7</v>
      </c>
      <c r="K258" s="36">
        <v>7</v>
      </c>
      <c r="L258" s="42" t="s">
        <v>188</v>
      </c>
      <c r="M258" s="42" t="s">
        <v>189</v>
      </c>
      <c r="N258" s="36">
        <v>1</v>
      </c>
      <c r="O258" s="47">
        <f t="shared" si="117"/>
        <v>48.18</v>
      </c>
      <c r="P258" s="85">
        <v>14.6</v>
      </c>
      <c r="Q258" s="47">
        <f t="shared" si="108"/>
        <v>50.16</v>
      </c>
      <c r="R258" s="47">
        <v>15.2</v>
      </c>
      <c r="S258" s="36">
        <f t="shared" si="118"/>
        <v>50.16</v>
      </c>
      <c r="T258" s="36">
        <f t="shared" si="119"/>
        <v>15.2</v>
      </c>
      <c r="U258" s="47">
        <f t="shared" si="120"/>
        <v>49.17</v>
      </c>
      <c r="V258" s="47">
        <f t="shared" si="121"/>
        <v>14.899999999999999</v>
      </c>
      <c r="W258" s="48">
        <v>24.660430000000002</v>
      </c>
      <c r="X258" s="48">
        <v>112.18165999999999</v>
      </c>
      <c r="Y258" s="49">
        <f t="shared" si="122"/>
        <v>77</v>
      </c>
      <c r="Z258" s="49">
        <v>25</v>
      </c>
      <c r="AA258" s="50">
        <v>15</v>
      </c>
      <c r="AB258" s="55">
        <v>330</v>
      </c>
      <c r="AC258" s="51" t="s">
        <v>62</v>
      </c>
      <c r="AD258" s="43" t="s">
        <v>49</v>
      </c>
      <c r="AE258" s="43" t="s">
        <v>178</v>
      </c>
      <c r="AF258" s="50">
        <v>1</v>
      </c>
      <c r="AG258" s="52" t="s">
        <v>0</v>
      </c>
      <c r="AH258" s="45"/>
      <c r="AI258" s="45"/>
    </row>
    <row r="259" spans="1:35">
      <c r="A259" s="42" t="s">
        <v>196</v>
      </c>
      <c r="B259" s="43" t="s">
        <v>141</v>
      </c>
      <c r="C259" s="44">
        <v>41191</v>
      </c>
      <c r="D259" s="45">
        <v>2012</v>
      </c>
      <c r="E259" s="46">
        <v>0.38541666666666669</v>
      </c>
      <c r="F259" s="46">
        <v>0.38819444444444445</v>
      </c>
      <c r="G259" s="46">
        <f t="shared" si="116"/>
        <v>2.7777777777777679E-3</v>
      </c>
      <c r="H259" s="36">
        <v>2</v>
      </c>
      <c r="I259" s="36">
        <v>1</v>
      </c>
      <c r="J259" s="36">
        <v>7</v>
      </c>
      <c r="K259" s="36">
        <v>7</v>
      </c>
      <c r="L259" s="42" t="s">
        <v>188</v>
      </c>
      <c r="M259" s="42" t="s">
        <v>189</v>
      </c>
      <c r="N259" s="36">
        <v>1</v>
      </c>
      <c r="O259" s="47">
        <f t="shared" si="117"/>
        <v>48.18</v>
      </c>
      <c r="P259" s="85">
        <v>14.6</v>
      </c>
      <c r="Q259" s="47">
        <f t="shared" si="108"/>
        <v>50.16</v>
      </c>
      <c r="R259" s="47">
        <v>15.2</v>
      </c>
      <c r="S259" s="36">
        <f t="shared" si="118"/>
        <v>50.16</v>
      </c>
      <c r="T259" s="36">
        <f t="shared" si="119"/>
        <v>15.2</v>
      </c>
      <c r="U259" s="47">
        <f t="shared" si="120"/>
        <v>49.17</v>
      </c>
      <c r="V259" s="47">
        <f t="shared" si="121"/>
        <v>14.899999999999999</v>
      </c>
      <c r="W259" s="48">
        <v>24.660430000000002</v>
      </c>
      <c r="X259" s="48">
        <v>112.18165999999999</v>
      </c>
      <c r="Y259" s="49">
        <f t="shared" si="122"/>
        <v>77</v>
      </c>
      <c r="Z259" s="49">
        <v>25</v>
      </c>
      <c r="AA259" s="50">
        <v>15</v>
      </c>
      <c r="AB259" s="55">
        <v>330</v>
      </c>
      <c r="AC259" s="51" t="s">
        <v>62</v>
      </c>
      <c r="AD259" s="43" t="s">
        <v>49</v>
      </c>
      <c r="AE259" s="43" t="s">
        <v>178</v>
      </c>
      <c r="AF259" s="50">
        <v>1</v>
      </c>
      <c r="AG259" s="52" t="s">
        <v>0</v>
      </c>
      <c r="AH259" s="45"/>
      <c r="AI259" s="45"/>
    </row>
    <row r="260" spans="1:35">
      <c r="A260" s="42" t="s">
        <v>196</v>
      </c>
      <c r="B260" s="43" t="s">
        <v>141</v>
      </c>
      <c r="C260" s="44">
        <v>41191</v>
      </c>
      <c r="D260" s="45">
        <v>2012</v>
      </c>
      <c r="E260" s="46">
        <v>0.38541666666666669</v>
      </c>
      <c r="F260" s="46">
        <v>0.38819444444444445</v>
      </c>
      <c r="G260" s="46">
        <f t="shared" si="116"/>
        <v>2.7777777777777679E-3</v>
      </c>
      <c r="H260" s="36">
        <v>2</v>
      </c>
      <c r="I260" s="36">
        <v>1</v>
      </c>
      <c r="J260" s="36">
        <v>7</v>
      </c>
      <c r="K260" s="36">
        <v>7</v>
      </c>
      <c r="L260" s="42" t="s">
        <v>188</v>
      </c>
      <c r="M260" s="42" t="s">
        <v>189</v>
      </c>
      <c r="N260" s="36">
        <v>1</v>
      </c>
      <c r="O260" s="47">
        <f t="shared" si="117"/>
        <v>48.18</v>
      </c>
      <c r="P260" s="85">
        <v>14.6</v>
      </c>
      <c r="Q260" s="47">
        <f t="shared" si="108"/>
        <v>50.16</v>
      </c>
      <c r="R260" s="47">
        <v>15.2</v>
      </c>
      <c r="S260" s="36">
        <f t="shared" si="118"/>
        <v>50.16</v>
      </c>
      <c r="T260" s="36">
        <f t="shared" si="119"/>
        <v>15.2</v>
      </c>
      <c r="U260" s="47">
        <f t="shared" si="120"/>
        <v>49.17</v>
      </c>
      <c r="V260" s="47">
        <f t="shared" si="121"/>
        <v>14.899999999999999</v>
      </c>
      <c r="W260" s="48">
        <v>24.660430000000002</v>
      </c>
      <c r="X260" s="48">
        <v>112.18165999999999</v>
      </c>
      <c r="Y260" s="49">
        <f t="shared" si="122"/>
        <v>77</v>
      </c>
      <c r="Z260" s="49">
        <v>25</v>
      </c>
      <c r="AA260" s="50">
        <v>15</v>
      </c>
      <c r="AB260" s="55">
        <v>330</v>
      </c>
      <c r="AC260" s="51" t="s">
        <v>62</v>
      </c>
      <c r="AD260" s="43" t="s">
        <v>49</v>
      </c>
      <c r="AE260" s="43" t="s">
        <v>178</v>
      </c>
      <c r="AF260" s="50">
        <v>1</v>
      </c>
      <c r="AG260" s="52" t="s">
        <v>0</v>
      </c>
      <c r="AH260" s="45"/>
      <c r="AI260" s="45"/>
    </row>
    <row r="261" spans="1:35">
      <c r="A261" s="42" t="s">
        <v>196</v>
      </c>
      <c r="B261" s="43" t="s">
        <v>141</v>
      </c>
      <c r="C261" s="44">
        <v>41191</v>
      </c>
      <c r="D261" s="45">
        <v>2012</v>
      </c>
      <c r="E261" s="46">
        <v>0.38541666666666669</v>
      </c>
      <c r="F261" s="46">
        <v>0.38819444444444445</v>
      </c>
      <c r="G261" s="46">
        <f t="shared" si="116"/>
        <v>2.7777777777777679E-3</v>
      </c>
      <c r="H261" s="36">
        <v>2</v>
      </c>
      <c r="I261" s="36">
        <v>1</v>
      </c>
      <c r="J261" s="36">
        <v>7</v>
      </c>
      <c r="K261" s="36">
        <v>7</v>
      </c>
      <c r="L261" s="42" t="s">
        <v>188</v>
      </c>
      <c r="M261" s="42" t="s">
        <v>189</v>
      </c>
      <c r="N261" s="36">
        <v>1</v>
      </c>
      <c r="O261" s="47">
        <f t="shared" si="117"/>
        <v>48.18</v>
      </c>
      <c r="P261" s="85">
        <v>14.6</v>
      </c>
      <c r="Q261" s="47">
        <f t="shared" si="108"/>
        <v>50.16</v>
      </c>
      <c r="R261" s="47">
        <v>15.2</v>
      </c>
      <c r="S261" s="36">
        <f t="shared" si="118"/>
        <v>50.16</v>
      </c>
      <c r="T261" s="36">
        <f t="shared" si="119"/>
        <v>15.2</v>
      </c>
      <c r="U261" s="47">
        <f t="shared" si="120"/>
        <v>49.17</v>
      </c>
      <c r="V261" s="47">
        <f t="shared" si="121"/>
        <v>14.899999999999999</v>
      </c>
      <c r="W261" s="48">
        <v>24.660430000000002</v>
      </c>
      <c r="X261" s="48">
        <v>112.18165999999999</v>
      </c>
      <c r="Y261" s="49">
        <f t="shared" si="122"/>
        <v>77</v>
      </c>
      <c r="Z261" s="49">
        <v>25</v>
      </c>
      <c r="AA261" s="50">
        <v>15</v>
      </c>
      <c r="AB261" s="55">
        <v>330</v>
      </c>
      <c r="AC261" s="51" t="s">
        <v>62</v>
      </c>
      <c r="AD261" s="43" t="s">
        <v>113</v>
      </c>
      <c r="AE261" s="43" t="s">
        <v>185</v>
      </c>
      <c r="AF261" s="50">
        <v>1</v>
      </c>
      <c r="AG261" s="52" t="s">
        <v>0</v>
      </c>
      <c r="AH261" s="45"/>
      <c r="AI261" s="45"/>
    </row>
    <row r="262" spans="1:35">
      <c r="A262" s="42" t="s">
        <v>196</v>
      </c>
      <c r="B262" s="43" t="s">
        <v>141</v>
      </c>
      <c r="C262" s="44">
        <v>41191</v>
      </c>
      <c r="D262" s="45">
        <v>2012</v>
      </c>
      <c r="E262" s="46">
        <v>0.38541666666666669</v>
      </c>
      <c r="F262" s="46">
        <v>0.38819444444444445</v>
      </c>
      <c r="G262" s="46">
        <f t="shared" si="116"/>
        <v>2.7777777777777679E-3</v>
      </c>
      <c r="H262" s="36">
        <v>2</v>
      </c>
      <c r="I262" s="36">
        <v>1</v>
      </c>
      <c r="J262" s="36">
        <v>7</v>
      </c>
      <c r="K262" s="36">
        <v>7</v>
      </c>
      <c r="L262" s="42" t="s">
        <v>188</v>
      </c>
      <c r="M262" s="42" t="s">
        <v>189</v>
      </c>
      <c r="N262" s="36">
        <v>1</v>
      </c>
      <c r="O262" s="47">
        <f t="shared" si="117"/>
        <v>48.18</v>
      </c>
      <c r="P262" s="85">
        <v>14.6</v>
      </c>
      <c r="Q262" s="47">
        <f t="shared" si="108"/>
        <v>50.16</v>
      </c>
      <c r="R262" s="47">
        <v>15.2</v>
      </c>
      <c r="S262" s="36">
        <f t="shared" si="118"/>
        <v>50.16</v>
      </c>
      <c r="T262" s="36">
        <f t="shared" si="119"/>
        <v>15.2</v>
      </c>
      <c r="U262" s="47">
        <f t="shared" si="120"/>
        <v>49.17</v>
      </c>
      <c r="V262" s="47">
        <f t="shared" si="121"/>
        <v>14.899999999999999</v>
      </c>
      <c r="W262" s="48">
        <v>24.660430000000002</v>
      </c>
      <c r="X262" s="48">
        <v>112.18165999999999</v>
      </c>
      <c r="Y262" s="49">
        <f t="shared" si="122"/>
        <v>77</v>
      </c>
      <c r="Z262" s="49">
        <v>25</v>
      </c>
      <c r="AA262" s="50">
        <v>15</v>
      </c>
      <c r="AB262" s="55">
        <v>330</v>
      </c>
      <c r="AC262" s="51" t="s">
        <v>162</v>
      </c>
      <c r="AD262" s="43" t="s">
        <v>113</v>
      </c>
      <c r="AE262" s="43" t="s">
        <v>0</v>
      </c>
      <c r="AF262" s="50">
        <v>1</v>
      </c>
      <c r="AG262" s="52" t="s">
        <v>0</v>
      </c>
      <c r="AH262" s="45"/>
      <c r="AI262" s="45"/>
    </row>
    <row r="263" spans="1:35">
      <c r="A263" s="42" t="s">
        <v>196</v>
      </c>
      <c r="B263" s="43" t="s">
        <v>141</v>
      </c>
      <c r="C263" s="44">
        <v>41191</v>
      </c>
      <c r="D263" s="45">
        <v>2012</v>
      </c>
      <c r="E263" s="46">
        <v>0.38541666666666669</v>
      </c>
      <c r="F263" s="46">
        <v>0.38819444444444445</v>
      </c>
      <c r="G263" s="46">
        <f t="shared" si="116"/>
        <v>2.7777777777777679E-3</v>
      </c>
      <c r="H263" s="36">
        <v>2</v>
      </c>
      <c r="I263" s="36">
        <v>1</v>
      </c>
      <c r="J263" s="36">
        <v>7</v>
      </c>
      <c r="K263" s="36">
        <v>7</v>
      </c>
      <c r="L263" s="42" t="s">
        <v>188</v>
      </c>
      <c r="M263" s="42" t="s">
        <v>189</v>
      </c>
      <c r="N263" s="36">
        <v>1</v>
      </c>
      <c r="O263" s="47">
        <f t="shared" si="117"/>
        <v>48.18</v>
      </c>
      <c r="P263" s="85">
        <v>14.6</v>
      </c>
      <c r="Q263" s="47">
        <f t="shared" si="108"/>
        <v>50.16</v>
      </c>
      <c r="R263" s="47">
        <v>15.2</v>
      </c>
      <c r="S263" s="36">
        <f t="shared" si="118"/>
        <v>50.16</v>
      </c>
      <c r="T263" s="36">
        <f t="shared" si="119"/>
        <v>15.2</v>
      </c>
      <c r="U263" s="47">
        <f t="shared" si="120"/>
        <v>49.17</v>
      </c>
      <c r="V263" s="47">
        <f t="shared" si="121"/>
        <v>14.899999999999999</v>
      </c>
      <c r="W263" s="48">
        <v>24.660430000000002</v>
      </c>
      <c r="X263" s="48">
        <v>112.18165999999999</v>
      </c>
      <c r="Y263" s="49">
        <f t="shared" si="122"/>
        <v>77</v>
      </c>
      <c r="Z263" s="49">
        <v>25</v>
      </c>
      <c r="AA263" s="50">
        <v>15</v>
      </c>
      <c r="AB263" s="55">
        <v>330</v>
      </c>
      <c r="AC263" s="51" t="s">
        <v>162</v>
      </c>
      <c r="AD263" s="43" t="s">
        <v>113</v>
      </c>
      <c r="AE263" s="43" t="s">
        <v>0</v>
      </c>
      <c r="AF263" s="50">
        <v>1</v>
      </c>
      <c r="AG263" s="52" t="s">
        <v>0</v>
      </c>
      <c r="AH263" s="45"/>
      <c r="AI263" s="45"/>
    </row>
    <row r="264" spans="1:35">
      <c r="A264" s="42" t="s">
        <v>196</v>
      </c>
      <c r="B264" s="43" t="s">
        <v>141</v>
      </c>
      <c r="C264" s="44">
        <v>41191</v>
      </c>
      <c r="D264" s="45">
        <v>2012</v>
      </c>
      <c r="E264" s="46">
        <v>0.38541666666666669</v>
      </c>
      <c r="F264" s="46">
        <v>0.38819444444444445</v>
      </c>
      <c r="G264" s="46">
        <f t="shared" si="116"/>
        <v>2.7777777777777679E-3</v>
      </c>
      <c r="H264" s="36">
        <v>2</v>
      </c>
      <c r="I264" s="36">
        <v>1</v>
      </c>
      <c r="J264" s="36">
        <v>7</v>
      </c>
      <c r="K264" s="36">
        <v>7</v>
      </c>
      <c r="L264" s="42" t="s">
        <v>188</v>
      </c>
      <c r="M264" s="42" t="s">
        <v>189</v>
      </c>
      <c r="N264" s="36">
        <v>1</v>
      </c>
      <c r="O264" s="47">
        <f t="shared" si="117"/>
        <v>48.18</v>
      </c>
      <c r="P264" s="85">
        <v>14.6</v>
      </c>
      <c r="Q264" s="47">
        <f t="shared" si="108"/>
        <v>50.16</v>
      </c>
      <c r="R264" s="47">
        <v>15.2</v>
      </c>
      <c r="S264" s="36">
        <f t="shared" si="118"/>
        <v>50.16</v>
      </c>
      <c r="T264" s="36">
        <f t="shared" si="119"/>
        <v>15.2</v>
      </c>
      <c r="U264" s="47">
        <f t="shared" si="120"/>
        <v>49.17</v>
      </c>
      <c r="V264" s="47">
        <f t="shared" si="121"/>
        <v>14.899999999999999</v>
      </c>
      <c r="W264" s="48">
        <v>24.660430000000002</v>
      </c>
      <c r="X264" s="48">
        <v>112.18165999999999</v>
      </c>
      <c r="Y264" s="49">
        <f t="shared" si="122"/>
        <v>77</v>
      </c>
      <c r="Z264" s="49">
        <v>25</v>
      </c>
      <c r="AA264" s="50">
        <v>15</v>
      </c>
      <c r="AB264" s="55">
        <v>330</v>
      </c>
      <c r="AC264" s="51" t="s">
        <v>162</v>
      </c>
      <c r="AD264" s="43" t="s">
        <v>113</v>
      </c>
      <c r="AE264" s="43" t="s">
        <v>0</v>
      </c>
      <c r="AF264" s="50">
        <v>1</v>
      </c>
      <c r="AG264" s="52" t="s">
        <v>0</v>
      </c>
      <c r="AH264" s="45"/>
      <c r="AI264" s="45"/>
    </row>
    <row r="265" spans="1:35" s="53" customFormat="1">
      <c r="A265" s="42" t="s">
        <v>197</v>
      </c>
      <c r="B265" s="43" t="s">
        <v>150</v>
      </c>
      <c r="C265" s="44">
        <v>41191</v>
      </c>
      <c r="D265" s="45">
        <v>2012</v>
      </c>
      <c r="E265" s="46">
        <v>0.37638888888888888</v>
      </c>
      <c r="F265" s="46">
        <v>0.38055555555555554</v>
      </c>
      <c r="G265" s="46">
        <f t="shared" si="116"/>
        <v>4.1666666666666519E-3</v>
      </c>
      <c r="H265" s="36">
        <v>2</v>
      </c>
      <c r="I265" s="36">
        <v>1</v>
      </c>
      <c r="J265" s="36">
        <v>8</v>
      </c>
      <c r="K265" s="36">
        <v>8</v>
      </c>
      <c r="L265" s="42" t="s">
        <v>188</v>
      </c>
      <c r="M265" s="42" t="s">
        <v>189</v>
      </c>
      <c r="N265" s="36">
        <v>1</v>
      </c>
      <c r="O265" s="47">
        <f t="shared" si="117"/>
        <v>47.19</v>
      </c>
      <c r="P265" s="85">
        <v>14.3</v>
      </c>
      <c r="Q265" s="47">
        <f t="shared" si="108"/>
        <v>46.859999999999992</v>
      </c>
      <c r="R265" s="47">
        <v>14.2</v>
      </c>
      <c r="S265" s="36">
        <f t="shared" si="118"/>
        <v>47.19</v>
      </c>
      <c r="T265" s="36">
        <f t="shared" si="119"/>
        <v>14.3</v>
      </c>
      <c r="U265" s="47">
        <f t="shared" si="120"/>
        <v>47.024999999999991</v>
      </c>
      <c r="V265" s="47">
        <f t="shared" si="121"/>
        <v>14.25</v>
      </c>
      <c r="W265" s="48">
        <v>24.660430000000002</v>
      </c>
      <c r="X265" s="48">
        <v>112.18165999999999</v>
      </c>
      <c r="Y265" s="49">
        <f t="shared" si="122"/>
        <v>77</v>
      </c>
      <c r="Z265" s="49">
        <v>25</v>
      </c>
      <c r="AA265" s="50">
        <v>15</v>
      </c>
      <c r="AB265" s="55">
        <v>180</v>
      </c>
      <c r="AC265" s="51" t="s">
        <v>120</v>
      </c>
      <c r="AD265" s="43" t="s">
        <v>113</v>
      </c>
      <c r="AE265" s="43" t="s">
        <v>0</v>
      </c>
      <c r="AF265" s="50">
        <v>1</v>
      </c>
      <c r="AG265" s="52" t="s">
        <v>0</v>
      </c>
      <c r="AH265" s="45"/>
      <c r="AI265" s="45"/>
    </row>
    <row r="266" spans="1:35">
      <c r="A266" s="42" t="s">
        <v>197</v>
      </c>
      <c r="B266" s="43" t="s">
        <v>150</v>
      </c>
      <c r="C266" s="44">
        <v>41191</v>
      </c>
      <c r="D266" s="45">
        <v>2012</v>
      </c>
      <c r="E266" s="46">
        <v>0.37638888888888888</v>
      </c>
      <c r="F266" s="46">
        <v>0.38055555555555554</v>
      </c>
      <c r="G266" s="46">
        <f t="shared" ref="G266:G317" si="123">F266-E266</f>
        <v>4.1666666666666519E-3</v>
      </c>
      <c r="H266" s="36">
        <v>2</v>
      </c>
      <c r="I266" s="36">
        <v>1</v>
      </c>
      <c r="J266" s="36">
        <v>8</v>
      </c>
      <c r="K266" s="36">
        <v>8</v>
      </c>
      <c r="L266" s="42" t="s">
        <v>188</v>
      </c>
      <c r="M266" s="42" t="s">
        <v>189</v>
      </c>
      <c r="N266" s="36">
        <v>1</v>
      </c>
      <c r="O266" s="47">
        <f t="shared" ref="O266:O317" si="124">(P266*3.3)</f>
        <v>47.19</v>
      </c>
      <c r="P266" s="85">
        <v>14.3</v>
      </c>
      <c r="Q266" s="47">
        <f t="shared" si="108"/>
        <v>46.859999999999992</v>
      </c>
      <c r="R266" s="47">
        <v>14.2</v>
      </c>
      <c r="S266" s="36">
        <f t="shared" ref="S266:S317" si="125">MAX(O266,Q266,)</f>
        <v>47.19</v>
      </c>
      <c r="T266" s="36">
        <f t="shared" ref="T266:T317" si="126">MAX(P266,R266)</f>
        <v>14.3</v>
      </c>
      <c r="U266" s="47">
        <f t="shared" ref="U266:U317" si="127">AVERAGE(O266,Q266)</f>
        <v>47.024999999999991</v>
      </c>
      <c r="V266" s="47">
        <f t="shared" ref="V266:V317" si="128">AVERAGE(P266,R266)</f>
        <v>14.25</v>
      </c>
      <c r="W266" s="48">
        <v>24.660430000000002</v>
      </c>
      <c r="X266" s="48">
        <v>112.18165999999999</v>
      </c>
      <c r="Y266" s="49">
        <f t="shared" ref="Y266:Y317" si="129">(Z266*1.8)+32</f>
        <v>77</v>
      </c>
      <c r="Z266" s="49">
        <v>25</v>
      </c>
      <c r="AA266" s="50">
        <v>15</v>
      </c>
      <c r="AB266" s="55">
        <v>180</v>
      </c>
      <c r="AC266" s="51" t="s">
        <v>120</v>
      </c>
      <c r="AD266" s="43" t="s">
        <v>113</v>
      </c>
      <c r="AE266" s="43" t="s">
        <v>0</v>
      </c>
      <c r="AF266" s="50">
        <v>1</v>
      </c>
      <c r="AG266" s="52" t="s">
        <v>0</v>
      </c>
      <c r="AH266" s="45"/>
      <c r="AI266" s="45"/>
    </row>
    <row r="267" spans="1:35">
      <c r="A267" s="42" t="s">
        <v>197</v>
      </c>
      <c r="B267" s="43" t="s">
        <v>150</v>
      </c>
      <c r="C267" s="44">
        <v>41191</v>
      </c>
      <c r="D267" s="45">
        <v>2012</v>
      </c>
      <c r="E267" s="46">
        <v>0.37638888888888888</v>
      </c>
      <c r="F267" s="46">
        <v>0.38055555555555554</v>
      </c>
      <c r="G267" s="46">
        <f t="shared" si="123"/>
        <v>4.1666666666666519E-3</v>
      </c>
      <c r="H267" s="36">
        <v>2</v>
      </c>
      <c r="I267" s="36">
        <v>1</v>
      </c>
      <c r="J267" s="36">
        <v>8</v>
      </c>
      <c r="K267" s="36">
        <v>8</v>
      </c>
      <c r="L267" s="42" t="s">
        <v>188</v>
      </c>
      <c r="M267" s="42" t="s">
        <v>189</v>
      </c>
      <c r="N267" s="36">
        <v>1</v>
      </c>
      <c r="O267" s="47">
        <f t="shared" si="124"/>
        <v>47.19</v>
      </c>
      <c r="P267" s="85">
        <v>14.3</v>
      </c>
      <c r="Q267" s="47">
        <f t="shared" si="108"/>
        <v>46.859999999999992</v>
      </c>
      <c r="R267" s="47">
        <v>14.2</v>
      </c>
      <c r="S267" s="36">
        <f t="shared" si="125"/>
        <v>47.19</v>
      </c>
      <c r="T267" s="36">
        <f t="shared" si="126"/>
        <v>14.3</v>
      </c>
      <c r="U267" s="47">
        <f t="shared" si="127"/>
        <v>47.024999999999991</v>
      </c>
      <c r="V267" s="47">
        <f t="shared" si="128"/>
        <v>14.25</v>
      </c>
      <c r="W267" s="48">
        <v>24.660430000000002</v>
      </c>
      <c r="X267" s="48">
        <v>112.18165999999999</v>
      </c>
      <c r="Y267" s="49">
        <f t="shared" si="129"/>
        <v>77</v>
      </c>
      <c r="Z267" s="49">
        <v>25</v>
      </c>
      <c r="AA267" s="50">
        <v>15</v>
      </c>
      <c r="AB267" s="55">
        <v>180</v>
      </c>
      <c r="AC267" s="51" t="s">
        <v>120</v>
      </c>
      <c r="AD267" s="43" t="s">
        <v>113</v>
      </c>
      <c r="AE267" s="43" t="s">
        <v>0</v>
      </c>
      <c r="AF267" s="50">
        <v>1</v>
      </c>
      <c r="AG267" s="52" t="s">
        <v>0</v>
      </c>
      <c r="AH267" s="45"/>
      <c r="AI267" s="45"/>
    </row>
    <row r="268" spans="1:35">
      <c r="A268" s="42" t="s">
        <v>197</v>
      </c>
      <c r="B268" s="43" t="s">
        <v>150</v>
      </c>
      <c r="C268" s="44">
        <v>41191</v>
      </c>
      <c r="D268" s="45">
        <v>2012</v>
      </c>
      <c r="E268" s="46">
        <v>0.37638888888888888</v>
      </c>
      <c r="F268" s="46">
        <v>0.38055555555555554</v>
      </c>
      <c r="G268" s="46">
        <f t="shared" si="123"/>
        <v>4.1666666666666519E-3</v>
      </c>
      <c r="H268" s="36">
        <v>2</v>
      </c>
      <c r="I268" s="36">
        <v>1</v>
      </c>
      <c r="J268" s="36">
        <v>8</v>
      </c>
      <c r="K268" s="36">
        <v>8</v>
      </c>
      <c r="L268" s="42" t="s">
        <v>188</v>
      </c>
      <c r="M268" s="42" t="s">
        <v>189</v>
      </c>
      <c r="N268" s="36">
        <v>1</v>
      </c>
      <c r="O268" s="47">
        <f t="shared" si="124"/>
        <v>47.19</v>
      </c>
      <c r="P268" s="85">
        <v>14.3</v>
      </c>
      <c r="Q268" s="47">
        <f t="shared" si="108"/>
        <v>46.859999999999992</v>
      </c>
      <c r="R268" s="47">
        <v>14.2</v>
      </c>
      <c r="S268" s="36">
        <f t="shared" si="125"/>
        <v>47.19</v>
      </c>
      <c r="T268" s="36">
        <f t="shared" si="126"/>
        <v>14.3</v>
      </c>
      <c r="U268" s="47">
        <f t="shared" si="127"/>
        <v>47.024999999999991</v>
      </c>
      <c r="V268" s="47">
        <f t="shared" si="128"/>
        <v>14.25</v>
      </c>
      <c r="W268" s="48">
        <v>24.660430000000002</v>
      </c>
      <c r="X268" s="48">
        <v>112.18165999999999</v>
      </c>
      <c r="Y268" s="49">
        <f t="shared" si="129"/>
        <v>77</v>
      </c>
      <c r="Z268" s="49">
        <v>25</v>
      </c>
      <c r="AA268" s="50">
        <v>15</v>
      </c>
      <c r="AB268" s="55">
        <v>180</v>
      </c>
      <c r="AC268" s="51" t="s">
        <v>120</v>
      </c>
      <c r="AD268" s="43" t="s">
        <v>113</v>
      </c>
      <c r="AE268" s="43" t="s">
        <v>0</v>
      </c>
      <c r="AF268" s="50">
        <v>1</v>
      </c>
      <c r="AG268" s="52" t="s">
        <v>0</v>
      </c>
      <c r="AH268" s="45"/>
      <c r="AI268" s="45"/>
    </row>
    <row r="269" spans="1:35">
      <c r="A269" s="42" t="s">
        <v>197</v>
      </c>
      <c r="B269" s="43" t="s">
        <v>150</v>
      </c>
      <c r="C269" s="44">
        <v>41191</v>
      </c>
      <c r="D269" s="45">
        <v>2012</v>
      </c>
      <c r="E269" s="46">
        <v>0.37638888888888888</v>
      </c>
      <c r="F269" s="46">
        <v>0.38055555555555554</v>
      </c>
      <c r="G269" s="46">
        <f t="shared" si="123"/>
        <v>4.1666666666666519E-3</v>
      </c>
      <c r="H269" s="36">
        <v>2</v>
      </c>
      <c r="I269" s="36">
        <v>1</v>
      </c>
      <c r="J269" s="36">
        <v>8</v>
      </c>
      <c r="K269" s="36">
        <v>8</v>
      </c>
      <c r="L269" s="42" t="s">
        <v>188</v>
      </c>
      <c r="M269" s="42" t="s">
        <v>189</v>
      </c>
      <c r="N269" s="36">
        <v>1</v>
      </c>
      <c r="O269" s="47">
        <f t="shared" si="124"/>
        <v>47.19</v>
      </c>
      <c r="P269" s="85">
        <v>14.3</v>
      </c>
      <c r="Q269" s="47">
        <f t="shared" si="108"/>
        <v>46.859999999999992</v>
      </c>
      <c r="R269" s="47">
        <v>14.2</v>
      </c>
      <c r="S269" s="36">
        <f t="shared" si="125"/>
        <v>47.19</v>
      </c>
      <c r="T269" s="36">
        <f t="shared" si="126"/>
        <v>14.3</v>
      </c>
      <c r="U269" s="47">
        <f t="shared" si="127"/>
        <v>47.024999999999991</v>
      </c>
      <c r="V269" s="47">
        <f t="shared" si="128"/>
        <v>14.25</v>
      </c>
      <c r="W269" s="48">
        <v>24.660430000000002</v>
      </c>
      <c r="X269" s="48">
        <v>112.18165999999999</v>
      </c>
      <c r="Y269" s="49">
        <f t="shared" si="129"/>
        <v>77</v>
      </c>
      <c r="Z269" s="49">
        <v>25</v>
      </c>
      <c r="AA269" s="50">
        <v>15</v>
      </c>
      <c r="AB269" s="55">
        <v>180</v>
      </c>
      <c r="AC269" s="51" t="s">
        <v>120</v>
      </c>
      <c r="AD269" s="43" t="s">
        <v>49</v>
      </c>
      <c r="AE269" s="43" t="s">
        <v>0</v>
      </c>
      <c r="AF269" s="50">
        <v>1</v>
      </c>
      <c r="AG269" s="52" t="s">
        <v>0</v>
      </c>
      <c r="AH269" s="45"/>
      <c r="AI269" s="45"/>
    </row>
    <row r="270" spans="1:35" s="53" customFormat="1">
      <c r="A270" s="42" t="s">
        <v>197</v>
      </c>
      <c r="B270" s="43" t="s">
        <v>150</v>
      </c>
      <c r="C270" s="44">
        <v>41191</v>
      </c>
      <c r="D270" s="45">
        <v>2012</v>
      </c>
      <c r="E270" s="46">
        <v>0.37638888888888888</v>
      </c>
      <c r="F270" s="46">
        <v>0.38055555555555554</v>
      </c>
      <c r="G270" s="46">
        <f t="shared" si="123"/>
        <v>4.1666666666666519E-3</v>
      </c>
      <c r="H270" s="36">
        <v>2</v>
      </c>
      <c r="I270" s="36">
        <v>1</v>
      </c>
      <c r="J270" s="36">
        <v>8</v>
      </c>
      <c r="K270" s="36">
        <v>8</v>
      </c>
      <c r="L270" s="42" t="s">
        <v>188</v>
      </c>
      <c r="M270" s="42" t="s">
        <v>189</v>
      </c>
      <c r="N270" s="36">
        <v>1</v>
      </c>
      <c r="O270" s="47">
        <f t="shared" si="124"/>
        <v>47.19</v>
      </c>
      <c r="P270" s="85">
        <v>14.3</v>
      </c>
      <c r="Q270" s="47">
        <f t="shared" si="108"/>
        <v>46.859999999999992</v>
      </c>
      <c r="R270" s="47">
        <v>14.2</v>
      </c>
      <c r="S270" s="36">
        <f t="shared" si="125"/>
        <v>47.19</v>
      </c>
      <c r="T270" s="36">
        <f t="shared" si="126"/>
        <v>14.3</v>
      </c>
      <c r="U270" s="47">
        <f t="shared" si="127"/>
        <v>47.024999999999991</v>
      </c>
      <c r="V270" s="47">
        <f t="shared" si="128"/>
        <v>14.25</v>
      </c>
      <c r="W270" s="48">
        <v>24.660430000000002</v>
      </c>
      <c r="X270" s="48">
        <v>112.18165999999999</v>
      </c>
      <c r="Y270" s="49">
        <f t="shared" si="129"/>
        <v>77</v>
      </c>
      <c r="Z270" s="49">
        <v>25</v>
      </c>
      <c r="AA270" s="50">
        <v>15</v>
      </c>
      <c r="AB270" s="55">
        <v>180</v>
      </c>
      <c r="AC270" s="51" t="s">
        <v>120</v>
      </c>
      <c r="AD270" s="43" t="s">
        <v>49</v>
      </c>
      <c r="AE270" s="43" t="s">
        <v>0</v>
      </c>
      <c r="AF270" s="50">
        <v>1</v>
      </c>
      <c r="AG270" s="52" t="s">
        <v>0</v>
      </c>
      <c r="AH270" s="45"/>
      <c r="AI270" s="45"/>
    </row>
    <row r="271" spans="1:35" s="54" customFormat="1">
      <c r="A271" s="42" t="s">
        <v>197</v>
      </c>
      <c r="B271" s="43" t="s">
        <v>150</v>
      </c>
      <c r="C271" s="44">
        <v>41191</v>
      </c>
      <c r="D271" s="45">
        <v>2012</v>
      </c>
      <c r="E271" s="46">
        <v>0.37638888888888888</v>
      </c>
      <c r="F271" s="46">
        <v>0.38055555555555554</v>
      </c>
      <c r="G271" s="46">
        <f t="shared" si="123"/>
        <v>4.1666666666666519E-3</v>
      </c>
      <c r="H271" s="36">
        <v>2</v>
      </c>
      <c r="I271" s="36">
        <v>1</v>
      </c>
      <c r="J271" s="36">
        <v>8</v>
      </c>
      <c r="K271" s="36">
        <v>8</v>
      </c>
      <c r="L271" s="42" t="s">
        <v>188</v>
      </c>
      <c r="M271" s="42" t="s">
        <v>189</v>
      </c>
      <c r="N271" s="36">
        <v>1</v>
      </c>
      <c r="O271" s="47">
        <f t="shared" si="124"/>
        <v>47.19</v>
      </c>
      <c r="P271" s="85">
        <v>14.3</v>
      </c>
      <c r="Q271" s="47">
        <f t="shared" si="108"/>
        <v>46.859999999999992</v>
      </c>
      <c r="R271" s="47">
        <v>14.2</v>
      </c>
      <c r="S271" s="36">
        <f t="shared" si="125"/>
        <v>47.19</v>
      </c>
      <c r="T271" s="36">
        <f t="shared" si="126"/>
        <v>14.3</v>
      </c>
      <c r="U271" s="47">
        <f t="shared" si="127"/>
        <v>47.024999999999991</v>
      </c>
      <c r="V271" s="47">
        <f t="shared" si="128"/>
        <v>14.25</v>
      </c>
      <c r="W271" s="48">
        <v>24.660430000000002</v>
      </c>
      <c r="X271" s="48">
        <v>112.18165999999999</v>
      </c>
      <c r="Y271" s="49">
        <f t="shared" si="129"/>
        <v>77</v>
      </c>
      <c r="Z271" s="49">
        <v>25</v>
      </c>
      <c r="AA271" s="50">
        <v>15</v>
      </c>
      <c r="AB271" s="55">
        <v>180</v>
      </c>
      <c r="AC271" s="51" t="s">
        <v>120</v>
      </c>
      <c r="AD271" s="43" t="s">
        <v>49</v>
      </c>
      <c r="AE271" s="43" t="s">
        <v>0</v>
      </c>
      <c r="AF271" s="50">
        <v>1</v>
      </c>
      <c r="AG271" s="52" t="s">
        <v>0</v>
      </c>
      <c r="AH271" s="45"/>
      <c r="AI271" s="45"/>
    </row>
    <row r="272" spans="1:35">
      <c r="A272" s="42" t="s">
        <v>197</v>
      </c>
      <c r="B272" s="43" t="s">
        <v>150</v>
      </c>
      <c r="C272" s="44">
        <v>41191</v>
      </c>
      <c r="D272" s="45">
        <v>2012</v>
      </c>
      <c r="E272" s="46">
        <v>0.37638888888888888</v>
      </c>
      <c r="F272" s="46">
        <v>0.38055555555555554</v>
      </c>
      <c r="G272" s="46">
        <f t="shared" si="123"/>
        <v>4.1666666666666519E-3</v>
      </c>
      <c r="H272" s="36">
        <v>2</v>
      </c>
      <c r="I272" s="36">
        <v>1</v>
      </c>
      <c r="J272" s="36">
        <v>8</v>
      </c>
      <c r="K272" s="36">
        <v>8</v>
      </c>
      <c r="L272" s="42" t="s">
        <v>188</v>
      </c>
      <c r="M272" s="42" t="s">
        <v>189</v>
      </c>
      <c r="N272" s="36">
        <v>1</v>
      </c>
      <c r="O272" s="47">
        <f t="shared" si="124"/>
        <v>47.19</v>
      </c>
      <c r="P272" s="85">
        <v>14.3</v>
      </c>
      <c r="Q272" s="47">
        <f t="shared" si="108"/>
        <v>46.859999999999992</v>
      </c>
      <c r="R272" s="47">
        <v>14.2</v>
      </c>
      <c r="S272" s="36">
        <f t="shared" si="125"/>
        <v>47.19</v>
      </c>
      <c r="T272" s="36">
        <f t="shared" si="126"/>
        <v>14.3</v>
      </c>
      <c r="U272" s="47">
        <f t="shared" si="127"/>
        <v>47.024999999999991</v>
      </c>
      <c r="V272" s="47">
        <f t="shared" si="128"/>
        <v>14.25</v>
      </c>
      <c r="W272" s="48">
        <v>24.660430000000002</v>
      </c>
      <c r="X272" s="48">
        <v>112.18165999999999</v>
      </c>
      <c r="Y272" s="49">
        <f t="shared" si="129"/>
        <v>77</v>
      </c>
      <c r="Z272" s="49">
        <v>25</v>
      </c>
      <c r="AA272" s="50">
        <v>15</v>
      </c>
      <c r="AB272" s="55">
        <v>180</v>
      </c>
      <c r="AC272" s="51" t="s">
        <v>129</v>
      </c>
      <c r="AD272" s="43" t="s">
        <v>113</v>
      </c>
      <c r="AE272" s="43" t="s">
        <v>0</v>
      </c>
      <c r="AF272" s="50">
        <v>1</v>
      </c>
      <c r="AG272" s="52" t="s">
        <v>0</v>
      </c>
      <c r="AH272" s="45"/>
      <c r="AI272" s="45"/>
    </row>
    <row r="273" spans="1:35">
      <c r="A273" s="42" t="s">
        <v>197</v>
      </c>
      <c r="B273" s="43" t="s">
        <v>150</v>
      </c>
      <c r="C273" s="44">
        <v>41191</v>
      </c>
      <c r="D273" s="45">
        <v>2012</v>
      </c>
      <c r="E273" s="46">
        <v>0.37638888888888888</v>
      </c>
      <c r="F273" s="46">
        <v>0.38055555555555554</v>
      </c>
      <c r="G273" s="46">
        <f t="shared" si="123"/>
        <v>4.1666666666666519E-3</v>
      </c>
      <c r="H273" s="36">
        <v>2</v>
      </c>
      <c r="I273" s="36">
        <v>1</v>
      </c>
      <c r="J273" s="36">
        <v>8</v>
      </c>
      <c r="K273" s="36">
        <v>8</v>
      </c>
      <c r="L273" s="42" t="s">
        <v>188</v>
      </c>
      <c r="M273" s="42" t="s">
        <v>189</v>
      </c>
      <c r="N273" s="36">
        <v>1</v>
      </c>
      <c r="O273" s="47">
        <f t="shared" si="124"/>
        <v>47.19</v>
      </c>
      <c r="P273" s="85">
        <v>14.3</v>
      </c>
      <c r="Q273" s="47">
        <f t="shared" si="108"/>
        <v>46.859999999999992</v>
      </c>
      <c r="R273" s="47">
        <v>14.2</v>
      </c>
      <c r="S273" s="36">
        <f t="shared" si="125"/>
        <v>47.19</v>
      </c>
      <c r="T273" s="36">
        <f t="shared" si="126"/>
        <v>14.3</v>
      </c>
      <c r="U273" s="47">
        <f t="shared" si="127"/>
        <v>47.024999999999991</v>
      </c>
      <c r="V273" s="47">
        <f t="shared" si="128"/>
        <v>14.25</v>
      </c>
      <c r="W273" s="48">
        <v>24.660430000000002</v>
      </c>
      <c r="X273" s="48">
        <v>112.18165999999999</v>
      </c>
      <c r="Y273" s="49">
        <f t="shared" si="129"/>
        <v>77</v>
      </c>
      <c r="Z273" s="49">
        <v>25</v>
      </c>
      <c r="AA273" s="50">
        <v>15</v>
      </c>
      <c r="AB273" s="55">
        <v>180</v>
      </c>
      <c r="AC273" s="51" t="s">
        <v>62</v>
      </c>
      <c r="AD273" s="43" t="s">
        <v>49</v>
      </c>
      <c r="AE273" s="43" t="s">
        <v>63</v>
      </c>
      <c r="AF273" s="50">
        <v>1</v>
      </c>
      <c r="AG273" s="52" t="s">
        <v>0</v>
      </c>
      <c r="AH273" s="45"/>
      <c r="AI273" s="45"/>
    </row>
    <row r="274" spans="1:35">
      <c r="A274" s="42" t="s">
        <v>206</v>
      </c>
      <c r="B274" s="43" t="s">
        <v>141</v>
      </c>
      <c r="C274" s="44">
        <v>41190</v>
      </c>
      <c r="D274" s="45">
        <v>2012</v>
      </c>
      <c r="E274" s="46">
        <v>0.48333333333333334</v>
      </c>
      <c r="F274" s="46">
        <v>0.48749999999999999</v>
      </c>
      <c r="G274" s="46">
        <v>4.1666666666666519E-3</v>
      </c>
      <c r="H274" s="36">
        <v>2</v>
      </c>
      <c r="I274" s="36">
        <v>1</v>
      </c>
      <c r="J274" s="36">
        <v>1</v>
      </c>
      <c r="K274" s="36">
        <v>1</v>
      </c>
      <c r="L274" s="42" t="s">
        <v>148</v>
      </c>
      <c r="M274" s="42" t="s">
        <v>151</v>
      </c>
      <c r="N274" s="36">
        <v>1</v>
      </c>
      <c r="O274" s="47">
        <v>21.12</v>
      </c>
      <c r="P274" s="47">
        <v>6.4</v>
      </c>
      <c r="Q274" s="47">
        <v>19.139999999999997</v>
      </c>
      <c r="R274" s="47">
        <v>5.8</v>
      </c>
      <c r="S274" s="36">
        <v>21.12</v>
      </c>
      <c r="T274" s="36">
        <v>6.4</v>
      </c>
      <c r="U274" s="47">
        <v>20.13</v>
      </c>
      <c r="V274" s="47">
        <v>6.1</v>
      </c>
      <c r="W274" s="48">
        <v>24.659970000000001</v>
      </c>
      <c r="X274" s="48">
        <v>112.17278</v>
      </c>
      <c r="Y274" s="49">
        <v>75.2</v>
      </c>
      <c r="Z274" s="49">
        <v>24</v>
      </c>
      <c r="AA274" s="50"/>
      <c r="AB274" s="50"/>
      <c r="AC274" s="51" t="s">
        <v>120</v>
      </c>
      <c r="AD274" s="45" t="s">
        <v>49</v>
      </c>
      <c r="AE274" s="43" t="s">
        <v>0</v>
      </c>
      <c r="AF274" s="50">
        <v>1</v>
      </c>
      <c r="AG274" s="52" t="s">
        <v>0</v>
      </c>
      <c r="AH274" s="45"/>
      <c r="AI274" s="45"/>
    </row>
    <row r="275" spans="1:35">
      <c r="A275" s="42" t="s">
        <v>206</v>
      </c>
      <c r="B275" s="43" t="s">
        <v>141</v>
      </c>
      <c r="C275" s="44">
        <v>41190</v>
      </c>
      <c r="D275" s="45">
        <v>2012</v>
      </c>
      <c r="E275" s="46">
        <v>0.48333333333333334</v>
      </c>
      <c r="F275" s="46">
        <v>0.48749999999999999</v>
      </c>
      <c r="G275" s="46">
        <v>4.1666666666666519E-3</v>
      </c>
      <c r="H275" s="36">
        <v>2</v>
      </c>
      <c r="I275" s="36">
        <v>1</v>
      </c>
      <c r="J275" s="36">
        <v>1</v>
      </c>
      <c r="K275" s="36">
        <v>1</v>
      </c>
      <c r="L275" s="42" t="s">
        <v>148</v>
      </c>
      <c r="M275" s="42" t="s">
        <v>151</v>
      </c>
      <c r="N275" s="36">
        <v>1</v>
      </c>
      <c r="O275" s="47">
        <v>21.12</v>
      </c>
      <c r="P275" s="47">
        <v>6.4</v>
      </c>
      <c r="Q275" s="47">
        <v>19.139999999999997</v>
      </c>
      <c r="R275" s="47">
        <v>5.8</v>
      </c>
      <c r="S275" s="36">
        <v>21.12</v>
      </c>
      <c r="T275" s="36">
        <v>6.4</v>
      </c>
      <c r="U275" s="47">
        <v>20.13</v>
      </c>
      <c r="V275" s="47">
        <v>6.1</v>
      </c>
      <c r="W275" s="48">
        <v>24.659970000000001</v>
      </c>
      <c r="X275" s="48">
        <v>112.17278</v>
      </c>
      <c r="Y275" s="49">
        <v>75.2</v>
      </c>
      <c r="Z275" s="49">
        <v>24</v>
      </c>
      <c r="AA275" s="50"/>
      <c r="AB275" s="50"/>
      <c r="AC275" s="51" t="s">
        <v>62</v>
      </c>
      <c r="AD275" s="45" t="s">
        <v>49</v>
      </c>
      <c r="AE275" s="43" t="s">
        <v>63</v>
      </c>
      <c r="AF275" s="50">
        <v>1</v>
      </c>
      <c r="AG275" s="52" t="s">
        <v>0</v>
      </c>
      <c r="AH275" s="45"/>
      <c r="AI275" s="45"/>
    </row>
    <row r="276" spans="1:35">
      <c r="A276" s="42" t="s">
        <v>206</v>
      </c>
      <c r="B276" s="43" t="s">
        <v>141</v>
      </c>
      <c r="C276" s="44">
        <v>41190</v>
      </c>
      <c r="D276" s="45">
        <v>2012</v>
      </c>
      <c r="E276" s="46">
        <v>0.48333333333333334</v>
      </c>
      <c r="F276" s="46">
        <v>0.48749999999999999</v>
      </c>
      <c r="G276" s="46">
        <v>4.1666666666666519E-3</v>
      </c>
      <c r="H276" s="36">
        <v>2</v>
      </c>
      <c r="I276" s="36">
        <v>1</v>
      </c>
      <c r="J276" s="36">
        <v>1</v>
      </c>
      <c r="K276" s="36">
        <v>1</v>
      </c>
      <c r="L276" s="42" t="s">
        <v>148</v>
      </c>
      <c r="M276" s="42" t="s">
        <v>151</v>
      </c>
      <c r="N276" s="36">
        <v>1</v>
      </c>
      <c r="O276" s="47">
        <v>21.12</v>
      </c>
      <c r="P276" s="47">
        <v>6.4</v>
      </c>
      <c r="Q276" s="47">
        <v>19.139999999999997</v>
      </c>
      <c r="R276" s="47">
        <v>5.8</v>
      </c>
      <c r="S276" s="36">
        <v>21.12</v>
      </c>
      <c r="T276" s="36">
        <v>6.4</v>
      </c>
      <c r="U276" s="47">
        <v>20.13</v>
      </c>
      <c r="V276" s="47">
        <v>6.1</v>
      </c>
      <c r="W276" s="48">
        <v>24.659970000000001</v>
      </c>
      <c r="X276" s="48">
        <v>112.17278</v>
      </c>
      <c r="Y276" s="49">
        <v>75.2</v>
      </c>
      <c r="Z276" s="49">
        <v>24</v>
      </c>
      <c r="AA276" s="50"/>
      <c r="AB276" s="50"/>
      <c r="AC276" s="51" t="s">
        <v>62</v>
      </c>
      <c r="AD276" s="45" t="s">
        <v>49</v>
      </c>
      <c r="AE276" s="43" t="s">
        <v>63</v>
      </c>
      <c r="AF276" s="50">
        <v>1</v>
      </c>
      <c r="AG276" s="52" t="s">
        <v>0</v>
      </c>
      <c r="AH276" s="45"/>
      <c r="AI276" s="45"/>
    </row>
    <row r="277" spans="1:35">
      <c r="A277" s="42" t="s">
        <v>206</v>
      </c>
      <c r="B277" s="43" t="s">
        <v>141</v>
      </c>
      <c r="C277" s="44">
        <v>41190</v>
      </c>
      <c r="D277" s="45">
        <v>2012</v>
      </c>
      <c r="E277" s="46">
        <v>0.48333333333333334</v>
      </c>
      <c r="F277" s="46">
        <v>0.48749999999999999</v>
      </c>
      <c r="G277" s="46">
        <v>4.1666666666666519E-3</v>
      </c>
      <c r="H277" s="36">
        <v>2</v>
      </c>
      <c r="I277" s="36">
        <v>1</v>
      </c>
      <c r="J277" s="36">
        <v>1</v>
      </c>
      <c r="K277" s="36">
        <v>1</v>
      </c>
      <c r="L277" s="42" t="s">
        <v>148</v>
      </c>
      <c r="M277" s="42" t="s">
        <v>151</v>
      </c>
      <c r="N277" s="36">
        <v>1</v>
      </c>
      <c r="O277" s="47">
        <v>21.12</v>
      </c>
      <c r="P277" s="47">
        <v>6.4</v>
      </c>
      <c r="Q277" s="47">
        <v>19.139999999999997</v>
      </c>
      <c r="R277" s="47">
        <v>5.8</v>
      </c>
      <c r="S277" s="36">
        <v>21.12</v>
      </c>
      <c r="T277" s="36">
        <v>6.4</v>
      </c>
      <c r="U277" s="47">
        <v>20.13</v>
      </c>
      <c r="V277" s="47">
        <v>6.1</v>
      </c>
      <c r="W277" s="48">
        <v>24.659970000000001</v>
      </c>
      <c r="X277" s="48">
        <v>112.17278</v>
      </c>
      <c r="Y277" s="49">
        <v>75.2</v>
      </c>
      <c r="Z277" s="49">
        <v>24</v>
      </c>
      <c r="AA277" s="50"/>
      <c r="AB277" s="50"/>
      <c r="AC277" s="51" t="s">
        <v>62</v>
      </c>
      <c r="AD277" s="45" t="s">
        <v>49</v>
      </c>
      <c r="AE277" s="43" t="s">
        <v>63</v>
      </c>
      <c r="AF277" s="50">
        <v>1</v>
      </c>
      <c r="AG277" s="52" t="s">
        <v>0</v>
      </c>
      <c r="AH277" s="45"/>
      <c r="AI277" s="45"/>
    </row>
    <row r="278" spans="1:35">
      <c r="A278" s="42" t="s">
        <v>207</v>
      </c>
      <c r="B278" s="43" t="s">
        <v>145</v>
      </c>
      <c r="C278" s="44">
        <v>41190</v>
      </c>
      <c r="D278" s="45">
        <v>2012</v>
      </c>
      <c r="E278" s="46">
        <v>0.5</v>
      </c>
      <c r="F278" s="46">
        <v>0.50347222222222221</v>
      </c>
      <c r="G278" s="46">
        <v>3.4722222222222099E-3</v>
      </c>
      <c r="H278" s="36">
        <v>2</v>
      </c>
      <c r="I278" s="36">
        <v>1</v>
      </c>
      <c r="J278" s="36">
        <v>2</v>
      </c>
      <c r="K278" s="36">
        <v>2</v>
      </c>
      <c r="L278" s="42" t="s">
        <v>148</v>
      </c>
      <c r="M278" s="42" t="s">
        <v>151</v>
      </c>
      <c r="N278" s="36">
        <v>1</v>
      </c>
      <c r="O278" s="47">
        <v>33</v>
      </c>
      <c r="P278" s="47">
        <v>10</v>
      </c>
      <c r="Q278" s="47">
        <v>33</v>
      </c>
      <c r="R278" s="47">
        <v>10</v>
      </c>
      <c r="S278" s="36">
        <v>33</v>
      </c>
      <c r="T278" s="36">
        <v>10</v>
      </c>
      <c r="U278" s="47">
        <v>33</v>
      </c>
      <c r="V278" s="47">
        <v>10</v>
      </c>
      <c r="W278" s="48">
        <v>24.653310000000001</v>
      </c>
      <c r="X278" s="48">
        <v>112.117284</v>
      </c>
      <c r="Y278" s="49">
        <v>82.4</v>
      </c>
      <c r="Z278" s="49">
        <v>28</v>
      </c>
      <c r="AA278" s="50">
        <v>8</v>
      </c>
      <c r="AB278" s="50"/>
      <c r="AC278" s="51" t="s">
        <v>120</v>
      </c>
      <c r="AD278" s="45" t="s">
        <v>113</v>
      </c>
      <c r="AE278" s="43" t="s">
        <v>0</v>
      </c>
      <c r="AF278" s="50">
        <v>1</v>
      </c>
      <c r="AG278" s="55" t="s">
        <v>0</v>
      </c>
      <c r="AH278" s="45"/>
      <c r="AI278" s="45"/>
    </row>
    <row r="279" spans="1:35">
      <c r="A279" s="42" t="s">
        <v>207</v>
      </c>
      <c r="B279" s="43" t="s">
        <v>145</v>
      </c>
      <c r="C279" s="44">
        <v>41190</v>
      </c>
      <c r="D279" s="45">
        <v>2012</v>
      </c>
      <c r="E279" s="46">
        <v>0.5</v>
      </c>
      <c r="F279" s="46">
        <v>0.50347222222222221</v>
      </c>
      <c r="G279" s="46">
        <v>3.4722222222222099E-3</v>
      </c>
      <c r="H279" s="36">
        <v>2</v>
      </c>
      <c r="I279" s="36">
        <v>1</v>
      </c>
      <c r="J279" s="36">
        <v>2</v>
      </c>
      <c r="K279" s="36">
        <v>2</v>
      </c>
      <c r="L279" s="42" t="s">
        <v>148</v>
      </c>
      <c r="M279" s="42" t="s">
        <v>151</v>
      </c>
      <c r="N279" s="36">
        <v>1</v>
      </c>
      <c r="O279" s="47">
        <v>33</v>
      </c>
      <c r="P279" s="47">
        <v>10</v>
      </c>
      <c r="Q279" s="47">
        <v>33</v>
      </c>
      <c r="R279" s="47">
        <v>10</v>
      </c>
      <c r="S279" s="36">
        <v>33</v>
      </c>
      <c r="T279" s="36">
        <v>10</v>
      </c>
      <c r="U279" s="47">
        <v>33</v>
      </c>
      <c r="V279" s="47">
        <v>10</v>
      </c>
      <c r="W279" s="48">
        <v>24.653310000000001</v>
      </c>
      <c r="X279" s="48">
        <v>112.117284</v>
      </c>
      <c r="Y279" s="49">
        <v>82.4</v>
      </c>
      <c r="Z279" s="49">
        <v>28</v>
      </c>
      <c r="AA279" s="50">
        <v>8</v>
      </c>
      <c r="AB279" s="50"/>
      <c r="AC279" s="51" t="s">
        <v>120</v>
      </c>
      <c r="AD279" s="45" t="s">
        <v>113</v>
      </c>
      <c r="AE279" s="43" t="s">
        <v>0</v>
      </c>
      <c r="AF279" s="50">
        <v>1</v>
      </c>
      <c r="AG279" s="55" t="s">
        <v>0</v>
      </c>
      <c r="AH279" s="45"/>
      <c r="AI279" s="45"/>
    </row>
    <row r="280" spans="1:35">
      <c r="A280" s="42" t="s">
        <v>207</v>
      </c>
      <c r="B280" s="43" t="s">
        <v>145</v>
      </c>
      <c r="C280" s="44">
        <v>41190</v>
      </c>
      <c r="D280" s="45">
        <v>2012</v>
      </c>
      <c r="E280" s="46">
        <v>0.5</v>
      </c>
      <c r="F280" s="46">
        <v>0.50347222222222221</v>
      </c>
      <c r="G280" s="46">
        <v>3.4722222222222099E-3</v>
      </c>
      <c r="H280" s="36">
        <v>2</v>
      </c>
      <c r="I280" s="36">
        <v>1</v>
      </c>
      <c r="J280" s="36">
        <v>2</v>
      </c>
      <c r="K280" s="36">
        <v>2</v>
      </c>
      <c r="L280" s="42" t="s">
        <v>148</v>
      </c>
      <c r="M280" s="42" t="s">
        <v>151</v>
      </c>
      <c r="N280" s="36">
        <v>1</v>
      </c>
      <c r="O280" s="47">
        <v>33</v>
      </c>
      <c r="P280" s="47">
        <v>10</v>
      </c>
      <c r="Q280" s="47">
        <v>33</v>
      </c>
      <c r="R280" s="47">
        <v>10</v>
      </c>
      <c r="S280" s="36">
        <v>33</v>
      </c>
      <c r="T280" s="36">
        <v>10</v>
      </c>
      <c r="U280" s="47">
        <v>33</v>
      </c>
      <c r="V280" s="47">
        <v>10</v>
      </c>
      <c r="W280" s="48">
        <v>24.653310000000001</v>
      </c>
      <c r="X280" s="48">
        <v>112.117284</v>
      </c>
      <c r="Y280" s="49">
        <v>82.4</v>
      </c>
      <c r="Z280" s="49">
        <v>28</v>
      </c>
      <c r="AA280" s="50">
        <v>8</v>
      </c>
      <c r="AB280" s="50"/>
      <c r="AC280" s="51" t="s">
        <v>120</v>
      </c>
      <c r="AD280" s="45" t="s">
        <v>113</v>
      </c>
      <c r="AE280" s="43" t="s">
        <v>0</v>
      </c>
      <c r="AF280" s="50">
        <v>1</v>
      </c>
      <c r="AG280" s="55" t="s">
        <v>0</v>
      </c>
      <c r="AH280" s="45"/>
      <c r="AI280" s="45"/>
    </row>
    <row r="281" spans="1:35">
      <c r="A281" s="42" t="s">
        <v>207</v>
      </c>
      <c r="B281" s="43" t="s">
        <v>145</v>
      </c>
      <c r="C281" s="44">
        <v>41190</v>
      </c>
      <c r="D281" s="45">
        <v>2012</v>
      </c>
      <c r="E281" s="46">
        <v>0.5</v>
      </c>
      <c r="F281" s="46">
        <v>0.50347222222222221</v>
      </c>
      <c r="G281" s="46">
        <v>3.4722222222222099E-3</v>
      </c>
      <c r="H281" s="36">
        <v>2</v>
      </c>
      <c r="I281" s="36">
        <v>1</v>
      </c>
      <c r="J281" s="36">
        <v>2</v>
      </c>
      <c r="K281" s="36">
        <v>2</v>
      </c>
      <c r="L281" s="42" t="s">
        <v>148</v>
      </c>
      <c r="M281" s="42" t="s">
        <v>151</v>
      </c>
      <c r="N281" s="36">
        <v>1</v>
      </c>
      <c r="O281" s="47">
        <v>33</v>
      </c>
      <c r="P281" s="47">
        <v>10</v>
      </c>
      <c r="Q281" s="47">
        <v>33</v>
      </c>
      <c r="R281" s="47">
        <v>10</v>
      </c>
      <c r="S281" s="36">
        <v>33</v>
      </c>
      <c r="T281" s="36">
        <v>10</v>
      </c>
      <c r="U281" s="47">
        <v>33</v>
      </c>
      <c r="V281" s="47">
        <v>10</v>
      </c>
      <c r="W281" s="48">
        <v>24.653310000000001</v>
      </c>
      <c r="X281" s="48">
        <v>112.117284</v>
      </c>
      <c r="Y281" s="49">
        <v>82.4</v>
      </c>
      <c r="Z281" s="49">
        <v>28</v>
      </c>
      <c r="AA281" s="50">
        <v>8</v>
      </c>
      <c r="AB281" s="50"/>
      <c r="AC281" s="51" t="s">
        <v>120</v>
      </c>
      <c r="AD281" s="45" t="s">
        <v>113</v>
      </c>
      <c r="AE281" s="43" t="s">
        <v>0</v>
      </c>
      <c r="AF281" s="50">
        <v>1</v>
      </c>
      <c r="AG281" s="55" t="s">
        <v>0</v>
      </c>
      <c r="AH281" s="45"/>
      <c r="AI281" s="45"/>
    </row>
    <row r="282" spans="1:35">
      <c r="A282" s="42" t="s">
        <v>207</v>
      </c>
      <c r="B282" s="43" t="s">
        <v>145</v>
      </c>
      <c r="C282" s="44">
        <v>41190</v>
      </c>
      <c r="D282" s="45">
        <v>2012</v>
      </c>
      <c r="E282" s="46">
        <v>0.5</v>
      </c>
      <c r="F282" s="46">
        <v>0.50347222222222221</v>
      </c>
      <c r="G282" s="46">
        <v>3.4722222222222099E-3</v>
      </c>
      <c r="H282" s="36">
        <v>2</v>
      </c>
      <c r="I282" s="36">
        <v>1</v>
      </c>
      <c r="J282" s="36">
        <v>2</v>
      </c>
      <c r="K282" s="36">
        <v>2</v>
      </c>
      <c r="L282" s="42" t="s">
        <v>148</v>
      </c>
      <c r="M282" s="42" t="s">
        <v>151</v>
      </c>
      <c r="N282" s="36">
        <v>1</v>
      </c>
      <c r="O282" s="47">
        <v>33</v>
      </c>
      <c r="P282" s="47">
        <v>10</v>
      </c>
      <c r="Q282" s="47">
        <v>33</v>
      </c>
      <c r="R282" s="47">
        <v>10</v>
      </c>
      <c r="S282" s="36">
        <v>33</v>
      </c>
      <c r="T282" s="36">
        <v>10</v>
      </c>
      <c r="U282" s="47">
        <v>33</v>
      </c>
      <c r="V282" s="47">
        <v>10</v>
      </c>
      <c r="W282" s="48">
        <v>24.653310000000001</v>
      </c>
      <c r="X282" s="48">
        <v>112.117284</v>
      </c>
      <c r="Y282" s="49">
        <v>82.4</v>
      </c>
      <c r="Z282" s="49">
        <v>28</v>
      </c>
      <c r="AA282" s="50">
        <v>8</v>
      </c>
      <c r="AB282" s="50"/>
      <c r="AC282" s="51" t="s">
        <v>62</v>
      </c>
      <c r="AD282" s="45" t="s">
        <v>113</v>
      </c>
      <c r="AE282" s="43" t="s">
        <v>0</v>
      </c>
      <c r="AF282" s="50">
        <v>1</v>
      </c>
      <c r="AG282" s="55" t="s">
        <v>0</v>
      </c>
      <c r="AH282" s="45"/>
      <c r="AI282" s="45"/>
    </row>
    <row r="283" spans="1:35">
      <c r="A283" s="42" t="s">
        <v>207</v>
      </c>
      <c r="B283" s="43" t="s">
        <v>145</v>
      </c>
      <c r="C283" s="44">
        <v>41190</v>
      </c>
      <c r="D283" s="45">
        <v>2012</v>
      </c>
      <c r="E283" s="46">
        <v>0.5</v>
      </c>
      <c r="F283" s="46">
        <v>0.50347222222222221</v>
      </c>
      <c r="G283" s="46">
        <v>3.4722222222222099E-3</v>
      </c>
      <c r="H283" s="36">
        <v>2</v>
      </c>
      <c r="I283" s="36">
        <v>1</v>
      </c>
      <c r="J283" s="36">
        <v>2</v>
      </c>
      <c r="K283" s="36">
        <v>2</v>
      </c>
      <c r="L283" s="42" t="s">
        <v>148</v>
      </c>
      <c r="M283" s="42" t="s">
        <v>151</v>
      </c>
      <c r="N283" s="36">
        <v>1</v>
      </c>
      <c r="O283" s="47">
        <v>33</v>
      </c>
      <c r="P283" s="47">
        <v>10</v>
      </c>
      <c r="Q283" s="47">
        <v>33</v>
      </c>
      <c r="R283" s="47">
        <v>10</v>
      </c>
      <c r="S283" s="36">
        <v>33</v>
      </c>
      <c r="T283" s="36">
        <v>10</v>
      </c>
      <c r="U283" s="47">
        <v>33</v>
      </c>
      <c r="V283" s="47">
        <v>10</v>
      </c>
      <c r="W283" s="48">
        <v>24.653310000000001</v>
      </c>
      <c r="X283" s="48">
        <v>112.117284</v>
      </c>
      <c r="Y283" s="49">
        <v>82.4</v>
      </c>
      <c r="Z283" s="49">
        <v>28</v>
      </c>
      <c r="AA283" s="50">
        <v>8</v>
      </c>
      <c r="AB283" s="50"/>
      <c r="AC283" s="51" t="s">
        <v>161</v>
      </c>
      <c r="AD283" s="45" t="s">
        <v>113</v>
      </c>
      <c r="AE283" s="43" t="s">
        <v>0</v>
      </c>
      <c r="AF283" s="50">
        <v>1</v>
      </c>
      <c r="AG283" s="55" t="s">
        <v>0</v>
      </c>
      <c r="AH283" s="45"/>
      <c r="AI283" s="45"/>
    </row>
    <row r="284" spans="1:35">
      <c r="A284" s="42" t="s">
        <v>207</v>
      </c>
      <c r="B284" s="43" t="s">
        <v>145</v>
      </c>
      <c r="C284" s="44">
        <v>41190</v>
      </c>
      <c r="D284" s="45">
        <v>2012</v>
      </c>
      <c r="E284" s="46">
        <v>0.5</v>
      </c>
      <c r="F284" s="46">
        <v>0.50347222222222221</v>
      </c>
      <c r="G284" s="46">
        <v>3.4722222222222099E-3</v>
      </c>
      <c r="H284" s="36">
        <v>2</v>
      </c>
      <c r="I284" s="36">
        <v>1</v>
      </c>
      <c r="J284" s="36">
        <v>2</v>
      </c>
      <c r="K284" s="36">
        <v>2</v>
      </c>
      <c r="L284" s="42" t="s">
        <v>148</v>
      </c>
      <c r="M284" s="42" t="s">
        <v>151</v>
      </c>
      <c r="N284" s="36">
        <v>1</v>
      </c>
      <c r="O284" s="47">
        <v>33</v>
      </c>
      <c r="P284" s="47">
        <v>10</v>
      </c>
      <c r="Q284" s="47">
        <v>33</v>
      </c>
      <c r="R284" s="47">
        <v>10</v>
      </c>
      <c r="S284" s="36">
        <v>33</v>
      </c>
      <c r="T284" s="36">
        <v>10</v>
      </c>
      <c r="U284" s="47">
        <v>33</v>
      </c>
      <c r="V284" s="47">
        <v>10</v>
      </c>
      <c r="W284" s="48">
        <v>24.653310000000001</v>
      </c>
      <c r="X284" s="48">
        <v>112.117284</v>
      </c>
      <c r="Y284" s="49">
        <v>82.4</v>
      </c>
      <c r="Z284" s="49">
        <v>28</v>
      </c>
      <c r="AA284" s="50">
        <v>8</v>
      </c>
      <c r="AB284" s="50"/>
      <c r="AC284" s="51" t="s">
        <v>135</v>
      </c>
      <c r="AD284" s="45" t="s">
        <v>180</v>
      </c>
      <c r="AE284" s="43" t="s">
        <v>0</v>
      </c>
      <c r="AF284" s="50">
        <v>1</v>
      </c>
      <c r="AG284" s="55" t="s">
        <v>0</v>
      </c>
      <c r="AH284" s="45"/>
      <c r="AI284" s="45"/>
    </row>
    <row r="285" spans="1:35" s="54" customFormat="1">
      <c r="A285" s="42" t="s">
        <v>209</v>
      </c>
      <c r="B285" s="43" t="s">
        <v>149</v>
      </c>
      <c r="C285" s="44">
        <v>41190</v>
      </c>
      <c r="D285" s="45">
        <v>2012</v>
      </c>
      <c r="E285" s="46">
        <v>0.48402777777777778</v>
      </c>
      <c r="F285" s="46">
        <v>0.48958333333333331</v>
      </c>
      <c r="G285" s="46">
        <v>5.5555555555555358E-3</v>
      </c>
      <c r="H285" s="36">
        <v>2</v>
      </c>
      <c r="I285" s="36">
        <v>1</v>
      </c>
      <c r="J285" s="36">
        <v>3</v>
      </c>
      <c r="K285" s="36">
        <v>3</v>
      </c>
      <c r="L285" s="42" t="s">
        <v>148</v>
      </c>
      <c r="M285" s="42" t="s">
        <v>151</v>
      </c>
      <c r="N285" s="36">
        <v>1</v>
      </c>
      <c r="O285" s="47">
        <v>20.13</v>
      </c>
      <c r="P285" s="47">
        <v>6.1</v>
      </c>
      <c r="Q285" s="47">
        <v>19.139999999999997</v>
      </c>
      <c r="R285" s="47">
        <v>5.8</v>
      </c>
      <c r="S285" s="36">
        <v>20.13</v>
      </c>
      <c r="T285" s="36">
        <v>6.1</v>
      </c>
      <c r="U285" s="47">
        <v>19.634999999999998</v>
      </c>
      <c r="V285" s="47">
        <v>5.9499999999999993</v>
      </c>
      <c r="W285" s="48">
        <v>24.661180000000002</v>
      </c>
      <c r="X285" s="48">
        <v>112.17282</v>
      </c>
      <c r="Y285" s="49">
        <v>82.4</v>
      </c>
      <c r="Z285" s="49">
        <v>28</v>
      </c>
      <c r="AA285" s="50">
        <v>8</v>
      </c>
      <c r="AB285" s="50"/>
      <c r="AC285" s="51" t="s">
        <v>62</v>
      </c>
      <c r="AD285" s="45" t="s">
        <v>49</v>
      </c>
      <c r="AE285" s="43" t="s">
        <v>63</v>
      </c>
      <c r="AF285" s="50">
        <v>1</v>
      </c>
      <c r="AG285" s="52" t="s">
        <v>0</v>
      </c>
      <c r="AH285" s="45"/>
      <c r="AI285" s="45"/>
    </row>
    <row r="286" spans="1:35">
      <c r="A286" s="42" t="s">
        <v>209</v>
      </c>
      <c r="B286" s="43" t="s">
        <v>149</v>
      </c>
      <c r="C286" s="44">
        <v>41190</v>
      </c>
      <c r="D286" s="45">
        <v>2012</v>
      </c>
      <c r="E286" s="46">
        <v>0.48402777777777778</v>
      </c>
      <c r="F286" s="46">
        <v>0.48958333333333331</v>
      </c>
      <c r="G286" s="46">
        <v>5.5555555555555358E-3</v>
      </c>
      <c r="H286" s="36">
        <v>2</v>
      </c>
      <c r="I286" s="36">
        <v>1</v>
      </c>
      <c r="J286" s="36">
        <v>3</v>
      </c>
      <c r="K286" s="36">
        <v>3</v>
      </c>
      <c r="L286" s="42" t="s">
        <v>148</v>
      </c>
      <c r="M286" s="42" t="s">
        <v>151</v>
      </c>
      <c r="N286" s="36">
        <v>1</v>
      </c>
      <c r="O286" s="47">
        <v>20.13</v>
      </c>
      <c r="P286" s="47">
        <v>6.1</v>
      </c>
      <c r="Q286" s="47">
        <v>19.139999999999997</v>
      </c>
      <c r="R286" s="47">
        <v>5.8</v>
      </c>
      <c r="S286" s="36">
        <v>20.13</v>
      </c>
      <c r="T286" s="36">
        <v>6.1</v>
      </c>
      <c r="U286" s="47">
        <v>19.634999999999998</v>
      </c>
      <c r="V286" s="47">
        <v>5.9499999999999993</v>
      </c>
      <c r="W286" s="48">
        <v>24.661180000000002</v>
      </c>
      <c r="X286" s="48">
        <v>112.17282</v>
      </c>
      <c r="Y286" s="49">
        <v>82.4</v>
      </c>
      <c r="Z286" s="49">
        <v>28</v>
      </c>
      <c r="AA286" s="50">
        <v>8</v>
      </c>
      <c r="AB286" s="50"/>
      <c r="AC286" s="51" t="s">
        <v>62</v>
      </c>
      <c r="AD286" s="45" t="s">
        <v>49</v>
      </c>
      <c r="AE286" s="43" t="s">
        <v>63</v>
      </c>
      <c r="AF286" s="50">
        <v>1</v>
      </c>
      <c r="AG286" s="52" t="s">
        <v>0</v>
      </c>
      <c r="AH286" s="45"/>
      <c r="AI286" s="45"/>
    </row>
    <row r="287" spans="1:35">
      <c r="A287" s="42" t="s">
        <v>209</v>
      </c>
      <c r="B287" s="43" t="s">
        <v>149</v>
      </c>
      <c r="C287" s="44">
        <v>41190</v>
      </c>
      <c r="D287" s="45">
        <v>2012</v>
      </c>
      <c r="E287" s="46">
        <v>0.48402777777777778</v>
      </c>
      <c r="F287" s="46">
        <v>0.48958333333333331</v>
      </c>
      <c r="G287" s="46">
        <v>5.5555555555555358E-3</v>
      </c>
      <c r="H287" s="36">
        <v>2</v>
      </c>
      <c r="I287" s="36">
        <v>1</v>
      </c>
      <c r="J287" s="36">
        <v>3</v>
      </c>
      <c r="K287" s="36">
        <v>3</v>
      </c>
      <c r="L287" s="42" t="s">
        <v>148</v>
      </c>
      <c r="M287" s="42" t="s">
        <v>151</v>
      </c>
      <c r="N287" s="36">
        <v>1</v>
      </c>
      <c r="O287" s="47">
        <v>20.13</v>
      </c>
      <c r="P287" s="47">
        <v>6.1</v>
      </c>
      <c r="Q287" s="47">
        <v>19.139999999999997</v>
      </c>
      <c r="R287" s="47">
        <v>5.8</v>
      </c>
      <c r="S287" s="36">
        <v>20.13</v>
      </c>
      <c r="T287" s="36">
        <v>6.1</v>
      </c>
      <c r="U287" s="47">
        <v>19.634999999999998</v>
      </c>
      <c r="V287" s="47">
        <v>5.9499999999999993</v>
      </c>
      <c r="W287" s="48">
        <v>24.661180000000002</v>
      </c>
      <c r="X287" s="48">
        <v>112.17282</v>
      </c>
      <c r="Y287" s="49">
        <v>82.4</v>
      </c>
      <c r="Z287" s="49">
        <v>28</v>
      </c>
      <c r="AA287" s="50">
        <v>8</v>
      </c>
      <c r="AB287" s="50"/>
      <c r="AC287" s="51" t="s">
        <v>62</v>
      </c>
      <c r="AD287" s="45" t="s">
        <v>49</v>
      </c>
      <c r="AE287" s="43" t="s">
        <v>63</v>
      </c>
      <c r="AF287" s="50">
        <v>1</v>
      </c>
      <c r="AG287" s="52" t="s">
        <v>0</v>
      </c>
      <c r="AH287" s="45"/>
      <c r="AI287" s="45"/>
    </row>
    <row r="288" spans="1:35">
      <c r="A288" s="42" t="s">
        <v>209</v>
      </c>
      <c r="B288" s="43" t="s">
        <v>149</v>
      </c>
      <c r="C288" s="44">
        <v>41190</v>
      </c>
      <c r="D288" s="45">
        <v>2012</v>
      </c>
      <c r="E288" s="46">
        <v>0.48402777777777778</v>
      </c>
      <c r="F288" s="46">
        <v>0.48958333333333331</v>
      </c>
      <c r="G288" s="46">
        <v>5.5555555555555358E-3</v>
      </c>
      <c r="H288" s="36">
        <v>2</v>
      </c>
      <c r="I288" s="36">
        <v>1</v>
      </c>
      <c r="J288" s="36">
        <v>3</v>
      </c>
      <c r="K288" s="36">
        <v>3</v>
      </c>
      <c r="L288" s="42" t="s">
        <v>148</v>
      </c>
      <c r="M288" s="42" t="s">
        <v>151</v>
      </c>
      <c r="N288" s="36">
        <v>1</v>
      </c>
      <c r="O288" s="47">
        <v>20.13</v>
      </c>
      <c r="P288" s="47">
        <v>6.1</v>
      </c>
      <c r="Q288" s="47">
        <v>19.139999999999997</v>
      </c>
      <c r="R288" s="47">
        <v>5.8</v>
      </c>
      <c r="S288" s="36">
        <v>20.13</v>
      </c>
      <c r="T288" s="36">
        <v>6.1</v>
      </c>
      <c r="U288" s="47">
        <v>19.634999999999998</v>
      </c>
      <c r="V288" s="47">
        <v>5.9499999999999993</v>
      </c>
      <c r="W288" s="48">
        <v>24.661180000000002</v>
      </c>
      <c r="X288" s="48">
        <v>112.17282</v>
      </c>
      <c r="Y288" s="49">
        <v>82.4</v>
      </c>
      <c r="Z288" s="49">
        <v>28</v>
      </c>
      <c r="AA288" s="50">
        <v>8</v>
      </c>
      <c r="AB288" s="50"/>
      <c r="AC288" s="51" t="s">
        <v>62</v>
      </c>
      <c r="AD288" s="45" t="s">
        <v>49</v>
      </c>
      <c r="AE288" s="43" t="s">
        <v>63</v>
      </c>
      <c r="AF288" s="50">
        <v>1</v>
      </c>
      <c r="AG288" s="52" t="s">
        <v>0</v>
      </c>
      <c r="AH288" s="45"/>
      <c r="AI288" s="45"/>
    </row>
    <row r="289" spans="1:35">
      <c r="A289" s="42" t="s">
        <v>209</v>
      </c>
      <c r="B289" s="43" t="s">
        <v>149</v>
      </c>
      <c r="C289" s="44">
        <v>41190</v>
      </c>
      <c r="D289" s="45">
        <v>2012</v>
      </c>
      <c r="E289" s="46">
        <v>0.48402777777777778</v>
      </c>
      <c r="F289" s="46">
        <v>0.48958333333333331</v>
      </c>
      <c r="G289" s="46">
        <v>5.5555555555555358E-3</v>
      </c>
      <c r="H289" s="36">
        <v>2</v>
      </c>
      <c r="I289" s="36">
        <v>1</v>
      </c>
      <c r="J289" s="36">
        <v>3</v>
      </c>
      <c r="K289" s="36">
        <v>3</v>
      </c>
      <c r="L289" s="42" t="s">
        <v>148</v>
      </c>
      <c r="M289" s="42" t="s">
        <v>151</v>
      </c>
      <c r="N289" s="36">
        <v>1</v>
      </c>
      <c r="O289" s="47">
        <v>20.13</v>
      </c>
      <c r="P289" s="47">
        <v>6.1</v>
      </c>
      <c r="Q289" s="47">
        <v>19.139999999999997</v>
      </c>
      <c r="R289" s="47">
        <v>5.8</v>
      </c>
      <c r="S289" s="36">
        <v>20.13</v>
      </c>
      <c r="T289" s="36">
        <v>6.1</v>
      </c>
      <c r="U289" s="47">
        <v>19.634999999999998</v>
      </c>
      <c r="V289" s="47">
        <v>5.9499999999999993</v>
      </c>
      <c r="W289" s="48">
        <v>24.661180000000002</v>
      </c>
      <c r="X289" s="48">
        <v>112.17282</v>
      </c>
      <c r="Y289" s="49">
        <v>82.4</v>
      </c>
      <c r="Z289" s="49">
        <v>28</v>
      </c>
      <c r="AA289" s="50">
        <v>8</v>
      </c>
      <c r="AB289" s="50"/>
      <c r="AC289" s="51" t="s">
        <v>62</v>
      </c>
      <c r="AD289" s="45" t="s">
        <v>113</v>
      </c>
      <c r="AE289" s="43" t="s">
        <v>66</v>
      </c>
      <c r="AF289" s="50">
        <v>1</v>
      </c>
      <c r="AG289" s="52" t="s">
        <v>0</v>
      </c>
      <c r="AH289" s="45"/>
      <c r="AI289" s="45"/>
    </row>
    <row r="290" spans="1:35">
      <c r="A290" s="42" t="s">
        <v>209</v>
      </c>
      <c r="B290" s="43" t="s">
        <v>149</v>
      </c>
      <c r="C290" s="44">
        <v>41190</v>
      </c>
      <c r="D290" s="45">
        <v>2012</v>
      </c>
      <c r="E290" s="46">
        <v>0.48402777777777778</v>
      </c>
      <c r="F290" s="46">
        <v>0.48958333333333331</v>
      </c>
      <c r="G290" s="46">
        <v>5.5555555555555358E-3</v>
      </c>
      <c r="H290" s="36">
        <v>2</v>
      </c>
      <c r="I290" s="36">
        <v>1</v>
      </c>
      <c r="J290" s="36">
        <v>3</v>
      </c>
      <c r="K290" s="36">
        <v>3</v>
      </c>
      <c r="L290" s="42" t="s">
        <v>148</v>
      </c>
      <c r="M290" s="42" t="s">
        <v>151</v>
      </c>
      <c r="N290" s="36">
        <v>1</v>
      </c>
      <c r="O290" s="47">
        <v>20.13</v>
      </c>
      <c r="P290" s="47">
        <v>6.1</v>
      </c>
      <c r="Q290" s="47">
        <v>19.139999999999997</v>
      </c>
      <c r="R290" s="47">
        <v>5.8</v>
      </c>
      <c r="S290" s="36">
        <v>20.13</v>
      </c>
      <c r="T290" s="36">
        <v>6.1</v>
      </c>
      <c r="U290" s="47">
        <v>19.634999999999998</v>
      </c>
      <c r="V290" s="47">
        <v>5.9499999999999993</v>
      </c>
      <c r="W290" s="48">
        <v>24.661180000000002</v>
      </c>
      <c r="X290" s="48">
        <v>112.17282</v>
      </c>
      <c r="Y290" s="49">
        <v>82.4</v>
      </c>
      <c r="Z290" s="49">
        <v>28</v>
      </c>
      <c r="AA290" s="50">
        <v>8</v>
      </c>
      <c r="AB290" s="50"/>
      <c r="AC290" s="51" t="s">
        <v>62</v>
      </c>
      <c r="AD290" s="45" t="s">
        <v>113</v>
      </c>
      <c r="AE290" s="43" t="s">
        <v>66</v>
      </c>
      <c r="AF290" s="50">
        <v>1</v>
      </c>
      <c r="AG290" s="52" t="s">
        <v>0</v>
      </c>
      <c r="AH290" s="45"/>
      <c r="AI290" s="45"/>
    </row>
    <row r="291" spans="1:35" s="54" customFormat="1">
      <c r="A291" s="42" t="s">
        <v>211</v>
      </c>
      <c r="B291" s="43" t="s">
        <v>144</v>
      </c>
      <c r="C291" s="44">
        <v>41190</v>
      </c>
      <c r="D291" s="45">
        <v>2012</v>
      </c>
      <c r="E291" s="46">
        <v>0.48194444444444445</v>
      </c>
      <c r="F291" s="46">
        <v>0.48680555555555555</v>
      </c>
      <c r="G291" s="46">
        <v>4.8611111111110938E-3</v>
      </c>
      <c r="H291" s="36">
        <v>2</v>
      </c>
      <c r="I291" s="36">
        <v>1</v>
      </c>
      <c r="J291" s="36">
        <v>4</v>
      </c>
      <c r="K291" s="36">
        <v>4</v>
      </c>
      <c r="L291" s="42" t="s">
        <v>148</v>
      </c>
      <c r="M291" s="42" t="s">
        <v>151</v>
      </c>
      <c r="N291" s="36">
        <v>1</v>
      </c>
      <c r="O291" s="47">
        <v>17.489999999999998</v>
      </c>
      <c r="P291" s="47">
        <v>5.3</v>
      </c>
      <c r="Q291" s="47">
        <v>51.48</v>
      </c>
      <c r="R291" s="47">
        <v>15.6</v>
      </c>
      <c r="S291" s="36">
        <v>51.48</v>
      </c>
      <c r="T291" s="36">
        <v>15.6</v>
      </c>
      <c r="U291" s="47">
        <v>34.484999999999999</v>
      </c>
      <c r="V291" s="47">
        <v>10.45</v>
      </c>
      <c r="W291" s="48">
        <v>24.661180000000002</v>
      </c>
      <c r="X291" s="48">
        <v>112.17282</v>
      </c>
      <c r="Y291" s="49">
        <v>75.2</v>
      </c>
      <c r="Z291" s="49">
        <v>24</v>
      </c>
      <c r="AA291" s="50">
        <v>8</v>
      </c>
      <c r="AB291" s="50"/>
      <c r="AC291" s="51" t="s">
        <v>62</v>
      </c>
      <c r="AD291" s="45" t="s">
        <v>113</v>
      </c>
      <c r="AE291" s="43" t="s">
        <v>63</v>
      </c>
      <c r="AF291" s="50">
        <v>1</v>
      </c>
      <c r="AG291" s="52" t="s">
        <v>0</v>
      </c>
      <c r="AH291" s="45"/>
      <c r="AI291" s="45"/>
    </row>
    <row r="292" spans="1:35">
      <c r="A292" s="42" t="s">
        <v>211</v>
      </c>
      <c r="B292" s="43" t="s">
        <v>144</v>
      </c>
      <c r="C292" s="44">
        <v>41190</v>
      </c>
      <c r="D292" s="45">
        <v>2012</v>
      </c>
      <c r="E292" s="46">
        <v>0.48194444444444445</v>
      </c>
      <c r="F292" s="46">
        <v>0.48680555555555555</v>
      </c>
      <c r="G292" s="46">
        <v>4.8611111111110938E-3</v>
      </c>
      <c r="H292" s="36">
        <v>2</v>
      </c>
      <c r="I292" s="36">
        <v>1</v>
      </c>
      <c r="J292" s="36">
        <v>4</v>
      </c>
      <c r="K292" s="36">
        <v>4</v>
      </c>
      <c r="L292" s="42" t="s">
        <v>148</v>
      </c>
      <c r="M292" s="42" t="s">
        <v>151</v>
      </c>
      <c r="N292" s="36">
        <v>1</v>
      </c>
      <c r="O292" s="47">
        <v>17.489999999999998</v>
      </c>
      <c r="P292" s="47">
        <v>5.3</v>
      </c>
      <c r="Q292" s="47">
        <v>51.48</v>
      </c>
      <c r="R292" s="47">
        <v>15.6</v>
      </c>
      <c r="S292" s="36">
        <v>51.48</v>
      </c>
      <c r="T292" s="36">
        <v>15.6</v>
      </c>
      <c r="U292" s="47">
        <v>34.484999999999999</v>
      </c>
      <c r="V292" s="47">
        <v>10.45</v>
      </c>
      <c r="W292" s="48">
        <v>24.661180000000002</v>
      </c>
      <c r="X292" s="48">
        <v>112.17282</v>
      </c>
      <c r="Y292" s="49">
        <v>75.2</v>
      </c>
      <c r="Z292" s="49">
        <v>24</v>
      </c>
      <c r="AA292" s="50">
        <v>8</v>
      </c>
      <c r="AB292" s="50"/>
      <c r="AC292" s="51" t="s">
        <v>62</v>
      </c>
      <c r="AD292" s="45" t="s">
        <v>113</v>
      </c>
      <c r="AE292" s="43" t="s">
        <v>63</v>
      </c>
      <c r="AF292" s="50">
        <v>1</v>
      </c>
      <c r="AG292" s="52" t="s">
        <v>0</v>
      </c>
      <c r="AH292" s="45"/>
      <c r="AI292" s="45"/>
    </row>
    <row r="293" spans="1:35">
      <c r="A293" s="42" t="s">
        <v>211</v>
      </c>
      <c r="B293" s="43" t="s">
        <v>144</v>
      </c>
      <c r="C293" s="44">
        <v>41190</v>
      </c>
      <c r="D293" s="45">
        <v>2012</v>
      </c>
      <c r="E293" s="46">
        <v>0.48194444444444445</v>
      </c>
      <c r="F293" s="46">
        <v>0.48680555555555555</v>
      </c>
      <c r="G293" s="46">
        <v>4.8611111111110938E-3</v>
      </c>
      <c r="H293" s="36">
        <v>2</v>
      </c>
      <c r="I293" s="36">
        <v>1</v>
      </c>
      <c r="J293" s="36">
        <v>4</v>
      </c>
      <c r="K293" s="36">
        <v>4</v>
      </c>
      <c r="L293" s="42" t="s">
        <v>148</v>
      </c>
      <c r="M293" s="42" t="s">
        <v>151</v>
      </c>
      <c r="N293" s="36">
        <v>1</v>
      </c>
      <c r="O293" s="47">
        <v>17.489999999999998</v>
      </c>
      <c r="P293" s="47">
        <v>5.3</v>
      </c>
      <c r="Q293" s="47">
        <v>51.48</v>
      </c>
      <c r="R293" s="47">
        <v>15.6</v>
      </c>
      <c r="S293" s="36">
        <v>51.48</v>
      </c>
      <c r="T293" s="36">
        <v>15.6</v>
      </c>
      <c r="U293" s="47">
        <v>34.484999999999999</v>
      </c>
      <c r="V293" s="47">
        <v>10.45</v>
      </c>
      <c r="W293" s="48">
        <v>24.661180000000002</v>
      </c>
      <c r="X293" s="48">
        <v>112.17282</v>
      </c>
      <c r="Y293" s="49">
        <v>75.2</v>
      </c>
      <c r="Z293" s="49">
        <v>24</v>
      </c>
      <c r="AA293" s="50">
        <v>8</v>
      </c>
      <c r="AB293" s="50"/>
      <c r="AC293" s="51" t="s">
        <v>62</v>
      </c>
      <c r="AD293" s="45" t="s">
        <v>49</v>
      </c>
      <c r="AE293" s="43" t="s">
        <v>63</v>
      </c>
      <c r="AF293" s="50">
        <v>1</v>
      </c>
      <c r="AG293" s="52" t="s">
        <v>0</v>
      </c>
      <c r="AH293" s="45"/>
      <c r="AI293" s="45"/>
    </row>
    <row r="294" spans="1:35">
      <c r="A294" s="42" t="s">
        <v>211</v>
      </c>
      <c r="B294" s="43" t="s">
        <v>144</v>
      </c>
      <c r="C294" s="44">
        <v>41190</v>
      </c>
      <c r="D294" s="45">
        <v>2012</v>
      </c>
      <c r="E294" s="46">
        <v>0.48194444444444445</v>
      </c>
      <c r="F294" s="46">
        <v>0.48680555555555555</v>
      </c>
      <c r="G294" s="46">
        <v>4.8611111111110938E-3</v>
      </c>
      <c r="H294" s="36">
        <v>2</v>
      </c>
      <c r="I294" s="36">
        <v>1</v>
      </c>
      <c r="J294" s="36">
        <v>4</v>
      </c>
      <c r="K294" s="36">
        <v>4</v>
      </c>
      <c r="L294" s="42" t="s">
        <v>148</v>
      </c>
      <c r="M294" s="42" t="s">
        <v>151</v>
      </c>
      <c r="N294" s="36">
        <v>1</v>
      </c>
      <c r="O294" s="47">
        <v>17.489999999999998</v>
      </c>
      <c r="P294" s="47">
        <v>5.3</v>
      </c>
      <c r="Q294" s="47">
        <v>51.48</v>
      </c>
      <c r="R294" s="47">
        <v>15.6</v>
      </c>
      <c r="S294" s="36">
        <v>51.48</v>
      </c>
      <c r="T294" s="36">
        <v>15.6</v>
      </c>
      <c r="U294" s="47">
        <v>34.484999999999999</v>
      </c>
      <c r="V294" s="47">
        <v>10.45</v>
      </c>
      <c r="W294" s="48">
        <v>24.661180000000002</v>
      </c>
      <c r="X294" s="48">
        <v>112.17282</v>
      </c>
      <c r="Y294" s="49">
        <v>75.2</v>
      </c>
      <c r="Z294" s="49">
        <v>24</v>
      </c>
      <c r="AA294" s="50">
        <v>8</v>
      </c>
      <c r="AB294" s="50"/>
      <c r="AC294" s="51" t="s">
        <v>62</v>
      </c>
      <c r="AD294" s="45" t="s">
        <v>49</v>
      </c>
      <c r="AE294" s="43" t="s">
        <v>63</v>
      </c>
      <c r="AF294" s="50">
        <v>1</v>
      </c>
      <c r="AG294" s="52" t="s">
        <v>0</v>
      </c>
      <c r="AH294" s="45"/>
      <c r="AI294" s="45"/>
    </row>
    <row r="295" spans="1:35" s="53" customFormat="1">
      <c r="A295" s="42" t="s">
        <v>211</v>
      </c>
      <c r="B295" s="43" t="s">
        <v>144</v>
      </c>
      <c r="C295" s="44">
        <v>41190</v>
      </c>
      <c r="D295" s="45">
        <v>2012</v>
      </c>
      <c r="E295" s="46">
        <v>0.48194444444444445</v>
      </c>
      <c r="F295" s="46">
        <v>0.48680555555555555</v>
      </c>
      <c r="G295" s="46">
        <v>4.8611111111110938E-3</v>
      </c>
      <c r="H295" s="36">
        <v>2</v>
      </c>
      <c r="I295" s="36">
        <v>1</v>
      </c>
      <c r="J295" s="36">
        <v>4</v>
      </c>
      <c r="K295" s="36">
        <v>4</v>
      </c>
      <c r="L295" s="42" t="s">
        <v>148</v>
      </c>
      <c r="M295" s="42" t="s">
        <v>151</v>
      </c>
      <c r="N295" s="36">
        <v>1</v>
      </c>
      <c r="O295" s="47">
        <v>17.489999999999998</v>
      </c>
      <c r="P295" s="47">
        <v>5.3</v>
      </c>
      <c r="Q295" s="47">
        <v>51.48</v>
      </c>
      <c r="R295" s="47">
        <v>15.6</v>
      </c>
      <c r="S295" s="36">
        <v>51.48</v>
      </c>
      <c r="T295" s="36">
        <v>15.6</v>
      </c>
      <c r="U295" s="47">
        <v>34.484999999999999</v>
      </c>
      <c r="V295" s="47">
        <v>10.45</v>
      </c>
      <c r="W295" s="48">
        <v>24.661180000000002</v>
      </c>
      <c r="X295" s="48">
        <v>112.17282</v>
      </c>
      <c r="Y295" s="49">
        <v>75.2</v>
      </c>
      <c r="Z295" s="49">
        <v>24</v>
      </c>
      <c r="AA295" s="50">
        <v>8</v>
      </c>
      <c r="AB295" s="50"/>
      <c r="AC295" s="51" t="s">
        <v>62</v>
      </c>
      <c r="AD295" s="45" t="s">
        <v>49</v>
      </c>
      <c r="AE295" s="43" t="s">
        <v>63</v>
      </c>
      <c r="AF295" s="50">
        <v>1</v>
      </c>
      <c r="AG295" s="52" t="s">
        <v>0</v>
      </c>
      <c r="AH295" s="45"/>
      <c r="AI295" s="45"/>
    </row>
    <row r="296" spans="1:35" s="54" customFormat="1">
      <c r="A296" s="42" t="s">
        <v>211</v>
      </c>
      <c r="B296" s="43" t="s">
        <v>144</v>
      </c>
      <c r="C296" s="44">
        <v>41190</v>
      </c>
      <c r="D296" s="45">
        <v>2012</v>
      </c>
      <c r="E296" s="46">
        <v>0.48194444444444445</v>
      </c>
      <c r="F296" s="46">
        <v>0.48680555555555555</v>
      </c>
      <c r="G296" s="46">
        <v>4.8611111111110938E-3</v>
      </c>
      <c r="H296" s="36">
        <v>2</v>
      </c>
      <c r="I296" s="36">
        <v>1</v>
      </c>
      <c r="J296" s="36">
        <v>4</v>
      </c>
      <c r="K296" s="36">
        <v>4</v>
      </c>
      <c r="L296" s="42" t="s">
        <v>148</v>
      </c>
      <c r="M296" s="42" t="s">
        <v>151</v>
      </c>
      <c r="N296" s="36">
        <v>1</v>
      </c>
      <c r="O296" s="47">
        <v>17.489999999999998</v>
      </c>
      <c r="P296" s="47">
        <v>5.3</v>
      </c>
      <c r="Q296" s="47">
        <v>51.48</v>
      </c>
      <c r="R296" s="47">
        <v>15.6</v>
      </c>
      <c r="S296" s="36">
        <v>51.48</v>
      </c>
      <c r="T296" s="36">
        <v>15.6</v>
      </c>
      <c r="U296" s="47">
        <v>34.484999999999999</v>
      </c>
      <c r="V296" s="47">
        <v>10.45</v>
      </c>
      <c r="W296" s="48">
        <v>24.661180000000002</v>
      </c>
      <c r="X296" s="48">
        <v>112.17282</v>
      </c>
      <c r="Y296" s="49">
        <v>75.2</v>
      </c>
      <c r="Z296" s="49">
        <v>24</v>
      </c>
      <c r="AA296" s="50">
        <v>8</v>
      </c>
      <c r="AB296" s="50"/>
      <c r="AC296" s="51" t="s">
        <v>130</v>
      </c>
      <c r="AD296" s="45" t="s">
        <v>49</v>
      </c>
      <c r="AE296" s="43" t="s">
        <v>0</v>
      </c>
      <c r="AF296" s="50">
        <v>1</v>
      </c>
      <c r="AG296" s="55" t="s">
        <v>0</v>
      </c>
      <c r="AH296" s="45"/>
      <c r="AI296" s="45"/>
    </row>
    <row r="297" spans="1:35">
      <c r="A297" s="42" t="s">
        <v>213</v>
      </c>
      <c r="B297" s="43" t="s">
        <v>183</v>
      </c>
      <c r="C297" s="44">
        <v>41190</v>
      </c>
      <c r="D297" s="45">
        <v>2012</v>
      </c>
      <c r="E297" s="46">
        <v>0.41944444444444445</v>
      </c>
      <c r="F297" s="46">
        <v>0.42708333333333331</v>
      </c>
      <c r="G297" s="46">
        <v>7.6388888888888618E-3</v>
      </c>
      <c r="H297" s="36">
        <v>2</v>
      </c>
      <c r="I297" s="36">
        <v>1</v>
      </c>
      <c r="J297" s="36">
        <v>5</v>
      </c>
      <c r="K297" s="36">
        <v>5</v>
      </c>
      <c r="L297" s="42" t="s">
        <v>148</v>
      </c>
      <c r="M297" s="42" t="s">
        <v>151</v>
      </c>
      <c r="N297" s="36">
        <v>1</v>
      </c>
      <c r="O297" s="47">
        <v>29.7</v>
      </c>
      <c r="P297" s="47">
        <v>9</v>
      </c>
      <c r="Q297" s="47">
        <v>35.64</v>
      </c>
      <c r="R297" s="47">
        <v>10.8</v>
      </c>
      <c r="S297" s="36">
        <v>35.64</v>
      </c>
      <c r="T297" s="36">
        <v>10.8</v>
      </c>
      <c r="U297" s="47">
        <v>32.67</v>
      </c>
      <c r="V297" s="47">
        <v>9.9</v>
      </c>
      <c r="W297" s="48">
        <v>24.663309999999999</v>
      </c>
      <c r="X297" s="48">
        <v>112.17283999999999</v>
      </c>
      <c r="Y297" s="49">
        <v>77</v>
      </c>
      <c r="Z297" s="49">
        <v>25</v>
      </c>
      <c r="AA297" s="50">
        <v>12</v>
      </c>
      <c r="AB297" s="50">
        <v>0</v>
      </c>
      <c r="AC297" s="51" t="s">
        <v>120</v>
      </c>
      <c r="AD297" s="45" t="s">
        <v>113</v>
      </c>
      <c r="AE297" s="43" t="s">
        <v>0</v>
      </c>
      <c r="AF297" s="50">
        <v>1</v>
      </c>
      <c r="AG297" s="52" t="s">
        <v>0</v>
      </c>
      <c r="AH297" s="45"/>
      <c r="AI297" s="45"/>
    </row>
    <row r="298" spans="1:35" s="53" customFormat="1">
      <c r="A298" s="42" t="s">
        <v>213</v>
      </c>
      <c r="B298" s="43" t="s">
        <v>183</v>
      </c>
      <c r="C298" s="44">
        <v>41190</v>
      </c>
      <c r="D298" s="45">
        <v>2012</v>
      </c>
      <c r="E298" s="46">
        <v>0.41944444444444445</v>
      </c>
      <c r="F298" s="46">
        <v>0.42708333333333331</v>
      </c>
      <c r="G298" s="46">
        <v>7.6388888888888618E-3</v>
      </c>
      <c r="H298" s="36">
        <v>2</v>
      </c>
      <c r="I298" s="36">
        <v>1</v>
      </c>
      <c r="J298" s="36">
        <v>5</v>
      </c>
      <c r="K298" s="36">
        <v>5</v>
      </c>
      <c r="L298" s="42" t="s">
        <v>148</v>
      </c>
      <c r="M298" s="42" t="s">
        <v>151</v>
      </c>
      <c r="N298" s="36">
        <v>1</v>
      </c>
      <c r="O298" s="47">
        <v>29.7</v>
      </c>
      <c r="P298" s="47">
        <v>9</v>
      </c>
      <c r="Q298" s="47">
        <v>35.64</v>
      </c>
      <c r="R298" s="47">
        <v>10.8</v>
      </c>
      <c r="S298" s="36">
        <v>35.64</v>
      </c>
      <c r="T298" s="36">
        <v>10.8</v>
      </c>
      <c r="U298" s="47">
        <v>32.67</v>
      </c>
      <c r="V298" s="47">
        <v>9.9</v>
      </c>
      <c r="W298" s="48">
        <v>24.663309999999999</v>
      </c>
      <c r="X298" s="48">
        <v>112.17283999999999</v>
      </c>
      <c r="Y298" s="49">
        <v>77</v>
      </c>
      <c r="Z298" s="49">
        <v>25</v>
      </c>
      <c r="AA298" s="50">
        <v>12</v>
      </c>
      <c r="AB298" s="50">
        <v>0</v>
      </c>
      <c r="AC298" s="51" t="s">
        <v>120</v>
      </c>
      <c r="AD298" s="45" t="s">
        <v>113</v>
      </c>
      <c r="AE298" s="43" t="s">
        <v>0</v>
      </c>
      <c r="AF298" s="50">
        <v>1</v>
      </c>
      <c r="AG298" s="52" t="s">
        <v>0</v>
      </c>
      <c r="AH298" s="45"/>
      <c r="AI298" s="45"/>
    </row>
    <row r="299" spans="1:35" s="54" customFormat="1">
      <c r="A299" s="42" t="s">
        <v>213</v>
      </c>
      <c r="B299" s="43" t="s">
        <v>183</v>
      </c>
      <c r="C299" s="44">
        <v>41190</v>
      </c>
      <c r="D299" s="45">
        <v>2012</v>
      </c>
      <c r="E299" s="46">
        <v>0.41944444444444445</v>
      </c>
      <c r="F299" s="46">
        <v>0.42708333333333331</v>
      </c>
      <c r="G299" s="46">
        <v>7.6388888888888618E-3</v>
      </c>
      <c r="H299" s="36">
        <v>2</v>
      </c>
      <c r="I299" s="36">
        <v>1</v>
      </c>
      <c r="J299" s="36">
        <v>5</v>
      </c>
      <c r="K299" s="36">
        <v>5</v>
      </c>
      <c r="L299" s="42" t="s">
        <v>148</v>
      </c>
      <c r="M299" s="42" t="s">
        <v>151</v>
      </c>
      <c r="N299" s="36">
        <v>1</v>
      </c>
      <c r="O299" s="47">
        <v>29.7</v>
      </c>
      <c r="P299" s="47">
        <v>9</v>
      </c>
      <c r="Q299" s="47">
        <v>35.64</v>
      </c>
      <c r="R299" s="47">
        <v>10.8</v>
      </c>
      <c r="S299" s="36">
        <v>35.64</v>
      </c>
      <c r="T299" s="36">
        <v>10.8</v>
      </c>
      <c r="U299" s="47">
        <v>32.67</v>
      </c>
      <c r="V299" s="47">
        <v>9.9</v>
      </c>
      <c r="W299" s="48">
        <v>24.663309999999999</v>
      </c>
      <c r="X299" s="48">
        <v>112.17283999999999</v>
      </c>
      <c r="Y299" s="49">
        <v>77</v>
      </c>
      <c r="Z299" s="49">
        <v>25</v>
      </c>
      <c r="AA299" s="50">
        <v>12</v>
      </c>
      <c r="AB299" s="50">
        <v>0</v>
      </c>
      <c r="AC299" s="51" t="s">
        <v>120</v>
      </c>
      <c r="AD299" s="45" t="s">
        <v>49</v>
      </c>
      <c r="AE299" s="43" t="s">
        <v>0</v>
      </c>
      <c r="AF299" s="50">
        <v>1</v>
      </c>
      <c r="AG299" s="52" t="s">
        <v>0</v>
      </c>
      <c r="AH299" s="45"/>
      <c r="AI299" s="45"/>
    </row>
    <row r="300" spans="1:35">
      <c r="A300" s="42" t="s">
        <v>213</v>
      </c>
      <c r="B300" s="43" t="s">
        <v>183</v>
      </c>
      <c r="C300" s="44">
        <v>41190</v>
      </c>
      <c r="D300" s="45">
        <v>2012</v>
      </c>
      <c r="E300" s="46">
        <v>0.41944444444444445</v>
      </c>
      <c r="F300" s="46">
        <v>0.42708333333333331</v>
      </c>
      <c r="G300" s="46">
        <v>7.6388888888888618E-3</v>
      </c>
      <c r="H300" s="36">
        <v>2</v>
      </c>
      <c r="I300" s="36">
        <v>1</v>
      </c>
      <c r="J300" s="36">
        <v>5</v>
      </c>
      <c r="K300" s="36">
        <v>5</v>
      </c>
      <c r="L300" s="42" t="s">
        <v>148</v>
      </c>
      <c r="M300" s="42" t="s">
        <v>151</v>
      </c>
      <c r="N300" s="36">
        <v>1</v>
      </c>
      <c r="O300" s="47">
        <v>29.7</v>
      </c>
      <c r="P300" s="47">
        <v>9</v>
      </c>
      <c r="Q300" s="47">
        <v>35.64</v>
      </c>
      <c r="R300" s="47">
        <v>10.8</v>
      </c>
      <c r="S300" s="36">
        <v>35.64</v>
      </c>
      <c r="T300" s="36">
        <v>10.8</v>
      </c>
      <c r="U300" s="47">
        <v>32.67</v>
      </c>
      <c r="V300" s="47">
        <v>9.9</v>
      </c>
      <c r="W300" s="48">
        <v>24.663309999999999</v>
      </c>
      <c r="X300" s="48">
        <v>112.17283999999999</v>
      </c>
      <c r="Y300" s="49">
        <v>77</v>
      </c>
      <c r="Z300" s="49">
        <v>25</v>
      </c>
      <c r="AA300" s="50">
        <v>12</v>
      </c>
      <c r="AB300" s="50">
        <v>0</v>
      </c>
      <c r="AC300" s="51" t="s">
        <v>120</v>
      </c>
      <c r="AD300" s="45" t="s">
        <v>49</v>
      </c>
      <c r="AE300" s="43" t="s">
        <v>0</v>
      </c>
      <c r="AF300" s="50">
        <v>1</v>
      </c>
      <c r="AG300" s="52" t="s">
        <v>0</v>
      </c>
      <c r="AH300" s="45"/>
      <c r="AI300" s="45"/>
    </row>
    <row r="301" spans="1:35">
      <c r="A301" s="42" t="s">
        <v>213</v>
      </c>
      <c r="B301" s="43" t="s">
        <v>183</v>
      </c>
      <c r="C301" s="44">
        <v>41190</v>
      </c>
      <c r="D301" s="45">
        <v>2012</v>
      </c>
      <c r="E301" s="46">
        <v>0.41944444444444445</v>
      </c>
      <c r="F301" s="46">
        <v>0.42708333333333331</v>
      </c>
      <c r="G301" s="46">
        <v>7.6388888888888618E-3</v>
      </c>
      <c r="H301" s="36">
        <v>2</v>
      </c>
      <c r="I301" s="36">
        <v>1</v>
      </c>
      <c r="J301" s="36">
        <v>5</v>
      </c>
      <c r="K301" s="36">
        <v>5</v>
      </c>
      <c r="L301" s="42" t="s">
        <v>148</v>
      </c>
      <c r="M301" s="42" t="s">
        <v>151</v>
      </c>
      <c r="N301" s="36">
        <v>1</v>
      </c>
      <c r="O301" s="47">
        <v>29.7</v>
      </c>
      <c r="P301" s="47">
        <v>9</v>
      </c>
      <c r="Q301" s="47">
        <v>35.64</v>
      </c>
      <c r="R301" s="47">
        <v>10.8</v>
      </c>
      <c r="S301" s="36">
        <v>35.64</v>
      </c>
      <c r="T301" s="36">
        <v>10.8</v>
      </c>
      <c r="U301" s="47">
        <v>32.67</v>
      </c>
      <c r="V301" s="47">
        <v>9.9</v>
      </c>
      <c r="W301" s="48">
        <v>24.663309999999999</v>
      </c>
      <c r="X301" s="48">
        <v>112.17283999999999</v>
      </c>
      <c r="Y301" s="49">
        <v>77</v>
      </c>
      <c r="Z301" s="49">
        <v>25</v>
      </c>
      <c r="AA301" s="50">
        <v>12</v>
      </c>
      <c r="AB301" s="50">
        <v>0</v>
      </c>
      <c r="AC301" s="51" t="s">
        <v>62</v>
      </c>
      <c r="AD301" s="45" t="s">
        <v>113</v>
      </c>
      <c r="AE301" s="43" t="s">
        <v>63</v>
      </c>
      <c r="AF301" s="50">
        <v>1</v>
      </c>
      <c r="AG301" s="52" t="s">
        <v>0</v>
      </c>
      <c r="AH301" s="45"/>
      <c r="AI301" s="45"/>
    </row>
    <row r="302" spans="1:35">
      <c r="A302" s="42" t="s">
        <v>213</v>
      </c>
      <c r="B302" s="43" t="s">
        <v>183</v>
      </c>
      <c r="C302" s="44">
        <v>41190</v>
      </c>
      <c r="D302" s="45">
        <v>2012</v>
      </c>
      <c r="E302" s="46">
        <v>0.41944444444444445</v>
      </c>
      <c r="F302" s="46">
        <v>0.42708333333333331</v>
      </c>
      <c r="G302" s="46">
        <v>7.6388888888888618E-3</v>
      </c>
      <c r="H302" s="36">
        <v>2</v>
      </c>
      <c r="I302" s="36">
        <v>1</v>
      </c>
      <c r="J302" s="36">
        <v>5</v>
      </c>
      <c r="K302" s="36">
        <v>5</v>
      </c>
      <c r="L302" s="42" t="s">
        <v>148</v>
      </c>
      <c r="M302" s="42" t="s">
        <v>151</v>
      </c>
      <c r="N302" s="36">
        <v>1</v>
      </c>
      <c r="O302" s="47">
        <v>29.7</v>
      </c>
      <c r="P302" s="47">
        <v>9</v>
      </c>
      <c r="Q302" s="47">
        <v>35.64</v>
      </c>
      <c r="R302" s="47">
        <v>10.8</v>
      </c>
      <c r="S302" s="36">
        <v>35.64</v>
      </c>
      <c r="T302" s="36">
        <v>10.8</v>
      </c>
      <c r="U302" s="47">
        <v>32.67</v>
      </c>
      <c r="V302" s="47">
        <v>9.9</v>
      </c>
      <c r="W302" s="48">
        <v>24.663309999999999</v>
      </c>
      <c r="X302" s="48">
        <v>112.17283999999999</v>
      </c>
      <c r="Y302" s="49">
        <v>77</v>
      </c>
      <c r="Z302" s="49">
        <v>25</v>
      </c>
      <c r="AA302" s="50">
        <v>12</v>
      </c>
      <c r="AB302" s="50">
        <v>0</v>
      </c>
      <c r="AC302" s="51" t="s">
        <v>62</v>
      </c>
      <c r="AD302" s="45" t="s">
        <v>113</v>
      </c>
      <c r="AE302" s="43" t="s">
        <v>63</v>
      </c>
      <c r="AF302" s="50">
        <v>1</v>
      </c>
      <c r="AG302" s="52" t="s">
        <v>0</v>
      </c>
      <c r="AH302" s="45"/>
      <c r="AI302" s="45"/>
    </row>
    <row r="303" spans="1:35">
      <c r="A303" s="42" t="s">
        <v>213</v>
      </c>
      <c r="B303" s="43" t="s">
        <v>183</v>
      </c>
      <c r="C303" s="44">
        <v>41190</v>
      </c>
      <c r="D303" s="45">
        <v>2012</v>
      </c>
      <c r="E303" s="46">
        <v>0.41944444444444445</v>
      </c>
      <c r="F303" s="46">
        <v>0.42708333333333331</v>
      </c>
      <c r="G303" s="46">
        <v>7.6388888888888618E-3</v>
      </c>
      <c r="H303" s="36">
        <v>2</v>
      </c>
      <c r="I303" s="36">
        <v>1</v>
      </c>
      <c r="J303" s="36">
        <v>5</v>
      </c>
      <c r="K303" s="36">
        <v>5</v>
      </c>
      <c r="L303" s="42" t="s">
        <v>148</v>
      </c>
      <c r="M303" s="42" t="s">
        <v>151</v>
      </c>
      <c r="N303" s="36">
        <v>1</v>
      </c>
      <c r="O303" s="47">
        <v>29.7</v>
      </c>
      <c r="P303" s="47">
        <v>9</v>
      </c>
      <c r="Q303" s="47">
        <v>35.64</v>
      </c>
      <c r="R303" s="47">
        <v>10.8</v>
      </c>
      <c r="S303" s="36">
        <v>35.64</v>
      </c>
      <c r="T303" s="36">
        <v>10.8</v>
      </c>
      <c r="U303" s="47">
        <v>32.67</v>
      </c>
      <c r="V303" s="47">
        <v>9.9</v>
      </c>
      <c r="W303" s="48">
        <v>24.663309999999999</v>
      </c>
      <c r="X303" s="48">
        <v>112.17283999999999</v>
      </c>
      <c r="Y303" s="49">
        <v>77</v>
      </c>
      <c r="Z303" s="49">
        <v>25</v>
      </c>
      <c r="AA303" s="50">
        <v>12</v>
      </c>
      <c r="AB303" s="50">
        <v>0</v>
      </c>
      <c r="AC303" s="51" t="s">
        <v>62</v>
      </c>
      <c r="AD303" s="45" t="s">
        <v>49</v>
      </c>
      <c r="AE303" s="43" t="s">
        <v>63</v>
      </c>
      <c r="AF303" s="50">
        <v>1</v>
      </c>
      <c r="AG303" s="52" t="s">
        <v>0</v>
      </c>
      <c r="AH303" s="45"/>
      <c r="AI303" s="45"/>
    </row>
    <row r="304" spans="1:35">
      <c r="A304" s="42" t="s">
        <v>213</v>
      </c>
      <c r="B304" s="43" t="s">
        <v>183</v>
      </c>
      <c r="C304" s="44">
        <v>41190</v>
      </c>
      <c r="D304" s="45">
        <v>2012</v>
      </c>
      <c r="E304" s="46">
        <v>0.41944444444444445</v>
      </c>
      <c r="F304" s="46">
        <v>0.42708333333333331</v>
      </c>
      <c r="G304" s="46">
        <v>7.6388888888888618E-3</v>
      </c>
      <c r="H304" s="36">
        <v>2</v>
      </c>
      <c r="I304" s="36">
        <v>1</v>
      </c>
      <c r="J304" s="36">
        <v>5</v>
      </c>
      <c r="K304" s="36">
        <v>5</v>
      </c>
      <c r="L304" s="42" t="s">
        <v>148</v>
      </c>
      <c r="M304" s="42" t="s">
        <v>151</v>
      </c>
      <c r="N304" s="36">
        <v>1</v>
      </c>
      <c r="O304" s="47">
        <v>29.7</v>
      </c>
      <c r="P304" s="47">
        <v>9</v>
      </c>
      <c r="Q304" s="47">
        <v>35.64</v>
      </c>
      <c r="R304" s="47">
        <v>10.8</v>
      </c>
      <c r="S304" s="36">
        <v>35.64</v>
      </c>
      <c r="T304" s="36">
        <v>10.8</v>
      </c>
      <c r="U304" s="47">
        <v>32.67</v>
      </c>
      <c r="V304" s="47">
        <v>9.9</v>
      </c>
      <c r="W304" s="48">
        <v>24.663309999999999</v>
      </c>
      <c r="X304" s="48">
        <v>112.17283999999999</v>
      </c>
      <c r="Y304" s="49">
        <v>77</v>
      </c>
      <c r="Z304" s="49">
        <v>25</v>
      </c>
      <c r="AA304" s="50">
        <v>12</v>
      </c>
      <c r="AB304" s="50">
        <v>0</v>
      </c>
      <c r="AC304" s="51" t="s">
        <v>129</v>
      </c>
      <c r="AD304" s="45" t="s">
        <v>113</v>
      </c>
      <c r="AE304" s="43" t="s">
        <v>0</v>
      </c>
      <c r="AF304" s="50">
        <v>1</v>
      </c>
      <c r="AG304" s="52" t="s">
        <v>0</v>
      </c>
      <c r="AH304" s="45"/>
      <c r="AI304" s="45"/>
    </row>
    <row r="305" spans="1:35" s="53" customFormat="1">
      <c r="A305" s="42" t="s">
        <v>213</v>
      </c>
      <c r="B305" s="43" t="s">
        <v>183</v>
      </c>
      <c r="C305" s="44">
        <v>41190</v>
      </c>
      <c r="D305" s="45">
        <v>2012</v>
      </c>
      <c r="E305" s="46">
        <v>0.41944444444444445</v>
      </c>
      <c r="F305" s="46">
        <v>0.42708333333333331</v>
      </c>
      <c r="G305" s="46">
        <v>7.6388888888888618E-3</v>
      </c>
      <c r="H305" s="36">
        <v>2</v>
      </c>
      <c r="I305" s="36">
        <v>1</v>
      </c>
      <c r="J305" s="36">
        <v>5</v>
      </c>
      <c r="K305" s="36">
        <v>5</v>
      </c>
      <c r="L305" s="42" t="s">
        <v>148</v>
      </c>
      <c r="M305" s="42" t="s">
        <v>151</v>
      </c>
      <c r="N305" s="36">
        <v>1</v>
      </c>
      <c r="O305" s="47">
        <v>29.7</v>
      </c>
      <c r="P305" s="47">
        <v>9</v>
      </c>
      <c r="Q305" s="47">
        <v>35.64</v>
      </c>
      <c r="R305" s="47">
        <v>10.8</v>
      </c>
      <c r="S305" s="36">
        <v>35.64</v>
      </c>
      <c r="T305" s="36">
        <v>10.8</v>
      </c>
      <c r="U305" s="47">
        <v>32.67</v>
      </c>
      <c r="V305" s="47">
        <v>9.9</v>
      </c>
      <c r="W305" s="48">
        <v>24.663309999999999</v>
      </c>
      <c r="X305" s="48">
        <v>112.17283999999999</v>
      </c>
      <c r="Y305" s="49">
        <v>77</v>
      </c>
      <c r="Z305" s="49">
        <v>25</v>
      </c>
      <c r="AA305" s="50">
        <v>12</v>
      </c>
      <c r="AB305" s="50">
        <v>0</v>
      </c>
      <c r="AC305" s="51" t="s">
        <v>129</v>
      </c>
      <c r="AD305" s="45" t="s">
        <v>113</v>
      </c>
      <c r="AE305" s="43" t="s">
        <v>0</v>
      </c>
      <c r="AF305" s="50">
        <v>1</v>
      </c>
      <c r="AG305" s="52" t="s">
        <v>0</v>
      </c>
      <c r="AH305" s="45"/>
      <c r="AI305" s="45"/>
    </row>
    <row r="306" spans="1:35">
      <c r="A306" s="42" t="s">
        <v>213</v>
      </c>
      <c r="B306" s="43" t="s">
        <v>183</v>
      </c>
      <c r="C306" s="44">
        <v>41190</v>
      </c>
      <c r="D306" s="45">
        <v>2012</v>
      </c>
      <c r="E306" s="46">
        <v>0.41944444444444445</v>
      </c>
      <c r="F306" s="46">
        <v>0.42708333333333331</v>
      </c>
      <c r="G306" s="46">
        <v>7.6388888888888618E-3</v>
      </c>
      <c r="H306" s="36">
        <v>2</v>
      </c>
      <c r="I306" s="36">
        <v>1</v>
      </c>
      <c r="J306" s="36">
        <v>5</v>
      </c>
      <c r="K306" s="36">
        <v>5</v>
      </c>
      <c r="L306" s="42" t="s">
        <v>148</v>
      </c>
      <c r="M306" s="42" t="s">
        <v>151</v>
      </c>
      <c r="N306" s="36">
        <v>1</v>
      </c>
      <c r="O306" s="47">
        <v>29.7</v>
      </c>
      <c r="P306" s="47">
        <v>9</v>
      </c>
      <c r="Q306" s="47">
        <v>35.64</v>
      </c>
      <c r="R306" s="47">
        <v>10.8</v>
      </c>
      <c r="S306" s="36">
        <v>35.64</v>
      </c>
      <c r="T306" s="36">
        <v>10.8</v>
      </c>
      <c r="U306" s="47">
        <v>32.67</v>
      </c>
      <c r="V306" s="47">
        <v>9.9</v>
      </c>
      <c r="W306" s="48">
        <v>24.663309999999999</v>
      </c>
      <c r="X306" s="48">
        <v>112.17283999999999</v>
      </c>
      <c r="Y306" s="49">
        <v>77</v>
      </c>
      <c r="Z306" s="49">
        <v>25</v>
      </c>
      <c r="AA306" s="50">
        <v>12</v>
      </c>
      <c r="AB306" s="50">
        <v>0</v>
      </c>
      <c r="AC306" s="51" t="s">
        <v>129</v>
      </c>
      <c r="AD306" s="45" t="s">
        <v>113</v>
      </c>
      <c r="AE306" s="43" t="s">
        <v>0</v>
      </c>
      <c r="AF306" s="50">
        <v>1</v>
      </c>
      <c r="AG306" s="52" t="s">
        <v>0</v>
      </c>
      <c r="AH306" s="45"/>
      <c r="AI306" s="45"/>
    </row>
    <row r="307" spans="1:35">
      <c r="A307" s="42" t="s">
        <v>213</v>
      </c>
      <c r="B307" s="43" t="s">
        <v>183</v>
      </c>
      <c r="C307" s="44">
        <v>41190</v>
      </c>
      <c r="D307" s="45">
        <v>2012</v>
      </c>
      <c r="E307" s="46">
        <v>0.41944444444444445</v>
      </c>
      <c r="F307" s="46">
        <v>0.42708333333333331</v>
      </c>
      <c r="G307" s="46">
        <v>7.6388888888888618E-3</v>
      </c>
      <c r="H307" s="36">
        <v>2</v>
      </c>
      <c r="I307" s="36">
        <v>1</v>
      </c>
      <c r="J307" s="36">
        <v>5</v>
      </c>
      <c r="K307" s="36">
        <v>5</v>
      </c>
      <c r="L307" s="42" t="s">
        <v>148</v>
      </c>
      <c r="M307" s="42" t="s">
        <v>151</v>
      </c>
      <c r="N307" s="36">
        <v>1</v>
      </c>
      <c r="O307" s="47">
        <v>29.7</v>
      </c>
      <c r="P307" s="47">
        <v>9</v>
      </c>
      <c r="Q307" s="47">
        <v>35.64</v>
      </c>
      <c r="R307" s="47">
        <v>10.8</v>
      </c>
      <c r="S307" s="36">
        <v>35.64</v>
      </c>
      <c r="T307" s="36">
        <v>10.8</v>
      </c>
      <c r="U307" s="47">
        <v>32.67</v>
      </c>
      <c r="V307" s="47">
        <v>9.9</v>
      </c>
      <c r="W307" s="48">
        <v>24.663309999999999</v>
      </c>
      <c r="X307" s="48">
        <v>112.17283999999999</v>
      </c>
      <c r="Y307" s="49">
        <v>77</v>
      </c>
      <c r="Z307" s="49">
        <v>25</v>
      </c>
      <c r="AA307" s="50">
        <v>12</v>
      </c>
      <c r="AB307" s="50">
        <v>0</v>
      </c>
      <c r="AC307" s="51" t="s">
        <v>129</v>
      </c>
      <c r="AD307" s="45" t="s">
        <v>113</v>
      </c>
      <c r="AE307" s="43" t="s">
        <v>0</v>
      </c>
      <c r="AF307" s="50">
        <v>1</v>
      </c>
      <c r="AG307" s="52" t="s">
        <v>0</v>
      </c>
      <c r="AH307" s="45"/>
      <c r="AI307" s="45"/>
    </row>
    <row r="308" spans="1:35">
      <c r="A308" s="42" t="s">
        <v>213</v>
      </c>
      <c r="B308" s="43" t="s">
        <v>183</v>
      </c>
      <c r="C308" s="44">
        <v>41190</v>
      </c>
      <c r="D308" s="45">
        <v>2012</v>
      </c>
      <c r="E308" s="46">
        <v>0.41944444444444445</v>
      </c>
      <c r="F308" s="46">
        <v>0.42708333333333331</v>
      </c>
      <c r="G308" s="46">
        <v>7.6388888888888618E-3</v>
      </c>
      <c r="H308" s="36">
        <v>2</v>
      </c>
      <c r="I308" s="36">
        <v>1</v>
      </c>
      <c r="J308" s="36">
        <v>5</v>
      </c>
      <c r="K308" s="36">
        <v>5</v>
      </c>
      <c r="L308" s="42" t="s">
        <v>148</v>
      </c>
      <c r="M308" s="42" t="s">
        <v>151</v>
      </c>
      <c r="N308" s="36">
        <v>1</v>
      </c>
      <c r="O308" s="47">
        <v>29.7</v>
      </c>
      <c r="P308" s="47">
        <v>9</v>
      </c>
      <c r="Q308" s="47">
        <v>35.64</v>
      </c>
      <c r="R308" s="47">
        <v>10.8</v>
      </c>
      <c r="S308" s="36">
        <v>35.64</v>
      </c>
      <c r="T308" s="36">
        <v>10.8</v>
      </c>
      <c r="U308" s="47">
        <v>32.67</v>
      </c>
      <c r="V308" s="47">
        <v>9.9</v>
      </c>
      <c r="W308" s="48">
        <v>24.663309999999999</v>
      </c>
      <c r="X308" s="48">
        <v>112.17283999999999</v>
      </c>
      <c r="Y308" s="49">
        <v>77</v>
      </c>
      <c r="Z308" s="49">
        <v>25</v>
      </c>
      <c r="AA308" s="50">
        <v>12</v>
      </c>
      <c r="AB308" s="50">
        <v>0</v>
      </c>
      <c r="AC308" s="51" t="s">
        <v>129</v>
      </c>
      <c r="AD308" s="45" t="s">
        <v>113</v>
      </c>
      <c r="AE308" s="43" t="s">
        <v>0</v>
      </c>
      <c r="AF308" s="50">
        <v>1</v>
      </c>
      <c r="AG308" s="52" t="s">
        <v>0</v>
      </c>
      <c r="AH308" s="45"/>
      <c r="AI308" s="45"/>
    </row>
    <row r="309" spans="1:35">
      <c r="A309" s="42" t="s">
        <v>215</v>
      </c>
      <c r="B309" s="43" t="s">
        <v>152</v>
      </c>
      <c r="C309" s="44">
        <v>41190</v>
      </c>
      <c r="D309" s="45">
        <v>2012</v>
      </c>
      <c r="E309" s="46">
        <v>0.48333333333333334</v>
      </c>
      <c r="F309" s="46">
        <v>0.48958333333333331</v>
      </c>
      <c r="G309" s="46">
        <v>6.2499999999999778E-3</v>
      </c>
      <c r="H309" s="36">
        <v>2</v>
      </c>
      <c r="I309" s="36">
        <v>1</v>
      </c>
      <c r="J309" s="36">
        <v>6</v>
      </c>
      <c r="K309" s="36">
        <v>6</v>
      </c>
      <c r="L309" s="42" t="s">
        <v>148</v>
      </c>
      <c r="M309" s="42" t="s">
        <v>151</v>
      </c>
      <c r="N309" s="36">
        <v>1</v>
      </c>
      <c r="O309" s="47">
        <v>19.799999999999997</v>
      </c>
      <c r="P309" s="47">
        <v>6</v>
      </c>
      <c r="Q309" s="47">
        <v>19.799999999999997</v>
      </c>
      <c r="R309" s="47">
        <v>6</v>
      </c>
      <c r="S309" s="36">
        <v>19.799999999999997</v>
      </c>
      <c r="T309" s="36">
        <v>6</v>
      </c>
      <c r="U309" s="47">
        <v>19.799999999999997</v>
      </c>
      <c r="V309" s="47">
        <v>6</v>
      </c>
      <c r="W309" s="48">
        <v>24.659970000000001</v>
      </c>
      <c r="X309" s="48">
        <v>112.17377999999999</v>
      </c>
      <c r="Y309" s="49">
        <v>75.2</v>
      </c>
      <c r="Z309" s="49">
        <v>24</v>
      </c>
      <c r="AA309" s="50">
        <v>8</v>
      </c>
      <c r="AB309" s="50"/>
      <c r="AC309" s="51" t="s">
        <v>119</v>
      </c>
      <c r="AD309" s="45" t="s">
        <v>113</v>
      </c>
      <c r="AE309" s="43" t="s">
        <v>0</v>
      </c>
      <c r="AF309" s="50">
        <v>1</v>
      </c>
      <c r="AG309" s="55" t="s">
        <v>60</v>
      </c>
      <c r="AH309" s="45"/>
      <c r="AI309" s="45"/>
    </row>
    <row r="310" spans="1:35">
      <c r="A310" s="42" t="s">
        <v>215</v>
      </c>
      <c r="B310" s="43" t="s">
        <v>152</v>
      </c>
      <c r="C310" s="44">
        <v>41190</v>
      </c>
      <c r="D310" s="45">
        <v>2012</v>
      </c>
      <c r="E310" s="46">
        <v>0.48333333333333334</v>
      </c>
      <c r="F310" s="46">
        <v>0.48958333333333331</v>
      </c>
      <c r="G310" s="46">
        <v>6.2499999999999778E-3</v>
      </c>
      <c r="H310" s="36">
        <v>2</v>
      </c>
      <c r="I310" s="36">
        <v>1</v>
      </c>
      <c r="J310" s="36">
        <v>6</v>
      </c>
      <c r="K310" s="36">
        <v>6</v>
      </c>
      <c r="L310" s="42" t="s">
        <v>148</v>
      </c>
      <c r="M310" s="42" t="s">
        <v>151</v>
      </c>
      <c r="N310" s="36">
        <v>1</v>
      </c>
      <c r="O310" s="47">
        <v>19.799999999999997</v>
      </c>
      <c r="P310" s="47">
        <v>6</v>
      </c>
      <c r="Q310" s="47">
        <v>19.799999999999997</v>
      </c>
      <c r="R310" s="47">
        <v>6</v>
      </c>
      <c r="S310" s="36">
        <v>19.799999999999997</v>
      </c>
      <c r="T310" s="36">
        <v>6</v>
      </c>
      <c r="U310" s="47">
        <v>19.799999999999997</v>
      </c>
      <c r="V310" s="47">
        <v>6</v>
      </c>
      <c r="W310" s="48">
        <v>24.659970000000001</v>
      </c>
      <c r="X310" s="48">
        <v>112.17377999999999</v>
      </c>
      <c r="Y310" s="49">
        <v>75.2</v>
      </c>
      <c r="Z310" s="49">
        <v>24</v>
      </c>
      <c r="AA310" s="50">
        <v>8</v>
      </c>
      <c r="AB310" s="50"/>
      <c r="AC310" s="51" t="s">
        <v>119</v>
      </c>
      <c r="AD310" s="45" t="s">
        <v>49</v>
      </c>
      <c r="AE310" s="43" t="s">
        <v>0</v>
      </c>
      <c r="AF310" s="50">
        <v>1</v>
      </c>
      <c r="AG310" s="55" t="s">
        <v>60</v>
      </c>
      <c r="AH310" s="45"/>
      <c r="AI310" s="45"/>
    </row>
    <row r="311" spans="1:35">
      <c r="A311" s="42" t="s">
        <v>215</v>
      </c>
      <c r="B311" s="43" t="s">
        <v>152</v>
      </c>
      <c r="C311" s="44">
        <v>41190</v>
      </c>
      <c r="D311" s="45">
        <v>2012</v>
      </c>
      <c r="E311" s="46">
        <v>0.48333333333333334</v>
      </c>
      <c r="F311" s="46">
        <v>0.48958333333333331</v>
      </c>
      <c r="G311" s="46">
        <v>6.2499999999999778E-3</v>
      </c>
      <c r="H311" s="36">
        <v>2</v>
      </c>
      <c r="I311" s="36">
        <v>1</v>
      </c>
      <c r="J311" s="36">
        <v>6</v>
      </c>
      <c r="K311" s="36">
        <v>6</v>
      </c>
      <c r="L311" s="42" t="s">
        <v>148</v>
      </c>
      <c r="M311" s="42" t="s">
        <v>151</v>
      </c>
      <c r="N311" s="36">
        <v>1</v>
      </c>
      <c r="O311" s="47">
        <v>19.799999999999997</v>
      </c>
      <c r="P311" s="47">
        <v>6</v>
      </c>
      <c r="Q311" s="47">
        <v>19.799999999999997</v>
      </c>
      <c r="R311" s="47">
        <v>6</v>
      </c>
      <c r="S311" s="36">
        <v>19.799999999999997</v>
      </c>
      <c r="T311" s="36">
        <v>6</v>
      </c>
      <c r="U311" s="47">
        <v>19.799999999999997</v>
      </c>
      <c r="V311" s="47">
        <v>6</v>
      </c>
      <c r="W311" s="48">
        <v>24.659970000000001</v>
      </c>
      <c r="X311" s="48">
        <v>112.17377999999999</v>
      </c>
      <c r="Y311" s="49">
        <v>75.2</v>
      </c>
      <c r="Z311" s="49">
        <v>24</v>
      </c>
      <c r="AA311" s="50">
        <v>8</v>
      </c>
      <c r="AB311" s="50"/>
      <c r="AC311" s="51" t="s">
        <v>119</v>
      </c>
      <c r="AD311" s="45" t="s">
        <v>49</v>
      </c>
      <c r="AE311" s="43" t="s">
        <v>0</v>
      </c>
      <c r="AF311" s="50">
        <v>1</v>
      </c>
      <c r="AG311" s="55" t="s">
        <v>59</v>
      </c>
      <c r="AH311" s="45"/>
      <c r="AI311" s="45"/>
    </row>
    <row r="312" spans="1:35">
      <c r="A312" s="42" t="s">
        <v>215</v>
      </c>
      <c r="B312" s="43" t="s">
        <v>152</v>
      </c>
      <c r="C312" s="44">
        <v>41190</v>
      </c>
      <c r="D312" s="45">
        <v>2012</v>
      </c>
      <c r="E312" s="46">
        <v>0.48333333333333334</v>
      </c>
      <c r="F312" s="46">
        <v>0.48958333333333331</v>
      </c>
      <c r="G312" s="46">
        <v>6.2499999999999778E-3</v>
      </c>
      <c r="H312" s="36">
        <v>2</v>
      </c>
      <c r="I312" s="36">
        <v>1</v>
      </c>
      <c r="J312" s="36">
        <v>6</v>
      </c>
      <c r="K312" s="36">
        <v>6</v>
      </c>
      <c r="L312" s="42" t="s">
        <v>148</v>
      </c>
      <c r="M312" s="42" t="s">
        <v>151</v>
      </c>
      <c r="N312" s="36">
        <v>1</v>
      </c>
      <c r="O312" s="47">
        <v>19.799999999999997</v>
      </c>
      <c r="P312" s="47">
        <v>6</v>
      </c>
      <c r="Q312" s="47">
        <v>19.799999999999997</v>
      </c>
      <c r="R312" s="47">
        <v>6</v>
      </c>
      <c r="S312" s="36">
        <v>19.799999999999997</v>
      </c>
      <c r="T312" s="36">
        <v>6</v>
      </c>
      <c r="U312" s="47">
        <v>19.799999999999997</v>
      </c>
      <c r="V312" s="47">
        <v>6</v>
      </c>
      <c r="W312" s="48">
        <v>24.659970000000001</v>
      </c>
      <c r="X312" s="48">
        <v>112.17377999999999</v>
      </c>
      <c r="Y312" s="49">
        <v>75.2</v>
      </c>
      <c r="Z312" s="49">
        <v>24</v>
      </c>
      <c r="AA312" s="50">
        <v>8</v>
      </c>
      <c r="AB312" s="50"/>
      <c r="AC312" s="51" t="s">
        <v>186</v>
      </c>
      <c r="AD312" s="45" t="s">
        <v>113</v>
      </c>
      <c r="AE312" s="43" t="s">
        <v>0</v>
      </c>
      <c r="AF312" s="50">
        <v>1</v>
      </c>
      <c r="AG312" s="55" t="s">
        <v>0</v>
      </c>
      <c r="AH312" s="45"/>
      <c r="AI312" s="45"/>
    </row>
    <row r="313" spans="1:35">
      <c r="A313" s="42" t="s">
        <v>215</v>
      </c>
      <c r="B313" s="43" t="s">
        <v>152</v>
      </c>
      <c r="C313" s="44">
        <v>41190</v>
      </c>
      <c r="D313" s="45">
        <v>2012</v>
      </c>
      <c r="E313" s="46">
        <v>0.48333333333333334</v>
      </c>
      <c r="F313" s="46">
        <v>0.48958333333333331</v>
      </c>
      <c r="G313" s="46">
        <v>6.2499999999999778E-3</v>
      </c>
      <c r="H313" s="36">
        <v>2</v>
      </c>
      <c r="I313" s="36">
        <v>1</v>
      </c>
      <c r="J313" s="36">
        <v>6</v>
      </c>
      <c r="K313" s="36">
        <v>6</v>
      </c>
      <c r="L313" s="42" t="s">
        <v>148</v>
      </c>
      <c r="M313" s="42" t="s">
        <v>151</v>
      </c>
      <c r="N313" s="36">
        <v>1</v>
      </c>
      <c r="O313" s="47">
        <v>19.799999999999997</v>
      </c>
      <c r="P313" s="47">
        <v>6</v>
      </c>
      <c r="Q313" s="47">
        <v>19.799999999999997</v>
      </c>
      <c r="R313" s="47">
        <v>6</v>
      </c>
      <c r="S313" s="36">
        <v>19.799999999999997</v>
      </c>
      <c r="T313" s="36">
        <v>6</v>
      </c>
      <c r="U313" s="47">
        <v>19.799999999999997</v>
      </c>
      <c r="V313" s="47">
        <v>6</v>
      </c>
      <c r="W313" s="48">
        <v>24.659970000000001</v>
      </c>
      <c r="X313" s="48">
        <v>112.17377999999999</v>
      </c>
      <c r="Y313" s="49">
        <v>75.2</v>
      </c>
      <c r="Z313" s="49">
        <v>24</v>
      </c>
      <c r="AA313" s="50">
        <v>8</v>
      </c>
      <c r="AB313" s="50"/>
      <c r="AC313" s="51" t="s">
        <v>62</v>
      </c>
      <c r="AD313" s="45" t="s">
        <v>113</v>
      </c>
      <c r="AE313" s="43" t="s">
        <v>178</v>
      </c>
      <c r="AF313" s="50">
        <v>1</v>
      </c>
      <c r="AG313" s="55" t="s">
        <v>0</v>
      </c>
      <c r="AH313" s="45"/>
      <c r="AI313" s="45"/>
    </row>
    <row r="314" spans="1:35">
      <c r="A314" s="42" t="s">
        <v>215</v>
      </c>
      <c r="B314" s="43" t="s">
        <v>152</v>
      </c>
      <c r="C314" s="44">
        <v>41190</v>
      </c>
      <c r="D314" s="45">
        <v>2012</v>
      </c>
      <c r="E314" s="46">
        <v>0.48333333333333334</v>
      </c>
      <c r="F314" s="46">
        <v>0.48958333333333331</v>
      </c>
      <c r="G314" s="46">
        <v>6.2499999999999778E-3</v>
      </c>
      <c r="H314" s="36">
        <v>2</v>
      </c>
      <c r="I314" s="36">
        <v>1</v>
      </c>
      <c r="J314" s="36">
        <v>6</v>
      </c>
      <c r="K314" s="36">
        <v>6</v>
      </c>
      <c r="L314" s="42" t="s">
        <v>148</v>
      </c>
      <c r="M314" s="42" t="s">
        <v>151</v>
      </c>
      <c r="N314" s="36">
        <v>1</v>
      </c>
      <c r="O314" s="47">
        <v>19.799999999999997</v>
      </c>
      <c r="P314" s="47">
        <v>6</v>
      </c>
      <c r="Q314" s="47">
        <v>19.799999999999997</v>
      </c>
      <c r="R314" s="47">
        <v>6</v>
      </c>
      <c r="S314" s="36">
        <v>19.799999999999997</v>
      </c>
      <c r="T314" s="36">
        <v>6</v>
      </c>
      <c r="U314" s="47">
        <v>19.799999999999997</v>
      </c>
      <c r="V314" s="47">
        <v>6</v>
      </c>
      <c r="W314" s="48">
        <v>24.659970000000001</v>
      </c>
      <c r="X314" s="48">
        <v>112.17377999999999</v>
      </c>
      <c r="Y314" s="49">
        <v>75.2</v>
      </c>
      <c r="Z314" s="49">
        <v>24</v>
      </c>
      <c r="AA314" s="50">
        <v>8</v>
      </c>
      <c r="AB314" s="50"/>
      <c r="AC314" s="51" t="s">
        <v>62</v>
      </c>
      <c r="AD314" s="45" t="s">
        <v>113</v>
      </c>
      <c r="AE314" s="43" t="s">
        <v>178</v>
      </c>
      <c r="AF314" s="50">
        <v>1</v>
      </c>
      <c r="AG314" s="55" t="s">
        <v>0</v>
      </c>
      <c r="AH314" s="45"/>
      <c r="AI314" s="45"/>
    </row>
    <row r="315" spans="1:35">
      <c r="A315" s="42" t="s">
        <v>215</v>
      </c>
      <c r="B315" s="43" t="s">
        <v>152</v>
      </c>
      <c r="C315" s="44">
        <v>41190</v>
      </c>
      <c r="D315" s="45">
        <v>2012</v>
      </c>
      <c r="E315" s="46">
        <v>0.48333333333333334</v>
      </c>
      <c r="F315" s="46">
        <v>0.48958333333333331</v>
      </c>
      <c r="G315" s="46">
        <v>6.2499999999999778E-3</v>
      </c>
      <c r="H315" s="36">
        <v>2</v>
      </c>
      <c r="I315" s="36">
        <v>1</v>
      </c>
      <c r="J315" s="36">
        <v>6</v>
      </c>
      <c r="K315" s="36">
        <v>6</v>
      </c>
      <c r="L315" s="42" t="s">
        <v>148</v>
      </c>
      <c r="M315" s="42" t="s">
        <v>151</v>
      </c>
      <c r="N315" s="36">
        <v>1</v>
      </c>
      <c r="O315" s="47">
        <v>19.799999999999997</v>
      </c>
      <c r="P315" s="47">
        <v>6</v>
      </c>
      <c r="Q315" s="47">
        <v>19.799999999999997</v>
      </c>
      <c r="R315" s="47">
        <v>6</v>
      </c>
      <c r="S315" s="36">
        <v>19.799999999999997</v>
      </c>
      <c r="T315" s="36">
        <v>6</v>
      </c>
      <c r="U315" s="47">
        <v>19.799999999999997</v>
      </c>
      <c r="V315" s="47">
        <v>6</v>
      </c>
      <c r="W315" s="48">
        <v>24.659970000000001</v>
      </c>
      <c r="X315" s="48">
        <v>112.17377999999999</v>
      </c>
      <c r="Y315" s="49">
        <v>75.2</v>
      </c>
      <c r="Z315" s="49">
        <v>24</v>
      </c>
      <c r="AA315" s="50">
        <v>8</v>
      </c>
      <c r="AB315" s="50"/>
      <c r="AC315" s="51" t="s">
        <v>62</v>
      </c>
      <c r="AD315" s="45" t="s">
        <v>49</v>
      </c>
      <c r="AE315" s="43" t="s">
        <v>178</v>
      </c>
      <c r="AF315" s="50">
        <v>1</v>
      </c>
      <c r="AG315" s="55" t="s">
        <v>0</v>
      </c>
      <c r="AH315" s="45"/>
      <c r="AI315" s="45"/>
    </row>
    <row r="316" spans="1:35">
      <c r="A316" s="42" t="s">
        <v>215</v>
      </c>
      <c r="B316" s="43" t="s">
        <v>152</v>
      </c>
      <c r="C316" s="44">
        <v>41190</v>
      </c>
      <c r="D316" s="45">
        <v>2012</v>
      </c>
      <c r="E316" s="46">
        <v>0.48333333333333334</v>
      </c>
      <c r="F316" s="46">
        <v>0.48958333333333331</v>
      </c>
      <c r="G316" s="46">
        <v>6.2499999999999778E-3</v>
      </c>
      <c r="H316" s="36">
        <v>2</v>
      </c>
      <c r="I316" s="36">
        <v>1</v>
      </c>
      <c r="J316" s="36">
        <v>6</v>
      </c>
      <c r="K316" s="36">
        <v>6</v>
      </c>
      <c r="L316" s="42" t="s">
        <v>148</v>
      </c>
      <c r="M316" s="42" t="s">
        <v>151</v>
      </c>
      <c r="N316" s="36">
        <v>1</v>
      </c>
      <c r="O316" s="47">
        <v>19.799999999999997</v>
      </c>
      <c r="P316" s="47">
        <v>6</v>
      </c>
      <c r="Q316" s="47">
        <v>19.799999999999997</v>
      </c>
      <c r="R316" s="47">
        <v>6</v>
      </c>
      <c r="S316" s="36">
        <v>19.799999999999997</v>
      </c>
      <c r="T316" s="36">
        <v>6</v>
      </c>
      <c r="U316" s="47">
        <v>19.799999999999997</v>
      </c>
      <c r="V316" s="47">
        <v>6</v>
      </c>
      <c r="W316" s="48">
        <v>24.659970000000001</v>
      </c>
      <c r="X316" s="48">
        <v>112.17377999999999</v>
      </c>
      <c r="Y316" s="49">
        <v>75.2</v>
      </c>
      <c r="Z316" s="49">
        <v>24</v>
      </c>
      <c r="AA316" s="50">
        <v>8</v>
      </c>
      <c r="AB316" s="50"/>
      <c r="AC316" s="51" t="s">
        <v>62</v>
      </c>
      <c r="AD316" s="45" t="s">
        <v>49</v>
      </c>
      <c r="AE316" s="43" t="s">
        <v>178</v>
      </c>
      <c r="AF316" s="50">
        <v>1</v>
      </c>
      <c r="AG316" s="55" t="s">
        <v>0</v>
      </c>
      <c r="AH316" s="45"/>
      <c r="AI316" s="45"/>
    </row>
    <row r="317" spans="1:35">
      <c r="A317" s="42" t="s">
        <v>198</v>
      </c>
      <c r="B317" s="43" t="s">
        <v>112</v>
      </c>
      <c r="C317" s="44">
        <v>41191</v>
      </c>
      <c r="D317" s="45">
        <v>2012</v>
      </c>
      <c r="E317" s="46">
        <v>0.4375</v>
      </c>
      <c r="F317" s="46">
        <v>0.44236111111111115</v>
      </c>
      <c r="G317" s="46">
        <f t="shared" si="123"/>
        <v>4.8611111111111494E-3</v>
      </c>
      <c r="H317" s="36">
        <v>2</v>
      </c>
      <c r="I317" s="36">
        <v>2</v>
      </c>
      <c r="J317" s="36">
        <v>7</v>
      </c>
      <c r="K317" s="36">
        <v>7</v>
      </c>
      <c r="L317" s="42" t="s">
        <v>148</v>
      </c>
      <c r="M317" s="42" t="s">
        <v>151</v>
      </c>
      <c r="N317" s="36">
        <v>1</v>
      </c>
      <c r="O317" s="47">
        <f t="shared" si="124"/>
        <v>24.09</v>
      </c>
      <c r="P317" s="85">
        <v>7.3</v>
      </c>
      <c r="Q317" s="47">
        <f t="shared" si="108"/>
        <v>19.799999999999997</v>
      </c>
      <c r="R317" s="47">
        <v>6</v>
      </c>
      <c r="S317" s="36">
        <f t="shared" si="125"/>
        <v>24.09</v>
      </c>
      <c r="T317" s="36">
        <f t="shared" si="126"/>
        <v>7.3</v>
      </c>
      <c r="U317" s="47">
        <f t="shared" si="127"/>
        <v>21.945</v>
      </c>
      <c r="V317" s="47">
        <f t="shared" si="128"/>
        <v>6.65</v>
      </c>
      <c r="W317" s="48">
        <v>24.66282</v>
      </c>
      <c r="X317" s="48">
        <v>112.17182</v>
      </c>
      <c r="Y317" s="49">
        <f t="shared" si="129"/>
        <v>77</v>
      </c>
      <c r="Z317" s="49">
        <v>25</v>
      </c>
      <c r="AA317" s="50">
        <v>8</v>
      </c>
      <c r="AB317" s="55">
        <v>60</v>
      </c>
      <c r="AC317" s="51" t="s">
        <v>120</v>
      </c>
      <c r="AD317" s="43" t="s">
        <v>113</v>
      </c>
      <c r="AE317" s="43" t="s">
        <v>0</v>
      </c>
      <c r="AF317" s="50">
        <v>1</v>
      </c>
      <c r="AG317" s="52" t="s">
        <v>0</v>
      </c>
      <c r="AH317" s="45"/>
      <c r="AI317" s="45"/>
    </row>
    <row r="318" spans="1:35" s="53" customFormat="1">
      <c r="A318" s="42" t="s">
        <v>198</v>
      </c>
      <c r="B318" s="43" t="s">
        <v>112</v>
      </c>
      <c r="C318" s="44">
        <v>41191</v>
      </c>
      <c r="D318" s="45">
        <v>2012</v>
      </c>
      <c r="E318" s="46">
        <v>0.4375</v>
      </c>
      <c r="F318" s="46">
        <v>0.44236111111111115</v>
      </c>
      <c r="G318" s="46">
        <f t="shared" ref="G318:G334" si="130">F318-E318</f>
        <v>4.8611111111111494E-3</v>
      </c>
      <c r="H318" s="36">
        <v>2</v>
      </c>
      <c r="I318" s="36">
        <v>2</v>
      </c>
      <c r="J318" s="36">
        <v>7</v>
      </c>
      <c r="K318" s="36">
        <v>7</v>
      </c>
      <c r="L318" s="42" t="s">
        <v>148</v>
      </c>
      <c r="M318" s="42" t="s">
        <v>151</v>
      </c>
      <c r="N318" s="36">
        <v>1</v>
      </c>
      <c r="O318" s="47">
        <f t="shared" ref="O318:O334" si="131">(P318*3.3)</f>
        <v>24.09</v>
      </c>
      <c r="P318" s="85">
        <v>7.3</v>
      </c>
      <c r="Q318" s="47">
        <f t="shared" si="108"/>
        <v>19.799999999999997</v>
      </c>
      <c r="R318" s="47">
        <v>6</v>
      </c>
      <c r="S318" s="36">
        <f t="shared" ref="S318:S334" si="132">MAX(O318,Q318,)</f>
        <v>24.09</v>
      </c>
      <c r="T318" s="36">
        <f t="shared" ref="T318:T334" si="133">MAX(P318,R318)</f>
        <v>7.3</v>
      </c>
      <c r="U318" s="47">
        <f t="shared" ref="U318:U334" si="134">AVERAGE(O318,Q318)</f>
        <v>21.945</v>
      </c>
      <c r="V318" s="47">
        <f t="shared" ref="V318:V334" si="135">AVERAGE(P318,R318)</f>
        <v>6.65</v>
      </c>
      <c r="W318" s="48">
        <v>24.66282</v>
      </c>
      <c r="X318" s="48">
        <v>112.17182</v>
      </c>
      <c r="Y318" s="49">
        <f t="shared" ref="Y318:Y334" si="136">(Z318*1.8)+32</f>
        <v>77</v>
      </c>
      <c r="Z318" s="49">
        <v>25</v>
      </c>
      <c r="AA318" s="50">
        <v>8</v>
      </c>
      <c r="AB318" s="55">
        <v>60</v>
      </c>
      <c r="AC318" s="51" t="s">
        <v>120</v>
      </c>
      <c r="AD318" s="43" t="s">
        <v>113</v>
      </c>
      <c r="AE318" s="43" t="s">
        <v>0</v>
      </c>
      <c r="AF318" s="50">
        <v>1</v>
      </c>
      <c r="AG318" s="52" t="s">
        <v>0</v>
      </c>
      <c r="AH318" s="45"/>
      <c r="AI318" s="45"/>
    </row>
    <row r="319" spans="1:35">
      <c r="A319" s="42" t="s">
        <v>198</v>
      </c>
      <c r="B319" s="43" t="s">
        <v>112</v>
      </c>
      <c r="C319" s="44">
        <v>41191</v>
      </c>
      <c r="D319" s="45">
        <v>2012</v>
      </c>
      <c r="E319" s="46">
        <v>0.4375</v>
      </c>
      <c r="F319" s="46">
        <v>0.44236111111111115</v>
      </c>
      <c r="G319" s="46">
        <f t="shared" si="130"/>
        <v>4.8611111111111494E-3</v>
      </c>
      <c r="H319" s="36">
        <v>2</v>
      </c>
      <c r="I319" s="36">
        <v>2</v>
      </c>
      <c r="J319" s="36">
        <v>7</v>
      </c>
      <c r="K319" s="36">
        <v>7</v>
      </c>
      <c r="L319" s="42" t="s">
        <v>148</v>
      </c>
      <c r="M319" s="42" t="s">
        <v>151</v>
      </c>
      <c r="N319" s="36">
        <v>1</v>
      </c>
      <c r="O319" s="47">
        <f t="shared" si="131"/>
        <v>24.09</v>
      </c>
      <c r="P319" s="85">
        <v>7.3</v>
      </c>
      <c r="Q319" s="47">
        <f t="shared" si="108"/>
        <v>19.799999999999997</v>
      </c>
      <c r="R319" s="47">
        <v>6</v>
      </c>
      <c r="S319" s="36">
        <f t="shared" si="132"/>
        <v>24.09</v>
      </c>
      <c r="T319" s="36">
        <f t="shared" si="133"/>
        <v>7.3</v>
      </c>
      <c r="U319" s="47">
        <f t="shared" si="134"/>
        <v>21.945</v>
      </c>
      <c r="V319" s="47">
        <f t="shared" si="135"/>
        <v>6.65</v>
      </c>
      <c r="W319" s="48">
        <v>24.66282</v>
      </c>
      <c r="X319" s="48">
        <v>112.17182</v>
      </c>
      <c r="Y319" s="49">
        <f t="shared" si="136"/>
        <v>77</v>
      </c>
      <c r="Z319" s="49">
        <v>25</v>
      </c>
      <c r="AA319" s="50">
        <v>8</v>
      </c>
      <c r="AB319" s="55">
        <v>60</v>
      </c>
      <c r="AC319" s="51" t="s">
        <v>120</v>
      </c>
      <c r="AD319" s="43" t="s">
        <v>113</v>
      </c>
      <c r="AE319" s="43" t="s">
        <v>0</v>
      </c>
      <c r="AF319" s="50">
        <v>1</v>
      </c>
      <c r="AG319" s="52" t="s">
        <v>0</v>
      </c>
      <c r="AH319" s="45"/>
      <c r="AI319" s="45"/>
    </row>
    <row r="320" spans="1:35">
      <c r="A320" s="42" t="s">
        <v>198</v>
      </c>
      <c r="B320" s="43" t="s">
        <v>112</v>
      </c>
      <c r="C320" s="44">
        <v>41191</v>
      </c>
      <c r="D320" s="45">
        <v>2012</v>
      </c>
      <c r="E320" s="46">
        <v>0.4375</v>
      </c>
      <c r="F320" s="46">
        <v>0.44236111111111115</v>
      </c>
      <c r="G320" s="46">
        <f t="shared" si="130"/>
        <v>4.8611111111111494E-3</v>
      </c>
      <c r="H320" s="36">
        <v>2</v>
      </c>
      <c r="I320" s="36">
        <v>2</v>
      </c>
      <c r="J320" s="36">
        <v>7</v>
      </c>
      <c r="K320" s="36">
        <v>7</v>
      </c>
      <c r="L320" s="42" t="s">
        <v>148</v>
      </c>
      <c r="M320" s="42" t="s">
        <v>151</v>
      </c>
      <c r="N320" s="36">
        <v>1</v>
      </c>
      <c r="O320" s="47">
        <f t="shared" si="131"/>
        <v>24.09</v>
      </c>
      <c r="P320" s="85">
        <v>7.3</v>
      </c>
      <c r="Q320" s="47">
        <f t="shared" si="108"/>
        <v>19.799999999999997</v>
      </c>
      <c r="R320" s="47">
        <v>6</v>
      </c>
      <c r="S320" s="36">
        <f t="shared" si="132"/>
        <v>24.09</v>
      </c>
      <c r="T320" s="36">
        <f t="shared" si="133"/>
        <v>7.3</v>
      </c>
      <c r="U320" s="47">
        <f t="shared" si="134"/>
        <v>21.945</v>
      </c>
      <c r="V320" s="47">
        <f t="shared" si="135"/>
        <v>6.65</v>
      </c>
      <c r="W320" s="48">
        <v>24.66282</v>
      </c>
      <c r="X320" s="48">
        <v>112.17182</v>
      </c>
      <c r="Y320" s="49">
        <f t="shared" si="136"/>
        <v>77</v>
      </c>
      <c r="Z320" s="49">
        <v>25</v>
      </c>
      <c r="AA320" s="50">
        <v>8</v>
      </c>
      <c r="AB320" s="55">
        <v>60</v>
      </c>
      <c r="AC320" s="51" t="s">
        <v>120</v>
      </c>
      <c r="AD320" s="43" t="s">
        <v>49</v>
      </c>
      <c r="AE320" s="43" t="s">
        <v>0</v>
      </c>
      <c r="AF320" s="50">
        <v>1</v>
      </c>
      <c r="AG320" s="52" t="s">
        <v>0</v>
      </c>
      <c r="AH320" s="45"/>
      <c r="AI320" s="45"/>
    </row>
    <row r="321" spans="1:35">
      <c r="A321" s="42" t="s">
        <v>198</v>
      </c>
      <c r="B321" s="43" t="s">
        <v>112</v>
      </c>
      <c r="C321" s="44">
        <v>41191</v>
      </c>
      <c r="D321" s="45">
        <v>2012</v>
      </c>
      <c r="E321" s="46">
        <v>0.4375</v>
      </c>
      <c r="F321" s="46">
        <v>0.44236111111111115</v>
      </c>
      <c r="G321" s="46">
        <f t="shared" si="130"/>
        <v>4.8611111111111494E-3</v>
      </c>
      <c r="H321" s="36">
        <v>2</v>
      </c>
      <c r="I321" s="36">
        <v>2</v>
      </c>
      <c r="J321" s="36">
        <v>7</v>
      </c>
      <c r="K321" s="36">
        <v>7</v>
      </c>
      <c r="L321" s="42" t="s">
        <v>148</v>
      </c>
      <c r="M321" s="42" t="s">
        <v>151</v>
      </c>
      <c r="N321" s="36">
        <v>1</v>
      </c>
      <c r="O321" s="47">
        <f t="shared" si="131"/>
        <v>24.09</v>
      </c>
      <c r="P321" s="85">
        <v>7.3</v>
      </c>
      <c r="Q321" s="47">
        <f t="shared" si="108"/>
        <v>19.799999999999997</v>
      </c>
      <c r="R321" s="47">
        <v>6</v>
      </c>
      <c r="S321" s="36">
        <f t="shared" si="132"/>
        <v>24.09</v>
      </c>
      <c r="T321" s="36">
        <f t="shared" si="133"/>
        <v>7.3</v>
      </c>
      <c r="U321" s="47">
        <f t="shared" si="134"/>
        <v>21.945</v>
      </c>
      <c r="V321" s="47">
        <f t="shared" si="135"/>
        <v>6.65</v>
      </c>
      <c r="W321" s="48">
        <v>24.66282</v>
      </c>
      <c r="X321" s="48">
        <v>112.17182</v>
      </c>
      <c r="Y321" s="49">
        <f t="shared" si="136"/>
        <v>77</v>
      </c>
      <c r="Z321" s="49">
        <v>25</v>
      </c>
      <c r="AA321" s="50">
        <v>8</v>
      </c>
      <c r="AB321" s="55">
        <v>60</v>
      </c>
      <c r="AC321" s="51" t="s">
        <v>120</v>
      </c>
      <c r="AD321" s="43" t="s">
        <v>49</v>
      </c>
      <c r="AE321" s="43" t="s">
        <v>0</v>
      </c>
      <c r="AF321" s="50">
        <v>1</v>
      </c>
      <c r="AG321" s="52" t="s">
        <v>0</v>
      </c>
      <c r="AH321" s="45"/>
      <c r="AI321" s="45"/>
    </row>
    <row r="322" spans="1:35">
      <c r="A322" s="42" t="s">
        <v>198</v>
      </c>
      <c r="B322" s="43" t="s">
        <v>112</v>
      </c>
      <c r="C322" s="44">
        <v>41191</v>
      </c>
      <c r="D322" s="45">
        <v>2012</v>
      </c>
      <c r="E322" s="46">
        <v>0.4375</v>
      </c>
      <c r="F322" s="46">
        <v>0.44236111111111115</v>
      </c>
      <c r="G322" s="46">
        <f t="shared" si="130"/>
        <v>4.8611111111111494E-3</v>
      </c>
      <c r="H322" s="36">
        <v>2</v>
      </c>
      <c r="I322" s="36">
        <v>2</v>
      </c>
      <c r="J322" s="36">
        <v>7</v>
      </c>
      <c r="K322" s="36">
        <v>7</v>
      </c>
      <c r="L322" s="42" t="s">
        <v>148</v>
      </c>
      <c r="M322" s="42" t="s">
        <v>151</v>
      </c>
      <c r="N322" s="36">
        <v>1</v>
      </c>
      <c r="O322" s="47">
        <f t="shared" si="131"/>
        <v>24.09</v>
      </c>
      <c r="P322" s="85">
        <v>7.3</v>
      </c>
      <c r="Q322" s="47">
        <f t="shared" ref="Q322:Q353" si="137">(R322*3.3)</f>
        <v>19.799999999999997</v>
      </c>
      <c r="R322" s="47">
        <v>6</v>
      </c>
      <c r="S322" s="36">
        <f t="shared" si="132"/>
        <v>24.09</v>
      </c>
      <c r="T322" s="36">
        <f t="shared" si="133"/>
        <v>7.3</v>
      </c>
      <c r="U322" s="47">
        <f t="shared" si="134"/>
        <v>21.945</v>
      </c>
      <c r="V322" s="47">
        <f t="shared" si="135"/>
        <v>6.65</v>
      </c>
      <c r="W322" s="48">
        <v>24.66282</v>
      </c>
      <c r="X322" s="48">
        <v>112.17182</v>
      </c>
      <c r="Y322" s="49">
        <f t="shared" si="136"/>
        <v>77</v>
      </c>
      <c r="Z322" s="49">
        <v>25</v>
      </c>
      <c r="AA322" s="50">
        <v>8</v>
      </c>
      <c r="AB322" s="55">
        <v>60</v>
      </c>
      <c r="AC322" s="51" t="s">
        <v>120</v>
      </c>
      <c r="AD322" s="43" t="s">
        <v>49</v>
      </c>
      <c r="AE322" s="43" t="s">
        <v>0</v>
      </c>
      <c r="AF322" s="50">
        <v>1</v>
      </c>
      <c r="AG322" s="52" t="s">
        <v>0</v>
      </c>
      <c r="AH322" s="45"/>
      <c r="AI322" s="45"/>
    </row>
    <row r="323" spans="1:35">
      <c r="A323" s="42" t="s">
        <v>198</v>
      </c>
      <c r="B323" s="43" t="s">
        <v>112</v>
      </c>
      <c r="C323" s="44">
        <v>41191</v>
      </c>
      <c r="D323" s="45">
        <v>2012</v>
      </c>
      <c r="E323" s="46">
        <v>0.4375</v>
      </c>
      <c r="F323" s="46">
        <v>0.44236111111111115</v>
      </c>
      <c r="G323" s="46">
        <f t="shared" si="130"/>
        <v>4.8611111111111494E-3</v>
      </c>
      <c r="H323" s="36">
        <v>2</v>
      </c>
      <c r="I323" s="36">
        <v>2</v>
      </c>
      <c r="J323" s="36">
        <v>7</v>
      </c>
      <c r="K323" s="36">
        <v>7</v>
      </c>
      <c r="L323" s="42" t="s">
        <v>148</v>
      </c>
      <c r="M323" s="42" t="s">
        <v>151</v>
      </c>
      <c r="N323" s="36">
        <v>1</v>
      </c>
      <c r="O323" s="47">
        <f t="shared" si="131"/>
        <v>24.09</v>
      </c>
      <c r="P323" s="85">
        <v>7.3</v>
      </c>
      <c r="Q323" s="47">
        <f t="shared" si="137"/>
        <v>19.799999999999997</v>
      </c>
      <c r="R323" s="47">
        <v>6</v>
      </c>
      <c r="S323" s="36">
        <f t="shared" si="132"/>
        <v>24.09</v>
      </c>
      <c r="T323" s="36">
        <f t="shared" si="133"/>
        <v>7.3</v>
      </c>
      <c r="U323" s="47">
        <f t="shared" si="134"/>
        <v>21.945</v>
      </c>
      <c r="V323" s="47">
        <f t="shared" si="135"/>
        <v>6.65</v>
      </c>
      <c r="W323" s="48">
        <v>24.66282</v>
      </c>
      <c r="X323" s="48">
        <v>112.17182</v>
      </c>
      <c r="Y323" s="49">
        <f t="shared" si="136"/>
        <v>77</v>
      </c>
      <c r="Z323" s="49">
        <v>25</v>
      </c>
      <c r="AA323" s="50">
        <v>8</v>
      </c>
      <c r="AB323" s="55">
        <v>60</v>
      </c>
      <c r="AC323" s="51" t="s">
        <v>120</v>
      </c>
      <c r="AD323" s="43" t="s">
        <v>49</v>
      </c>
      <c r="AE323" s="43" t="s">
        <v>0</v>
      </c>
      <c r="AF323" s="50">
        <v>1</v>
      </c>
      <c r="AG323" s="52" t="s">
        <v>0</v>
      </c>
      <c r="AH323" s="45"/>
      <c r="AI323" s="45"/>
    </row>
    <row r="324" spans="1:35">
      <c r="A324" s="42" t="s">
        <v>198</v>
      </c>
      <c r="B324" s="43" t="s">
        <v>112</v>
      </c>
      <c r="C324" s="44">
        <v>41191</v>
      </c>
      <c r="D324" s="45">
        <v>2012</v>
      </c>
      <c r="E324" s="46">
        <v>0.4375</v>
      </c>
      <c r="F324" s="46">
        <v>0.44236111111111115</v>
      </c>
      <c r="G324" s="46">
        <f t="shared" si="130"/>
        <v>4.8611111111111494E-3</v>
      </c>
      <c r="H324" s="36">
        <v>2</v>
      </c>
      <c r="I324" s="36">
        <v>2</v>
      </c>
      <c r="J324" s="36">
        <v>7</v>
      </c>
      <c r="K324" s="36">
        <v>7</v>
      </c>
      <c r="L324" s="42" t="s">
        <v>148</v>
      </c>
      <c r="M324" s="42" t="s">
        <v>151</v>
      </c>
      <c r="N324" s="36">
        <v>1</v>
      </c>
      <c r="O324" s="47">
        <f t="shared" si="131"/>
        <v>24.09</v>
      </c>
      <c r="P324" s="85">
        <v>7.3</v>
      </c>
      <c r="Q324" s="47">
        <f t="shared" si="137"/>
        <v>19.799999999999997</v>
      </c>
      <c r="R324" s="47">
        <v>6</v>
      </c>
      <c r="S324" s="36">
        <f t="shared" si="132"/>
        <v>24.09</v>
      </c>
      <c r="T324" s="36">
        <f t="shared" si="133"/>
        <v>7.3</v>
      </c>
      <c r="U324" s="47">
        <f t="shared" si="134"/>
        <v>21.945</v>
      </c>
      <c r="V324" s="47">
        <f t="shared" si="135"/>
        <v>6.65</v>
      </c>
      <c r="W324" s="48">
        <v>24.66282</v>
      </c>
      <c r="X324" s="48">
        <v>112.17182</v>
      </c>
      <c r="Y324" s="49">
        <f t="shared" si="136"/>
        <v>77</v>
      </c>
      <c r="Z324" s="49">
        <v>25</v>
      </c>
      <c r="AA324" s="50">
        <v>8</v>
      </c>
      <c r="AB324" s="55">
        <v>60</v>
      </c>
      <c r="AC324" s="51" t="s">
        <v>62</v>
      </c>
      <c r="AD324" s="43" t="s">
        <v>113</v>
      </c>
      <c r="AE324" s="43" t="s">
        <v>63</v>
      </c>
      <c r="AF324" s="50">
        <v>1</v>
      </c>
      <c r="AG324" s="52" t="s">
        <v>0</v>
      </c>
      <c r="AH324" s="45"/>
      <c r="AI324" s="45"/>
    </row>
    <row r="325" spans="1:35">
      <c r="A325" s="42" t="s">
        <v>198</v>
      </c>
      <c r="B325" s="43" t="s">
        <v>112</v>
      </c>
      <c r="C325" s="44">
        <v>41191</v>
      </c>
      <c r="D325" s="45">
        <v>2012</v>
      </c>
      <c r="E325" s="46">
        <v>0.4375</v>
      </c>
      <c r="F325" s="46">
        <v>0.44236111111111115</v>
      </c>
      <c r="G325" s="46">
        <f t="shared" si="130"/>
        <v>4.8611111111111494E-3</v>
      </c>
      <c r="H325" s="36">
        <v>2</v>
      </c>
      <c r="I325" s="36">
        <v>2</v>
      </c>
      <c r="J325" s="36">
        <v>7</v>
      </c>
      <c r="K325" s="36">
        <v>7</v>
      </c>
      <c r="L325" s="42" t="s">
        <v>148</v>
      </c>
      <c r="M325" s="42" t="s">
        <v>151</v>
      </c>
      <c r="N325" s="36">
        <v>1</v>
      </c>
      <c r="O325" s="47">
        <f t="shared" si="131"/>
        <v>24.09</v>
      </c>
      <c r="P325" s="85">
        <v>7.3</v>
      </c>
      <c r="Q325" s="47">
        <f t="shared" si="137"/>
        <v>19.799999999999997</v>
      </c>
      <c r="R325" s="47">
        <v>6</v>
      </c>
      <c r="S325" s="36">
        <f t="shared" si="132"/>
        <v>24.09</v>
      </c>
      <c r="T325" s="36">
        <f t="shared" si="133"/>
        <v>7.3</v>
      </c>
      <c r="U325" s="47">
        <f t="shared" si="134"/>
        <v>21.945</v>
      </c>
      <c r="V325" s="47">
        <f t="shared" si="135"/>
        <v>6.65</v>
      </c>
      <c r="W325" s="48">
        <v>24.66282</v>
      </c>
      <c r="X325" s="48">
        <v>112.17182</v>
      </c>
      <c r="Y325" s="49">
        <f t="shared" si="136"/>
        <v>77</v>
      </c>
      <c r="Z325" s="49">
        <v>25</v>
      </c>
      <c r="AA325" s="50">
        <v>8</v>
      </c>
      <c r="AB325" s="55">
        <v>60</v>
      </c>
      <c r="AC325" s="51" t="s">
        <v>62</v>
      </c>
      <c r="AD325" s="43" t="s">
        <v>113</v>
      </c>
      <c r="AE325" s="43" t="s">
        <v>63</v>
      </c>
      <c r="AF325" s="50">
        <v>1</v>
      </c>
      <c r="AG325" s="52" t="s">
        <v>0</v>
      </c>
      <c r="AH325" s="45"/>
      <c r="AI325" s="45"/>
    </row>
    <row r="326" spans="1:35">
      <c r="A326" s="42" t="s">
        <v>198</v>
      </c>
      <c r="B326" s="43" t="s">
        <v>112</v>
      </c>
      <c r="C326" s="44">
        <v>41191</v>
      </c>
      <c r="D326" s="45">
        <v>2012</v>
      </c>
      <c r="E326" s="46">
        <v>0.4375</v>
      </c>
      <c r="F326" s="46">
        <v>0.44236111111111115</v>
      </c>
      <c r="G326" s="46">
        <f t="shared" si="130"/>
        <v>4.8611111111111494E-3</v>
      </c>
      <c r="H326" s="36">
        <v>2</v>
      </c>
      <c r="I326" s="36">
        <v>2</v>
      </c>
      <c r="J326" s="36">
        <v>7</v>
      </c>
      <c r="K326" s="36">
        <v>7</v>
      </c>
      <c r="L326" s="42" t="s">
        <v>148</v>
      </c>
      <c r="M326" s="42" t="s">
        <v>151</v>
      </c>
      <c r="N326" s="36">
        <v>1</v>
      </c>
      <c r="O326" s="47">
        <f t="shared" si="131"/>
        <v>24.09</v>
      </c>
      <c r="P326" s="85">
        <v>7.3</v>
      </c>
      <c r="Q326" s="47">
        <f t="shared" si="137"/>
        <v>19.799999999999997</v>
      </c>
      <c r="R326" s="47">
        <v>6</v>
      </c>
      <c r="S326" s="36">
        <f t="shared" si="132"/>
        <v>24.09</v>
      </c>
      <c r="T326" s="36">
        <f t="shared" si="133"/>
        <v>7.3</v>
      </c>
      <c r="U326" s="47">
        <f t="shared" si="134"/>
        <v>21.945</v>
      </c>
      <c r="V326" s="47">
        <f t="shared" si="135"/>
        <v>6.65</v>
      </c>
      <c r="W326" s="48">
        <v>24.66282</v>
      </c>
      <c r="X326" s="48">
        <v>112.17182</v>
      </c>
      <c r="Y326" s="49">
        <f t="shared" si="136"/>
        <v>77</v>
      </c>
      <c r="Z326" s="49">
        <v>25</v>
      </c>
      <c r="AA326" s="50">
        <v>8</v>
      </c>
      <c r="AB326" s="55">
        <v>60</v>
      </c>
      <c r="AC326" s="51" t="s">
        <v>62</v>
      </c>
      <c r="AD326" s="43" t="s">
        <v>49</v>
      </c>
      <c r="AE326" s="43" t="s">
        <v>63</v>
      </c>
      <c r="AF326" s="50">
        <v>1</v>
      </c>
      <c r="AG326" s="52" t="s">
        <v>0</v>
      </c>
      <c r="AH326" s="45"/>
      <c r="AI326" s="45"/>
    </row>
    <row r="327" spans="1:35" s="53" customFormat="1">
      <c r="A327" s="42" t="s">
        <v>198</v>
      </c>
      <c r="B327" s="43" t="s">
        <v>112</v>
      </c>
      <c r="C327" s="44">
        <v>41191</v>
      </c>
      <c r="D327" s="45">
        <v>2012</v>
      </c>
      <c r="E327" s="46">
        <v>0.4375</v>
      </c>
      <c r="F327" s="46">
        <v>0.44236111111111115</v>
      </c>
      <c r="G327" s="46">
        <f t="shared" si="130"/>
        <v>4.8611111111111494E-3</v>
      </c>
      <c r="H327" s="36">
        <v>2</v>
      </c>
      <c r="I327" s="36">
        <v>2</v>
      </c>
      <c r="J327" s="36">
        <v>7</v>
      </c>
      <c r="K327" s="36">
        <v>7</v>
      </c>
      <c r="L327" s="42" t="s">
        <v>148</v>
      </c>
      <c r="M327" s="42" t="s">
        <v>151</v>
      </c>
      <c r="N327" s="36">
        <v>1</v>
      </c>
      <c r="O327" s="47">
        <f t="shared" si="131"/>
        <v>24.09</v>
      </c>
      <c r="P327" s="85">
        <v>7.3</v>
      </c>
      <c r="Q327" s="47">
        <f t="shared" si="137"/>
        <v>19.799999999999997</v>
      </c>
      <c r="R327" s="47">
        <v>6</v>
      </c>
      <c r="S327" s="36">
        <f t="shared" si="132"/>
        <v>24.09</v>
      </c>
      <c r="T327" s="36">
        <f t="shared" si="133"/>
        <v>7.3</v>
      </c>
      <c r="U327" s="47">
        <f t="shared" si="134"/>
        <v>21.945</v>
      </c>
      <c r="V327" s="47">
        <f t="shared" si="135"/>
        <v>6.65</v>
      </c>
      <c r="W327" s="48">
        <v>24.66282</v>
      </c>
      <c r="X327" s="48">
        <v>112.17182</v>
      </c>
      <c r="Y327" s="49">
        <f t="shared" si="136"/>
        <v>77</v>
      </c>
      <c r="Z327" s="49">
        <v>25</v>
      </c>
      <c r="AA327" s="50">
        <v>8</v>
      </c>
      <c r="AB327" s="55">
        <v>60</v>
      </c>
      <c r="AC327" s="51" t="s">
        <v>62</v>
      </c>
      <c r="AD327" s="43" t="s">
        <v>49</v>
      </c>
      <c r="AE327" s="43" t="s">
        <v>63</v>
      </c>
      <c r="AF327" s="50">
        <v>1</v>
      </c>
      <c r="AG327" s="52" t="s">
        <v>0</v>
      </c>
      <c r="AH327" s="45"/>
      <c r="AI327" s="45"/>
    </row>
    <row r="328" spans="1:35">
      <c r="A328" s="42" t="s">
        <v>198</v>
      </c>
      <c r="B328" s="43" t="s">
        <v>112</v>
      </c>
      <c r="C328" s="44">
        <v>41191</v>
      </c>
      <c r="D328" s="45">
        <v>2012</v>
      </c>
      <c r="E328" s="46">
        <v>0.4375</v>
      </c>
      <c r="F328" s="46">
        <v>0.44236111111111115</v>
      </c>
      <c r="G328" s="46">
        <f t="shared" si="130"/>
        <v>4.8611111111111494E-3</v>
      </c>
      <c r="H328" s="36">
        <v>2</v>
      </c>
      <c r="I328" s="36">
        <v>2</v>
      </c>
      <c r="J328" s="36">
        <v>7</v>
      </c>
      <c r="K328" s="36">
        <v>7</v>
      </c>
      <c r="L328" s="42" t="s">
        <v>148</v>
      </c>
      <c r="M328" s="42" t="s">
        <v>151</v>
      </c>
      <c r="N328" s="36">
        <v>1</v>
      </c>
      <c r="O328" s="47">
        <f t="shared" si="131"/>
        <v>24.09</v>
      </c>
      <c r="P328" s="85">
        <v>7.3</v>
      </c>
      <c r="Q328" s="47">
        <f t="shared" si="137"/>
        <v>19.799999999999997</v>
      </c>
      <c r="R328" s="47">
        <v>6</v>
      </c>
      <c r="S328" s="36">
        <f t="shared" si="132"/>
        <v>24.09</v>
      </c>
      <c r="T328" s="36">
        <f t="shared" si="133"/>
        <v>7.3</v>
      </c>
      <c r="U328" s="47">
        <f t="shared" si="134"/>
        <v>21.945</v>
      </c>
      <c r="V328" s="47">
        <f t="shared" si="135"/>
        <v>6.65</v>
      </c>
      <c r="W328" s="48">
        <v>24.66282</v>
      </c>
      <c r="X328" s="48">
        <v>112.17182</v>
      </c>
      <c r="Y328" s="49">
        <f t="shared" si="136"/>
        <v>77</v>
      </c>
      <c r="Z328" s="49">
        <v>25</v>
      </c>
      <c r="AA328" s="50">
        <v>8</v>
      </c>
      <c r="AB328" s="55">
        <v>60</v>
      </c>
      <c r="AC328" s="51" t="s">
        <v>62</v>
      </c>
      <c r="AD328" s="43" t="s">
        <v>49</v>
      </c>
      <c r="AE328" s="43" t="s">
        <v>63</v>
      </c>
      <c r="AF328" s="50">
        <v>1</v>
      </c>
      <c r="AG328" s="52" t="s">
        <v>0</v>
      </c>
      <c r="AH328" s="45"/>
      <c r="AI328" s="45"/>
    </row>
    <row r="329" spans="1:35">
      <c r="A329" s="42" t="s">
        <v>198</v>
      </c>
      <c r="B329" s="43" t="s">
        <v>112</v>
      </c>
      <c r="C329" s="44">
        <v>41191</v>
      </c>
      <c r="D329" s="45">
        <v>2012</v>
      </c>
      <c r="E329" s="46">
        <v>0.4375</v>
      </c>
      <c r="F329" s="46">
        <v>0.44236111111111115</v>
      </c>
      <c r="G329" s="46">
        <f t="shared" si="130"/>
        <v>4.8611111111111494E-3</v>
      </c>
      <c r="H329" s="36">
        <v>2</v>
      </c>
      <c r="I329" s="36">
        <v>2</v>
      </c>
      <c r="J329" s="36">
        <v>7</v>
      </c>
      <c r="K329" s="36">
        <v>7</v>
      </c>
      <c r="L329" s="42" t="s">
        <v>148</v>
      </c>
      <c r="M329" s="42" t="s">
        <v>151</v>
      </c>
      <c r="N329" s="36">
        <v>1</v>
      </c>
      <c r="O329" s="47">
        <f t="shared" si="131"/>
        <v>24.09</v>
      </c>
      <c r="P329" s="85">
        <v>7.3</v>
      </c>
      <c r="Q329" s="47">
        <f t="shared" si="137"/>
        <v>19.799999999999997</v>
      </c>
      <c r="R329" s="47">
        <v>6</v>
      </c>
      <c r="S329" s="36">
        <f t="shared" si="132"/>
        <v>24.09</v>
      </c>
      <c r="T329" s="36">
        <f t="shared" si="133"/>
        <v>7.3</v>
      </c>
      <c r="U329" s="47">
        <f t="shared" si="134"/>
        <v>21.945</v>
      </c>
      <c r="V329" s="47">
        <f t="shared" si="135"/>
        <v>6.65</v>
      </c>
      <c r="W329" s="48">
        <v>24.66282</v>
      </c>
      <c r="X329" s="48">
        <v>112.17182</v>
      </c>
      <c r="Y329" s="49">
        <f t="shared" si="136"/>
        <v>77</v>
      </c>
      <c r="Z329" s="49">
        <v>25</v>
      </c>
      <c r="AA329" s="50">
        <v>8</v>
      </c>
      <c r="AB329" s="55">
        <v>60</v>
      </c>
      <c r="AC329" s="51" t="s">
        <v>62</v>
      </c>
      <c r="AD329" s="43" t="s">
        <v>49</v>
      </c>
      <c r="AE329" s="43" t="s">
        <v>63</v>
      </c>
      <c r="AF329" s="50">
        <v>1</v>
      </c>
      <c r="AG329" s="52" t="s">
        <v>0</v>
      </c>
      <c r="AH329" s="45"/>
      <c r="AI329" s="45"/>
    </row>
    <row r="330" spans="1:35">
      <c r="A330" s="42" t="s">
        <v>198</v>
      </c>
      <c r="B330" s="43" t="s">
        <v>112</v>
      </c>
      <c r="C330" s="44">
        <v>41191</v>
      </c>
      <c r="D330" s="45">
        <v>2012</v>
      </c>
      <c r="E330" s="46">
        <v>0.4375</v>
      </c>
      <c r="F330" s="46">
        <v>0.44236111111111115</v>
      </c>
      <c r="G330" s="46">
        <f t="shared" si="130"/>
        <v>4.8611111111111494E-3</v>
      </c>
      <c r="H330" s="36">
        <v>2</v>
      </c>
      <c r="I330" s="36">
        <v>2</v>
      </c>
      <c r="J330" s="36">
        <v>7</v>
      </c>
      <c r="K330" s="36">
        <v>7</v>
      </c>
      <c r="L330" s="42" t="s">
        <v>148</v>
      </c>
      <c r="M330" s="42" t="s">
        <v>151</v>
      </c>
      <c r="N330" s="36">
        <v>1</v>
      </c>
      <c r="O330" s="47">
        <f t="shared" si="131"/>
        <v>24.09</v>
      </c>
      <c r="P330" s="85">
        <v>7.3</v>
      </c>
      <c r="Q330" s="47">
        <f t="shared" si="137"/>
        <v>19.799999999999997</v>
      </c>
      <c r="R330" s="47">
        <v>6</v>
      </c>
      <c r="S330" s="36">
        <f t="shared" si="132"/>
        <v>24.09</v>
      </c>
      <c r="T330" s="36">
        <f t="shared" si="133"/>
        <v>7.3</v>
      </c>
      <c r="U330" s="47">
        <f t="shared" si="134"/>
        <v>21.945</v>
      </c>
      <c r="V330" s="47">
        <f t="shared" si="135"/>
        <v>6.65</v>
      </c>
      <c r="W330" s="48">
        <v>24.66282</v>
      </c>
      <c r="X330" s="48">
        <v>112.17182</v>
      </c>
      <c r="Y330" s="49">
        <f t="shared" si="136"/>
        <v>77</v>
      </c>
      <c r="Z330" s="49">
        <v>25</v>
      </c>
      <c r="AA330" s="50">
        <v>8</v>
      </c>
      <c r="AB330" s="55">
        <v>60</v>
      </c>
      <c r="AC330" s="51" t="s">
        <v>62</v>
      </c>
      <c r="AD330" s="43" t="s">
        <v>113</v>
      </c>
      <c r="AE330" s="43" t="s">
        <v>66</v>
      </c>
      <c r="AF330" s="50">
        <v>1</v>
      </c>
      <c r="AG330" s="52" t="s">
        <v>0</v>
      </c>
      <c r="AH330" s="45"/>
      <c r="AI330" s="45"/>
    </row>
    <row r="331" spans="1:35">
      <c r="A331" s="42" t="s">
        <v>198</v>
      </c>
      <c r="B331" s="43" t="s">
        <v>112</v>
      </c>
      <c r="C331" s="44">
        <v>41191</v>
      </c>
      <c r="D331" s="45">
        <v>2012</v>
      </c>
      <c r="E331" s="46">
        <v>0.4375</v>
      </c>
      <c r="F331" s="46">
        <v>0.44236111111111115</v>
      </c>
      <c r="G331" s="46">
        <f t="shared" si="130"/>
        <v>4.8611111111111494E-3</v>
      </c>
      <c r="H331" s="36">
        <v>2</v>
      </c>
      <c r="I331" s="36">
        <v>2</v>
      </c>
      <c r="J331" s="36">
        <v>7</v>
      </c>
      <c r="K331" s="36">
        <v>7</v>
      </c>
      <c r="L331" s="42" t="s">
        <v>148</v>
      </c>
      <c r="M331" s="42" t="s">
        <v>151</v>
      </c>
      <c r="N331" s="36">
        <v>1</v>
      </c>
      <c r="O331" s="47">
        <f t="shared" si="131"/>
        <v>24.09</v>
      </c>
      <c r="P331" s="85">
        <v>7.3</v>
      </c>
      <c r="Q331" s="47">
        <f t="shared" si="137"/>
        <v>19.799999999999997</v>
      </c>
      <c r="R331" s="47">
        <v>6</v>
      </c>
      <c r="S331" s="36">
        <f t="shared" si="132"/>
        <v>24.09</v>
      </c>
      <c r="T331" s="36">
        <f t="shared" si="133"/>
        <v>7.3</v>
      </c>
      <c r="U331" s="47">
        <f t="shared" si="134"/>
        <v>21.945</v>
      </c>
      <c r="V331" s="47">
        <f t="shared" si="135"/>
        <v>6.65</v>
      </c>
      <c r="W331" s="48">
        <v>24.66282</v>
      </c>
      <c r="X331" s="48">
        <v>112.17182</v>
      </c>
      <c r="Y331" s="49">
        <f t="shared" si="136"/>
        <v>77</v>
      </c>
      <c r="Z331" s="49">
        <v>25</v>
      </c>
      <c r="AA331" s="50">
        <v>8</v>
      </c>
      <c r="AB331" s="55">
        <v>60</v>
      </c>
      <c r="AC331" s="51" t="s">
        <v>62</v>
      </c>
      <c r="AD331" s="43" t="s">
        <v>113</v>
      </c>
      <c r="AE331" s="43" t="s">
        <v>66</v>
      </c>
      <c r="AF331" s="50">
        <v>1</v>
      </c>
      <c r="AG331" s="52" t="s">
        <v>0</v>
      </c>
      <c r="AH331" s="45"/>
      <c r="AI331" s="45"/>
    </row>
    <row r="332" spans="1:35">
      <c r="A332" s="42" t="s">
        <v>198</v>
      </c>
      <c r="B332" s="43" t="s">
        <v>112</v>
      </c>
      <c r="C332" s="44">
        <v>41191</v>
      </c>
      <c r="D332" s="45">
        <v>2012</v>
      </c>
      <c r="E332" s="46">
        <v>0.4375</v>
      </c>
      <c r="F332" s="46">
        <v>0.44236111111111115</v>
      </c>
      <c r="G332" s="46">
        <f t="shared" si="130"/>
        <v>4.8611111111111494E-3</v>
      </c>
      <c r="H332" s="36">
        <v>2</v>
      </c>
      <c r="I332" s="36">
        <v>2</v>
      </c>
      <c r="J332" s="36">
        <v>7</v>
      </c>
      <c r="K332" s="36">
        <v>7</v>
      </c>
      <c r="L332" s="42" t="s">
        <v>148</v>
      </c>
      <c r="M332" s="42" t="s">
        <v>151</v>
      </c>
      <c r="N332" s="36">
        <v>1</v>
      </c>
      <c r="O332" s="47">
        <f t="shared" si="131"/>
        <v>24.09</v>
      </c>
      <c r="P332" s="85">
        <v>7.3</v>
      </c>
      <c r="Q332" s="47">
        <f t="shared" si="137"/>
        <v>19.799999999999997</v>
      </c>
      <c r="R332" s="47">
        <v>6</v>
      </c>
      <c r="S332" s="36">
        <f t="shared" si="132"/>
        <v>24.09</v>
      </c>
      <c r="T332" s="36">
        <f t="shared" si="133"/>
        <v>7.3</v>
      </c>
      <c r="U332" s="47">
        <f t="shared" si="134"/>
        <v>21.945</v>
      </c>
      <c r="V332" s="47">
        <f t="shared" si="135"/>
        <v>6.65</v>
      </c>
      <c r="W332" s="48">
        <v>24.66282</v>
      </c>
      <c r="X332" s="48">
        <v>112.17182</v>
      </c>
      <c r="Y332" s="49">
        <f t="shared" si="136"/>
        <v>77</v>
      </c>
      <c r="Z332" s="49">
        <v>25</v>
      </c>
      <c r="AA332" s="50">
        <v>8</v>
      </c>
      <c r="AB332" s="55">
        <v>60</v>
      </c>
      <c r="AC332" s="51" t="s">
        <v>127</v>
      </c>
      <c r="AD332" s="43" t="s">
        <v>49</v>
      </c>
      <c r="AE332" s="43" t="s">
        <v>63</v>
      </c>
      <c r="AF332" s="50">
        <v>1</v>
      </c>
      <c r="AG332" s="52" t="s">
        <v>0</v>
      </c>
      <c r="AH332" s="45"/>
      <c r="AI332" s="45"/>
    </row>
    <row r="333" spans="1:35">
      <c r="A333" s="42" t="s">
        <v>198</v>
      </c>
      <c r="B333" s="43" t="s">
        <v>112</v>
      </c>
      <c r="C333" s="44">
        <v>41191</v>
      </c>
      <c r="D333" s="45">
        <v>2012</v>
      </c>
      <c r="E333" s="46">
        <v>0.4375</v>
      </c>
      <c r="F333" s="46">
        <v>0.44236111111111115</v>
      </c>
      <c r="G333" s="46">
        <f t="shared" si="130"/>
        <v>4.8611111111111494E-3</v>
      </c>
      <c r="H333" s="36">
        <v>2</v>
      </c>
      <c r="I333" s="36">
        <v>2</v>
      </c>
      <c r="J333" s="36">
        <v>7</v>
      </c>
      <c r="K333" s="36">
        <v>7</v>
      </c>
      <c r="L333" s="42" t="s">
        <v>148</v>
      </c>
      <c r="M333" s="42" t="s">
        <v>151</v>
      </c>
      <c r="N333" s="36">
        <v>1</v>
      </c>
      <c r="O333" s="47">
        <f t="shared" si="131"/>
        <v>24.09</v>
      </c>
      <c r="P333" s="85">
        <v>7.3</v>
      </c>
      <c r="Q333" s="47">
        <f t="shared" si="137"/>
        <v>19.799999999999997</v>
      </c>
      <c r="R333" s="47">
        <v>6</v>
      </c>
      <c r="S333" s="36">
        <f t="shared" si="132"/>
        <v>24.09</v>
      </c>
      <c r="T333" s="36">
        <f t="shared" si="133"/>
        <v>7.3</v>
      </c>
      <c r="U333" s="47">
        <f t="shared" si="134"/>
        <v>21.945</v>
      </c>
      <c r="V333" s="47">
        <f t="shared" si="135"/>
        <v>6.65</v>
      </c>
      <c r="W333" s="48">
        <v>24.66282</v>
      </c>
      <c r="X333" s="48">
        <v>112.17182</v>
      </c>
      <c r="Y333" s="49">
        <f t="shared" si="136"/>
        <v>77</v>
      </c>
      <c r="Z333" s="49">
        <v>25</v>
      </c>
      <c r="AA333" s="50">
        <v>8</v>
      </c>
      <c r="AB333" s="55">
        <v>60</v>
      </c>
      <c r="AC333" s="51" t="s">
        <v>131</v>
      </c>
      <c r="AD333" s="43" t="s">
        <v>113</v>
      </c>
      <c r="AE333" s="43" t="s">
        <v>0</v>
      </c>
      <c r="AF333" s="50">
        <v>1</v>
      </c>
      <c r="AG333" s="52" t="s">
        <v>0</v>
      </c>
      <c r="AH333" s="45"/>
      <c r="AI333" s="45"/>
    </row>
    <row r="334" spans="1:35">
      <c r="A334" s="42" t="s">
        <v>199</v>
      </c>
      <c r="B334" s="43" t="s">
        <v>145</v>
      </c>
      <c r="C334" s="44">
        <v>41191</v>
      </c>
      <c r="D334" s="45">
        <v>2012</v>
      </c>
      <c r="E334" s="46">
        <v>0.4513888888888889</v>
      </c>
      <c r="F334" s="46">
        <v>0.4548611111111111</v>
      </c>
      <c r="G334" s="46">
        <f t="shared" si="130"/>
        <v>3.4722222222222099E-3</v>
      </c>
      <c r="H334" s="36">
        <v>2</v>
      </c>
      <c r="I334" s="36">
        <v>2</v>
      </c>
      <c r="J334" s="36">
        <v>8</v>
      </c>
      <c r="K334" s="36">
        <v>8</v>
      </c>
      <c r="L334" s="42" t="s">
        <v>148</v>
      </c>
      <c r="M334" s="42" t="s">
        <v>151</v>
      </c>
      <c r="N334" s="36">
        <v>1</v>
      </c>
      <c r="O334" s="47">
        <f t="shared" si="131"/>
        <v>19.799999999999997</v>
      </c>
      <c r="P334" s="85">
        <v>6</v>
      </c>
      <c r="Q334" s="47">
        <f t="shared" si="137"/>
        <v>23.099999999999998</v>
      </c>
      <c r="R334" s="47">
        <v>7</v>
      </c>
      <c r="S334" s="36">
        <f t="shared" si="132"/>
        <v>23.099999999999998</v>
      </c>
      <c r="T334" s="36">
        <f t="shared" si="133"/>
        <v>7</v>
      </c>
      <c r="U334" s="47">
        <f t="shared" si="134"/>
        <v>21.449999999999996</v>
      </c>
      <c r="V334" s="47">
        <f t="shared" si="135"/>
        <v>6.5</v>
      </c>
      <c r="W334" s="48">
        <v>24.66282</v>
      </c>
      <c r="X334" s="48">
        <v>112.17182</v>
      </c>
      <c r="Y334" s="49">
        <f t="shared" si="136"/>
        <v>78.800000000000011</v>
      </c>
      <c r="Z334" s="49">
        <v>26</v>
      </c>
      <c r="AA334" s="50">
        <v>8</v>
      </c>
      <c r="AB334" s="55">
        <v>60</v>
      </c>
      <c r="AC334" s="51" t="s">
        <v>62</v>
      </c>
      <c r="AD334" s="43" t="s">
        <v>113</v>
      </c>
      <c r="AE334" s="43" t="s">
        <v>63</v>
      </c>
      <c r="AF334" s="50">
        <v>1</v>
      </c>
      <c r="AG334" s="52" t="s">
        <v>0</v>
      </c>
      <c r="AH334" s="45"/>
      <c r="AI334" s="45"/>
    </row>
    <row r="335" spans="1:35">
      <c r="A335" s="42" t="s">
        <v>199</v>
      </c>
      <c r="B335" s="43" t="s">
        <v>145</v>
      </c>
      <c r="C335" s="44">
        <v>41191</v>
      </c>
      <c r="D335" s="45">
        <v>2012</v>
      </c>
      <c r="E335" s="46">
        <v>0.4513888888888889</v>
      </c>
      <c r="F335" s="46">
        <v>0.4548611111111111</v>
      </c>
      <c r="G335" s="46">
        <f t="shared" ref="G335:G339" si="138">F335-E335</f>
        <v>3.4722222222222099E-3</v>
      </c>
      <c r="H335" s="36">
        <v>2</v>
      </c>
      <c r="I335" s="36">
        <v>2</v>
      </c>
      <c r="J335" s="36">
        <v>8</v>
      </c>
      <c r="K335" s="36">
        <v>8</v>
      </c>
      <c r="L335" s="42" t="s">
        <v>148</v>
      </c>
      <c r="M335" s="42" t="s">
        <v>151</v>
      </c>
      <c r="N335" s="36">
        <v>1</v>
      </c>
      <c r="O335" s="47">
        <f t="shared" ref="O335:O339" si="139">(P335*3.3)</f>
        <v>19.799999999999997</v>
      </c>
      <c r="P335" s="85">
        <v>6</v>
      </c>
      <c r="Q335" s="47">
        <f t="shared" si="137"/>
        <v>23.099999999999998</v>
      </c>
      <c r="R335" s="47">
        <v>7</v>
      </c>
      <c r="S335" s="36">
        <f t="shared" ref="S335:S339" si="140">MAX(O335,Q335,)</f>
        <v>23.099999999999998</v>
      </c>
      <c r="T335" s="36">
        <f t="shared" ref="T335:T339" si="141">MAX(P335,R335)</f>
        <v>7</v>
      </c>
      <c r="U335" s="47">
        <f t="shared" ref="U335:U339" si="142">AVERAGE(O335,Q335)</f>
        <v>21.449999999999996</v>
      </c>
      <c r="V335" s="47">
        <f t="shared" ref="V335:V339" si="143">AVERAGE(P335,R335)</f>
        <v>6.5</v>
      </c>
      <c r="W335" s="48">
        <v>24.66282</v>
      </c>
      <c r="X335" s="48">
        <v>112.17182</v>
      </c>
      <c r="Y335" s="49">
        <f t="shared" ref="Y335:Y339" si="144">(Z335*1.8)+32</f>
        <v>78.800000000000011</v>
      </c>
      <c r="Z335" s="49">
        <v>26</v>
      </c>
      <c r="AA335" s="50">
        <v>8</v>
      </c>
      <c r="AB335" s="55">
        <v>60</v>
      </c>
      <c r="AC335" s="51" t="s">
        <v>62</v>
      </c>
      <c r="AD335" s="43" t="s">
        <v>113</v>
      </c>
      <c r="AE335" s="43" t="s">
        <v>63</v>
      </c>
      <c r="AF335" s="50">
        <v>1</v>
      </c>
      <c r="AG335" s="52" t="s">
        <v>0</v>
      </c>
      <c r="AH335" s="45"/>
      <c r="AI335" s="45"/>
    </row>
    <row r="336" spans="1:35">
      <c r="A336" s="42" t="s">
        <v>199</v>
      </c>
      <c r="B336" s="43" t="s">
        <v>145</v>
      </c>
      <c r="C336" s="44">
        <v>41191</v>
      </c>
      <c r="D336" s="45">
        <v>2012</v>
      </c>
      <c r="E336" s="46">
        <v>0.4513888888888889</v>
      </c>
      <c r="F336" s="46">
        <v>0.4548611111111111</v>
      </c>
      <c r="G336" s="46">
        <f t="shared" si="138"/>
        <v>3.4722222222222099E-3</v>
      </c>
      <c r="H336" s="36">
        <v>2</v>
      </c>
      <c r="I336" s="36">
        <v>2</v>
      </c>
      <c r="J336" s="36">
        <v>8</v>
      </c>
      <c r="K336" s="36">
        <v>8</v>
      </c>
      <c r="L336" s="42" t="s">
        <v>148</v>
      </c>
      <c r="M336" s="42" t="s">
        <v>151</v>
      </c>
      <c r="N336" s="36">
        <v>1</v>
      </c>
      <c r="O336" s="47">
        <f t="shared" si="139"/>
        <v>19.799999999999997</v>
      </c>
      <c r="P336" s="85">
        <v>6</v>
      </c>
      <c r="Q336" s="47">
        <f t="shared" si="137"/>
        <v>23.099999999999998</v>
      </c>
      <c r="R336" s="47">
        <v>7</v>
      </c>
      <c r="S336" s="36">
        <f t="shared" si="140"/>
        <v>23.099999999999998</v>
      </c>
      <c r="T336" s="36">
        <f t="shared" si="141"/>
        <v>7</v>
      </c>
      <c r="U336" s="47">
        <f t="shared" si="142"/>
        <v>21.449999999999996</v>
      </c>
      <c r="V336" s="47">
        <f t="shared" si="143"/>
        <v>6.5</v>
      </c>
      <c r="W336" s="48">
        <v>24.66282</v>
      </c>
      <c r="X336" s="48">
        <v>112.17182</v>
      </c>
      <c r="Y336" s="49">
        <f t="shared" si="144"/>
        <v>78.800000000000011</v>
      </c>
      <c r="Z336" s="49">
        <v>26</v>
      </c>
      <c r="AA336" s="50">
        <v>8</v>
      </c>
      <c r="AB336" s="55">
        <v>60</v>
      </c>
      <c r="AC336" s="51" t="s">
        <v>62</v>
      </c>
      <c r="AD336" s="43" t="s">
        <v>49</v>
      </c>
      <c r="AE336" s="43" t="s">
        <v>63</v>
      </c>
      <c r="AF336" s="50">
        <v>1</v>
      </c>
      <c r="AG336" s="52" t="s">
        <v>0</v>
      </c>
      <c r="AH336" s="45"/>
      <c r="AI336" s="45"/>
    </row>
    <row r="337" spans="1:35">
      <c r="A337" s="42" t="s">
        <v>199</v>
      </c>
      <c r="B337" s="43" t="s">
        <v>145</v>
      </c>
      <c r="C337" s="44">
        <v>41191</v>
      </c>
      <c r="D337" s="45">
        <v>2012</v>
      </c>
      <c r="E337" s="46">
        <v>0.4513888888888889</v>
      </c>
      <c r="F337" s="46">
        <v>0.4548611111111111</v>
      </c>
      <c r="G337" s="46">
        <f t="shared" si="138"/>
        <v>3.4722222222222099E-3</v>
      </c>
      <c r="H337" s="36">
        <v>2</v>
      </c>
      <c r="I337" s="36">
        <v>2</v>
      </c>
      <c r="J337" s="36">
        <v>8</v>
      </c>
      <c r="K337" s="36">
        <v>8</v>
      </c>
      <c r="L337" s="42" t="s">
        <v>148</v>
      </c>
      <c r="M337" s="42" t="s">
        <v>151</v>
      </c>
      <c r="N337" s="36">
        <v>1</v>
      </c>
      <c r="O337" s="47">
        <f t="shared" si="139"/>
        <v>19.799999999999997</v>
      </c>
      <c r="P337" s="85">
        <v>6</v>
      </c>
      <c r="Q337" s="47">
        <f t="shared" si="137"/>
        <v>23.099999999999998</v>
      </c>
      <c r="R337" s="47">
        <v>7</v>
      </c>
      <c r="S337" s="36">
        <f t="shared" si="140"/>
        <v>23.099999999999998</v>
      </c>
      <c r="T337" s="36">
        <f t="shared" si="141"/>
        <v>7</v>
      </c>
      <c r="U337" s="47">
        <f t="shared" si="142"/>
        <v>21.449999999999996</v>
      </c>
      <c r="V337" s="47">
        <f t="shared" si="143"/>
        <v>6.5</v>
      </c>
      <c r="W337" s="48">
        <v>24.66282</v>
      </c>
      <c r="X337" s="48">
        <v>112.17182</v>
      </c>
      <c r="Y337" s="49">
        <f t="shared" si="144"/>
        <v>78.800000000000011</v>
      </c>
      <c r="Z337" s="49">
        <v>26</v>
      </c>
      <c r="AA337" s="50">
        <v>8</v>
      </c>
      <c r="AB337" s="55">
        <v>60</v>
      </c>
      <c r="AC337" s="51" t="s">
        <v>62</v>
      </c>
      <c r="AD337" s="43" t="s">
        <v>113</v>
      </c>
      <c r="AE337" s="43" t="s">
        <v>66</v>
      </c>
      <c r="AF337" s="50">
        <v>1</v>
      </c>
      <c r="AG337" s="52" t="s">
        <v>0</v>
      </c>
      <c r="AH337" s="45"/>
      <c r="AI337" s="45"/>
    </row>
    <row r="338" spans="1:35">
      <c r="A338" s="42" t="s">
        <v>199</v>
      </c>
      <c r="B338" s="43" t="s">
        <v>145</v>
      </c>
      <c r="C338" s="44">
        <v>41191</v>
      </c>
      <c r="D338" s="45">
        <v>2012</v>
      </c>
      <c r="E338" s="46">
        <v>0.4513888888888889</v>
      </c>
      <c r="F338" s="46">
        <v>0.4548611111111111</v>
      </c>
      <c r="G338" s="46">
        <f t="shared" si="138"/>
        <v>3.4722222222222099E-3</v>
      </c>
      <c r="H338" s="36">
        <v>2</v>
      </c>
      <c r="I338" s="36">
        <v>2</v>
      </c>
      <c r="J338" s="36">
        <v>8</v>
      </c>
      <c r="K338" s="36">
        <v>8</v>
      </c>
      <c r="L338" s="42" t="s">
        <v>148</v>
      </c>
      <c r="M338" s="42" t="s">
        <v>151</v>
      </c>
      <c r="N338" s="36">
        <v>1</v>
      </c>
      <c r="O338" s="47">
        <f t="shared" si="139"/>
        <v>19.799999999999997</v>
      </c>
      <c r="P338" s="85">
        <v>6</v>
      </c>
      <c r="Q338" s="47">
        <f t="shared" si="137"/>
        <v>23.099999999999998</v>
      </c>
      <c r="R338" s="47">
        <v>7</v>
      </c>
      <c r="S338" s="36">
        <f t="shared" si="140"/>
        <v>23.099999999999998</v>
      </c>
      <c r="T338" s="36">
        <f t="shared" si="141"/>
        <v>7</v>
      </c>
      <c r="U338" s="47">
        <f t="shared" si="142"/>
        <v>21.449999999999996</v>
      </c>
      <c r="V338" s="47">
        <f t="shared" si="143"/>
        <v>6.5</v>
      </c>
      <c r="W338" s="48">
        <v>24.66282</v>
      </c>
      <c r="X338" s="48">
        <v>112.17182</v>
      </c>
      <c r="Y338" s="49">
        <f t="shared" si="144"/>
        <v>78.800000000000011</v>
      </c>
      <c r="Z338" s="49">
        <v>26</v>
      </c>
      <c r="AA338" s="50">
        <v>8</v>
      </c>
      <c r="AB338" s="55">
        <v>60</v>
      </c>
      <c r="AC338" s="51" t="s">
        <v>62</v>
      </c>
      <c r="AD338" s="43" t="s">
        <v>113</v>
      </c>
      <c r="AE338" s="43" t="s">
        <v>66</v>
      </c>
      <c r="AF338" s="50">
        <v>1</v>
      </c>
      <c r="AG338" s="52" t="s">
        <v>0</v>
      </c>
      <c r="AH338" s="45"/>
      <c r="AI338" s="45"/>
    </row>
    <row r="339" spans="1:35">
      <c r="A339" s="42" t="s">
        <v>201</v>
      </c>
      <c r="B339" s="43" t="s">
        <v>149</v>
      </c>
      <c r="C339" s="44">
        <v>41191</v>
      </c>
      <c r="D339" s="45">
        <v>2012</v>
      </c>
      <c r="E339" s="46">
        <v>0.43402777777777773</v>
      </c>
      <c r="F339" s="46">
        <v>0.4375</v>
      </c>
      <c r="G339" s="46">
        <f t="shared" si="138"/>
        <v>3.4722222222222654E-3</v>
      </c>
      <c r="H339" s="36">
        <v>2</v>
      </c>
      <c r="I339" s="36">
        <v>2</v>
      </c>
      <c r="J339" s="36">
        <v>9</v>
      </c>
      <c r="K339" s="36">
        <v>9</v>
      </c>
      <c r="L339" s="42" t="s">
        <v>148</v>
      </c>
      <c r="M339" s="42" t="s">
        <v>151</v>
      </c>
      <c r="N339" s="36">
        <v>1</v>
      </c>
      <c r="O339" s="47">
        <f t="shared" si="139"/>
        <v>26.4</v>
      </c>
      <c r="P339" s="85">
        <v>8</v>
      </c>
      <c r="Q339" s="47">
        <f t="shared" si="137"/>
        <v>26.4</v>
      </c>
      <c r="R339" s="47">
        <v>8</v>
      </c>
      <c r="S339" s="36">
        <f t="shared" si="140"/>
        <v>26.4</v>
      </c>
      <c r="T339" s="36">
        <f t="shared" si="141"/>
        <v>8</v>
      </c>
      <c r="U339" s="47">
        <f t="shared" si="142"/>
        <v>26.4</v>
      </c>
      <c r="V339" s="47">
        <f t="shared" si="143"/>
        <v>8</v>
      </c>
      <c r="W339" s="48">
        <v>24.669360000000001</v>
      </c>
      <c r="X339" s="48">
        <v>112.1698</v>
      </c>
      <c r="Y339" s="49">
        <f t="shared" si="144"/>
        <v>78.800000000000011</v>
      </c>
      <c r="Z339" s="49">
        <v>26</v>
      </c>
      <c r="AA339" s="50">
        <v>8</v>
      </c>
      <c r="AB339" s="55">
        <v>180</v>
      </c>
      <c r="AC339" s="51" t="s">
        <v>120</v>
      </c>
      <c r="AD339" s="43" t="s">
        <v>49</v>
      </c>
      <c r="AE339" s="43" t="s">
        <v>0</v>
      </c>
      <c r="AF339" s="50">
        <v>1</v>
      </c>
      <c r="AG339" s="52" t="s">
        <v>0</v>
      </c>
      <c r="AH339" s="45"/>
      <c r="AI339" s="45"/>
    </row>
    <row r="340" spans="1:35">
      <c r="A340" s="42" t="s">
        <v>201</v>
      </c>
      <c r="B340" s="43" t="s">
        <v>149</v>
      </c>
      <c r="C340" s="44">
        <v>41191</v>
      </c>
      <c r="D340" s="45">
        <v>2012</v>
      </c>
      <c r="E340" s="46">
        <v>0.43402777777777773</v>
      </c>
      <c r="F340" s="46">
        <v>0.4375</v>
      </c>
      <c r="G340" s="46">
        <f t="shared" ref="G340:G346" si="145">F340-E340</f>
        <v>3.4722222222222654E-3</v>
      </c>
      <c r="H340" s="36">
        <v>2</v>
      </c>
      <c r="I340" s="36">
        <v>2</v>
      </c>
      <c r="J340" s="36">
        <v>9</v>
      </c>
      <c r="K340" s="36">
        <v>9</v>
      </c>
      <c r="L340" s="42" t="s">
        <v>148</v>
      </c>
      <c r="M340" s="42" t="s">
        <v>151</v>
      </c>
      <c r="N340" s="36">
        <v>1</v>
      </c>
      <c r="O340" s="47">
        <f t="shared" ref="O340:O346" si="146">(P340*3.3)</f>
        <v>26.4</v>
      </c>
      <c r="P340" s="85">
        <v>8</v>
      </c>
      <c r="Q340" s="47">
        <f t="shared" si="137"/>
        <v>26.4</v>
      </c>
      <c r="R340" s="47">
        <v>8</v>
      </c>
      <c r="S340" s="36">
        <f t="shared" ref="S340:S346" si="147">MAX(O340,Q340,)</f>
        <v>26.4</v>
      </c>
      <c r="T340" s="36">
        <f t="shared" ref="T340:T346" si="148">MAX(P340,R340)</f>
        <v>8</v>
      </c>
      <c r="U340" s="47">
        <f t="shared" ref="U340:U346" si="149">AVERAGE(O340,Q340)</f>
        <v>26.4</v>
      </c>
      <c r="V340" s="47">
        <f t="shared" ref="V340:V346" si="150">AVERAGE(P340,R340)</f>
        <v>8</v>
      </c>
      <c r="W340" s="48">
        <v>24.669360000000001</v>
      </c>
      <c r="X340" s="48">
        <v>112.1698</v>
      </c>
      <c r="Y340" s="49">
        <f t="shared" ref="Y340:Y346" si="151">(Z340*1.8)+32</f>
        <v>78.800000000000011</v>
      </c>
      <c r="Z340" s="49">
        <v>26</v>
      </c>
      <c r="AA340" s="50">
        <v>8</v>
      </c>
      <c r="AB340" s="55">
        <v>180</v>
      </c>
      <c r="AC340" s="51" t="s">
        <v>120</v>
      </c>
      <c r="AD340" s="43" t="s">
        <v>49</v>
      </c>
      <c r="AE340" s="43" t="s">
        <v>0</v>
      </c>
      <c r="AF340" s="50">
        <v>1</v>
      </c>
      <c r="AG340" s="52" t="s">
        <v>0</v>
      </c>
      <c r="AH340" s="45"/>
      <c r="AI340" s="45"/>
    </row>
    <row r="341" spans="1:35" s="53" customFormat="1">
      <c r="A341" s="42" t="s">
        <v>201</v>
      </c>
      <c r="B341" s="43" t="s">
        <v>149</v>
      </c>
      <c r="C341" s="44">
        <v>41191</v>
      </c>
      <c r="D341" s="45">
        <v>2012</v>
      </c>
      <c r="E341" s="46">
        <v>0.43402777777777773</v>
      </c>
      <c r="F341" s="46">
        <v>0.4375</v>
      </c>
      <c r="G341" s="46">
        <f t="shared" si="145"/>
        <v>3.4722222222222654E-3</v>
      </c>
      <c r="H341" s="36">
        <v>2</v>
      </c>
      <c r="I341" s="36">
        <v>2</v>
      </c>
      <c r="J341" s="36">
        <v>9</v>
      </c>
      <c r="K341" s="36">
        <v>9</v>
      </c>
      <c r="L341" s="42" t="s">
        <v>148</v>
      </c>
      <c r="M341" s="42" t="s">
        <v>151</v>
      </c>
      <c r="N341" s="36">
        <v>1</v>
      </c>
      <c r="O341" s="47">
        <f t="shared" si="146"/>
        <v>26.4</v>
      </c>
      <c r="P341" s="85">
        <v>8</v>
      </c>
      <c r="Q341" s="47">
        <f t="shared" si="137"/>
        <v>26.4</v>
      </c>
      <c r="R341" s="47">
        <v>8</v>
      </c>
      <c r="S341" s="36">
        <f t="shared" si="147"/>
        <v>26.4</v>
      </c>
      <c r="T341" s="36">
        <f t="shared" si="148"/>
        <v>8</v>
      </c>
      <c r="U341" s="47">
        <f t="shared" si="149"/>
        <v>26.4</v>
      </c>
      <c r="V341" s="47">
        <f t="shared" si="150"/>
        <v>8</v>
      </c>
      <c r="W341" s="48">
        <v>24.669360000000001</v>
      </c>
      <c r="X341" s="48">
        <v>112.1698</v>
      </c>
      <c r="Y341" s="49">
        <f t="shared" si="151"/>
        <v>78.800000000000011</v>
      </c>
      <c r="Z341" s="49">
        <v>26</v>
      </c>
      <c r="AA341" s="50">
        <v>8</v>
      </c>
      <c r="AB341" s="55">
        <v>180</v>
      </c>
      <c r="AC341" s="51" t="s">
        <v>120</v>
      </c>
      <c r="AD341" s="43" t="s">
        <v>49</v>
      </c>
      <c r="AE341" s="43" t="s">
        <v>0</v>
      </c>
      <c r="AF341" s="50">
        <v>1</v>
      </c>
      <c r="AG341" s="52" t="s">
        <v>0</v>
      </c>
      <c r="AH341" s="45"/>
      <c r="AI341" s="45"/>
    </row>
    <row r="342" spans="1:35" s="45" customFormat="1">
      <c r="A342" s="42" t="s">
        <v>201</v>
      </c>
      <c r="B342" s="43" t="s">
        <v>149</v>
      </c>
      <c r="C342" s="44">
        <v>41191</v>
      </c>
      <c r="D342" s="45">
        <v>2012</v>
      </c>
      <c r="E342" s="46">
        <v>0.43402777777777773</v>
      </c>
      <c r="F342" s="46">
        <v>0.4375</v>
      </c>
      <c r="G342" s="46">
        <f t="shared" si="145"/>
        <v>3.4722222222222654E-3</v>
      </c>
      <c r="H342" s="36">
        <v>2</v>
      </c>
      <c r="I342" s="36">
        <v>2</v>
      </c>
      <c r="J342" s="36">
        <v>9</v>
      </c>
      <c r="K342" s="36">
        <v>9</v>
      </c>
      <c r="L342" s="42" t="s">
        <v>148</v>
      </c>
      <c r="M342" s="42" t="s">
        <v>151</v>
      </c>
      <c r="N342" s="36">
        <v>1</v>
      </c>
      <c r="O342" s="47">
        <f t="shared" si="146"/>
        <v>26.4</v>
      </c>
      <c r="P342" s="85">
        <v>8</v>
      </c>
      <c r="Q342" s="47">
        <f t="shared" si="137"/>
        <v>26.4</v>
      </c>
      <c r="R342" s="47">
        <v>8</v>
      </c>
      <c r="S342" s="36">
        <f t="shared" si="147"/>
        <v>26.4</v>
      </c>
      <c r="T342" s="36">
        <f t="shared" si="148"/>
        <v>8</v>
      </c>
      <c r="U342" s="47">
        <f t="shared" si="149"/>
        <v>26.4</v>
      </c>
      <c r="V342" s="47">
        <f t="shared" si="150"/>
        <v>8</v>
      </c>
      <c r="W342" s="48">
        <v>24.669360000000001</v>
      </c>
      <c r="X342" s="48">
        <v>112.1698</v>
      </c>
      <c r="Y342" s="49">
        <f t="shared" si="151"/>
        <v>78.800000000000011</v>
      </c>
      <c r="Z342" s="49">
        <v>26</v>
      </c>
      <c r="AA342" s="50">
        <v>8</v>
      </c>
      <c r="AB342" s="55">
        <v>180</v>
      </c>
      <c r="AC342" s="51" t="s">
        <v>62</v>
      </c>
      <c r="AD342" s="45" t="s">
        <v>49</v>
      </c>
      <c r="AE342" s="43" t="s">
        <v>63</v>
      </c>
      <c r="AF342" s="50">
        <v>1</v>
      </c>
      <c r="AG342" s="55" t="s">
        <v>0</v>
      </c>
    </row>
    <row r="343" spans="1:35" s="45" customFormat="1">
      <c r="A343" s="42" t="s">
        <v>201</v>
      </c>
      <c r="B343" s="43" t="s">
        <v>149</v>
      </c>
      <c r="C343" s="44">
        <v>41191</v>
      </c>
      <c r="D343" s="45">
        <v>2012</v>
      </c>
      <c r="E343" s="46">
        <v>0.43402777777777773</v>
      </c>
      <c r="F343" s="46">
        <v>0.4375</v>
      </c>
      <c r="G343" s="46">
        <f t="shared" si="145"/>
        <v>3.4722222222222654E-3</v>
      </c>
      <c r="H343" s="36">
        <v>2</v>
      </c>
      <c r="I343" s="36">
        <v>2</v>
      </c>
      <c r="J343" s="36">
        <v>9</v>
      </c>
      <c r="K343" s="36">
        <v>9</v>
      </c>
      <c r="L343" s="42" t="s">
        <v>148</v>
      </c>
      <c r="M343" s="42" t="s">
        <v>151</v>
      </c>
      <c r="N343" s="36">
        <v>1</v>
      </c>
      <c r="O343" s="47">
        <f t="shared" si="146"/>
        <v>26.4</v>
      </c>
      <c r="P343" s="85">
        <v>8</v>
      </c>
      <c r="Q343" s="47">
        <f t="shared" si="137"/>
        <v>26.4</v>
      </c>
      <c r="R343" s="47">
        <v>8</v>
      </c>
      <c r="S343" s="36">
        <f t="shared" si="147"/>
        <v>26.4</v>
      </c>
      <c r="T343" s="36">
        <f t="shared" si="148"/>
        <v>8</v>
      </c>
      <c r="U343" s="47">
        <f t="shared" si="149"/>
        <v>26.4</v>
      </c>
      <c r="V343" s="47">
        <f t="shared" si="150"/>
        <v>8</v>
      </c>
      <c r="W343" s="48">
        <v>24.669360000000001</v>
      </c>
      <c r="X343" s="48">
        <v>112.1698</v>
      </c>
      <c r="Y343" s="49">
        <f t="shared" si="151"/>
        <v>78.800000000000011</v>
      </c>
      <c r="Z343" s="49">
        <v>26</v>
      </c>
      <c r="AA343" s="50">
        <v>8</v>
      </c>
      <c r="AB343" s="55">
        <v>180</v>
      </c>
      <c r="AC343" s="51" t="s">
        <v>62</v>
      </c>
      <c r="AD343" s="45" t="s">
        <v>49</v>
      </c>
      <c r="AE343" s="43" t="s">
        <v>63</v>
      </c>
      <c r="AF343" s="50">
        <v>1</v>
      </c>
      <c r="AG343" s="55" t="s">
        <v>0</v>
      </c>
    </row>
    <row r="344" spans="1:35" s="45" customFormat="1">
      <c r="A344" s="42" t="s">
        <v>201</v>
      </c>
      <c r="B344" s="43" t="s">
        <v>149</v>
      </c>
      <c r="C344" s="44">
        <v>41191</v>
      </c>
      <c r="D344" s="45">
        <v>2012</v>
      </c>
      <c r="E344" s="46">
        <v>0.43402777777777773</v>
      </c>
      <c r="F344" s="46">
        <v>0.4375</v>
      </c>
      <c r="G344" s="46">
        <f t="shared" si="145"/>
        <v>3.4722222222222654E-3</v>
      </c>
      <c r="H344" s="36">
        <v>2</v>
      </c>
      <c r="I344" s="36">
        <v>2</v>
      </c>
      <c r="J344" s="36">
        <v>9</v>
      </c>
      <c r="K344" s="36">
        <v>9</v>
      </c>
      <c r="L344" s="42" t="s">
        <v>148</v>
      </c>
      <c r="M344" s="42" t="s">
        <v>151</v>
      </c>
      <c r="N344" s="36">
        <v>1</v>
      </c>
      <c r="O344" s="47">
        <f t="shared" si="146"/>
        <v>26.4</v>
      </c>
      <c r="P344" s="85">
        <v>8</v>
      </c>
      <c r="Q344" s="47">
        <f t="shared" si="137"/>
        <v>26.4</v>
      </c>
      <c r="R344" s="47">
        <v>8</v>
      </c>
      <c r="S344" s="36">
        <f t="shared" si="147"/>
        <v>26.4</v>
      </c>
      <c r="T344" s="36">
        <f t="shared" si="148"/>
        <v>8</v>
      </c>
      <c r="U344" s="47">
        <f t="shared" si="149"/>
        <v>26.4</v>
      </c>
      <c r="V344" s="47">
        <f t="shared" si="150"/>
        <v>8</v>
      </c>
      <c r="W344" s="48">
        <v>24.669360000000001</v>
      </c>
      <c r="X344" s="48">
        <v>112.1698</v>
      </c>
      <c r="Y344" s="49">
        <f t="shared" si="151"/>
        <v>78.800000000000011</v>
      </c>
      <c r="Z344" s="49">
        <v>26</v>
      </c>
      <c r="AA344" s="50">
        <v>8</v>
      </c>
      <c r="AB344" s="55">
        <v>180</v>
      </c>
      <c r="AC344" s="51" t="s">
        <v>128</v>
      </c>
      <c r="AD344" s="45" t="s">
        <v>49</v>
      </c>
      <c r="AE344" s="43" t="s">
        <v>63</v>
      </c>
      <c r="AF344" s="50">
        <v>1</v>
      </c>
      <c r="AG344" s="55" t="s">
        <v>0</v>
      </c>
    </row>
    <row r="345" spans="1:35" s="45" customFormat="1">
      <c r="A345" s="42" t="s">
        <v>201</v>
      </c>
      <c r="B345" s="43" t="s">
        <v>149</v>
      </c>
      <c r="C345" s="44">
        <v>41191</v>
      </c>
      <c r="D345" s="45">
        <v>2012</v>
      </c>
      <c r="E345" s="46">
        <v>0.43402777777777773</v>
      </c>
      <c r="F345" s="46">
        <v>0.4375</v>
      </c>
      <c r="G345" s="46">
        <f t="shared" si="145"/>
        <v>3.4722222222222654E-3</v>
      </c>
      <c r="H345" s="36">
        <v>2</v>
      </c>
      <c r="I345" s="36">
        <v>2</v>
      </c>
      <c r="J345" s="36">
        <v>9</v>
      </c>
      <c r="K345" s="36">
        <v>9</v>
      </c>
      <c r="L345" s="42" t="s">
        <v>148</v>
      </c>
      <c r="M345" s="42" t="s">
        <v>151</v>
      </c>
      <c r="N345" s="36">
        <v>1</v>
      </c>
      <c r="O345" s="47">
        <f t="shared" si="146"/>
        <v>26.4</v>
      </c>
      <c r="P345" s="85">
        <v>8</v>
      </c>
      <c r="Q345" s="47">
        <f t="shared" si="137"/>
        <v>26.4</v>
      </c>
      <c r="R345" s="47">
        <v>8</v>
      </c>
      <c r="S345" s="36">
        <f t="shared" si="147"/>
        <v>26.4</v>
      </c>
      <c r="T345" s="36">
        <f t="shared" si="148"/>
        <v>8</v>
      </c>
      <c r="U345" s="47">
        <f t="shared" si="149"/>
        <v>26.4</v>
      </c>
      <c r="V345" s="47">
        <f t="shared" si="150"/>
        <v>8</v>
      </c>
      <c r="W345" s="48">
        <v>24.669360000000001</v>
      </c>
      <c r="X345" s="48">
        <v>112.1698</v>
      </c>
      <c r="Y345" s="49">
        <f t="shared" si="151"/>
        <v>78.800000000000011</v>
      </c>
      <c r="Z345" s="49">
        <v>26</v>
      </c>
      <c r="AA345" s="50">
        <v>8</v>
      </c>
      <c r="AB345" s="55">
        <v>180</v>
      </c>
      <c r="AC345" s="51" t="s">
        <v>128</v>
      </c>
      <c r="AD345" s="45" t="s">
        <v>49</v>
      </c>
      <c r="AE345" s="43" t="s">
        <v>63</v>
      </c>
      <c r="AF345" s="50">
        <v>1</v>
      </c>
      <c r="AG345" s="55" t="s">
        <v>0</v>
      </c>
    </row>
    <row r="346" spans="1:35" s="53" customFormat="1">
      <c r="A346" s="42" t="s">
        <v>200</v>
      </c>
      <c r="B346" s="43" t="s">
        <v>144</v>
      </c>
      <c r="C346" s="44">
        <v>41191</v>
      </c>
      <c r="D346" s="45">
        <v>2012</v>
      </c>
      <c r="E346" s="46">
        <v>0.43333333333333335</v>
      </c>
      <c r="F346" s="46">
        <v>0.43958333333333338</v>
      </c>
      <c r="G346" s="46">
        <f t="shared" si="145"/>
        <v>6.2500000000000333E-3</v>
      </c>
      <c r="H346" s="36">
        <v>2</v>
      </c>
      <c r="I346" s="36">
        <v>2</v>
      </c>
      <c r="J346" s="36">
        <v>10</v>
      </c>
      <c r="K346" s="36">
        <v>10</v>
      </c>
      <c r="L346" s="42" t="s">
        <v>148</v>
      </c>
      <c r="M346" s="42" t="s">
        <v>151</v>
      </c>
      <c r="N346" s="36">
        <v>1</v>
      </c>
      <c r="O346" s="47">
        <f t="shared" si="146"/>
        <v>26.729999999999997</v>
      </c>
      <c r="P346" s="85">
        <v>8.1</v>
      </c>
      <c r="Q346" s="47">
        <f t="shared" si="137"/>
        <v>29.04</v>
      </c>
      <c r="R346" s="47">
        <v>8.8000000000000007</v>
      </c>
      <c r="S346" s="36">
        <f t="shared" si="147"/>
        <v>29.04</v>
      </c>
      <c r="T346" s="36">
        <f t="shared" si="148"/>
        <v>8.8000000000000007</v>
      </c>
      <c r="U346" s="47">
        <f t="shared" si="149"/>
        <v>27.884999999999998</v>
      </c>
      <c r="V346" s="47">
        <f t="shared" si="150"/>
        <v>8.4499999999999993</v>
      </c>
      <c r="W346" s="48">
        <v>24.669360000000001</v>
      </c>
      <c r="X346" s="48">
        <v>112.1698</v>
      </c>
      <c r="Y346" s="49">
        <f t="shared" si="151"/>
        <v>78.800000000000011</v>
      </c>
      <c r="Z346" s="49">
        <v>26</v>
      </c>
      <c r="AA346" s="50">
        <v>8</v>
      </c>
      <c r="AB346" s="55">
        <v>30</v>
      </c>
      <c r="AC346" s="51" t="s">
        <v>62</v>
      </c>
      <c r="AD346" s="45" t="s">
        <v>49</v>
      </c>
      <c r="AE346" s="43" t="s">
        <v>63</v>
      </c>
      <c r="AF346" s="50">
        <v>1</v>
      </c>
      <c r="AG346" s="55" t="s">
        <v>0</v>
      </c>
      <c r="AH346" s="45"/>
      <c r="AI346" s="45"/>
    </row>
    <row r="347" spans="1:35">
      <c r="A347" s="42" t="s">
        <v>200</v>
      </c>
      <c r="B347" s="43" t="s">
        <v>144</v>
      </c>
      <c r="C347" s="44">
        <v>41191</v>
      </c>
      <c r="D347" s="45">
        <v>2012</v>
      </c>
      <c r="E347" s="46">
        <v>0.43333333333333335</v>
      </c>
      <c r="F347" s="46">
        <v>0.43958333333333338</v>
      </c>
      <c r="G347" s="46">
        <f t="shared" ref="G347:G354" si="152">F347-E347</f>
        <v>6.2500000000000333E-3</v>
      </c>
      <c r="H347" s="36">
        <v>2</v>
      </c>
      <c r="I347" s="36">
        <v>2</v>
      </c>
      <c r="J347" s="36">
        <v>10</v>
      </c>
      <c r="K347" s="36">
        <v>10</v>
      </c>
      <c r="L347" s="42" t="s">
        <v>148</v>
      </c>
      <c r="M347" s="42" t="s">
        <v>151</v>
      </c>
      <c r="N347" s="36">
        <v>1</v>
      </c>
      <c r="O347" s="47">
        <f t="shared" ref="O347:O354" si="153">(P347*3.3)</f>
        <v>26.729999999999997</v>
      </c>
      <c r="P347" s="85">
        <v>8.1</v>
      </c>
      <c r="Q347" s="47">
        <f t="shared" si="137"/>
        <v>29.04</v>
      </c>
      <c r="R347" s="47">
        <v>8.8000000000000007</v>
      </c>
      <c r="S347" s="36">
        <f t="shared" ref="S347:S354" si="154">MAX(O347,Q347,)</f>
        <v>29.04</v>
      </c>
      <c r="T347" s="36">
        <f t="shared" ref="T347:T354" si="155">MAX(P347,R347)</f>
        <v>8.8000000000000007</v>
      </c>
      <c r="U347" s="47">
        <f t="shared" ref="U347:U354" si="156">AVERAGE(O347,Q347)</f>
        <v>27.884999999999998</v>
      </c>
      <c r="V347" s="47">
        <f t="shared" ref="V347:V354" si="157">AVERAGE(P347,R347)</f>
        <v>8.4499999999999993</v>
      </c>
      <c r="W347" s="48">
        <v>24.669360000000001</v>
      </c>
      <c r="X347" s="48">
        <v>112.1698</v>
      </c>
      <c r="Y347" s="49">
        <f t="shared" ref="Y347:Y354" si="158">(Z347*1.8)+32</f>
        <v>78.800000000000011</v>
      </c>
      <c r="Z347" s="49">
        <v>26</v>
      </c>
      <c r="AA347" s="50">
        <v>8</v>
      </c>
      <c r="AB347" s="55">
        <v>30</v>
      </c>
      <c r="AC347" s="51" t="s">
        <v>62</v>
      </c>
      <c r="AD347" s="45" t="s">
        <v>49</v>
      </c>
      <c r="AE347" s="43" t="s">
        <v>63</v>
      </c>
      <c r="AF347" s="50">
        <v>1</v>
      </c>
      <c r="AG347" s="55" t="s">
        <v>0</v>
      </c>
      <c r="AH347" s="45"/>
      <c r="AI347" s="45"/>
    </row>
    <row r="348" spans="1:35">
      <c r="A348" s="42" t="s">
        <v>200</v>
      </c>
      <c r="B348" s="43" t="s">
        <v>144</v>
      </c>
      <c r="C348" s="44">
        <v>41191</v>
      </c>
      <c r="D348" s="45">
        <v>2012</v>
      </c>
      <c r="E348" s="46">
        <v>0.43333333333333335</v>
      </c>
      <c r="F348" s="46">
        <v>0.43958333333333338</v>
      </c>
      <c r="G348" s="46">
        <f t="shared" si="152"/>
        <v>6.2500000000000333E-3</v>
      </c>
      <c r="H348" s="36">
        <v>2</v>
      </c>
      <c r="I348" s="36">
        <v>2</v>
      </c>
      <c r="J348" s="36">
        <v>10</v>
      </c>
      <c r="K348" s="36">
        <v>10</v>
      </c>
      <c r="L348" s="42" t="s">
        <v>148</v>
      </c>
      <c r="M348" s="42" t="s">
        <v>151</v>
      </c>
      <c r="N348" s="36">
        <v>1</v>
      </c>
      <c r="O348" s="47">
        <f t="shared" si="153"/>
        <v>26.729999999999997</v>
      </c>
      <c r="P348" s="85">
        <v>8.1</v>
      </c>
      <c r="Q348" s="47">
        <f t="shared" si="137"/>
        <v>29.04</v>
      </c>
      <c r="R348" s="47">
        <v>8.8000000000000007</v>
      </c>
      <c r="S348" s="36">
        <f t="shared" si="154"/>
        <v>29.04</v>
      </c>
      <c r="T348" s="36">
        <f t="shared" si="155"/>
        <v>8.8000000000000007</v>
      </c>
      <c r="U348" s="47">
        <f t="shared" si="156"/>
        <v>27.884999999999998</v>
      </c>
      <c r="V348" s="47">
        <f t="shared" si="157"/>
        <v>8.4499999999999993</v>
      </c>
      <c r="W348" s="48">
        <v>24.669360000000001</v>
      </c>
      <c r="X348" s="48">
        <v>112.1698</v>
      </c>
      <c r="Y348" s="49">
        <f t="shared" si="158"/>
        <v>78.800000000000011</v>
      </c>
      <c r="Z348" s="49">
        <v>26</v>
      </c>
      <c r="AA348" s="50">
        <v>8</v>
      </c>
      <c r="AB348" s="55">
        <v>30</v>
      </c>
      <c r="AC348" s="51" t="s">
        <v>62</v>
      </c>
      <c r="AD348" s="45" t="s">
        <v>49</v>
      </c>
      <c r="AE348" s="43" t="s">
        <v>63</v>
      </c>
      <c r="AF348" s="50">
        <v>1</v>
      </c>
      <c r="AG348" s="55" t="s">
        <v>0</v>
      </c>
      <c r="AH348" s="45"/>
      <c r="AI348" s="45"/>
    </row>
    <row r="349" spans="1:35">
      <c r="A349" s="42" t="s">
        <v>200</v>
      </c>
      <c r="B349" s="43" t="s">
        <v>144</v>
      </c>
      <c r="C349" s="44">
        <v>41191</v>
      </c>
      <c r="D349" s="45">
        <v>2012</v>
      </c>
      <c r="E349" s="46">
        <v>0.43333333333333335</v>
      </c>
      <c r="F349" s="46">
        <v>0.43958333333333338</v>
      </c>
      <c r="G349" s="46">
        <f t="shared" si="152"/>
        <v>6.2500000000000333E-3</v>
      </c>
      <c r="H349" s="36">
        <v>2</v>
      </c>
      <c r="I349" s="36">
        <v>2</v>
      </c>
      <c r="J349" s="36">
        <v>10</v>
      </c>
      <c r="K349" s="36">
        <v>10</v>
      </c>
      <c r="L349" s="42" t="s">
        <v>148</v>
      </c>
      <c r="M349" s="42" t="s">
        <v>151</v>
      </c>
      <c r="N349" s="36">
        <v>1</v>
      </c>
      <c r="O349" s="47">
        <f t="shared" si="153"/>
        <v>26.729999999999997</v>
      </c>
      <c r="P349" s="85">
        <v>8.1</v>
      </c>
      <c r="Q349" s="47">
        <f t="shared" si="137"/>
        <v>29.04</v>
      </c>
      <c r="R349" s="47">
        <v>8.8000000000000007</v>
      </c>
      <c r="S349" s="36">
        <f t="shared" si="154"/>
        <v>29.04</v>
      </c>
      <c r="T349" s="36">
        <f t="shared" si="155"/>
        <v>8.8000000000000007</v>
      </c>
      <c r="U349" s="47">
        <f t="shared" si="156"/>
        <v>27.884999999999998</v>
      </c>
      <c r="V349" s="47">
        <f t="shared" si="157"/>
        <v>8.4499999999999993</v>
      </c>
      <c r="W349" s="48">
        <v>24.669360000000001</v>
      </c>
      <c r="X349" s="48">
        <v>112.1698</v>
      </c>
      <c r="Y349" s="49">
        <f t="shared" si="158"/>
        <v>78.800000000000011</v>
      </c>
      <c r="Z349" s="49">
        <v>26</v>
      </c>
      <c r="AA349" s="50">
        <v>8</v>
      </c>
      <c r="AB349" s="55">
        <v>30</v>
      </c>
      <c r="AC349" s="51" t="s">
        <v>127</v>
      </c>
      <c r="AD349" s="45" t="s">
        <v>49</v>
      </c>
      <c r="AE349" s="43" t="s">
        <v>63</v>
      </c>
      <c r="AF349" s="50">
        <v>1</v>
      </c>
      <c r="AG349" s="55" t="s">
        <v>0</v>
      </c>
      <c r="AH349" s="45"/>
      <c r="AI349" s="45"/>
    </row>
    <row r="350" spans="1:35">
      <c r="A350" s="42" t="s">
        <v>200</v>
      </c>
      <c r="B350" s="43" t="s">
        <v>144</v>
      </c>
      <c r="C350" s="44">
        <v>41191</v>
      </c>
      <c r="D350" s="45">
        <v>2012</v>
      </c>
      <c r="E350" s="46">
        <v>0.43333333333333335</v>
      </c>
      <c r="F350" s="46">
        <v>0.43958333333333338</v>
      </c>
      <c r="G350" s="46">
        <f t="shared" si="152"/>
        <v>6.2500000000000333E-3</v>
      </c>
      <c r="H350" s="36">
        <v>2</v>
      </c>
      <c r="I350" s="36">
        <v>2</v>
      </c>
      <c r="J350" s="36">
        <v>10</v>
      </c>
      <c r="K350" s="36">
        <v>10</v>
      </c>
      <c r="L350" s="42" t="s">
        <v>148</v>
      </c>
      <c r="M350" s="42" t="s">
        <v>151</v>
      </c>
      <c r="N350" s="36">
        <v>1</v>
      </c>
      <c r="O350" s="47">
        <f t="shared" si="153"/>
        <v>26.729999999999997</v>
      </c>
      <c r="P350" s="85">
        <v>8.1</v>
      </c>
      <c r="Q350" s="47">
        <f t="shared" si="137"/>
        <v>29.04</v>
      </c>
      <c r="R350" s="47">
        <v>8.8000000000000007</v>
      </c>
      <c r="S350" s="36">
        <f t="shared" si="154"/>
        <v>29.04</v>
      </c>
      <c r="T350" s="36">
        <f t="shared" si="155"/>
        <v>8.8000000000000007</v>
      </c>
      <c r="U350" s="47">
        <f t="shared" si="156"/>
        <v>27.884999999999998</v>
      </c>
      <c r="V350" s="47">
        <f t="shared" si="157"/>
        <v>8.4499999999999993</v>
      </c>
      <c r="W350" s="48">
        <v>24.669360000000001</v>
      </c>
      <c r="X350" s="48">
        <v>112.1698</v>
      </c>
      <c r="Y350" s="49">
        <f t="shared" si="158"/>
        <v>78.800000000000011</v>
      </c>
      <c r="Z350" s="49">
        <v>26</v>
      </c>
      <c r="AA350" s="50">
        <v>8</v>
      </c>
      <c r="AB350" s="55">
        <v>30</v>
      </c>
      <c r="AC350" s="51" t="s">
        <v>127</v>
      </c>
      <c r="AD350" s="45" t="s">
        <v>49</v>
      </c>
      <c r="AE350" s="43" t="s">
        <v>63</v>
      </c>
      <c r="AF350" s="50">
        <v>1</v>
      </c>
      <c r="AG350" s="55" t="s">
        <v>0</v>
      </c>
      <c r="AH350" s="45"/>
      <c r="AI350" s="45"/>
    </row>
    <row r="351" spans="1:35">
      <c r="A351" s="42" t="s">
        <v>200</v>
      </c>
      <c r="B351" s="43" t="s">
        <v>144</v>
      </c>
      <c r="C351" s="44">
        <v>41191</v>
      </c>
      <c r="D351" s="45">
        <v>2012</v>
      </c>
      <c r="E351" s="46">
        <v>0.43333333333333335</v>
      </c>
      <c r="F351" s="46">
        <v>0.43958333333333338</v>
      </c>
      <c r="G351" s="46">
        <f t="shared" si="152"/>
        <v>6.2500000000000333E-3</v>
      </c>
      <c r="H351" s="36">
        <v>2</v>
      </c>
      <c r="I351" s="36">
        <v>2</v>
      </c>
      <c r="J351" s="36">
        <v>10</v>
      </c>
      <c r="K351" s="36">
        <v>10</v>
      </c>
      <c r="L351" s="42" t="s">
        <v>148</v>
      </c>
      <c r="M351" s="42" t="s">
        <v>151</v>
      </c>
      <c r="N351" s="36">
        <v>1</v>
      </c>
      <c r="O351" s="47">
        <f t="shared" si="153"/>
        <v>26.729999999999997</v>
      </c>
      <c r="P351" s="85">
        <v>8.1</v>
      </c>
      <c r="Q351" s="47">
        <f t="shared" si="137"/>
        <v>29.04</v>
      </c>
      <c r="R351" s="47">
        <v>8.8000000000000007</v>
      </c>
      <c r="S351" s="36">
        <f t="shared" si="154"/>
        <v>29.04</v>
      </c>
      <c r="T351" s="36">
        <f t="shared" si="155"/>
        <v>8.8000000000000007</v>
      </c>
      <c r="U351" s="47">
        <f t="shared" si="156"/>
        <v>27.884999999999998</v>
      </c>
      <c r="V351" s="47">
        <f t="shared" si="157"/>
        <v>8.4499999999999993</v>
      </c>
      <c r="W351" s="48">
        <v>24.669360000000001</v>
      </c>
      <c r="X351" s="48">
        <v>112.1698</v>
      </c>
      <c r="Y351" s="49">
        <f t="shared" si="158"/>
        <v>78.800000000000011</v>
      </c>
      <c r="Z351" s="49">
        <v>26</v>
      </c>
      <c r="AA351" s="50">
        <v>8</v>
      </c>
      <c r="AB351" s="55">
        <v>30</v>
      </c>
      <c r="AC351" s="51" t="s">
        <v>127</v>
      </c>
      <c r="AD351" s="45" t="s">
        <v>114</v>
      </c>
      <c r="AE351" s="43" t="s">
        <v>63</v>
      </c>
      <c r="AF351" s="50">
        <v>1</v>
      </c>
      <c r="AG351" s="55" t="s">
        <v>0</v>
      </c>
      <c r="AH351" s="45"/>
      <c r="AI351" s="45"/>
    </row>
    <row r="352" spans="1:35">
      <c r="A352" s="42" t="s">
        <v>200</v>
      </c>
      <c r="B352" s="43" t="s">
        <v>144</v>
      </c>
      <c r="C352" s="44">
        <v>41191</v>
      </c>
      <c r="D352" s="45">
        <v>2012</v>
      </c>
      <c r="E352" s="46">
        <v>0.43333333333333335</v>
      </c>
      <c r="F352" s="46">
        <v>0.43958333333333338</v>
      </c>
      <c r="G352" s="46">
        <f t="shared" si="152"/>
        <v>6.2500000000000333E-3</v>
      </c>
      <c r="H352" s="36">
        <v>2</v>
      </c>
      <c r="I352" s="36">
        <v>2</v>
      </c>
      <c r="J352" s="36">
        <v>10</v>
      </c>
      <c r="K352" s="36">
        <v>10</v>
      </c>
      <c r="L352" s="42" t="s">
        <v>148</v>
      </c>
      <c r="M352" s="42" t="s">
        <v>151</v>
      </c>
      <c r="N352" s="36">
        <v>1</v>
      </c>
      <c r="O352" s="47">
        <f t="shared" si="153"/>
        <v>26.729999999999997</v>
      </c>
      <c r="P352" s="85">
        <v>8.1</v>
      </c>
      <c r="Q352" s="47">
        <f t="shared" si="137"/>
        <v>29.04</v>
      </c>
      <c r="R352" s="47">
        <v>8.8000000000000007</v>
      </c>
      <c r="S352" s="36">
        <f t="shared" si="154"/>
        <v>29.04</v>
      </c>
      <c r="T352" s="36">
        <f t="shared" si="155"/>
        <v>8.8000000000000007</v>
      </c>
      <c r="U352" s="47">
        <f t="shared" si="156"/>
        <v>27.884999999999998</v>
      </c>
      <c r="V352" s="47">
        <f t="shared" si="157"/>
        <v>8.4499999999999993</v>
      </c>
      <c r="W352" s="48">
        <v>24.669360000000001</v>
      </c>
      <c r="X352" s="48">
        <v>112.1698</v>
      </c>
      <c r="Y352" s="49">
        <f t="shared" si="158"/>
        <v>78.800000000000011</v>
      </c>
      <c r="Z352" s="49">
        <v>26</v>
      </c>
      <c r="AA352" s="50">
        <v>8</v>
      </c>
      <c r="AB352" s="55">
        <v>30</v>
      </c>
      <c r="AC352" s="51" t="s">
        <v>127</v>
      </c>
      <c r="AD352" s="45" t="s">
        <v>114</v>
      </c>
      <c r="AE352" s="43" t="s">
        <v>63</v>
      </c>
      <c r="AF352" s="50">
        <v>1</v>
      </c>
      <c r="AG352" s="55" t="s">
        <v>0</v>
      </c>
      <c r="AH352" s="45"/>
      <c r="AI352" s="45"/>
    </row>
    <row r="353" spans="1:35">
      <c r="A353" s="42" t="s">
        <v>200</v>
      </c>
      <c r="B353" s="43" t="s">
        <v>144</v>
      </c>
      <c r="C353" s="44">
        <v>41191</v>
      </c>
      <c r="D353" s="45">
        <v>2012</v>
      </c>
      <c r="E353" s="46">
        <v>0.43333333333333335</v>
      </c>
      <c r="F353" s="46">
        <v>0.43958333333333338</v>
      </c>
      <c r="G353" s="46">
        <f t="shared" si="152"/>
        <v>6.2500000000000333E-3</v>
      </c>
      <c r="H353" s="36">
        <v>2</v>
      </c>
      <c r="I353" s="36">
        <v>2</v>
      </c>
      <c r="J353" s="36">
        <v>10</v>
      </c>
      <c r="K353" s="36">
        <v>10</v>
      </c>
      <c r="L353" s="42" t="s">
        <v>148</v>
      </c>
      <c r="M353" s="42" t="s">
        <v>151</v>
      </c>
      <c r="N353" s="36">
        <v>1</v>
      </c>
      <c r="O353" s="47">
        <f t="shared" si="153"/>
        <v>26.729999999999997</v>
      </c>
      <c r="P353" s="85">
        <v>8.1</v>
      </c>
      <c r="Q353" s="47">
        <f t="shared" si="137"/>
        <v>29.04</v>
      </c>
      <c r="R353" s="47">
        <v>8.8000000000000007</v>
      </c>
      <c r="S353" s="36">
        <f t="shared" si="154"/>
        <v>29.04</v>
      </c>
      <c r="T353" s="36">
        <f t="shared" si="155"/>
        <v>8.8000000000000007</v>
      </c>
      <c r="U353" s="47">
        <f t="shared" si="156"/>
        <v>27.884999999999998</v>
      </c>
      <c r="V353" s="47">
        <f t="shared" si="157"/>
        <v>8.4499999999999993</v>
      </c>
      <c r="W353" s="48">
        <v>24.669360000000001</v>
      </c>
      <c r="X353" s="48">
        <v>112.1698</v>
      </c>
      <c r="Y353" s="49">
        <f t="shared" si="158"/>
        <v>78.800000000000011</v>
      </c>
      <c r="Z353" s="49">
        <v>26</v>
      </c>
      <c r="AA353" s="50">
        <v>8</v>
      </c>
      <c r="AB353" s="55">
        <v>30</v>
      </c>
      <c r="AC353" s="51" t="s">
        <v>127</v>
      </c>
      <c r="AD353" s="45" t="s">
        <v>114</v>
      </c>
      <c r="AE353" s="43" t="s">
        <v>63</v>
      </c>
      <c r="AF353" s="50">
        <v>1</v>
      </c>
      <c r="AG353" s="55" t="s">
        <v>0</v>
      </c>
      <c r="AH353" s="45"/>
      <c r="AI353" s="45"/>
    </row>
    <row r="354" spans="1:35">
      <c r="A354" s="42" t="s">
        <v>202</v>
      </c>
      <c r="B354" s="43" t="s">
        <v>152</v>
      </c>
      <c r="C354" s="44">
        <v>41191</v>
      </c>
      <c r="D354" s="45">
        <v>2012</v>
      </c>
      <c r="E354" s="46">
        <v>0.44930555555555557</v>
      </c>
      <c r="F354" s="46">
        <v>0.45763888888888887</v>
      </c>
      <c r="G354" s="46">
        <f t="shared" si="152"/>
        <v>8.3333333333333037E-3</v>
      </c>
      <c r="H354" s="36">
        <v>2</v>
      </c>
      <c r="I354" s="36">
        <v>2</v>
      </c>
      <c r="J354" s="36">
        <v>11</v>
      </c>
      <c r="K354" s="36">
        <v>11</v>
      </c>
      <c r="L354" s="42" t="s">
        <v>148</v>
      </c>
      <c r="M354" s="42" t="s">
        <v>151</v>
      </c>
      <c r="N354" s="36">
        <v>1</v>
      </c>
      <c r="O354" s="47">
        <f t="shared" si="153"/>
        <v>26.465999999999998</v>
      </c>
      <c r="P354" s="85">
        <v>8.02</v>
      </c>
      <c r="Q354" s="47">
        <f>(R354*3.3)</f>
        <v>32.67</v>
      </c>
      <c r="R354" s="47">
        <v>9.9</v>
      </c>
      <c r="S354" s="36">
        <f t="shared" si="154"/>
        <v>32.67</v>
      </c>
      <c r="T354" s="36">
        <f t="shared" si="155"/>
        <v>9.9</v>
      </c>
      <c r="U354" s="47">
        <f t="shared" si="156"/>
        <v>29.567999999999998</v>
      </c>
      <c r="V354" s="47">
        <f t="shared" si="157"/>
        <v>8.9600000000000009</v>
      </c>
      <c r="W354" s="48">
        <v>24.66001</v>
      </c>
      <c r="X354" s="48">
        <v>112.17645</v>
      </c>
      <c r="Y354" s="49">
        <f t="shared" si="158"/>
        <v>78.800000000000011</v>
      </c>
      <c r="Z354" s="49">
        <v>26</v>
      </c>
      <c r="AA354" s="50">
        <v>8</v>
      </c>
      <c r="AB354" s="55">
        <v>330</v>
      </c>
      <c r="AC354" s="51" t="s">
        <v>119</v>
      </c>
      <c r="AD354" s="43" t="s">
        <v>49</v>
      </c>
      <c r="AE354" s="43" t="s">
        <v>0</v>
      </c>
      <c r="AF354" s="50">
        <v>1</v>
      </c>
      <c r="AG354" s="55" t="s">
        <v>60</v>
      </c>
      <c r="AH354" s="45"/>
      <c r="AI354" s="45"/>
    </row>
    <row r="355" spans="1:35">
      <c r="A355" s="42" t="s">
        <v>202</v>
      </c>
      <c r="B355" s="43" t="s">
        <v>152</v>
      </c>
      <c r="C355" s="44">
        <v>41191</v>
      </c>
      <c r="D355" s="45">
        <v>2012</v>
      </c>
      <c r="E355" s="46">
        <v>0.44930555555555557</v>
      </c>
      <c r="F355" s="46">
        <v>0.45763888888888887</v>
      </c>
      <c r="G355" s="46">
        <f t="shared" ref="G355:G373" si="159">F355-E355</f>
        <v>8.3333333333333037E-3</v>
      </c>
      <c r="H355" s="36">
        <v>2</v>
      </c>
      <c r="I355" s="36">
        <v>2</v>
      </c>
      <c r="J355" s="36">
        <v>11</v>
      </c>
      <c r="K355" s="36">
        <v>11</v>
      </c>
      <c r="L355" s="42" t="s">
        <v>148</v>
      </c>
      <c r="M355" s="42" t="s">
        <v>151</v>
      </c>
      <c r="N355" s="36">
        <v>1</v>
      </c>
      <c r="O355" s="47">
        <f t="shared" ref="O355:O373" si="160">(P355*3.3)</f>
        <v>26.465999999999998</v>
      </c>
      <c r="P355" s="85">
        <v>8.02</v>
      </c>
      <c r="Q355" s="47">
        <f t="shared" ref="Q355:Q411" si="161">(R355*3.3)</f>
        <v>32.67</v>
      </c>
      <c r="R355" s="47">
        <v>9.9</v>
      </c>
      <c r="S355" s="36">
        <f t="shared" ref="S355:S373" si="162">MAX(O355,Q355,)</f>
        <v>32.67</v>
      </c>
      <c r="T355" s="36">
        <f t="shared" ref="T355:T373" si="163">MAX(P355,R355)</f>
        <v>9.9</v>
      </c>
      <c r="U355" s="47">
        <f t="shared" ref="U355:U373" si="164">AVERAGE(O355,Q355)</f>
        <v>29.567999999999998</v>
      </c>
      <c r="V355" s="47">
        <f t="shared" ref="V355:V373" si="165">AVERAGE(P355,R355)</f>
        <v>8.9600000000000009</v>
      </c>
      <c r="W355" s="48">
        <v>24.66001</v>
      </c>
      <c r="X355" s="48">
        <v>112.17645</v>
      </c>
      <c r="Y355" s="49">
        <f t="shared" ref="Y355:Y373" si="166">(Z355*1.8)+32</f>
        <v>78.800000000000011</v>
      </c>
      <c r="Z355" s="49">
        <v>26</v>
      </c>
      <c r="AA355" s="50">
        <v>8</v>
      </c>
      <c r="AB355" s="55">
        <v>330</v>
      </c>
      <c r="AC355" s="51" t="s">
        <v>119</v>
      </c>
      <c r="AD355" s="43" t="s">
        <v>49</v>
      </c>
      <c r="AE355" s="43" t="s">
        <v>0</v>
      </c>
      <c r="AF355" s="50">
        <v>1</v>
      </c>
      <c r="AG355" s="55" t="s">
        <v>60</v>
      </c>
      <c r="AH355" s="45"/>
      <c r="AI355" s="45"/>
    </row>
    <row r="356" spans="1:35">
      <c r="A356" s="42" t="s">
        <v>202</v>
      </c>
      <c r="B356" s="43" t="s">
        <v>152</v>
      </c>
      <c r="C356" s="44">
        <v>41191</v>
      </c>
      <c r="D356" s="45">
        <v>2012</v>
      </c>
      <c r="E356" s="46">
        <v>0.44930555555555557</v>
      </c>
      <c r="F356" s="46">
        <v>0.45763888888888887</v>
      </c>
      <c r="G356" s="46">
        <f t="shared" si="159"/>
        <v>8.3333333333333037E-3</v>
      </c>
      <c r="H356" s="36">
        <v>2</v>
      </c>
      <c r="I356" s="36">
        <v>2</v>
      </c>
      <c r="J356" s="36">
        <v>11</v>
      </c>
      <c r="K356" s="36">
        <v>11</v>
      </c>
      <c r="L356" s="42" t="s">
        <v>148</v>
      </c>
      <c r="M356" s="42" t="s">
        <v>151</v>
      </c>
      <c r="N356" s="36">
        <v>1</v>
      </c>
      <c r="O356" s="47">
        <f t="shared" si="160"/>
        <v>26.465999999999998</v>
      </c>
      <c r="P356" s="85">
        <v>8.02</v>
      </c>
      <c r="Q356" s="47">
        <f t="shared" si="161"/>
        <v>32.67</v>
      </c>
      <c r="R356" s="47">
        <v>9.9</v>
      </c>
      <c r="S356" s="36">
        <f t="shared" si="162"/>
        <v>32.67</v>
      </c>
      <c r="T356" s="36">
        <f t="shared" si="163"/>
        <v>9.9</v>
      </c>
      <c r="U356" s="47">
        <f t="shared" si="164"/>
        <v>29.567999999999998</v>
      </c>
      <c r="V356" s="47">
        <f t="shared" si="165"/>
        <v>8.9600000000000009</v>
      </c>
      <c r="W356" s="48">
        <v>24.66001</v>
      </c>
      <c r="X356" s="48">
        <v>112.17645</v>
      </c>
      <c r="Y356" s="49">
        <f t="shared" si="166"/>
        <v>78.800000000000011</v>
      </c>
      <c r="Z356" s="49">
        <v>26</v>
      </c>
      <c r="AA356" s="50">
        <v>8</v>
      </c>
      <c r="AB356" s="55">
        <v>330</v>
      </c>
      <c r="AC356" s="51" t="s">
        <v>119</v>
      </c>
      <c r="AD356" s="43" t="s">
        <v>49</v>
      </c>
      <c r="AE356" s="43" t="s">
        <v>0</v>
      </c>
      <c r="AF356" s="50">
        <v>1</v>
      </c>
      <c r="AG356" s="55" t="s">
        <v>60</v>
      </c>
      <c r="AH356" s="45"/>
      <c r="AI356" s="45"/>
    </row>
    <row r="357" spans="1:35">
      <c r="A357" s="42" t="s">
        <v>202</v>
      </c>
      <c r="B357" s="43" t="s">
        <v>152</v>
      </c>
      <c r="C357" s="44">
        <v>41191</v>
      </c>
      <c r="D357" s="45">
        <v>2012</v>
      </c>
      <c r="E357" s="46">
        <v>0.44930555555555557</v>
      </c>
      <c r="F357" s="46">
        <v>0.45763888888888887</v>
      </c>
      <c r="G357" s="46">
        <f t="shared" si="159"/>
        <v>8.3333333333333037E-3</v>
      </c>
      <c r="H357" s="36">
        <v>2</v>
      </c>
      <c r="I357" s="36">
        <v>2</v>
      </c>
      <c r="J357" s="36">
        <v>11</v>
      </c>
      <c r="K357" s="36">
        <v>11</v>
      </c>
      <c r="L357" s="42" t="s">
        <v>148</v>
      </c>
      <c r="M357" s="42" t="s">
        <v>151</v>
      </c>
      <c r="N357" s="36">
        <v>1</v>
      </c>
      <c r="O357" s="47">
        <f t="shared" si="160"/>
        <v>26.465999999999998</v>
      </c>
      <c r="P357" s="85">
        <v>8.02</v>
      </c>
      <c r="Q357" s="47">
        <f t="shared" si="161"/>
        <v>32.67</v>
      </c>
      <c r="R357" s="47">
        <v>9.9</v>
      </c>
      <c r="S357" s="36">
        <f t="shared" si="162"/>
        <v>32.67</v>
      </c>
      <c r="T357" s="36">
        <f t="shared" si="163"/>
        <v>9.9</v>
      </c>
      <c r="U357" s="47">
        <f t="shared" si="164"/>
        <v>29.567999999999998</v>
      </c>
      <c r="V357" s="47">
        <f t="shared" si="165"/>
        <v>8.9600000000000009</v>
      </c>
      <c r="W357" s="48">
        <v>24.66001</v>
      </c>
      <c r="X357" s="48">
        <v>112.17645</v>
      </c>
      <c r="Y357" s="49">
        <f t="shared" si="166"/>
        <v>78.800000000000011</v>
      </c>
      <c r="Z357" s="49">
        <v>26</v>
      </c>
      <c r="AA357" s="50">
        <v>8</v>
      </c>
      <c r="AB357" s="55">
        <v>330</v>
      </c>
      <c r="AC357" s="51" t="s">
        <v>119</v>
      </c>
      <c r="AD357" s="43" t="s">
        <v>113</v>
      </c>
      <c r="AE357" s="43" t="s">
        <v>66</v>
      </c>
      <c r="AF357" s="50">
        <v>1</v>
      </c>
      <c r="AG357" s="55" t="s">
        <v>0</v>
      </c>
      <c r="AH357" s="45"/>
      <c r="AI357" s="45"/>
    </row>
    <row r="358" spans="1:35" s="53" customFormat="1">
      <c r="A358" s="42" t="s">
        <v>202</v>
      </c>
      <c r="B358" s="43" t="s">
        <v>152</v>
      </c>
      <c r="C358" s="44">
        <v>41191</v>
      </c>
      <c r="D358" s="45">
        <v>2012</v>
      </c>
      <c r="E358" s="46">
        <v>0.44930555555555557</v>
      </c>
      <c r="F358" s="46">
        <v>0.45763888888888887</v>
      </c>
      <c r="G358" s="46">
        <f t="shared" si="159"/>
        <v>8.3333333333333037E-3</v>
      </c>
      <c r="H358" s="36">
        <v>2</v>
      </c>
      <c r="I358" s="36">
        <v>2</v>
      </c>
      <c r="J358" s="36">
        <v>11</v>
      </c>
      <c r="K358" s="36">
        <v>11</v>
      </c>
      <c r="L358" s="42" t="s">
        <v>148</v>
      </c>
      <c r="M358" s="42" t="s">
        <v>151</v>
      </c>
      <c r="N358" s="36">
        <v>1</v>
      </c>
      <c r="O358" s="47">
        <f t="shared" si="160"/>
        <v>26.465999999999998</v>
      </c>
      <c r="P358" s="85">
        <v>8.02</v>
      </c>
      <c r="Q358" s="47">
        <f t="shared" si="161"/>
        <v>32.67</v>
      </c>
      <c r="R358" s="47">
        <v>9.9</v>
      </c>
      <c r="S358" s="36">
        <f t="shared" si="162"/>
        <v>32.67</v>
      </c>
      <c r="T358" s="36">
        <f t="shared" si="163"/>
        <v>9.9</v>
      </c>
      <c r="U358" s="47">
        <f t="shared" si="164"/>
        <v>29.567999999999998</v>
      </c>
      <c r="V358" s="47">
        <f t="shared" si="165"/>
        <v>8.9600000000000009</v>
      </c>
      <c r="W358" s="48">
        <v>24.66001</v>
      </c>
      <c r="X358" s="48">
        <v>112.17645</v>
      </c>
      <c r="Y358" s="49">
        <f t="shared" si="166"/>
        <v>78.800000000000011</v>
      </c>
      <c r="Z358" s="49">
        <v>26</v>
      </c>
      <c r="AA358" s="50">
        <v>8</v>
      </c>
      <c r="AB358" s="55">
        <v>330</v>
      </c>
      <c r="AC358" s="51" t="s">
        <v>119</v>
      </c>
      <c r="AD358" s="43" t="s">
        <v>113</v>
      </c>
      <c r="AE358" s="43" t="s">
        <v>66</v>
      </c>
      <c r="AF358" s="50">
        <v>1</v>
      </c>
      <c r="AG358" s="55" t="s">
        <v>0</v>
      </c>
      <c r="AH358" s="45"/>
      <c r="AI358" s="45"/>
    </row>
    <row r="359" spans="1:35">
      <c r="A359" s="42" t="s">
        <v>202</v>
      </c>
      <c r="B359" s="43" t="s">
        <v>152</v>
      </c>
      <c r="C359" s="44">
        <v>41191</v>
      </c>
      <c r="D359" s="45">
        <v>2012</v>
      </c>
      <c r="E359" s="46">
        <v>0.44930555555555557</v>
      </c>
      <c r="F359" s="46">
        <v>0.45763888888888887</v>
      </c>
      <c r="G359" s="46">
        <f t="shared" si="159"/>
        <v>8.3333333333333037E-3</v>
      </c>
      <c r="H359" s="36">
        <v>2</v>
      </c>
      <c r="I359" s="36">
        <v>2</v>
      </c>
      <c r="J359" s="36">
        <v>11</v>
      </c>
      <c r="K359" s="36">
        <v>11</v>
      </c>
      <c r="L359" s="42" t="s">
        <v>148</v>
      </c>
      <c r="M359" s="42" t="s">
        <v>151</v>
      </c>
      <c r="N359" s="36">
        <v>1</v>
      </c>
      <c r="O359" s="47">
        <f t="shared" si="160"/>
        <v>26.465999999999998</v>
      </c>
      <c r="P359" s="85">
        <v>8.02</v>
      </c>
      <c r="Q359" s="47">
        <f t="shared" si="161"/>
        <v>32.67</v>
      </c>
      <c r="R359" s="47">
        <v>9.9</v>
      </c>
      <c r="S359" s="36">
        <f t="shared" si="162"/>
        <v>32.67</v>
      </c>
      <c r="T359" s="36">
        <f t="shared" si="163"/>
        <v>9.9</v>
      </c>
      <c r="U359" s="47">
        <f t="shared" si="164"/>
        <v>29.567999999999998</v>
      </c>
      <c r="V359" s="47">
        <f t="shared" si="165"/>
        <v>8.9600000000000009</v>
      </c>
      <c r="W359" s="48">
        <v>24.66001</v>
      </c>
      <c r="X359" s="48">
        <v>112.17645</v>
      </c>
      <c r="Y359" s="49">
        <f t="shared" si="166"/>
        <v>78.800000000000011</v>
      </c>
      <c r="Z359" s="49">
        <v>26</v>
      </c>
      <c r="AA359" s="50">
        <v>8</v>
      </c>
      <c r="AB359" s="55">
        <v>330</v>
      </c>
      <c r="AC359" s="51" t="s">
        <v>119</v>
      </c>
      <c r="AD359" s="43" t="s">
        <v>113</v>
      </c>
      <c r="AE359" s="43" t="s">
        <v>66</v>
      </c>
      <c r="AF359" s="50">
        <v>1</v>
      </c>
      <c r="AG359" s="55" t="s">
        <v>0</v>
      </c>
      <c r="AH359" s="45"/>
      <c r="AI359" s="45"/>
    </row>
    <row r="360" spans="1:35">
      <c r="A360" s="42" t="s">
        <v>202</v>
      </c>
      <c r="B360" s="43" t="s">
        <v>152</v>
      </c>
      <c r="C360" s="44">
        <v>41191</v>
      </c>
      <c r="D360" s="45">
        <v>2012</v>
      </c>
      <c r="E360" s="46">
        <v>0.44930555555555557</v>
      </c>
      <c r="F360" s="46">
        <v>0.45763888888888887</v>
      </c>
      <c r="G360" s="46">
        <f t="shared" si="159"/>
        <v>8.3333333333333037E-3</v>
      </c>
      <c r="H360" s="36">
        <v>2</v>
      </c>
      <c r="I360" s="36">
        <v>2</v>
      </c>
      <c r="J360" s="36">
        <v>11</v>
      </c>
      <c r="K360" s="36">
        <v>11</v>
      </c>
      <c r="L360" s="42" t="s">
        <v>148</v>
      </c>
      <c r="M360" s="42" t="s">
        <v>151</v>
      </c>
      <c r="N360" s="36">
        <v>1</v>
      </c>
      <c r="O360" s="47">
        <f t="shared" si="160"/>
        <v>26.465999999999998</v>
      </c>
      <c r="P360" s="85">
        <v>8.02</v>
      </c>
      <c r="Q360" s="47">
        <f t="shared" si="161"/>
        <v>32.67</v>
      </c>
      <c r="R360" s="47">
        <v>9.9</v>
      </c>
      <c r="S360" s="36">
        <f t="shared" si="162"/>
        <v>32.67</v>
      </c>
      <c r="T360" s="36">
        <f t="shared" si="163"/>
        <v>9.9</v>
      </c>
      <c r="U360" s="47">
        <f t="shared" si="164"/>
        <v>29.567999999999998</v>
      </c>
      <c r="V360" s="47">
        <f t="shared" si="165"/>
        <v>8.9600000000000009</v>
      </c>
      <c r="W360" s="48">
        <v>24.66001</v>
      </c>
      <c r="X360" s="48">
        <v>112.17645</v>
      </c>
      <c r="Y360" s="49">
        <f t="shared" si="166"/>
        <v>78.800000000000011</v>
      </c>
      <c r="Z360" s="49">
        <v>26</v>
      </c>
      <c r="AA360" s="50">
        <v>8</v>
      </c>
      <c r="AB360" s="55">
        <v>330</v>
      </c>
      <c r="AC360" s="51" t="s">
        <v>62</v>
      </c>
      <c r="AD360" s="43" t="s">
        <v>49</v>
      </c>
      <c r="AE360" s="43" t="s">
        <v>63</v>
      </c>
      <c r="AF360" s="50">
        <v>1</v>
      </c>
      <c r="AG360" s="55" t="s">
        <v>0</v>
      </c>
      <c r="AH360" s="45"/>
      <c r="AI360" s="45"/>
    </row>
    <row r="361" spans="1:35">
      <c r="A361" s="42" t="s">
        <v>202</v>
      </c>
      <c r="B361" s="43" t="s">
        <v>152</v>
      </c>
      <c r="C361" s="44">
        <v>41191</v>
      </c>
      <c r="D361" s="45">
        <v>2012</v>
      </c>
      <c r="E361" s="46">
        <v>0.44930555555555557</v>
      </c>
      <c r="F361" s="46">
        <v>0.45763888888888887</v>
      </c>
      <c r="G361" s="46">
        <f t="shared" si="159"/>
        <v>8.3333333333333037E-3</v>
      </c>
      <c r="H361" s="36">
        <v>2</v>
      </c>
      <c r="I361" s="36">
        <v>2</v>
      </c>
      <c r="J361" s="36">
        <v>11</v>
      </c>
      <c r="K361" s="36">
        <v>11</v>
      </c>
      <c r="L361" s="42" t="s">
        <v>148</v>
      </c>
      <c r="M361" s="42" t="s">
        <v>151</v>
      </c>
      <c r="N361" s="36">
        <v>1</v>
      </c>
      <c r="O361" s="47">
        <f t="shared" si="160"/>
        <v>26.465999999999998</v>
      </c>
      <c r="P361" s="85">
        <v>8.02</v>
      </c>
      <c r="Q361" s="47">
        <f t="shared" si="161"/>
        <v>32.67</v>
      </c>
      <c r="R361" s="47">
        <v>9.9</v>
      </c>
      <c r="S361" s="36">
        <f t="shared" si="162"/>
        <v>32.67</v>
      </c>
      <c r="T361" s="36">
        <f t="shared" si="163"/>
        <v>9.9</v>
      </c>
      <c r="U361" s="47">
        <f t="shared" si="164"/>
        <v>29.567999999999998</v>
      </c>
      <c r="V361" s="47">
        <f t="shared" si="165"/>
        <v>8.9600000000000009</v>
      </c>
      <c r="W361" s="48">
        <v>24.66001</v>
      </c>
      <c r="X361" s="48">
        <v>112.17645</v>
      </c>
      <c r="Y361" s="49">
        <f t="shared" si="166"/>
        <v>78.800000000000011</v>
      </c>
      <c r="Z361" s="49">
        <v>26</v>
      </c>
      <c r="AA361" s="50">
        <v>8</v>
      </c>
      <c r="AB361" s="55">
        <v>330</v>
      </c>
      <c r="AC361" s="51" t="s">
        <v>62</v>
      </c>
      <c r="AD361" s="43" t="s">
        <v>49</v>
      </c>
      <c r="AE361" s="43" t="s">
        <v>63</v>
      </c>
      <c r="AF361" s="50">
        <v>1</v>
      </c>
      <c r="AG361" s="55" t="s">
        <v>0</v>
      </c>
      <c r="AH361" s="45"/>
      <c r="AI361" s="45"/>
    </row>
    <row r="362" spans="1:35" s="45" customFormat="1">
      <c r="A362" s="42" t="s">
        <v>202</v>
      </c>
      <c r="B362" s="43" t="s">
        <v>152</v>
      </c>
      <c r="C362" s="44">
        <v>41191</v>
      </c>
      <c r="D362" s="45">
        <v>2012</v>
      </c>
      <c r="E362" s="46">
        <v>0.44930555555555557</v>
      </c>
      <c r="F362" s="46">
        <v>0.45763888888888887</v>
      </c>
      <c r="G362" s="46">
        <f t="shared" si="159"/>
        <v>8.3333333333333037E-3</v>
      </c>
      <c r="H362" s="36">
        <v>2</v>
      </c>
      <c r="I362" s="36">
        <v>2</v>
      </c>
      <c r="J362" s="36">
        <v>11</v>
      </c>
      <c r="K362" s="36">
        <v>11</v>
      </c>
      <c r="L362" s="42" t="s">
        <v>148</v>
      </c>
      <c r="M362" s="42" t="s">
        <v>151</v>
      </c>
      <c r="N362" s="36">
        <v>1</v>
      </c>
      <c r="O362" s="47">
        <f t="shared" si="160"/>
        <v>26.465999999999998</v>
      </c>
      <c r="P362" s="85">
        <v>8.02</v>
      </c>
      <c r="Q362" s="47">
        <f t="shared" si="161"/>
        <v>32.67</v>
      </c>
      <c r="R362" s="47">
        <v>9.9</v>
      </c>
      <c r="S362" s="36">
        <f t="shared" si="162"/>
        <v>32.67</v>
      </c>
      <c r="T362" s="36">
        <f t="shared" si="163"/>
        <v>9.9</v>
      </c>
      <c r="U362" s="47">
        <f t="shared" si="164"/>
        <v>29.567999999999998</v>
      </c>
      <c r="V362" s="47">
        <f t="shared" si="165"/>
        <v>8.9600000000000009</v>
      </c>
      <c r="W362" s="48">
        <v>24.66001</v>
      </c>
      <c r="X362" s="48">
        <v>112.17645</v>
      </c>
      <c r="Y362" s="49">
        <f t="shared" si="166"/>
        <v>78.800000000000011</v>
      </c>
      <c r="Z362" s="49">
        <v>26</v>
      </c>
      <c r="AA362" s="50">
        <v>8</v>
      </c>
      <c r="AB362" s="55">
        <v>330</v>
      </c>
      <c r="AC362" s="51" t="s">
        <v>62</v>
      </c>
      <c r="AD362" s="43" t="s">
        <v>49</v>
      </c>
      <c r="AE362" s="43" t="s">
        <v>63</v>
      </c>
      <c r="AF362" s="50">
        <v>1</v>
      </c>
      <c r="AG362" s="55" t="s">
        <v>0</v>
      </c>
    </row>
    <row r="363" spans="1:35" s="45" customFormat="1">
      <c r="A363" s="42" t="s">
        <v>202</v>
      </c>
      <c r="B363" s="43" t="s">
        <v>152</v>
      </c>
      <c r="C363" s="44">
        <v>41191</v>
      </c>
      <c r="D363" s="45">
        <v>2012</v>
      </c>
      <c r="E363" s="46">
        <v>0.44930555555555557</v>
      </c>
      <c r="F363" s="46">
        <v>0.45763888888888887</v>
      </c>
      <c r="G363" s="46">
        <f t="shared" si="159"/>
        <v>8.3333333333333037E-3</v>
      </c>
      <c r="H363" s="36">
        <v>2</v>
      </c>
      <c r="I363" s="36">
        <v>2</v>
      </c>
      <c r="J363" s="36">
        <v>11</v>
      </c>
      <c r="K363" s="36">
        <v>11</v>
      </c>
      <c r="L363" s="42" t="s">
        <v>148</v>
      </c>
      <c r="M363" s="42" t="s">
        <v>151</v>
      </c>
      <c r="N363" s="36">
        <v>1</v>
      </c>
      <c r="O363" s="47">
        <f t="shared" si="160"/>
        <v>26.465999999999998</v>
      </c>
      <c r="P363" s="85">
        <v>8.02</v>
      </c>
      <c r="Q363" s="47">
        <f t="shared" si="161"/>
        <v>32.67</v>
      </c>
      <c r="R363" s="47">
        <v>9.9</v>
      </c>
      <c r="S363" s="36">
        <f t="shared" si="162"/>
        <v>32.67</v>
      </c>
      <c r="T363" s="36">
        <f t="shared" si="163"/>
        <v>9.9</v>
      </c>
      <c r="U363" s="47">
        <f t="shared" si="164"/>
        <v>29.567999999999998</v>
      </c>
      <c r="V363" s="47">
        <f t="shared" si="165"/>
        <v>8.9600000000000009</v>
      </c>
      <c r="W363" s="48">
        <v>24.66001</v>
      </c>
      <c r="X363" s="48">
        <v>112.17645</v>
      </c>
      <c r="Y363" s="49">
        <f t="shared" si="166"/>
        <v>78.800000000000011</v>
      </c>
      <c r="Z363" s="49">
        <v>26</v>
      </c>
      <c r="AA363" s="50">
        <v>8</v>
      </c>
      <c r="AB363" s="55">
        <v>330</v>
      </c>
      <c r="AC363" s="51" t="s">
        <v>62</v>
      </c>
      <c r="AD363" s="43" t="s">
        <v>49</v>
      </c>
      <c r="AE363" s="43" t="s">
        <v>63</v>
      </c>
      <c r="AF363" s="50">
        <v>1</v>
      </c>
      <c r="AG363" s="55" t="s">
        <v>0</v>
      </c>
    </row>
    <row r="364" spans="1:35" s="45" customFormat="1">
      <c r="A364" s="42" t="s">
        <v>202</v>
      </c>
      <c r="B364" s="43" t="s">
        <v>152</v>
      </c>
      <c r="C364" s="44">
        <v>41191</v>
      </c>
      <c r="D364" s="45">
        <v>2012</v>
      </c>
      <c r="E364" s="46">
        <v>0.44930555555555557</v>
      </c>
      <c r="F364" s="46">
        <v>0.45763888888888887</v>
      </c>
      <c r="G364" s="46">
        <f t="shared" si="159"/>
        <v>8.3333333333333037E-3</v>
      </c>
      <c r="H364" s="36">
        <v>2</v>
      </c>
      <c r="I364" s="36">
        <v>2</v>
      </c>
      <c r="J364" s="36">
        <v>11</v>
      </c>
      <c r="K364" s="36">
        <v>11</v>
      </c>
      <c r="L364" s="42" t="s">
        <v>148</v>
      </c>
      <c r="M364" s="42" t="s">
        <v>151</v>
      </c>
      <c r="N364" s="36">
        <v>1</v>
      </c>
      <c r="O364" s="47">
        <f t="shared" si="160"/>
        <v>26.465999999999998</v>
      </c>
      <c r="P364" s="85">
        <v>8.02</v>
      </c>
      <c r="Q364" s="47">
        <f t="shared" si="161"/>
        <v>32.67</v>
      </c>
      <c r="R364" s="47">
        <v>9.9</v>
      </c>
      <c r="S364" s="36">
        <f t="shared" si="162"/>
        <v>32.67</v>
      </c>
      <c r="T364" s="36">
        <f t="shared" si="163"/>
        <v>9.9</v>
      </c>
      <c r="U364" s="47">
        <f t="shared" si="164"/>
        <v>29.567999999999998</v>
      </c>
      <c r="V364" s="47">
        <f t="shared" si="165"/>
        <v>8.9600000000000009</v>
      </c>
      <c r="W364" s="48">
        <v>24.66001</v>
      </c>
      <c r="X364" s="48">
        <v>112.17645</v>
      </c>
      <c r="Y364" s="49">
        <f t="shared" si="166"/>
        <v>78.800000000000011</v>
      </c>
      <c r="Z364" s="49">
        <v>26</v>
      </c>
      <c r="AA364" s="50">
        <v>8</v>
      </c>
      <c r="AB364" s="55">
        <v>330</v>
      </c>
      <c r="AC364" s="51" t="s">
        <v>62</v>
      </c>
      <c r="AD364" s="43" t="s">
        <v>113</v>
      </c>
      <c r="AE364" s="43" t="s">
        <v>66</v>
      </c>
      <c r="AF364" s="50">
        <v>1</v>
      </c>
      <c r="AG364" s="55" t="s">
        <v>0</v>
      </c>
    </row>
    <row r="365" spans="1:35" s="45" customFormat="1">
      <c r="A365" s="42" t="s">
        <v>202</v>
      </c>
      <c r="B365" s="43" t="s">
        <v>152</v>
      </c>
      <c r="C365" s="44">
        <v>41191</v>
      </c>
      <c r="D365" s="45">
        <v>2012</v>
      </c>
      <c r="E365" s="46">
        <v>0.44930555555555557</v>
      </c>
      <c r="F365" s="46">
        <v>0.45763888888888887</v>
      </c>
      <c r="G365" s="46">
        <f t="shared" si="159"/>
        <v>8.3333333333333037E-3</v>
      </c>
      <c r="H365" s="36">
        <v>2</v>
      </c>
      <c r="I365" s="36">
        <v>2</v>
      </c>
      <c r="J365" s="36">
        <v>11</v>
      </c>
      <c r="K365" s="36">
        <v>11</v>
      </c>
      <c r="L365" s="42" t="s">
        <v>148</v>
      </c>
      <c r="M365" s="42" t="s">
        <v>151</v>
      </c>
      <c r="N365" s="36">
        <v>1</v>
      </c>
      <c r="O365" s="47">
        <f t="shared" si="160"/>
        <v>26.465999999999998</v>
      </c>
      <c r="P365" s="85">
        <v>8.02</v>
      </c>
      <c r="Q365" s="47">
        <f t="shared" si="161"/>
        <v>32.67</v>
      </c>
      <c r="R365" s="47">
        <v>9.9</v>
      </c>
      <c r="S365" s="36">
        <f t="shared" si="162"/>
        <v>32.67</v>
      </c>
      <c r="T365" s="36">
        <f t="shared" si="163"/>
        <v>9.9</v>
      </c>
      <c r="U365" s="47">
        <f t="shared" si="164"/>
        <v>29.567999999999998</v>
      </c>
      <c r="V365" s="47">
        <f t="shared" si="165"/>
        <v>8.9600000000000009</v>
      </c>
      <c r="W365" s="48">
        <v>24.66001</v>
      </c>
      <c r="X365" s="48">
        <v>112.17645</v>
      </c>
      <c r="Y365" s="49">
        <f t="shared" si="166"/>
        <v>78.800000000000011</v>
      </c>
      <c r="Z365" s="49">
        <v>26</v>
      </c>
      <c r="AA365" s="50">
        <v>8</v>
      </c>
      <c r="AB365" s="55">
        <v>330</v>
      </c>
      <c r="AC365" s="51" t="s">
        <v>62</v>
      </c>
      <c r="AD365" s="43" t="s">
        <v>113</v>
      </c>
      <c r="AE365" s="43" t="s">
        <v>66</v>
      </c>
      <c r="AF365" s="50">
        <v>1</v>
      </c>
      <c r="AG365" s="55" t="s">
        <v>0</v>
      </c>
    </row>
    <row r="366" spans="1:35" s="45" customFormat="1">
      <c r="A366" s="42" t="s">
        <v>202</v>
      </c>
      <c r="B366" s="43" t="s">
        <v>152</v>
      </c>
      <c r="C366" s="44">
        <v>41191</v>
      </c>
      <c r="D366" s="45">
        <v>2012</v>
      </c>
      <c r="E366" s="46">
        <v>0.44930555555555557</v>
      </c>
      <c r="F366" s="46">
        <v>0.45763888888888887</v>
      </c>
      <c r="G366" s="46">
        <f t="shared" si="159"/>
        <v>8.3333333333333037E-3</v>
      </c>
      <c r="H366" s="36">
        <v>2</v>
      </c>
      <c r="I366" s="36">
        <v>2</v>
      </c>
      <c r="J366" s="36">
        <v>11</v>
      </c>
      <c r="K366" s="36">
        <v>11</v>
      </c>
      <c r="L366" s="42" t="s">
        <v>148</v>
      </c>
      <c r="M366" s="42" t="s">
        <v>151</v>
      </c>
      <c r="N366" s="36">
        <v>1</v>
      </c>
      <c r="O366" s="47">
        <f t="shared" si="160"/>
        <v>26.465999999999998</v>
      </c>
      <c r="P366" s="85">
        <v>8.02</v>
      </c>
      <c r="Q366" s="47">
        <f t="shared" si="161"/>
        <v>32.67</v>
      </c>
      <c r="R366" s="47">
        <v>9.9</v>
      </c>
      <c r="S366" s="36">
        <f t="shared" si="162"/>
        <v>32.67</v>
      </c>
      <c r="T366" s="36">
        <f t="shared" si="163"/>
        <v>9.9</v>
      </c>
      <c r="U366" s="47">
        <f t="shared" si="164"/>
        <v>29.567999999999998</v>
      </c>
      <c r="V366" s="47">
        <f t="shared" si="165"/>
        <v>8.9600000000000009</v>
      </c>
      <c r="W366" s="48">
        <v>24.66001</v>
      </c>
      <c r="X366" s="48">
        <v>112.17645</v>
      </c>
      <c r="Y366" s="49">
        <f t="shared" si="166"/>
        <v>78.800000000000011</v>
      </c>
      <c r="Z366" s="49">
        <v>26</v>
      </c>
      <c r="AA366" s="50">
        <v>8</v>
      </c>
      <c r="AB366" s="55">
        <v>330</v>
      </c>
      <c r="AC366" s="51" t="s">
        <v>122</v>
      </c>
      <c r="AD366" s="43" t="s">
        <v>113</v>
      </c>
      <c r="AE366" s="43" t="s">
        <v>0</v>
      </c>
      <c r="AF366" s="50">
        <v>1</v>
      </c>
      <c r="AG366" s="55" t="s">
        <v>0</v>
      </c>
    </row>
    <row r="367" spans="1:35" s="45" customFormat="1">
      <c r="A367" s="42" t="s">
        <v>202</v>
      </c>
      <c r="B367" s="43" t="s">
        <v>152</v>
      </c>
      <c r="C367" s="44">
        <v>41191</v>
      </c>
      <c r="D367" s="45">
        <v>2012</v>
      </c>
      <c r="E367" s="46">
        <v>0.44930555555555557</v>
      </c>
      <c r="F367" s="46">
        <v>0.45763888888888887</v>
      </c>
      <c r="G367" s="46">
        <f t="shared" si="159"/>
        <v>8.3333333333333037E-3</v>
      </c>
      <c r="H367" s="36">
        <v>2</v>
      </c>
      <c r="I367" s="36">
        <v>2</v>
      </c>
      <c r="J367" s="36">
        <v>11</v>
      </c>
      <c r="K367" s="36">
        <v>11</v>
      </c>
      <c r="L367" s="42" t="s">
        <v>148</v>
      </c>
      <c r="M367" s="42" t="s">
        <v>151</v>
      </c>
      <c r="N367" s="36">
        <v>1</v>
      </c>
      <c r="O367" s="47">
        <f t="shared" si="160"/>
        <v>26.465999999999998</v>
      </c>
      <c r="P367" s="85">
        <v>8.02</v>
      </c>
      <c r="Q367" s="47">
        <f t="shared" si="161"/>
        <v>32.67</v>
      </c>
      <c r="R367" s="47">
        <v>9.9</v>
      </c>
      <c r="S367" s="36">
        <f t="shared" si="162"/>
        <v>32.67</v>
      </c>
      <c r="T367" s="36">
        <f t="shared" si="163"/>
        <v>9.9</v>
      </c>
      <c r="U367" s="47">
        <f t="shared" si="164"/>
        <v>29.567999999999998</v>
      </c>
      <c r="V367" s="47">
        <f t="shared" si="165"/>
        <v>8.9600000000000009</v>
      </c>
      <c r="W367" s="48">
        <v>24.66001</v>
      </c>
      <c r="X367" s="48">
        <v>112.17645</v>
      </c>
      <c r="Y367" s="49">
        <f t="shared" si="166"/>
        <v>78.800000000000011</v>
      </c>
      <c r="Z367" s="49">
        <v>26</v>
      </c>
      <c r="AA367" s="50">
        <v>8</v>
      </c>
      <c r="AB367" s="55">
        <v>330</v>
      </c>
      <c r="AC367" s="51" t="s">
        <v>122</v>
      </c>
      <c r="AD367" s="43" t="s">
        <v>113</v>
      </c>
      <c r="AE367" s="43" t="s">
        <v>0</v>
      </c>
      <c r="AF367" s="50">
        <v>1</v>
      </c>
      <c r="AG367" s="55" t="s">
        <v>0</v>
      </c>
    </row>
    <row r="368" spans="1:35" s="45" customFormat="1">
      <c r="A368" s="42" t="s">
        <v>202</v>
      </c>
      <c r="B368" s="43" t="s">
        <v>152</v>
      </c>
      <c r="C368" s="44">
        <v>41191</v>
      </c>
      <c r="D368" s="45">
        <v>2012</v>
      </c>
      <c r="E368" s="46">
        <v>0.44930555555555557</v>
      </c>
      <c r="F368" s="46">
        <v>0.45763888888888887</v>
      </c>
      <c r="G368" s="46">
        <f t="shared" si="159"/>
        <v>8.3333333333333037E-3</v>
      </c>
      <c r="H368" s="36">
        <v>2</v>
      </c>
      <c r="I368" s="36">
        <v>2</v>
      </c>
      <c r="J368" s="36">
        <v>11</v>
      </c>
      <c r="K368" s="36">
        <v>11</v>
      </c>
      <c r="L368" s="42" t="s">
        <v>148</v>
      </c>
      <c r="M368" s="42" t="s">
        <v>151</v>
      </c>
      <c r="N368" s="36">
        <v>1</v>
      </c>
      <c r="O368" s="47">
        <f t="shared" si="160"/>
        <v>26.465999999999998</v>
      </c>
      <c r="P368" s="85">
        <v>8.02</v>
      </c>
      <c r="Q368" s="47">
        <f t="shared" si="161"/>
        <v>32.67</v>
      </c>
      <c r="R368" s="47">
        <v>9.9</v>
      </c>
      <c r="S368" s="36">
        <f t="shared" si="162"/>
        <v>32.67</v>
      </c>
      <c r="T368" s="36">
        <f t="shared" si="163"/>
        <v>9.9</v>
      </c>
      <c r="U368" s="47">
        <f t="shared" si="164"/>
        <v>29.567999999999998</v>
      </c>
      <c r="V368" s="47">
        <f t="shared" si="165"/>
        <v>8.9600000000000009</v>
      </c>
      <c r="W368" s="48">
        <v>24.66001</v>
      </c>
      <c r="X368" s="48">
        <v>112.17645</v>
      </c>
      <c r="Y368" s="49">
        <f t="shared" si="166"/>
        <v>78.800000000000011</v>
      </c>
      <c r="Z368" s="49">
        <v>26</v>
      </c>
      <c r="AA368" s="50">
        <v>8</v>
      </c>
      <c r="AB368" s="55">
        <v>330</v>
      </c>
      <c r="AC368" s="51" t="s">
        <v>122</v>
      </c>
      <c r="AD368" s="43" t="s">
        <v>113</v>
      </c>
      <c r="AE368" s="43" t="s">
        <v>0</v>
      </c>
      <c r="AF368" s="50">
        <v>1</v>
      </c>
      <c r="AG368" s="55" t="s">
        <v>0</v>
      </c>
    </row>
    <row r="369" spans="1:35" s="53" customFormat="1">
      <c r="A369" s="42" t="s">
        <v>202</v>
      </c>
      <c r="B369" s="43" t="s">
        <v>152</v>
      </c>
      <c r="C369" s="44">
        <v>41191</v>
      </c>
      <c r="D369" s="45">
        <v>2012</v>
      </c>
      <c r="E369" s="46">
        <v>0.44930555555555557</v>
      </c>
      <c r="F369" s="46">
        <v>0.45763888888888887</v>
      </c>
      <c r="G369" s="46">
        <f t="shared" si="159"/>
        <v>8.3333333333333037E-3</v>
      </c>
      <c r="H369" s="36">
        <v>2</v>
      </c>
      <c r="I369" s="36">
        <v>2</v>
      </c>
      <c r="J369" s="36">
        <v>11</v>
      </c>
      <c r="K369" s="36">
        <v>11</v>
      </c>
      <c r="L369" s="42" t="s">
        <v>148</v>
      </c>
      <c r="M369" s="42" t="s">
        <v>151</v>
      </c>
      <c r="N369" s="36">
        <v>1</v>
      </c>
      <c r="O369" s="47">
        <f t="shared" si="160"/>
        <v>26.465999999999998</v>
      </c>
      <c r="P369" s="85">
        <v>8.02</v>
      </c>
      <c r="Q369" s="47">
        <f t="shared" si="161"/>
        <v>32.67</v>
      </c>
      <c r="R369" s="47">
        <v>9.9</v>
      </c>
      <c r="S369" s="36">
        <f t="shared" si="162"/>
        <v>32.67</v>
      </c>
      <c r="T369" s="36">
        <f t="shared" si="163"/>
        <v>9.9</v>
      </c>
      <c r="U369" s="47">
        <f t="shared" si="164"/>
        <v>29.567999999999998</v>
      </c>
      <c r="V369" s="47">
        <f t="shared" si="165"/>
        <v>8.9600000000000009</v>
      </c>
      <c r="W369" s="48">
        <v>24.66001</v>
      </c>
      <c r="X369" s="48">
        <v>112.17645</v>
      </c>
      <c r="Y369" s="49">
        <f t="shared" si="166"/>
        <v>78.800000000000011</v>
      </c>
      <c r="Z369" s="49">
        <v>26</v>
      </c>
      <c r="AA369" s="50">
        <v>8</v>
      </c>
      <c r="AB369" s="55">
        <v>330</v>
      </c>
      <c r="AC369" s="51" t="s">
        <v>122</v>
      </c>
      <c r="AD369" s="43" t="s">
        <v>113</v>
      </c>
      <c r="AE369" s="43" t="s">
        <v>0</v>
      </c>
      <c r="AF369" s="50">
        <v>1</v>
      </c>
      <c r="AG369" s="55" t="s">
        <v>0</v>
      </c>
      <c r="AH369" s="45"/>
      <c r="AI369" s="45"/>
    </row>
    <row r="370" spans="1:35">
      <c r="A370" s="42" t="s">
        <v>202</v>
      </c>
      <c r="B370" s="43" t="s">
        <v>152</v>
      </c>
      <c r="C370" s="44">
        <v>41191</v>
      </c>
      <c r="D370" s="45">
        <v>2012</v>
      </c>
      <c r="E370" s="46">
        <v>0.44930555555555557</v>
      </c>
      <c r="F370" s="46">
        <v>0.45763888888888887</v>
      </c>
      <c r="G370" s="46">
        <f t="shared" si="159"/>
        <v>8.3333333333333037E-3</v>
      </c>
      <c r="H370" s="36">
        <v>2</v>
      </c>
      <c r="I370" s="36">
        <v>2</v>
      </c>
      <c r="J370" s="36">
        <v>11</v>
      </c>
      <c r="K370" s="36">
        <v>11</v>
      </c>
      <c r="L370" s="42" t="s">
        <v>148</v>
      </c>
      <c r="M370" s="42" t="s">
        <v>151</v>
      </c>
      <c r="N370" s="36">
        <v>1</v>
      </c>
      <c r="O370" s="47">
        <f t="shared" si="160"/>
        <v>26.465999999999998</v>
      </c>
      <c r="P370" s="85">
        <v>8.02</v>
      </c>
      <c r="Q370" s="47">
        <f t="shared" si="161"/>
        <v>32.67</v>
      </c>
      <c r="R370" s="47">
        <v>9.9</v>
      </c>
      <c r="S370" s="36">
        <f t="shared" si="162"/>
        <v>32.67</v>
      </c>
      <c r="T370" s="36">
        <f t="shared" si="163"/>
        <v>9.9</v>
      </c>
      <c r="U370" s="47">
        <f t="shared" si="164"/>
        <v>29.567999999999998</v>
      </c>
      <c r="V370" s="47">
        <f t="shared" si="165"/>
        <v>8.9600000000000009</v>
      </c>
      <c r="W370" s="48">
        <v>24.66001</v>
      </c>
      <c r="X370" s="48">
        <v>112.17645</v>
      </c>
      <c r="Y370" s="49">
        <f t="shared" si="166"/>
        <v>78.800000000000011</v>
      </c>
      <c r="Z370" s="49">
        <v>26</v>
      </c>
      <c r="AA370" s="50">
        <v>8</v>
      </c>
      <c r="AB370" s="55">
        <v>330</v>
      </c>
      <c r="AC370" s="51" t="s">
        <v>130</v>
      </c>
      <c r="AD370" s="43" t="s">
        <v>114</v>
      </c>
      <c r="AE370" s="43" t="s">
        <v>0</v>
      </c>
      <c r="AF370" s="50">
        <v>1</v>
      </c>
      <c r="AG370" s="55" t="s">
        <v>0</v>
      </c>
      <c r="AH370" s="45"/>
      <c r="AI370" s="45"/>
    </row>
    <row r="371" spans="1:35">
      <c r="A371" s="42" t="s">
        <v>202</v>
      </c>
      <c r="B371" s="43" t="s">
        <v>152</v>
      </c>
      <c r="C371" s="44">
        <v>41191</v>
      </c>
      <c r="D371" s="45">
        <v>2012</v>
      </c>
      <c r="E371" s="46">
        <v>0.44930555555555557</v>
      </c>
      <c r="F371" s="46">
        <v>0.45763888888888887</v>
      </c>
      <c r="G371" s="46">
        <f t="shared" si="159"/>
        <v>8.3333333333333037E-3</v>
      </c>
      <c r="H371" s="36">
        <v>2</v>
      </c>
      <c r="I371" s="36">
        <v>2</v>
      </c>
      <c r="J371" s="36">
        <v>11</v>
      </c>
      <c r="K371" s="36">
        <v>11</v>
      </c>
      <c r="L371" s="42" t="s">
        <v>148</v>
      </c>
      <c r="M371" s="42" t="s">
        <v>151</v>
      </c>
      <c r="N371" s="36">
        <v>1</v>
      </c>
      <c r="O371" s="47">
        <f t="shared" si="160"/>
        <v>26.465999999999998</v>
      </c>
      <c r="P371" s="85">
        <v>8.02</v>
      </c>
      <c r="Q371" s="47">
        <f t="shared" si="161"/>
        <v>32.67</v>
      </c>
      <c r="R371" s="47">
        <v>9.9</v>
      </c>
      <c r="S371" s="36">
        <f t="shared" si="162"/>
        <v>32.67</v>
      </c>
      <c r="T371" s="36">
        <f t="shared" si="163"/>
        <v>9.9</v>
      </c>
      <c r="U371" s="47">
        <f t="shared" si="164"/>
        <v>29.567999999999998</v>
      </c>
      <c r="V371" s="47">
        <f t="shared" si="165"/>
        <v>8.9600000000000009</v>
      </c>
      <c r="W371" s="48">
        <v>24.66001</v>
      </c>
      <c r="X371" s="48">
        <v>112.17645</v>
      </c>
      <c r="Y371" s="49">
        <f t="shared" si="166"/>
        <v>78.800000000000011</v>
      </c>
      <c r="Z371" s="49">
        <v>26</v>
      </c>
      <c r="AA371" s="50">
        <v>8</v>
      </c>
      <c r="AB371" s="55">
        <v>330</v>
      </c>
      <c r="AC371" s="51" t="s">
        <v>186</v>
      </c>
      <c r="AD371" s="43" t="s">
        <v>113</v>
      </c>
      <c r="AE371" s="43" t="s">
        <v>0</v>
      </c>
      <c r="AF371" s="50">
        <v>1</v>
      </c>
      <c r="AG371" s="55" t="s">
        <v>0</v>
      </c>
      <c r="AH371" s="45"/>
      <c r="AI371" s="45"/>
    </row>
    <row r="372" spans="1:35">
      <c r="A372" s="42" t="s">
        <v>202</v>
      </c>
      <c r="B372" s="43" t="s">
        <v>152</v>
      </c>
      <c r="C372" s="44">
        <v>41191</v>
      </c>
      <c r="D372" s="45">
        <v>2012</v>
      </c>
      <c r="E372" s="46">
        <v>0.44930555555555557</v>
      </c>
      <c r="F372" s="46">
        <v>0.45763888888888887</v>
      </c>
      <c r="G372" s="46">
        <f t="shared" si="159"/>
        <v>8.3333333333333037E-3</v>
      </c>
      <c r="H372" s="36">
        <v>2</v>
      </c>
      <c r="I372" s="36">
        <v>2</v>
      </c>
      <c r="J372" s="36">
        <v>11</v>
      </c>
      <c r="K372" s="36">
        <v>11</v>
      </c>
      <c r="L372" s="42" t="s">
        <v>148</v>
      </c>
      <c r="M372" s="42" t="s">
        <v>151</v>
      </c>
      <c r="N372" s="36">
        <v>1</v>
      </c>
      <c r="O372" s="47">
        <f t="shared" si="160"/>
        <v>26.465999999999998</v>
      </c>
      <c r="P372" s="85">
        <v>8.02</v>
      </c>
      <c r="Q372" s="47">
        <f t="shared" si="161"/>
        <v>32.67</v>
      </c>
      <c r="R372" s="47">
        <v>9.9</v>
      </c>
      <c r="S372" s="36">
        <f t="shared" si="162"/>
        <v>32.67</v>
      </c>
      <c r="T372" s="36">
        <f t="shared" si="163"/>
        <v>9.9</v>
      </c>
      <c r="U372" s="47">
        <f t="shared" si="164"/>
        <v>29.567999999999998</v>
      </c>
      <c r="V372" s="47">
        <f t="shared" si="165"/>
        <v>8.9600000000000009</v>
      </c>
      <c r="W372" s="48">
        <v>24.66001</v>
      </c>
      <c r="X372" s="48">
        <v>112.17645</v>
      </c>
      <c r="Y372" s="49">
        <f t="shared" si="166"/>
        <v>78.800000000000011</v>
      </c>
      <c r="Z372" s="49">
        <v>26</v>
      </c>
      <c r="AA372" s="50">
        <v>8</v>
      </c>
      <c r="AB372" s="55">
        <v>330</v>
      </c>
      <c r="AC372" s="51" t="s">
        <v>186</v>
      </c>
      <c r="AD372" s="43" t="s">
        <v>113</v>
      </c>
      <c r="AE372" s="43" t="s">
        <v>0</v>
      </c>
      <c r="AF372" s="50">
        <v>1</v>
      </c>
      <c r="AG372" s="55" t="s">
        <v>0</v>
      </c>
      <c r="AH372" s="45"/>
      <c r="AI372" s="45"/>
    </row>
    <row r="373" spans="1:35">
      <c r="A373" s="42" t="s">
        <v>203</v>
      </c>
      <c r="B373" s="43" t="s">
        <v>183</v>
      </c>
      <c r="C373" s="44">
        <v>41191</v>
      </c>
      <c r="D373" s="45">
        <v>2012</v>
      </c>
      <c r="E373" s="46">
        <v>0.44791666666666669</v>
      </c>
      <c r="F373" s="46">
        <v>0.4548611111111111</v>
      </c>
      <c r="G373" s="46">
        <f t="shared" si="159"/>
        <v>6.9444444444444198E-3</v>
      </c>
      <c r="H373" s="36">
        <v>2</v>
      </c>
      <c r="I373" s="36">
        <v>2</v>
      </c>
      <c r="J373" s="36">
        <v>12</v>
      </c>
      <c r="K373" s="36">
        <v>12</v>
      </c>
      <c r="L373" s="42" t="s">
        <v>148</v>
      </c>
      <c r="M373" s="42" t="s">
        <v>151</v>
      </c>
      <c r="N373" s="36">
        <v>1</v>
      </c>
      <c r="O373" s="47">
        <f t="shared" si="160"/>
        <v>31.349999999999998</v>
      </c>
      <c r="P373" s="85">
        <v>9.5</v>
      </c>
      <c r="Q373" s="47">
        <f t="shared" si="161"/>
        <v>33</v>
      </c>
      <c r="R373" s="47">
        <v>10</v>
      </c>
      <c r="S373" s="36">
        <f t="shared" si="162"/>
        <v>33</v>
      </c>
      <c r="T373" s="36">
        <f t="shared" si="163"/>
        <v>10</v>
      </c>
      <c r="U373" s="47">
        <f t="shared" si="164"/>
        <v>32.174999999999997</v>
      </c>
      <c r="V373" s="47">
        <f t="shared" si="165"/>
        <v>9.75</v>
      </c>
      <c r="W373" s="48">
        <v>24.66001</v>
      </c>
      <c r="X373" s="48">
        <v>112.17645</v>
      </c>
      <c r="Y373" s="49">
        <f t="shared" si="166"/>
        <v>78.800000000000011</v>
      </c>
      <c r="Z373" s="49">
        <v>26</v>
      </c>
      <c r="AA373" s="50">
        <v>8</v>
      </c>
      <c r="AB373" s="55">
        <v>180</v>
      </c>
      <c r="AC373" s="51" t="s">
        <v>119</v>
      </c>
      <c r="AD373" s="43" t="s">
        <v>113</v>
      </c>
      <c r="AE373" s="43" t="s">
        <v>0</v>
      </c>
      <c r="AF373" s="50">
        <v>1</v>
      </c>
      <c r="AG373" s="55" t="s">
        <v>60</v>
      </c>
      <c r="AH373" s="45"/>
      <c r="AI373" s="45"/>
    </row>
    <row r="374" spans="1:35">
      <c r="A374" s="42" t="s">
        <v>203</v>
      </c>
      <c r="B374" s="43" t="s">
        <v>183</v>
      </c>
      <c r="C374" s="44">
        <v>41191</v>
      </c>
      <c r="D374" s="45">
        <v>2012</v>
      </c>
      <c r="E374" s="46">
        <v>0.44791666666666669</v>
      </c>
      <c r="F374" s="46">
        <v>0.4548611111111111</v>
      </c>
      <c r="G374" s="46">
        <f t="shared" ref="G374:G388" si="167">F374-E374</f>
        <v>6.9444444444444198E-3</v>
      </c>
      <c r="H374" s="36">
        <v>2</v>
      </c>
      <c r="I374" s="36">
        <v>2</v>
      </c>
      <c r="J374" s="36">
        <v>12</v>
      </c>
      <c r="K374" s="36">
        <v>12</v>
      </c>
      <c r="L374" s="42" t="s">
        <v>148</v>
      </c>
      <c r="M374" s="42" t="s">
        <v>151</v>
      </c>
      <c r="N374" s="36">
        <v>1</v>
      </c>
      <c r="O374" s="47">
        <f t="shared" ref="O374:O388" si="168">(P374*3.3)</f>
        <v>31.349999999999998</v>
      </c>
      <c r="P374" s="85">
        <v>9.5</v>
      </c>
      <c r="Q374" s="47">
        <f t="shared" si="161"/>
        <v>33</v>
      </c>
      <c r="R374" s="47">
        <v>10</v>
      </c>
      <c r="S374" s="36">
        <f t="shared" ref="S374:S388" si="169">MAX(O374,Q374,)</f>
        <v>33</v>
      </c>
      <c r="T374" s="36">
        <f t="shared" ref="T374:T388" si="170">MAX(P374,R374)</f>
        <v>10</v>
      </c>
      <c r="U374" s="47">
        <f t="shared" ref="U374:U388" si="171">AVERAGE(O374,Q374)</f>
        <v>32.174999999999997</v>
      </c>
      <c r="V374" s="47">
        <f t="shared" ref="V374:V388" si="172">AVERAGE(P374,R374)</f>
        <v>9.75</v>
      </c>
      <c r="W374" s="48">
        <v>24.66001</v>
      </c>
      <c r="X374" s="48">
        <v>112.17645</v>
      </c>
      <c r="Y374" s="49">
        <f t="shared" ref="Y374:Y388" si="173">(Z374*1.8)+32</f>
        <v>78.800000000000011</v>
      </c>
      <c r="Z374" s="49">
        <v>26</v>
      </c>
      <c r="AA374" s="50">
        <v>8</v>
      </c>
      <c r="AB374" s="55">
        <v>180</v>
      </c>
      <c r="AC374" s="51" t="s">
        <v>119</v>
      </c>
      <c r="AD374" s="43" t="s">
        <v>113</v>
      </c>
      <c r="AE374" s="43" t="s">
        <v>0</v>
      </c>
      <c r="AF374" s="50">
        <v>1</v>
      </c>
      <c r="AG374" s="55" t="s">
        <v>60</v>
      </c>
      <c r="AH374" s="45"/>
      <c r="AI374" s="45"/>
    </row>
    <row r="375" spans="1:35">
      <c r="A375" s="42" t="s">
        <v>203</v>
      </c>
      <c r="B375" s="43" t="s">
        <v>183</v>
      </c>
      <c r="C375" s="44">
        <v>41191</v>
      </c>
      <c r="D375" s="45">
        <v>2012</v>
      </c>
      <c r="E375" s="46">
        <v>0.44791666666666669</v>
      </c>
      <c r="F375" s="46">
        <v>0.4548611111111111</v>
      </c>
      <c r="G375" s="46">
        <f t="shared" si="167"/>
        <v>6.9444444444444198E-3</v>
      </c>
      <c r="H375" s="36">
        <v>2</v>
      </c>
      <c r="I375" s="36">
        <v>2</v>
      </c>
      <c r="J375" s="36">
        <v>12</v>
      </c>
      <c r="K375" s="36">
        <v>12</v>
      </c>
      <c r="L375" s="42" t="s">
        <v>148</v>
      </c>
      <c r="M375" s="42" t="s">
        <v>151</v>
      </c>
      <c r="N375" s="36">
        <v>1</v>
      </c>
      <c r="O375" s="47">
        <f t="shared" si="168"/>
        <v>31.349999999999998</v>
      </c>
      <c r="P375" s="85">
        <v>9.5</v>
      </c>
      <c r="Q375" s="47">
        <f t="shared" si="161"/>
        <v>33</v>
      </c>
      <c r="R375" s="47">
        <v>10</v>
      </c>
      <c r="S375" s="36">
        <f t="shared" si="169"/>
        <v>33</v>
      </c>
      <c r="T375" s="36">
        <f t="shared" si="170"/>
        <v>10</v>
      </c>
      <c r="U375" s="47">
        <f t="shared" si="171"/>
        <v>32.174999999999997</v>
      </c>
      <c r="V375" s="47">
        <f t="shared" si="172"/>
        <v>9.75</v>
      </c>
      <c r="W375" s="48">
        <v>24.66001</v>
      </c>
      <c r="X375" s="48">
        <v>112.17645</v>
      </c>
      <c r="Y375" s="49">
        <f t="shared" si="173"/>
        <v>78.800000000000011</v>
      </c>
      <c r="Z375" s="49">
        <v>26</v>
      </c>
      <c r="AA375" s="50">
        <v>8</v>
      </c>
      <c r="AB375" s="55">
        <v>180</v>
      </c>
      <c r="AC375" s="51" t="s">
        <v>119</v>
      </c>
      <c r="AD375" s="43" t="s">
        <v>49</v>
      </c>
      <c r="AE375" s="43" t="s">
        <v>0</v>
      </c>
      <c r="AF375" s="50">
        <v>1</v>
      </c>
      <c r="AG375" s="55" t="s">
        <v>60</v>
      </c>
      <c r="AH375" s="45"/>
      <c r="AI375" s="45"/>
    </row>
    <row r="376" spans="1:35">
      <c r="A376" s="42" t="s">
        <v>203</v>
      </c>
      <c r="B376" s="43" t="s">
        <v>183</v>
      </c>
      <c r="C376" s="44">
        <v>41191</v>
      </c>
      <c r="D376" s="45">
        <v>2012</v>
      </c>
      <c r="E376" s="46">
        <v>0.44791666666666669</v>
      </c>
      <c r="F376" s="46">
        <v>0.4548611111111111</v>
      </c>
      <c r="G376" s="46">
        <f t="shared" si="167"/>
        <v>6.9444444444444198E-3</v>
      </c>
      <c r="H376" s="36">
        <v>2</v>
      </c>
      <c r="I376" s="36">
        <v>2</v>
      </c>
      <c r="J376" s="36">
        <v>12</v>
      </c>
      <c r="K376" s="36">
        <v>12</v>
      </c>
      <c r="L376" s="42" t="s">
        <v>148</v>
      </c>
      <c r="M376" s="42" t="s">
        <v>151</v>
      </c>
      <c r="N376" s="36">
        <v>1</v>
      </c>
      <c r="O376" s="47">
        <f t="shared" si="168"/>
        <v>31.349999999999998</v>
      </c>
      <c r="P376" s="85">
        <v>9.5</v>
      </c>
      <c r="Q376" s="47">
        <f t="shared" si="161"/>
        <v>33</v>
      </c>
      <c r="R376" s="47">
        <v>10</v>
      </c>
      <c r="S376" s="36">
        <f t="shared" si="169"/>
        <v>33</v>
      </c>
      <c r="T376" s="36">
        <f t="shared" si="170"/>
        <v>10</v>
      </c>
      <c r="U376" s="47">
        <f t="shared" si="171"/>
        <v>32.174999999999997</v>
      </c>
      <c r="V376" s="47">
        <f t="shared" si="172"/>
        <v>9.75</v>
      </c>
      <c r="W376" s="48">
        <v>24.66001</v>
      </c>
      <c r="X376" s="48">
        <v>112.17645</v>
      </c>
      <c r="Y376" s="49">
        <f t="shared" si="173"/>
        <v>78.800000000000011</v>
      </c>
      <c r="Z376" s="49">
        <v>26</v>
      </c>
      <c r="AA376" s="50">
        <v>8</v>
      </c>
      <c r="AB376" s="55">
        <v>180</v>
      </c>
      <c r="AC376" s="51" t="s">
        <v>119</v>
      </c>
      <c r="AD376" s="43" t="s">
        <v>49</v>
      </c>
      <c r="AE376" s="43" t="s">
        <v>0</v>
      </c>
      <c r="AF376" s="50">
        <v>1</v>
      </c>
      <c r="AG376" s="55" t="s">
        <v>60</v>
      </c>
      <c r="AH376" s="45"/>
      <c r="AI376" s="45"/>
    </row>
    <row r="377" spans="1:35">
      <c r="A377" s="42" t="s">
        <v>203</v>
      </c>
      <c r="B377" s="43" t="s">
        <v>183</v>
      </c>
      <c r="C377" s="44">
        <v>41191</v>
      </c>
      <c r="D377" s="45">
        <v>2012</v>
      </c>
      <c r="E377" s="46">
        <v>0.44791666666666669</v>
      </c>
      <c r="F377" s="46">
        <v>0.4548611111111111</v>
      </c>
      <c r="G377" s="46">
        <f t="shared" si="167"/>
        <v>6.9444444444444198E-3</v>
      </c>
      <c r="H377" s="36">
        <v>2</v>
      </c>
      <c r="I377" s="36">
        <v>2</v>
      </c>
      <c r="J377" s="36">
        <v>12</v>
      </c>
      <c r="K377" s="36">
        <v>12</v>
      </c>
      <c r="L377" s="42" t="s">
        <v>148</v>
      </c>
      <c r="M377" s="42" t="s">
        <v>151</v>
      </c>
      <c r="N377" s="36">
        <v>1</v>
      </c>
      <c r="O377" s="47">
        <f t="shared" si="168"/>
        <v>31.349999999999998</v>
      </c>
      <c r="P377" s="85">
        <v>9.5</v>
      </c>
      <c r="Q377" s="47">
        <f t="shared" si="161"/>
        <v>33</v>
      </c>
      <c r="R377" s="47">
        <v>10</v>
      </c>
      <c r="S377" s="36">
        <f t="shared" si="169"/>
        <v>33</v>
      </c>
      <c r="T377" s="36">
        <f t="shared" si="170"/>
        <v>10</v>
      </c>
      <c r="U377" s="47">
        <f t="shared" si="171"/>
        <v>32.174999999999997</v>
      </c>
      <c r="V377" s="47">
        <f t="shared" si="172"/>
        <v>9.75</v>
      </c>
      <c r="W377" s="48">
        <v>24.66001</v>
      </c>
      <c r="X377" s="48">
        <v>112.17645</v>
      </c>
      <c r="Y377" s="49">
        <f t="shared" si="173"/>
        <v>78.800000000000011</v>
      </c>
      <c r="Z377" s="49">
        <v>26</v>
      </c>
      <c r="AA377" s="50">
        <v>8</v>
      </c>
      <c r="AB377" s="55">
        <v>180</v>
      </c>
      <c r="AC377" s="51" t="s">
        <v>119</v>
      </c>
      <c r="AD377" s="43" t="s">
        <v>49</v>
      </c>
      <c r="AE377" s="43" t="s">
        <v>0</v>
      </c>
      <c r="AF377" s="50">
        <v>1</v>
      </c>
      <c r="AG377" s="55" t="s">
        <v>60</v>
      </c>
      <c r="AH377" s="45"/>
      <c r="AI377" s="45"/>
    </row>
    <row r="378" spans="1:35">
      <c r="A378" s="42" t="s">
        <v>203</v>
      </c>
      <c r="B378" s="43" t="s">
        <v>183</v>
      </c>
      <c r="C378" s="44">
        <v>41191</v>
      </c>
      <c r="D378" s="45">
        <v>2012</v>
      </c>
      <c r="E378" s="46">
        <v>0.44791666666666669</v>
      </c>
      <c r="F378" s="46">
        <v>0.4548611111111111</v>
      </c>
      <c r="G378" s="46">
        <f t="shared" si="167"/>
        <v>6.9444444444444198E-3</v>
      </c>
      <c r="H378" s="36">
        <v>2</v>
      </c>
      <c r="I378" s="36">
        <v>2</v>
      </c>
      <c r="J378" s="36">
        <v>12</v>
      </c>
      <c r="K378" s="36">
        <v>12</v>
      </c>
      <c r="L378" s="42" t="s">
        <v>148</v>
      </c>
      <c r="M378" s="42" t="s">
        <v>151</v>
      </c>
      <c r="N378" s="36">
        <v>1</v>
      </c>
      <c r="O378" s="47">
        <f t="shared" si="168"/>
        <v>31.349999999999998</v>
      </c>
      <c r="P378" s="85">
        <v>9.5</v>
      </c>
      <c r="Q378" s="47">
        <f t="shared" si="161"/>
        <v>33</v>
      </c>
      <c r="R378" s="47">
        <v>10</v>
      </c>
      <c r="S378" s="36">
        <f t="shared" si="169"/>
        <v>33</v>
      </c>
      <c r="T378" s="36">
        <f t="shared" si="170"/>
        <v>10</v>
      </c>
      <c r="U378" s="47">
        <f t="shared" si="171"/>
        <v>32.174999999999997</v>
      </c>
      <c r="V378" s="47">
        <f t="shared" si="172"/>
        <v>9.75</v>
      </c>
      <c r="W378" s="48">
        <v>24.66001</v>
      </c>
      <c r="X378" s="48">
        <v>112.17645</v>
      </c>
      <c r="Y378" s="49">
        <f t="shared" si="173"/>
        <v>78.800000000000011</v>
      </c>
      <c r="Z378" s="49">
        <v>26</v>
      </c>
      <c r="AA378" s="50">
        <v>8</v>
      </c>
      <c r="AB378" s="55">
        <v>180</v>
      </c>
      <c r="AC378" s="51" t="s">
        <v>119</v>
      </c>
      <c r="AD378" s="43" t="s">
        <v>49</v>
      </c>
      <c r="AE378" s="43" t="s">
        <v>0</v>
      </c>
      <c r="AF378" s="50">
        <v>1</v>
      </c>
      <c r="AG378" s="55" t="s">
        <v>60</v>
      </c>
      <c r="AH378" s="45"/>
      <c r="AI378" s="45"/>
    </row>
    <row r="379" spans="1:35">
      <c r="A379" s="42" t="s">
        <v>203</v>
      </c>
      <c r="B379" s="43" t="s">
        <v>183</v>
      </c>
      <c r="C379" s="44">
        <v>41191</v>
      </c>
      <c r="D379" s="45">
        <v>2012</v>
      </c>
      <c r="E379" s="46">
        <v>0.44791666666666669</v>
      </c>
      <c r="F379" s="46">
        <v>0.4548611111111111</v>
      </c>
      <c r="G379" s="46">
        <f t="shared" si="167"/>
        <v>6.9444444444444198E-3</v>
      </c>
      <c r="H379" s="36">
        <v>2</v>
      </c>
      <c r="I379" s="36">
        <v>2</v>
      </c>
      <c r="J379" s="36">
        <v>12</v>
      </c>
      <c r="K379" s="36">
        <v>12</v>
      </c>
      <c r="L379" s="42" t="s">
        <v>148</v>
      </c>
      <c r="M379" s="42" t="s">
        <v>151</v>
      </c>
      <c r="N379" s="36">
        <v>1</v>
      </c>
      <c r="O379" s="47">
        <f t="shared" si="168"/>
        <v>31.349999999999998</v>
      </c>
      <c r="P379" s="85">
        <v>9.5</v>
      </c>
      <c r="Q379" s="47">
        <f t="shared" si="161"/>
        <v>33</v>
      </c>
      <c r="R379" s="47">
        <v>10</v>
      </c>
      <c r="S379" s="36">
        <f t="shared" si="169"/>
        <v>33</v>
      </c>
      <c r="T379" s="36">
        <f t="shared" si="170"/>
        <v>10</v>
      </c>
      <c r="U379" s="47">
        <f t="shared" si="171"/>
        <v>32.174999999999997</v>
      </c>
      <c r="V379" s="47">
        <f t="shared" si="172"/>
        <v>9.75</v>
      </c>
      <c r="W379" s="48">
        <v>24.66001</v>
      </c>
      <c r="X379" s="48">
        <v>112.17645</v>
      </c>
      <c r="Y379" s="49">
        <f t="shared" si="173"/>
        <v>78.800000000000011</v>
      </c>
      <c r="Z379" s="49">
        <v>26</v>
      </c>
      <c r="AA379" s="50">
        <v>8</v>
      </c>
      <c r="AB379" s="55">
        <v>180</v>
      </c>
      <c r="AC379" s="51" t="s">
        <v>119</v>
      </c>
      <c r="AD379" s="43" t="s">
        <v>49</v>
      </c>
      <c r="AE379" s="43" t="s">
        <v>0</v>
      </c>
      <c r="AF379" s="50">
        <v>1</v>
      </c>
      <c r="AG379" s="55" t="s">
        <v>60</v>
      </c>
      <c r="AH379" s="45"/>
      <c r="AI379" s="45"/>
    </row>
    <row r="380" spans="1:35">
      <c r="A380" s="42" t="s">
        <v>203</v>
      </c>
      <c r="B380" s="43" t="s">
        <v>183</v>
      </c>
      <c r="C380" s="44">
        <v>41191</v>
      </c>
      <c r="D380" s="45">
        <v>2012</v>
      </c>
      <c r="E380" s="46">
        <v>0.44791666666666669</v>
      </c>
      <c r="F380" s="46">
        <v>0.4548611111111111</v>
      </c>
      <c r="G380" s="46">
        <f t="shared" si="167"/>
        <v>6.9444444444444198E-3</v>
      </c>
      <c r="H380" s="36">
        <v>2</v>
      </c>
      <c r="I380" s="36">
        <v>2</v>
      </c>
      <c r="J380" s="36">
        <v>12</v>
      </c>
      <c r="K380" s="36">
        <v>12</v>
      </c>
      <c r="L380" s="42" t="s">
        <v>148</v>
      </c>
      <c r="M380" s="42" t="s">
        <v>151</v>
      </c>
      <c r="N380" s="36">
        <v>1</v>
      </c>
      <c r="O380" s="47">
        <f t="shared" si="168"/>
        <v>31.349999999999998</v>
      </c>
      <c r="P380" s="85">
        <v>9.5</v>
      </c>
      <c r="Q380" s="47">
        <f t="shared" si="161"/>
        <v>33</v>
      </c>
      <c r="R380" s="47">
        <v>10</v>
      </c>
      <c r="S380" s="36">
        <f t="shared" si="169"/>
        <v>33</v>
      </c>
      <c r="T380" s="36">
        <f t="shared" si="170"/>
        <v>10</v>
      </c>
      <c r="U380" s="47">
        <f t="shared" si="171"/>
        <v>32.174999999999997</v>
      </c>
      <c r="V380" s="47">
        <f t="shared" si="172"/>
        <v>9.75</v>
      </c>
      <c r="W380" s="48">
        <v>24.66001</v>
      </c>
      <c r="X380" s="48">
        <v>112.17645</v>
      </c>
      <c r="Y380" s="49">
        <f t="shared" si="173"/>
        <v>78.800000000000011</v>
      </c>
      <c r="Z380" s="49">
        <v>26</v>
      </c>
      <c r="AA380" s="50">
        <v>8</v>
      </c>
      <c r="AB380" s="55">
        <v>180</v>
      </c>
      <c r="AC380" s="51" t="s">
        <v>62</v>
      </c>
      <c r="AD380" s="43" t="s">
        <v>113</v>
      </c>
      <c r="AE380" s="43" t="s">
        <v>63</v>
      </c>
      <c r="AF380" s="50">
        <v>1</v>
      </c>
      <c r="AG380" s="55" t="s">
        <v>0</v>
      </c>
      <c r="AH380" s="45"/>
      <c r="AI380" s="45"/>
    </row>
    <row r="381" spans="1:35" s="53" customFormat="1">
      <c r="A381" s="42" t="s">
        <v>203</v>
      </c>
      <c r="B381" s="43" t="s">
        <v>183</v>
      </c>
      <c r="C381" s="44">
        <v>41191</v>
      </c>
      <c r="D381" s="45">
        <v>2012</v>
      </c>
      <c r="E381" s="46">
        <v>0.44791666666666669</v>
      </c>
      <c r="F381" s="46">
        <v>0.4548611111111111</v>
      </c>
      <c r="G381" s="46">
        <f t="shared" si="167"/>
        <v>6.9444444444444198E-3</v>
      </c>
      <c r="H381" s="36">
        <v>2</v>
      </c>
      <c r="I381" s="36">
        <v>2</v>
      </c>
      <c r="J381" s="36">
        <v>12</v>
      </c>
      <c r="K381" s="36">
        <v>12</v>
      </c>
      <c r="L381" s="42" t="s">
        <v>148</v>
      </c>
      <c r="M381" s="42" t="s">
        <v>151</v>
      </c>
      <c r="N381" s="36">
        <v>1</v>
      </c>
      <c r="O381" s="47">
        <f t="shared" si="168"/>
        <v>31.349999999999998</v>
      </c>
      <c r="P381" s="85">
        <v>9.5</v>
      </c>
      <c r="Q381" s="47">
        <f t="shared" si="161"/>
        <v>33</v>
      </c>
      <c r="R381" s="47">
        <v>10</v>
      </c>
      <c r="S381" s="36">
        <f t="shared" si="169"/>
        <v>33</v>
      </c>
      <c r="T381" s="36">
        <f t="shared" si="170"/>
        <v>10</v>
      </c>
      <c r="U381" s="47">
        <f t="shared" si="171"/>
        <v>32.174999999999997</v>
      </c>
      <c r="V381" s="47">
        <f t="shared" si="172"/>
        <v>9.75</v>
      </c>
      <c r="W381" s="48">
        <v>24.66001</v>
      </c>
      <c r="X381" s="48">
        <v>112.17645</v>
      </c>
      <c r="Y381" s="49">
        <f t="shared" si="173"/>
        <v>78.800000000000011</v>
      </c>
      <c r="Z381" s="49">
        <v>26</v>
      </c>
      <c r="AA381" s="50">
        <v>8</v>
      </c>
      <c r="AB381" s="55">
        <v>180</v>
      </c>
      <c r="AC381" s="51" t="s">
        <v>62</v>
      </c>
      <c r="AD381" s="43" t="s">
        <v>113</v>
      </c>
      <c r="AE381" s="43" t="s">
        <v>63</v>
      </c>
      <c r="AF381" s="50">
        <v>1</v>
      </c>
      <c r="AG381" s="55" t="s">
        <v>0</v>
      </c>
      <c r="AH381" s="45"/>
      <c r="AI381" s="45"/>
    </row>
    <row r="382" spans="1:35">
      <c r="A382" s="42" t="s">
        <v>203</v>
      </c>
      <c r="B382" s="43" t="s">
        <v>183</v>
      </c>
      <c r="C382" s="44">
        <v>41191</v>
      </c>
      <c r="D382" s="45">
        <v>2012</v>
      </c>
      <c r="E382" s="46">
        <v>0.44791666666666669</v>
      </c>
      <c r="F382" s="46">
        <v>0.4548611111111111</v>
      </c>
      <c r="G382" s="46">
        <f t="shared" si="167"/>
        <v>6.9444444444444198E-3</v>
      </c>
      <c r="H382" s="36">
        <v>2</v>
      </c>
      <c r="I382" s="36">
        <v>2</v>
      </c>
      <c r="J382" s="36">
        <v>12</v>
      </c>
      <c r="K382" s="36">
        <v>12</v>
      </c>
      <c r="L382" s="42" t="s">
        <v>148</v>
      </c>
      <c r="M382" s="42" t="s">
        <v>151</v>
      </c>
      <c r="N382" s="36">
        <v>1</v>
      </c>
      <c r="O382" s="47">
        <f t="shared" si="168"/>
        <v>31.349999999999998</v>
      </c>
      <c r="P382" s="85">
        <v>9.5</v>
      </c>
      <c r="Q382" s="47">
        <f t="shared" si="161"/>
        <v>33</v>
      </c>
      <c r="R382" s="47">
        <v>10</v>
      </c>
      <c r="S382" s="36">
        <f t="shared" si="169"/>
        <v>33</v>
      </c>
      <c r="T382" s="36">
        <f t="shared" si="170"/>
        <v>10</v>
      </c>
      <c r="U382" s="47">
        <f t="shared" si="171"/>
        <v>32.174999999999997</v>
      </c>
      <c r="V382" s="47">
        <f t="shared" si="172"/>
        <v>9.75</v>
      </c>
      <c r="W382" s="48">
        <v>24.66001</v>
      </c>
      <c r="X382" s="48">
        <v>112.17645</v>
      </c>
      <c r="Y382" s="49">
        <f t="shared" si="173"/>
        <v>78.800000000000011</v>
      </c>
      <c r="Z382" s="49">
        <v>26</v>
      </c>
      <c r="AA382" s="50">
        <v>8</v>
      </c>
      <c r="AB382" s="55">
        <v>180</v>
      </c>
      <c r="AC382" s="51" t="s">
        <v>62</v>
      </c>
      <c r="AD382" s="43" t="s">
        <v>49</v>
      </c>
      <c r="AE382" s="43" t="s">
        <v>63</v>
      </c>
      <c r="AF382" s="50">
        <v>1</v>
      </c>
      <c r="AG382" s="55" t="s">
        <v>0</v>
      </c>
      <c r="AH382" s="45"/>
      <c r="AI382" s="45"/>
    </row>
    <row r="383" spans="1:35" s="53" customFormat="1">
      <c r="A383" s="42" t="s">
        <v>203</v>
      </c>
      <c r="B383" s="43" t="s">
        <v>183</v>
      </c>
      <c r="C383" s="44">
        <v>41191</v>
      </c>
      <c r="D383" s="45">
        <v>2012</v>
      </c>
      <c r="E383" s="46">
        <v>0.44791666666666669</v>
      </c>
      <c r="F383" s="46">
        <v>0.4548611111111111</v>
      </c>
      <c r="G383" s="46">
        <f t="shared" si="167"/>
        <v>6.9444444444444198E-3</v>
      </c>
      <c r="H383" s="36">
        <v>2</v>
      </c>
      <c r="I383" s="36">
        <v>2</v>
      </c>
      <c r="J383" s="36">
        <v>12</v>
      </c>
      <c r="K383" s="36">
        <v>12</v>
      </c>
      <c r="L383" s="42" t="s">
        <v>148</v>
      </c>
      <c r="M383" s="42" t="s">
        <v>151</v>
      </c>
      <c r="N383" s="36">
        <v>1</v>
      </c>
      <c r="O383" s="47">
        <f t="shared" si="168"/>
        <v>31.349999999999998</v>
      </c>
      <c r="P383" s="85">
        <v>9.5</v>
      </c>
      <c r="Q383" s="47">
        <f t="shared" si="161"/>
        <v>33</v>
      </c>
      <c r="R383" s="47">
        <v>10</v>
      </c>
      <c r="S383" s="36">
        <f t="shared" si="169"/>
        <v>33</v>
      </c>
      <c r="T383" s="36">
        <f t="shared" si="170"/>
        <v>10</v>
      </c>
      <c r="U383" s="47">
        <f t="shared" si="171"/>
        <v>32.174999999999997</v>
      </c>
      <c r="V383" s="47">
        <f t="shared" si="172"/>
        <v>9.75</v>
      </c>
      <c r="W383" s="48">
        <v>24.66001</v>
      </c>
      <c r="X383" s="48">
        <v>112.17645</v>
      </c>
      <c r="Y383" s="49">
        <f t="shared" si="173"/>
        <v>78.800000000000011</v>
      </c>
      <c r="Z383" s="49">
        <v>26</v>
      </c>
      <c r="AA383" s="50">
        <v>8</v>
      </c>
      <c r="AB383" s="55">
        <v>180</v>
      </c>
      <c r="AC383" s="51" t="s">
        <v>62</v>
      </c>
      <c r="AD383" s="43" t="s">
        <v>49</v>
      </c>
      <c r="AE383" s="43" t="s">
        <v>63</v>
      </c>
      <c r="AF383" s="50">
        <v>1</v>
      </c>
      <c r="AG383" s="55" t="s">
        <v>0</v>
      </c>
      <c r="AH383" s="45"/>
      <c r="AI383" s="45"/>
    </row>
    <row r="384" spans="1:35">
      <c r="A384" s="42" t="s">
        <v>203</v>
      </c>
      <c r="B384" s="43" t="s">
        <v>183</v>
      </c>
      <c r="C384" s="44">
        <v>41191</v>
      </c>
      <c r="D384" s="45">
        <v>2012</v>
      </c>
      <c r="E384" s="46">
        <v>0.44791666666666669</v>
      </c>
      <c r="F384" s="46">
        <v>0.4548611111111111</v>
      </c>
      <c r="G384" s="46">
        <f t="shared" si="167"/>
        <v>6.9444444444444198E-3</v>
      </c>
      <c r="H384" s="36">
        <v>2</v>
      </c>
      <c r="I384" s="36">
        <v>2</v>
      </c>
      <c r="J384" s="36">
        <v>12</v>
      </c>
      <c r="K384" s="36">
        <v>12</v>
      </c>
      <c r="L384" s="42" t="s">
        <v>148</v>
      </c>
      <c r="M384" s="42" t="s">
        <v>151</v>
      </c>
      <c r="N384" s="36">
        <v>1</v>
      </c>
      <c r="O384" s="47">
        <f t="shared" si="168"/>
        <v>31.349999999999998</v>
      </c>
      <c r="P384" s="85">
        <v>9.5</v>
      </c>
      <c r="Q384" s="47">
        <f t="shared" si="161"/>
        <v>33</v>
      </c>
      <c r="R384" s="47">
        <v>10</v>
      </c>
      <c r="S384" s="36">
        <f t="shared" si="169"/>
        <v>33</v>
      </c>
      <c r="T384" s="36">
        <f t="shared" si="170"/>
        <v>10</v>
      </c>
      <c r="U384" s="47">
        <f t="shared" si="171"/>
        <v>32.174999999999997</v>
      </c>
      <c r="V384" s="47">
        <f t="shared" si="172"/>
        <v>9.75</v>
      </c>
      <c r="W384" s="48">
        <v>24.66001</v>
      </c>
      <c r="X384" s="48">
        <v>112.17645</v>
      </c>
      <c r="Y384" s="49">
        <f t="shared" si="173"/>
        <v>78.800000000000011</v>
      </c>
      <c r="Z384" s="49">
        <v>26</v>
      </c>
      <c r="AA384" s="50">
        <v>8</v>
      </c>
      <c r="AB384" s="55">
        <v>180</v>
      </c>
      <c r="AC384" s="51" t="s">
        <v>62</v>
      </c>
      <c r="AD384" s="43" t="s">
        <v>49</v>
      </c>
      <c r="AE384" s="43" t="s">
        <v>63</v>
      </c>
      <c r="AF384" s="50">
        <v>1</v>
      </c>
      <c r="AG384" s="55" t="s">
        <v>0</v>
      </c>
      <c r="AH384" s="45"/>
      <c r="AI384" s="45"/>
    </row>
    <row r="385" spans="1:35">
      <c r="A385" s="42" t="s">
        <v>203</v>
      </c>
      <c r="B385" s="43" t="s">
        <v>183</v>
      </c>
      <c r="C385" s="44">
        <v>41191</v>
      </c>
      <c r="D385" s="45">
        <v>2012</v>
      </c>
      <c r="E385" s="46">
        <v>0.44791666666666669</v>
      </c>
      <c r="F385" s="46">
        <v>0.4548611111111111</v>
      </c>
      <c r="G385" s="46">
        <f t="shared" si="167"/>
        <v>6.9444444444444198E-3</v>
      </c>
      <c r="H385" s="36">
        <v>2</v>
      </c>
      <c r="I385" s="36">
        <v>2</v>
      </c>
      <c r="J385" s="36">
        <v>12</v>
      </c>
      <c r="K385" s="36">
        <v>12</v>
      </c>
      <c r="L385" s="42" t="s">
        <v>148</v>
      </c>
      <c r="M385" s="42" t="s">
        <v>151</v>
      </c>
      <c r="N385" s="36">
        <v>1</v>
      </c>
      <c r="O385" s="47">
        <f t="shared" si="168"/>
        <v>31.349999999999998</v>
      </c>
      <c r="P385" s="85">
        <v>9.5</v>
      </c>
      <c r="Q385" s="47">
        <f t="shared" si="161"/>
        <v>33</v>
      </c>
      <c r="R385" s="47">
        <v>10</v>
      </c>
      <c r="S385" s="36">
        <f t="shared" si="169"/>
        <v>33</v>
      </c>
      <c r="T385" s="36">
        <f t="shared" si="170"/>
        <v>10</v>
      </c>
      <c r="U385" s="47">
        <f t="shared" si="171"/>
        <v>32.174999999999997</v>
      </c>
      <c r="V385" s="47">
        <f t="shared" si="172"/>
        <v>9.75</v>
      </c>
      <c r="W385" s="48">
        <v>24.66001</v>
      </c>
      <c r="X385" s="48">
        <v>112.17645</v>
      </c>
      <c r="Y385" s="49">
        <f t="shared" si="173"/>
        <v>78.800000000000011</v>
      </c>
      <c r="Z385" s="49">
        <v>26</v>
      </c>
      <c r="AA385" s="50">
        <v>8</v>
      </c>
      <c r="AB385" s="55">
        <v>180</v>
      </c>
      <c r="AC385" s="51" t="s">
        <v>62</v>
      </c>
      <c r="AD385" s="43" t="s">
        <v>49</v>
      </c>
      <c r="AE385" s="43" t="s">
        <v>63</v>
      </c>
      <c r="AF385" s="50">
        <v>1</v>
      </c>
      <c r="AG385" s="55" t="s">
        <v>0</v>
      </c>
      <c r="AH385" s="45"/>
      <c r="AI385" s="45"/>
    </row>
    <row r="386" spans="1:35">
      <c r="A386" s="42" t="s">
        <v>203</v>
      </c>
      <c r="B386" s="43" t="s">
        <v>183</v>
      </c>
      <c r="C386" s="44">
        <v>41191</v>
      </c>
      <c r="D386" s="45">
        <v>2012</v>
      </c>
      <c r="E386" s="46">
        <v>0.44791666666666669</v>
      </c>
      <c r="F386" s="46">
        <v>0.4548611111111111</v>
      </c>
      <c r="G386" s="46">
        <f t="shared" si="167"/>
        <v>6.9444444444444198E-3</v>
      </c>
      <c r="H386" s="36">
        <v>2</v>
      </c>
      <c r="I386" s="36">
        <v>2</v>
      </c>
      <c r="J386" s="36">
        <v>12</v>
      </c>
      <c r="K386" s="36">
        <v>12</v>
      </c>
      <c r="L386" s="42" t="s">
        <v>148</v>
      </c>
      <c r="M386" s="42" t="s">
        <v>151</v>
      </c>
      <c r="N386" s="36">
        <v>1</v>
      </c>
      <c r="O386" s="47">
        <f t="shared" si="168"/>
        <v>31.349999999999998</v>
      </c>
      <c r="P386" s="85">
        <v>9.5</v>
      </c>
      <c r="Q386" s="47">
        <f t="shared" si="161"/>
        <v>33</v>
      </c>
      <c r="R386" s="47">
        <v>10</v>
      </c>
      <c r="S386" s="36">
        <f t="shared" si="169"/>
        <v>33</v>
      </c>
      <c r="T386" s="36">
        <f t="shared" si="170"/>
        <v>10</v>
      </c>
      <c r="U386" s="47">
        <f t="shared" si="171"/>
        <v>32.174999999999997</v>
      </c>
      <c r="V386" s="47">
        <f t="shared" si="172"/>
        <v>9.75</v>
      </c>
      <c r="W386" s="48">
        <v>24.66001</v>
      </c>
      <c r="X386" s="48">
        <v>112.17645</v>
      </c>
      <c r="Y386" s="49">
        <f t="shared" si="173"/>
        <v>78.800000000000011</v>
      </c>
      <c r="Z386" s="49">
        <v>26</v>
      </c>
      <c r="AA386" s="50">
        <v>8</v>
      </c>
      <c r="AB386" s="55">
        <v>180</v>
      </c>
      <c r="AC386" s="51" t="s">
        <v>62</v>
      </c>
      <c r="AD386" s="43" t="s">
        <v>49</v>
      </c>
      <c r="AE386" s="43" t="s">
        <v>63</v>
      </c>
      <c r="AF386" s="50">
        <v>1</v>
      </c>
      <c r="AG386" s="55" t="s">
        <v>0</v>
      </c>
      <c r="AH386" s="45"/>
      <c r="AI386" s="45"/>
    </row>
    <row r="387" spans="1:35" s="53" customFormat="1">
      <c r="A387" s="42" t="s">
        <v>203</v>
      </c>
      <c r="B387" s="43" t="s">
        <v>183</v>
      </c>
      <c r="C387" s="44">
        <v>41191</v>
      </c>
      <c r="D387" s="45">
        <v>2012</v>
      </c>
      <c r="E387" s="46">
        <v>0.44791666666666669</v>
      </c>
      <c r="F387" s="46">
        <v>0.4548611111111111</v>
      </c>
      <c r="G387" s="46">
        <f t="shared" si="167"/>
        <v>6.9444444444444198E-3</v>
      </c>
      <c r="H387" s="36">
        <v>2</v>
      </c>
      <c r="I387" s="36">
        <v>2</v>
      </c>
      <c r="J387" s="36">
        <v>12</v>
      </c>
      <c r="K387" s="36">
        <v>12</v>
      </c>
      <c r="L387" s="42" t="s">
        <v>148</v>
      </c>
      <c r="M387" s="42" t="s">
        <v>151</v>
      </c>
      <c r="N387" s="36">
        <v>1</v>
      </c>
      <c r="O387" s="47">
        <f t="shared" si="168"/>
        <v>31.349999999999998</v>
      </c>
      <c r="P387" s="85">
        <v>9.5</v>
      </c>
      <c r="Q387" s="47">
        <f t="shared" si="161"/>
        <v>33</v>
      </c>
      <c r="R387" s="47">
        <v>10</v>
      </c>
      <c r="S387" s="36">
        <f t="shared" si="169"/>
        <v>33</v>
      </c>
      <c r="T387" s="36">
        <f t="shared" si="170"/>
        <v>10</v>
      </c>
      <c r="U387" s="47">
        <f t="shared" si="171"/>
        <v>32.174999999999997</v>
      </c>
      <c r="V387" s="47">
        <f t="shared" si="172"/>
        <v>9.75</v>
      </c>
      <c r="W387" s="48">
        <v>24.66001</v>
      </c>
      <c r="X387" s="48">
        <v>112.17645</v>
      </c>
      <c r="Y387" s="49">
        <f t="shared" si="173"/>
        <v>78.800000000000011</v>
      </c>
      <c r="Z387" s="49">
        <v>26</v>
      </c>
      <c r="AA387" s="50">
        <v>8</v>
      </c>
      <c r="AB387" s="55">
        <v>180</v>
      </c>
      <c r="AC387" s="51" t="s">
        <v>130</v>
      </c>
      <c r="AD387" s="43" t="s">
        <v>114</v>
      </c>
      <c r="AE387" s="43" t="s">
        <v>0</v>
      </c>
      <c r="AF387" s="50">
        <v>1</v>
      </c>
      <c r="AG387" s="55" t="s">
        <v>0</v>
      </c>
      <c r="AH387" s="45"/>
      <c r="AI387" s="45"/>
    </row>
    <row r="388" spans="1:35">
      <c r="A388" s="42" t="s">
        <v>204</v>
      </c>
      <c r="B388" s="43" t="s">
        <v>141</v>
      </c>
      <c r="C388" s="44">
        <v>41191</v>
      </c>
      <c r="D388" s="45">
        <v>2012</v>
      </c>
      <c r="E388" s="46">
        <v>0.44305555555555554</v>
      </c>
      <c r="F388" s="46">
        <v>0.44722222222222219</v>
      </c>
      <c r="G388" s="46">
        <f t="shared" si="167"/>
        <v>4.1666666666666519E-3</v>
      </c>
      <c r="H388" s="36">
        <v>2</v>
      </c>
      <c r="I388" s="36">
        <v>2</v>
      </c>
      <c r="J388" s="36">
        <v>13</v>
      </c>
      <c r="K388" s="36">
        <v>13</v>
      </c>
      <c r="L388" s="42" t="s">
        <v>148</v>
      </c>
      <c r="M388" s="42" t="s">
        <v>151</v>
      </c>
      <c r="N388" s="36">
        <v>1</v>
      </c>
      <c r="O388" s="47">
        <f t="shared" si="168"/>
        <v>23.099999999999998</v>
      </c>
      <c r="P388" s="85">
        <v>7</v>
      </c>
      <c r="Q388" s="47">
        <f t="shared" si="161"/>
        <v>27.059999999999995</v>
      </c>
      <c r="R388" s="47">
        <v>8.1999999999999993</v>
      </c>
      <c r="S388" s="36">
        <f t="shared" si="169"/>
        <v>27.059999999999995</v>
      </c>
      <c r="T388" s="36">
        <f t="shared" si="170"/>
        <v>8.1999999999999993</v>
      </c>
      <c r="U388" s="47">
        <f t="shared" si="171"/>
        <v>25.08</v>
      </c>
      <c r="V388" s="47">
        <f t="shared" si="172"/>
        <v>7.6</v>
      </c>
      <c r="W388" s="48">
        <v>24.659610000000001</v>
      </c>
      <c r="X388" s="48">
        <v>112.17523</v>
      </c>
      <c r="Y388" s="49">
        <f t="shared" si="173"/>
        <v>78.800000000000011</v>
      </c>
      <c r="Z388" s="49">
        <v>26</v>
      </c>
      <c r="AA388" s="50">
        <v>8</v>
      </c>
      <c r="AB388" s="55">
        <v>330</v>
      </c>
      <c r="AC388" s="51" t="s">
        <v>62</v>
      </c>
      <c r="AD388" s="43" t="s">
        <v>49</v>
      </c>
      <c r="AE388" s="43" t="s">
        <v>63</v>
      </c>
      <c r="AF388" s="50">
        <v>1</v>
      </c>
      <c r="AG388" s="55" t="s">
        <v>0</v>
      </c>
      <c r="AH388" s="45"/>
      <c r="AI388" s="45"/>
    </row>
    <row r="389" spans="1:35" s="45" customFormat="1">
      <c r="A389" s="42" t="s">
        <v>204</v>
      </c>
      <c r="B389" s="43" t="s">
        <v>141</v>
      </c>
      <c r="C389" s="44">
        <v>41191</v>
      </c>
      <c r="D389" s="45">
        <v>2012</v>
      </c>
      <c r="E389" s="46">
        <v>0.44305555555555554</v>
      </c>
      <c r="F389" s="46">
        <v>0.44722222222222219</v>
      </c>
      <c r="G389" s="46">
        <f t="shared" ref="G389:G397" si="174">F389-E389</f>
        <v>4.1666666666666519E-3</v>
      </c>
      <c r="H389" s="36">
        <v>2</v>
      </c>
      <c r="I389" s="36">
        <v>2</v>
      </c>
      <c r="J389" s="36">
        <v>13</v>
      </c>
      <c r="K389" s="36">
        <v>13</v>
      </c>
      <c r="L389" s="42" t="s">
        <v>148</v>
      </c>
      <c r="M389" s="42" t="s">
        <v>151</v>
      </c>
      <c r="N389" s="36">
        <v>1</v>
      </c>
      <c r="O389" s="47">
        <f t="shared" ref="O389:O397" si="175">(P389*3.3)</f>
        <v>23.099999999999998</v>
      </c>
      <c r="P389" s="85">
        <v>7</v>
      </c>
      <c r="Q389" s="47">
        <f t="shared" si="161"/>
        <v>27.059999999999995</v>
      </c>
      <c r="R389" s="47">
        <v>8.1999999999999993</v>
      </c>
      <c r="S389" s="36">
        <f t="shared" ref="S389:S397" si="176">MAX(O389,Q389,)</f>
        <v>27.059999999999995</v>
      </c>
      <c r="T389" s="36">
        <f t="shared" ref="T389:T397" si="177">MAX(P389,R389)</f>
        <v>8.1999999999999993</v>
      </c>
      <c r="U389" s="47">
        <f t="shared" ref="U389:U397" si="178">AVERAGE(O389,Q389)</f>
        <v>25.08</v>
      </c>
      <c r="V389" s="47">
        <f t="shared" ref="V389:V397" si="179">AVERAGE(P389,R389)</f>
        <v>7.6</v>
      </c>
      <c r="W389" s="48">
        <v>24.659610000000001</v>
      </c>
      <c r="X389" s="48">
        <v>112.17523</v>
      </c>
      <c r="Y389" s="49">
        <f t="shared" ref="Y389:Y397" si="180">(Z389*1.8)+32</f>
        <v>78.800000000000011</v>
      </c>
      <c r="Z389" s="49">
        <v>26</v>
      </c>
      <c r="AA389" s="50">
        <v>8</v>
      </c>
      <c r="AB389" s="55">
        <v>330</v>
      </c>
      <c r="AC389" s="51" t="s">
        <v>62</v>
      </c>
      <c r="AD389" s="43" t="s">
        <v>49</v>
      </c>
      <c r="AE389" s="43" t="s">
        <v>63</v>
      </c>
      <c r="AF389" s="50">
        <v>1</v>
      </c>
      <c r="AG389" s="55" t="s">
        <v>0</v>
      </c>
    </row>
    <row r="390" spans="1:35" s="45" customFormat="1">
      <c r="A390" s="42" t="s">
        <v>204</v>
      </c>
      <c r="B390" s="43" t="s">
        <v>141</v>
      </c>
      <c r="C390" s="44">
        <v>41191</v>
      </c>
      <c r="D390" s="45">
        <v>2012</v>
      </c>
      <c r="E390" s="46">
        <v>0.44305555555555554</v>
      </c>
      <c r="F390" s="46">
        <v>0.44722222222222219</v>
      </c>
      <c r="G390" s="46">
        <f t="shared" si="174"/>
        <v>4.1666666666666519E-3</v>
      </c>
      <c r="H390" s="36">
        <v>2</v>
      </c>
      <c r="I390" s="36">
        <v>2</v>
      </c>
      <c r="J390" s="36">
        <v>13</v>
      </c>
      <c r="K390" s="36">
        <v>13</v>
      </c>
      <c r="L390" s="42" t="s">
        <v>148</v>
      </c>
      <c r="M390" s="42" t="s">
        <v>151</v>
      </c>
      <c r="N390" s="36">
        <v>1</v>
      </c>
      <c r="O390" s="47">
        <f t="shared" si="175"/>
        <v>23.099999999999998</v>
      </c>
      <c r="P390" s="85">
        <v>7</v>
      </c>
      <c r="Q390" s="47">
        <f t="shared" si="161"/>
        <v>27.059999999999995</v>
      </c>
      <c r="R390" s="47">
        <v>8.1999999999999993</v>
      </c>
      <c r="S390" s="36">
        <f t="shared" si="176"/>
        <v>27.059999999999995</v>
      </c>
      <c r="T390" s="36">
        <f t="shared" si="177"/>
        <v>8.1999999999999993</v>
      </c>
      <c r="U390" s="47">
        <f t="shared" si="178"/>
        <v>25.08</v>
      </c>
      <c r="V390" s="47">
        <f t="shared" si="179"/>
        <v>7.6</v>
      </c>
      <c r="W390" s="48">
        <v>24.659610000000001</v>
      </c>
      <c r="X390" s="48">
        <v>112.17523</v>
      </c>
      <c r="Y390" s="49">
        <f t="shared" si="180"/>
        <v>78.800000000000011</v>
      </c>
      <c r="Z390" s="49">
        <v>26</v>
      </c>
      <c r="AA390" s="50">
        <v>8</v>
      </c>
      <c r="AB390" s="55">
        <v>330</v>
      </c>
      <c r="AC390" s="51" t="s">
        <v>62</v>
      </c>
      <c r="AD390" s="43" t="s">
        <v>49</v>
      </c>
      <c r="AE390" s="43" t="s">
        <v>63</v>
      </c>
      <c r="AF390" s="50">
        <v>1</v>
      </c>
      <c r="AG390" s="55" t="s">
        <v>0</v>
      </c>
    </row>
    <row r="391" spans="1:35" s="45" customFormat="1">
      <c r="A391" s="42" t="s">
        <v>204</v>
      </c>
      <c r="B391" s="43" t="s">
        <v>141</v>
      </c>
      <c r="C391" s="44">
        <v>41191</v>
      </c>
      <c r="D391" s="45">
        <v>2012</v>
      </c>
      <c r="E391" s="46">
        <v>0.44305555555555554</v>
      </c>
      <c r="F391" s="46">
        <v>0.44722222222222219</v>
      </c>
      <c r="G391" s="46">
        <f t="shared" si="174"/>
        <v>4.1666666666666519E-3</v>
      </c>
      <c r="H391" s="36">
        <v>2</v>
      </c>
      <c r="I391" s="36">
        <v>2</v>
      </c>
      <c r="J391" s="36">
        <v>13</v>
      </c>
      <c r="K391" s="36">
        <v>13</v>
      </c>
      <c r="L391" s="42" t="s">
        <v>148</v>
      </c>
      <c r="M391" s="42" t="s">
        <v>151</v>
      </c>
      <c r="N391" s="36">
        <v>1</v>
      </c>
      <c r="O391" s="47">
        <f t="shared" si="175"/>
        <v>23.099999999999998</v>
      </c>
      <c r="P391" s="85">
        <v>7</v>
      </c>
      <c r="Q391" s="47">
        <f t="shared" si="161"/>
        <v>27.059999999999995</v>
      </c>
      <c r="R391" s="47">
        <v>8.1999999999999993</v>
      </c>
      <c r="S391" s="36">
        <f t="shared" si="176"/>
        <v>27.059999999999995</v>
      </c>
      <c r="T391" s="36">
        <f t="shared" si="177"/>
        <v>8.1999999999999993</v>
      </c>
      <c r="U391" s="47">
        <f t="shared" si="178"/>
        <v>25.08</v>
      </c>
      <c r="V391" s="47">
        <f t="shared" si="179"/>
        <v>7.6</v>
      </c>
      <c r="W391" s="48">
        <v>24.659610000000001</v>
      </c>
      <c r="X391" s="48">
        <v>112.17523</v>
      </c>
      <c r="Y391" s="49">
        <f t="shared" si="180"/>
        <v>78.800000000000011</v>
      </c>
      <c r="Z391" s="49">
        <v>26</v>
      </c>
      <c r="AA391" s="50">
        <v>8</v>
      </c>
      <c r="AB391" s="55">
        <v>330</v>
      </c>
      <c r="AC391" s="51" t="s">
        <v>62</v>
      </c>
      <c r="AD391" s="43" t="s">
        <v>49</v>
      </c>
      <c r="AE391" s="43" t="s">
        <v>63</v>
      </c>
      <c r="AF391" s="50">
        <v>1</v>
      </c>
      <c r="AG391" s="55" t="s">
        <v>0</v>
      </c>
    </row>
    <row r="392" spans="1:35" s="45" customFormat="1">
      <c r="A392" s="42" t="s">
        <v>204</v>
      </c>
      <c r="B392" s="43" t="s">
        <v>141</v>
      </c>
      <c r="C392" s="44">
        <v>41191</v>
      </c>
      <c r="D392" s="45">
        <v>2012</v>
      </c>
      <c r="E392" s="46">
        <v>0.44305555555555554</v>
      </c>
      <c r="F392" s="46">
        <v>0.44722222222222219</v>
      </c>
      <c r="G392" s="46">
        <f t="shared" si="174"/>
        <v>4.1666666666666519E-3</v>
      </c>
      <c r="H392" s="36">
        <v>2</v>
      </c>
      <c r="I392" s="36">
        <v>2</v>
      </c>
      <c r="J392" s="36">
        <v>13</v>
      </c>
      <c r="K392" s="36">
        <v>13</v>
      </c>
      <c r="L392" s="42" t="s">
        <v>148</v>
      </c>
      <c r="M392" s="42" t="s">
        <v>151</v>
      </c>
      <c r="N392" s="36">
        <v>1</v>
      </c>
      <c r="O392" s="47">
        <f t="shared" si="175"/>
        <v>23.099999999999998</v>
      </c>
      <c r="P392" s="85">
        <v>7</v>
      </c>
      <c r="Q392" s="47">
        <f t="shared" si="161"/>
        <v>27.059999999999995</v>
      </c>
      <c r="R392" s="47">
        <v>8.1999999999999993</v>
      </c>
      <c r="S392" s="36">
        <f t="shared" si="176"/>
        <v>27.059999999999995</v>
      </c>
      <c r="T392" s="36">
        <f t="shared" si="177"/>
        <v>8.1999999999999993</v>
      </c>
      <c r="U392" s="47">
        <f t="shared" si="178"/>
        <v>25.08</v>
      </c>
      <c r="V392" s="47">
        <f t="shared" si="179"/>
        <v>7.6</v>
      </c>
      <c r="W392" s="48">
        <v>24.659610000000001</v>
      </c>
      <c r="X392" s="48">
        <v>112.17523</v>
      </c>
      <c r="Y392" s="49">
        <f t="shared" si="180"/>
        <v>78.800000000000011</v>
      </c>
      <c r="Z392" s="49">
        <v>26</v>
      </c>
      <c r="AA392" s="50">
        <v>8</v>
      </c>
      <c r="AB392" s="55">
        <v>330</v>
      </c>
      <c r="AC392" s="51" t="s">
        <v>62</v>
      </c>
      <c r="AD392" s="43" t="s">
        <v>49</v>
      </c>
      <c r="AE392" s="43" t="s">
        <v>63</v>
      </c>
      <c r="AF392" s="50">
        <v>1</v>
      </c>
      <c r="AG392" s="55" t="s">
        <v>0</v>
      </c>
    </row>
    <row r="393" spans="1:35" s="53" customFormat="1">
      <c r="A393" s="42" t="s">
        <v>204</v>
      </c>
      <c r="B393" s="43" t="s">
        <v>141</v>
      </c>
      <c r="C393" s="44">
        <v>41191</v>
      </c>
      <c r="D393" s="45">
        <v>2012</v>
      </c>
      <c r="E393" s="46">
        <v>0.44305555555555554</v>
      </c>
      <c r="F393" s="46">
        <v>0.44722222222222219</v>
      </c>
      <c r="G393" s="46">
        <f t="shared" si="174"/>
        <v>4.1666666666666519E-3</v>
      </c>
      <c r="H393" s="36">
        <v>2</v>
      </c>
      <c r="I393" s="36">
        <v>2</v>
      </c>
      <c r="J393" s="36">
        <v>13</v>
      </c>
      <c r="K393" s="36">
        <v>13</v>
      </c>
      <c r="L393" s="42" t="s">
        <v>148</v>
      </c>
      <c r="M393" s="42" t="s">
        <v>151</v>
      </c>
      <c r="N393" s="36">
        <v>1</v>
      </c>
      <c r="O393" s="47">
        <f t="shared" si="175"/>
        <v>23.099999999999998</v>
      </c>
      <c r="P393" s="85">
        <v>7</v>
      </c>
      <c r="Q393" s="47">
        <f t="shared" si="161"/>
        <v>27.059999999999995</v>
      </c>
      <c r="R393" s="47">
        <v>8.1999999999999993</v>
      </c>
      <c r="S393" s="36">
        <f t="shared" si="176"/>
        <v>27.059999999999995</v>
      </c>
      <c r="T393" s="36">
        <f t="shared" si="177"/>
        <v>8.1999999999999993</v>
      </c>
      <c r="U393" s="47">
        <f t="shared" si="178"/>
        <v>25.08</v>
      </c>
      <c r="V393" s="47">
        <f t="shared" si="179"/>
        <v>7.6</v>
      </c>
      <c r="W393" s="48">
        <v>24.659610000000001</v>
      </c>
      <c r="X393" s="48">
        <v>112.17523</v>
      </c>
      <c r="Y393" s="49">
        <f t="shared" si="180"/>
        <v>78.800000000000011</v>
      </c>
      <c r="Z393" s="49">
        <v>26</v>
      </c>
      <c r="AA393" s="50">
        <v>8</v>
      </c>
      <c r="AB393" s="55">
        <v>330</v>
      </c>
      <c r="AC393" s="51" t="s">
        <v>62</v>
      </c>
      <c r="AD393" s="43" t="s">
        <v>49</v>
      </c>
      <c r="AE393" s="43" t="s">
        <v>63</v>
      </c>
      <c r="AF393" s="50">
        <v>1</v>
      </c>
      <c r="AG393" s="55" t="s">
        <v>0</v>
      </c>
      <c r="AH393" s="45"/>
      <c r="AI393" s="45"/>
    </row>
    <row r="394" spans="1:35">
      <c r="A394" s="42" t="s">
        <v>204</v>
      </c>
      <c r="B394" s="43" t="s">
        <v>141</v>
      </c>
      <c r="C394" s="44">
        <v>41191</v>
      </c>
      <c r="D394" s="45">
        <v>2012</v>
      </c>
      <c r="E394" s="46">
        <v>0.44305555555555554</v>
      </c>
      <c r="F394" s="46">
        <v>0.44722222222222219</v>
      </c>
      <c r="G394" s="46">
        <f t="shared" si="174"/>
        <v>4.1666666666666519E-3</v>
      </c>
      <c r="H394" s="36">
        <v>2</v>
      </c>
      <c r="I394" s="36">
        <v>2</v>
      </c>
      <c r="J394" s="36">
        <v>13</v>
      </c>
      <c r="K394" s="36">
        <v>13</v>
      </c>
      <c r="L394" s="42" t="s">
        <v>148</v>
      </c>
      <c r="M394" s="42" t="s">
        <v>151</v>
      </c>
      <c r="N394" s="36">
        <v>1</v>
      </c>
      <c r="O394" s="47">
        <f t="shared" si="175"/>
        <v>23.099999999999998</v>
      </c>
      <c r="P394" s="85">
        <v>7</v>
      </c>
      <c r="Q394" s="47">
        <f t="shared" si="161"/>
        <v>27.059999999999995</v>
      </c>
      <c r="R394" s="47">
        <v>8.1999999999999993</v>
      </c>
      <c r="S394" s="36">
        <f t="shared" si="176"/>
        <v>27.059999999999995</v>
      </c>
      <c r="T394" s="36">
        <f t="shared" si="177"/>
        <v>8.1999999999999993</v>
      </c>
      <c r="U394" s="47">
        <f t="shared" si="178"/>
        <v>25.08</v>
      </c>
      <c r="V394" s="47">
        <f t="shared" si="179"/>
        <v>7.6</v>
      </c>
      <c r="W394" s="48">
        <v>24.659610000000001</v>
      </c>
      <c r="X394" s="48">
        <v>112.17523</v>
      </c>
      <c r="Y394" s="49">
        <f t="shared" si="180"/>
        <v>78.800000000000011</v>
      </c>
      <c r="Z394" s="49">
        <v>26</v>
      </c>
      <c r="AA394" s="50">
        <v>8</v>
      </c>
      <c r="AB394" s="55">
        <v>330</v>
      </c>
      <c r="AC394" s="51" t="s">
        <v>62</v>
      </c>
      <c r="AD394" s="43" t="s">
        <v>49</v>
      </c>
      <c r="AE394" s="43" t="s">
        <v>63</v>
      </c>
      <c r="AF394" s="50">
        <v>1</v>
      </c>
      <c r="AG394" s="55" t="s">
        <v>0</v>
      </c>
      <c r="AH394" s="45"/>
      <c r="AI394" s="45"/>
    </row>
    <row r="395" spans="1:35">
      <c r="A395" s="42" t="s">
        <v>204</v>
      </c>
      <c r="B395" s="43" t="s">
        <v>141</v>
      </c>
      <c r="C395" s="44">
        <v>41191</v>
      </c>
      <c r="D395" s="45">
        <v>2012</v>
      </c>
      <c r="E395" s="46">
        <v>0.44305555555555554</v>
      </c>
      <c r="F395" s="46">
        <v>0.44722222222222219</v>
      </c>
      <c r="G395" s="46">
        <f t="shared" si="174"/>
        <v>4.1666666666666519E-3</v>
      </c>
      <c r="H395" s="36">
        <v>2</v>
      </c>
      <c r="I395" s="36">
        <v>2</v>
      </c>
      <c r="J395" s="36">
        <v>13</v>
      </c>
      <c r="K395" s="36">
        <v>13</v>
      </c>
      <c r="L395" s="42" t="s">
        <v>148</v>
      </c>
      <c r="M395" s="42" t="s">
        <v>151</v>
      </c>
      <c r="N395" s="36">
        <v>1</v>
      </c>
      <c r="O395" s="47">
        <f t="shared" si="175"/>
        <v>23.099999999999998</v>
      </c>
      <c r="P395" s="85">
        <v>7</v>
      </c>
      <c r="Q395" s="47">
        <f t="shared" si="161"/>
        <v>27.059999999999995</v>
      </c>
      <c r="R395" s="47">
        <v>8.1999999999999993</v>
      </c>
      <c r="S395" s="36">
        <f t="shared" si="176"/>
        <v>27.059999999999995</v>
      </c>
      <c r="T395" s="36">
        <f t="shared" si="177"/>
        <v>8.1999999999999993</v>
      </c>
      <c r="U395" s="47">
        <f t="shared" si="178"/>
        <v>25.08</v>
      </c>
      <c r="V395" s="47">
        <f t="shared" si="179"/>
        <v>7.6</v>
      </c>
      <c r="W395" s="48">
        <v>24.659610000000001</v>
      </c>
      <c r="X395" s="48">
        <v>112.17523</v>
      </c>
      <c r="Y395" s="49">
        <f t="shared" si="180"/>
        <v>78.800000000000011</v>
      </c>
      <c r="Z395" s="49">
        <v>26</v>
      </c>
      <c r="AA395" s="50">
        <v>8</v>
      </c>
      <c r="AB395" s="55">
        <v>330</v>
      </c>
      <c r="AC395" s="51" t="s">
        <v>62</v>
      </c>
      <c r="AD395" s="43" t="s">
        <v>49</v>
      </c>
      <c r="AE395" s="43" t="s">
        <v>63</v>
      </c>
      <c r="AF395" s="50">
        <v>1</v>
      </c>
      <c r="AG395" s="55" t="s">
        <v>0</v>
      </c>
      <c r="AH395" s="45"/>
      <c r="AI395" s="45"/>
    </row>
    <row r="396" spans="1:35">
      <c r="A396" s="42" t="s">
        <v>204</v>
      </c>
      <c r="B396" s="43" t="s">
        <v>141</v>
      </c>
      <c r="C396" s="44">
        <v>41191</v>
      </c>
      <c r="D396" s="45">
        <v>2012</v>
      </c>
      <c r="E396" s="46">
        <v>0.44305555555555554</v>
      </c>
      <c r="F396" s="46">
        <v>0.44722222222222219</v>
      </c>
      <c r="G396" s="46">
        <f t="shared" si="174"/>
        <v>4.1666666666666519E-3</v>
      </c>
      <c r="H396" s="36">
        <v>2</v>
      </c>
      <c r="I396" s="36">
        <v>2</v>
      </c>
      <c r="J396" s="36">
        <v>13</v>
      </c>
      <c r="K396" s="36">
        <v>13</v>
      </c>
      <c r="L396" s="42" t="s">
        <v>148</v>
      </c>
      <c r="M396" s="42" t="s">
        <v>151</v>
      </c>
      <c r="N396" s="36">
        <v>1</v>
      </c>
      <c r="O396" s="47">
        <f t="shared" si="175"/>
        <v>23.099999999999998</v>
      </c>
      <c r="P396" s="85">
        <v>7</v>
      </c>
      <c r="Q396" s="47">
        <f t="shared" si="161"/>
        <v>27.059999999999995</v>
      </c>
      <c r="R396" s="47">
        <v>8.1999999999999993</v>
      </c>
      <c r="S396" s="36">
        <f t="shared" si="176"/>
        <v>27.059999999999995</v>
      </c>
      <c r="T396" s="36">
        <f t="shared" si="177"/>
        <v>8.1999999999999993</v>
      </c>
      <c r="U396" s="47">
        <f t="shared" si="178"/>
        <v>25.08</v>
      </c>
      <c r="V396" s="47">
        <f t="shared" si="179"/>
        <v>7.6</v>
      </c>
      <c r="W396" s="48">
        <v>24.659610000000001</v>
      </c>
      <c r="X396" s="48">
        <v>112.17523</v>
      </c>
      <c r="Y396" s="49">
        <f t="shared" si="180"/>
        <v>78.800000000000011</v>
      </c>
      <c r="Z396" s="49">
        <v>26</v>
      </c>
      <c r="AA396" s="50">
        <v>8</v>
      </c>
      <c r="AB396" s="55">
        <v>330</v>
      </c>
      <c r="AC396" s="51" t="s">
        <v>62</v>
      </c>
      <c r="AD396" s="43" t="s">
        <v>49</v>
      </c>
      <c r="AE396" s="43" t="s">
        <v>63</v>
      </c>
      <c r="AF396" s="50">
        <v>1</v>
      </c>
      <c r="AG396" s="55" t="s">
        <v>0</v>
      </c>
      <c r="AH396" s="45"/>
      <c r="AI396" s="45"/>
    </row>
    <row r="397" spans="1:35">
      <c r="A397" s="42" t="s">
        <v>205</v>
      </c>
      <c r="B397" s="43" t="s">
        <v>150</v>
      </c>
      <c r="C397" s="44">
        <v>41191</v>
      </c>
      <c r="D397" s="45">
        <v>2012</v>
      </c>
      <c r="E397" s="46">
        <v>0.43888888888888888</v>
      </c>
      <c r="F397" s="46">
        <v>0.44305555555555554</v>
      </c>
      <c r="G397" s="46">
        <f t="shared" si="174"/>
        <v>4.1666666666666519E-3</v>
      </c>
      <c r="H397" s="36">
        <v>2</v>
      </c>
      <c r="I397" s="36">
        <v>2</v>
      </c>
      <c r="J397" s="36">
        <v>14</v>
      </c>
      <c r="K397" s="36">
        <v>14</v>
      </c>
      <c r="L397" s="42" t="s">
        <v>148</v>
      </c>
      <c r="M397" s="42" t="s">
        <v>151</v>
      </c>
      <c r="N397" s="36">
        <v>1</v>
      </c>
      <c r="O397" s="47">
        <f t="shared" si="175"/>
        <v>20.46</v>
      </c>
      <c r="P397" s="85">
        <v>6.2</v>
      </c>
      <c r="Q397" s="47">
        <f t="shared" si="161"/>
        <v>24.09</v>
      </c>
      <c r="R397" s="47">
        <v>7.3</v>
      </c>
      <c r="S397" s="36">
        <f t="shared" si="176"/>
        <v>24.09</v>
      </c>
      <c r="T397" s="36">
        <f t="shared" si="177"/>
        <v>7.3</v>
      </c>
      <c r="U397" s="47">
        <f t="shared" si="178"/>
        <v>22.274999999999999</v>
      </c>
      <c r="V397" s="47">
        <f t="shared" si="179"/>
        <v>6.75</v>
      </c>
      <c r="W397" s="48">
        <v>24.659610000000001</v>
      </c>
      <c r="X397" s="48">
        <v>112.17523</v>
      </c>
      <c r="Y397" s="49">
        <f t="shared" si="180"/>
        <v>78.800000000000011</v>
      </c>
      <c r="Z397" s="49">
        <v>26</v>
      </c>
      <c r="AA397" s="50">
        <v>8</v>
      </c>
      <c r="AB397" s="55">
        <v>180</v>
      </c>
      <c r="AC397" s="51" t="s">
        <v>62</v>
      </c>
      <c r="AD397" s="43" t="s">
        <v>113</v>
      </c>
      <c r="AE397" s="43" t="s">
        <v>63</v>
      </c>
      <c r="AF397" s="50">
        <v>1</v>
      </c>
      <c r="AG397" s="55" t="s">
        <v>0</v>
      </c>
      <c r="AH397" s="45"/>
      <c r="AI397" s="45"/>
    </row>
    <row r="398" spans="1:35">
      <c r="A398" s="42" t="s">
        <v>205</v>
      </c>
      <c r="B398" s="43" t="s">
        <v>150</v>
      </c>
      <c r="C398" s="44">
        <v>41191</v>
      </c>
      <c r="D398" s="45">
        <v>2012</v>
      </c>
      <c r="E398" s="46">
        <v>0.43888888888888888</v>
      </c>
      <c r="F398" s="46">
        <v>0.44305555555555554</v>
      </c>
      <c r="G398" s="46">
        <f t="shared" ref="G398:G411" si="181">F398-E398</f>
        <v>4.1666666666666519E-3</v>
      </c>
      <c r="H398" s="36">
        <v>2</v>
      </c>
      <c r="I398" s="36">
        <v>2</v>
      </c>
      <c r="J398" s="36">
        <v>14</v>
      </c>
      <c r="K398" s="36">
        <v>14</v>
      </c>
      <c r="L398" s="42" t="s">
        <v>148</v>
      </c>
      <c r="M398" s="42" t="s">
        <v>151</v>
      </c>
      <c r="N398" s="36">
        <v>1</v>
      </c>
      <c r="O398" s="47">
        <f t="shared" ref="O398:O411" si="182">(P398*3.3)</f>
        <v>20.46</v>
      </c>
      <c r="P398" s="85">
        <v>6.2</v>
      </c>
      <c r="Q398" s="47">
        <f t="shared" si="161"/>
        <v>24.09</v>
      </c>
      <c r="R398" s="47">
        <v>7.3</v>
      </c>
      <c r="S398" s="36">
        <f t="shared" ref="S398:S411" si="183">MAX(O398,Q398,)</f>
        <v>24.09</v>
      </c>
      <c r="T398" s="36">
        <f t="shared" ref="T398:T411" si="184">MAX(P398,R398)</f>
        <v>7.3</v>
      </c>
      <c r="U398" s="47">
        <f t="shared" ref="U398:U411" si="185">AVERAGE(O398,Q398)</f>
        <v>22.274999999999999</v>
      </c>
      <c r="V398" s="47">
        <f t="shared" ref="V398:V411" si="186">AVERAGE(P398,R398)</f>
        <v>6.75</v>
      </c>
      <c r="W398" s="48">
        <v>24.659610000000001</v>
      </c>
      <c r="X398" s="48">
        <v>112.17523</v>
      </c>
      <c r="Y398" s="49">
        <f t="shared" ref="Y398:Y411" si="187">(Z398*1.8)+32</f>
        <v>78.800000000000011</v>
      </c>
      <c r="Z398" s="49">
        <v>26</v>
      </c>
      <c r="AA398" s="50">
        <v>8</v>
      </c>
      <c r="AB398" s="55">
        <v>180</v>
      </c>
      <c r="AC398" s="51" t="s">
        <v>62</v>
      </c>
      <c r="AD398" s="43" t="s">
        <v>113</v>
      </c>
      <c r="AE398" s="43" t="s">
        <v>63</v>
      </c>
      <c r="AF398" s="50">
        <v>1</v>
      </c>
      <c r="AG398" s="55" t="s">
        <v>0</v>
      </c>
      <c r="AH398" s="45"/>
      <c r="AI398" s="45"/>
    </row>
    <row r="399" spans="1:35">
      <c r="A399" s="42" t="s">
        <v>205</v>
      </c>
      <c r="B399" s="43" t="s">
        <v>150</v>
      </c>
      <c r="C399" s="44">
        <v>41191</v>
      </c>
      <c r="D399" s="45">
        <v>2012</v>
      </c>
      <c r="E399" s="46">
        <v>0.43888888888888888</v>
      </c>
      <c r="F399" s="46">
        <v>0.44305555555555554</v>
      </c>
      <c r="G399" s="46">
        <f t="shared" si="181"/>
        <v>4.1666666666666519E-3</v>
      </c>
      <c r="H399" s="36">
        <v>2</v>
      </c>
      <c r="I399" s="36">
        <v>2</v>
      </c>
      <c r="J399" s="36">
        <v>14</v>
      </c>
      <c r="K399" s="36">
        <v>14</v>
      </c>
      <c r="L399" s="42" t="s">
        <v>148</v>
      </c>
      <c r="M399" s="42" t="s">
        <v>151</v>
      </c>
      <c r="N399" s="36">
        <v>1</v>
      </c>
      <c r="O399" s="47">
        <f t="shared" si="182"/>
        <v>20.46</v>
      </c>
      <c r="P399" s="85">
        <v>6.2</v>
      </c>
      <c r="Q399" s="47">
        <f t="shared" si="161"/>
        <v>24.09</v>
      </c>
      <c r="R399" s="47">
        <v>7.3</v>
      </c>
      <c r="S399" s="36">
        <f t="shared" si="183"/>
        <v>24.09</v>
      </c>
      <c r="T399" s="36">
        <f t="shared" si="184"/>
        <v>7.3</v>
      </c>
      <c r="U399" s="47">
        <f t="shared" si="185"/>
        <v>22.274999999999999</v>
      </c>
      <c r="V399" s="47">
        <f t="shared" si="186"/>
        <v>6.75</v>
      </c>
      <c r="W399" s="48">
        <v>24.659610000000001</v>
      </c>
      <c r="X399" s="48">
        <v>112.17523</v>
      </c>
      <c r="Y399" s="49">
        <f t="shared" si="187"/>
        <v>78.800000000000011</v>
      </c>
      <c r="Z399" s="49">
        <v>26</v>
      </c>
      <c r="AA399" s="50">
        <v>8</v>
      </c>
      <c r="AB399" s="55">
        <v>180</v>
      </c>
      <c r="AC399" s="51" t="s">
        <v>62</v>
      </c>
      <c r="AD399" s="43" t="s">
        <v>49</v>
      </c>
      <c r="AE399" s="43" t="s">
        <v>63</v>
      </c>
      <c r="AF399" s="50">
        <v>1</v>
      </c>
      <c r="AG399" s="55" t="s">
        <v>0</v>
      </c>
      <c r="AH399" s="45"/>
      <c r="AI399" s="45"/>
    </row>
    <row r="400" spans="1:35">
      <c r="A400" s="42" t="s">
        <v>205</v>
      </c>
      <c r="B400" s="43" t="s">
        <v>150</v>
      </c>
      <c r="C400" s="44">
        <v>41191</v>
      </c>
      <c r="D400" s="45">
        <v>2012</v>
      </c>
      <c r="E400" s="46">
        <v>0.43888888888888888</v>
      </c>
      <c r="F400" s="46">
        <v>0.44305555555555554</v>
      </c>
      <c r="G400" s="46">
        <f t="shared" si="181"/>
        <v>4.1666666666666519E-3</v>
      </c>
      <c r="H400" s="36">
        <v>2</v>
      </c>
      <c r="I400" s="36">
        <v>2</v>
      </c>
      <c r="J400" s="36">
        <v>14</v>
      </c>
      <c r="K400" s="36">
        <v>14</v>
      </c>
      <c r="L400" s="42" t="s">
        <v>148</v>
      </c>
      <c r="M400" s="42" t="s">
        <v>151</v>
      </c>
      <c r="N400" s="36">
        <v>1</v>
      </c>
      <c r="O400" s="47">
        <f t="shared" si="182"/>
        <v>20.46</v>
      </c>
      <c r="P400" s="85">
        <v>6.2</v>
      </c>
      <c r="Q400" s="47">
        <f t="shared" si="161"/>
        <v>24.09</v>
      </c>
      <c r="R400" s="47">
        <v>7.3</v>
      </c>
      <c r="S400" s="36">
        <f t="shared" si="183"/>
        <v>24.09</v>
      </c>
      <c r="T400" s="36">
        <f t="shared" si="184"/>
        <v>7.3</v>
      </c>
      <c r="U400" s="47">
        <f t="shared" si="185"/>
        <v>22.274999999999999</v>
      </c>
      <c r="V400" s="47">
        <f t="shared" si="186"/>
        <v>6.75</v>
      </c>
      <c r="W400" s="48">
        <v>24.659610000000001</v>
      </c>
      <c r="X400" s="48">
        <v>112.17523</v>
      </c>
      <c r="Y400" s="49">
        <f t="shared" si="187"/>
        <v>78.800000000000011</v>
      </c>
      <c r="Z400" s="49">
        <v>26</v>
      </c>
      <c r="AA400" s="50">
        <v>8</v>
      </c>
      <c r="AB400" s="55">
        <v>180</v>
      </c>
      <c r="AC400" s="51" t="s">
        <v>62</v>
      </c>
      <c r="AD400" s="43" t="s">
        <v>49</v>
      </c>
      <c r="AE400" s="43" t="s">
        <v>63</v>
      </c>
      <c r="AF400" s="50">
        <v>1</v>
      </c>
      <c r="AG400" s="55" t="s">
        <v>0</v>
      </c>
      <c r="AH400" s="45"/>
      <c r="AI400" s="45"/>
    </row>
    <row r="401" spans="1:35">
      <c r="A401" s="42" t="s">
        <v>205</v>
      </c>
      <c r="B401" s="43" t="s">
        <v>150</v>
      </c>
      <c r="C401" s="44">
        <v>41191</v>
      </c>
      <c r="D401" s="45">
        <v>2012</v>
      </c>
      <c r="E401" s="46">
        <v>0.43888888888888888</v>
      </c>
      <c r="F401" s="46">
        <v>0.44305555555555554</v>
      </c>
      <c r="G401" s="46">
        <f t="shared" si="181"/>
        <v>4.1666666666666519E-3</v>
      </c>
      <c r="H401" s="36">
        <v>2</v>
      </c>
      <c r="I401" s="36">
        <v>2</v>
      </c>
      <c r="J401" s="36">
        <v>14</v>
      </c>
      <c r="K401" s="36">
        <v>14</v>
      </c>
      <c r="L401" s="42" t="s">
        <v>148</v>
      </c>
      <c r="M401" s="42" t="s">
        <v>151</v>
      </c>
      <c r="N401" s="36">
        <v>1</v>
      </c>
      <c r="O401" s="47">
        <f t="shared" si="182"/>
        <v>20.46</v>
      </c>
      <c r="P401" s="85">
        <v>6.2</v>
      </c>
      <c r="Q401" s="47">
        <f t="shared" si="161"/>
        <v>24.09</v>
      </c>
      <c r="R401" s="47">
        <v>7.3</v>
      </c>
      <c r="S401" s="36">
        <f t="shared" si="183"/>
        <v>24.09</v>
      </c>
      <c r="T401" s="36">
        <f t="shared" si="184"/>
        <v>7.3</v>
      </c>
      <c r="U401" s="47">
        <f t="shared" si="185"/>
        <v>22.274999999999999</v>
      </c>
      <c r="V401" s="47">
        <f t="shared" si="186"/>
        <v>6.75</v>
      </c>
      <c r="W401" s="48">
        <v>24.659610000000001</v>
      </c>
      <c r="X401" s="48">
        <v>112.17523</v>
      </c>
      <c r="Y401" s="49">
        <f t="shared" si="187"/>
        <v>78.800000000000011</v>
      </c>
      <c r="Z401" s="49">
        <v>26</v>
      </c>
      <c r="AA401" s="50">
        <v>8</v>
      </c>
      <c r="AB401" s="55">
        <v>180</v>
      </c>
      <c r="AC401" s="51" t="s">
        <v>62</v>
      </c>
      <c r="AD401" s="43" t="s">
        <v>49</v>
      </c>
      <c r="AE401" s="43" t="s">
        <v>63</v>
      </c>
      <c r="AF401" s="50">
        <v>1</v>
      </c>
      <c r="AG401" s="55" t="s">
        <v>0</v>
      </c>
      <c r="AH401" s="45"/>
      <c r="AI401" s="45"/>
    </row>
    <row r="402" spans="1:35">
      <c r="A402" s="42" t="s">
        <v>205</v>
      </c>
      <c r="B402" s="43" t="s">
        <v>150</v>
      </c>
      <c r="C402" s="44">
        <v>41191</v>
      </c>
      <c r="D402" s="45">
        <v>2012</v>
      </c>
      <c r="E402" s="46">
        <v>0.43888888888888888</v>
      </c>
      <c r="F402" s="46">
        <v>0.44305555555555554</v>
      </c>
      <c r="G402" s="46">
        <f t="shared" si="181"/>
        <v>4.1666666666666519E-3</v>
      </c>
      <c r="H402" s="36">
        <v>2</v>
      </c>
      <c r="I402" s="36">
        <v>2</v>
      </c>
      <c r="J402" s="36">
        <v>14</v>
      </c>
      <c r="K402" s="36">
        <v>14</v>
      </c>
      <c r="L402" s="42" t="s">
        <v>148</v>
      </c>
      <c r="M402" s="42" t="s">
        <v>151</v>
      </c>
      <c r="N402" s="36">
        <v>1</v>
      </c>
      <c r="O402" s="47">
        <f t="shared" si="182"/>
        <v>20.46</v>
      </c>
      <c r="P402" s="85">
        <v>6.2</v>
      </c>
      <c r="Q402" s="47">
        <f t="shared" si="161"/>
        <v>24.09</v>
      </c>
      <c r="R402" s="47">
        <v>7.3</v>
      </c>
      <c r="S402" s="36">
        <f t="shared" si="183"/>
        <v>24.09</v>
      </c>
      <c r="T402" s="36">
        <f t="shared" si="184"/>
        <v>7.3</v>
      </c>
      <c r="U402" s="47">
        <f t="shared" si="185"/>
        <v>22.274999999999999</v>
      </c>
      <c r="V402" s="47">
        <f t="shared" si="186"/>
        <v>6.75</v>
      </c>
      <c r="W402" s="48">
        <v>24.659610000000001</v>
      </c>
      <c r="X402" s="48">
        <v>112.17523</v>
      </c>
      <c r="Y402" s="49">
        <f t="shared" si="187"/>
        <v>78.800000000000011</v>
      </c>
      <c r="Z402" s="49">
        <v>26</v>
      </c>
      <c r="AA402" s="50">
        <v>8</v>
      </c>
      <c r="AB402" s="55">
        <v>180</v>
      </c>
      <c r="AC402" s="51" t="s">
        <v>62</v>
      </c>
      <c r="AD402" s="43" t="s">
        <v>49</v>
      </c>
      <c r="AE402" s="43" t="s">
        <v>63</v>
      </c>
      <c r="AF402" s="50">
        <v>1</v>
      </c>
      <c r="AG402" s="55" t="s">
        <v>0</v>
      </c>
      <c r="AH402" s="45"/>
      <c r="AI402" s="45"/>
    </row>
    <row r="403" spans="1:35">
      <c r="A403" s="42" t="s">
        <v>205</v>
      </c>
      <c r="B403" s="43" t="s">
        <v>150</v>
      </c>
      <c r="C403" s="44">
        <v>41191</v>
      </c>
      <c r="D403" s="45">
        <v>2012</v>
      </c>
      <c r="E403" s="46">
        <v>0.43888888888888888</v>
      </c>
      <c r="F403" s="46">
        <v>0.44305555555555554</v>
      </c>
      <c r="G403" s="46">
        <f t="shared" si="181"/>
        <v>4.1666666666666519E-3</v>
      </c>
      <c r="H403" s="36">
        <v>2</v>
      </c>
      <c r="I403" s="36">
        <v>2</v>
      </c>
      <c r="J403" s="36">
        <v>14</v>
      </c>
      <c r="K403" s="36">
        <v>14</v>
      </c>
      <c r="L403" s="42" t="s">
        <v>148</v>
      </c>
      <c r="M403" s="42" t="s">
        <v>151</v>
      </c>
      <c r="N403" s="36">
        <v>1</v>
      </c>
      <c r="O403" s="47">
        <f t="shared" si="182"/>
        <v>20.46</v>
      </c>
      <c r="P403" s="85">
        <v>6.2</v>
      </c>
      <c r="Q403" s="47">
        <f t="shared" si="161"/>
        <v>24.09</v>
      </c>
      <c r="R403" s="47">
        <v>7.3</v>
      </c>
      <c r="S403" s="36">
        <f t="shared" si="183"/>
        <v>24.09</v>
      </c>
      <c r="T403" s="36">
        <f t="shared" si="184"/>
        <v>7.3</v>
      </c>
      <c r="U403" s="47">
        <f t="shared" si="185"/>
        <v>22.274999999999999</v>
      </c>
      <c r="V403" s="47">
        <f t="shared" si="186"/>
        <v>6.75</v>
      </c>
      <c r="W403" s="48">
        <v>24.659610000000001</v>
      </c>
      <c r="X403" s="48">
        <v>112.17523</v>
      </c>
      <c r="Y403" s="49">
        <f t="shared" si="187"/>
        <v>78.800000000000011</v>
      </c>
      <c r="Z403" s="49">
        <v>26</v>
      </c>
      <c r="AA403" s="50">
        <v>8</v>
      </c>
      <c r="AB403" s="55">
        <v>180</v>
      </c>
      <c r="AC403" s="51" t="s">
        <v>62</v>
      </c>
      <c r="AD403" s="43" t="s">
        <v>49</v>
      </c>
      <c r="AE403" s="43" t="s">
        <v>63</v>
      </c>
      <c r="AF403" s="50">
        <v>1</v>
      </c>
      <c r="AG403" s="55" t="s">
        <v>0</v>
      </c>
      <c r="AH403" s="45"/>
      <c r="AI403" s="45"/>
    </row>
    <row r="404" spans="1:35">
      <c r="A404" s="42" t="s">
        <v>205</v>
      </c>
      <c r="B404" s="43" t="s">
        <v>150</v>
      </c>
      <c r="C404" s="44">
        <v>41191</v>
      </c>
      <c r="D404" s="45">
        <v>2012</v>
      </c>
      <c r="E404" s="46">
        <v>0.43888888888888888</v>
      </c>
      <c r="F404" s="46">
        <v>0.44305555555555554</v>
      </c>
      <c r="G404" s="46">
        <f t="shared" si="181"/>
        <v>4.1666666666666519E-3</v>
      </c>
      <c r="H404" s="36">
        <v>2</v>
      </c>
      <c r="I404" s="36">
        <v>2</v>
      </c>
      <c r="J404" s="36">
        <v>14</v>
      </c>
      <c r="K404" s="36">
        <v>14</v>
      </c>
      <c r="L404" s="42" t="s">
        <v>148</v>
      </c>
      <c r="M404" s="42" t="s">
        <v>151</v>
      </c>
      <c r="N404" s="36">
        <v>1</v>
      </c>
      <c r="O404" s="47">
        <f t="shared" si="182"/>
        <v>20.46</v>
      </c>
      <c r="P404" s="85">
        <v>6.2</v>
      </c>
      <c r="Q404" s="47">
        <f t="shared" si="161"/>
        <v>24.09</v>
      </c>
      <c r="R404" s="47">
        <v>7.3</v>
      </c>
      <c r="S404" s="36">
        <f t="shared" si="183"/>
        <v>24.09</v>
      </c>
      <c r="T404" s="36">
        <f t="shared" si="184"/>
        <v>7.3</v>
      </c>
      <c r="U404" s="47">
        <f t="shared" si="185"/>
        <v>22.274999999999999</v>
      </c>
      <c r="V404" s="47">
        <f t="shared" si="186"/>
        <v>6.75</v>
      </c>
      <c r="W404" s="48">
        <v>24.659610000000001</v>
      </c>
      <c r="X404" s="48">
        <v>112.17523</v>
      </c>
      <c r="Y404" s="49">
        <f t="shared" si="187"/>
        <v>78.800000000000011</v>
      </c>
      <c r="Z404" s="49">
        <v>26</v>
      </c>
      <c r="AA404" s="50">
        <v>8</v>
      </c>
      <c r="AB404" s="55">
        <v>180</v>
      </c>
      <c r="AC404" s="51" t="s">
        <v>62</v>
      </c>
      <c r="AD404" s="43" t="s">
        <v>49</v>
      </c>
      <c r="AE404" s="43" t="s">
        <v>63</v>
      </c>
      <c r="AF404" s="50">
        <v>1</v>
      </c>
      <c r="AG404" s="55" t="s">
        <v>0</v>
      </c>
      <c r="AH404" s="45"/>
      <c r="AI404" s="45"/>
    </row>
    <row r="405" spans="1:35">
      <c r="A405" s="42" t="s">
        <v>205</v>
      </c>
      <c r="B405" s="43" t="s">
        <v>150</v>
      </c>
      <c r="C405" s="44">
        <v>41191</v>
      </c>
      <c r="D405" s="45">
        <v>2012</v>
      </c>
      <c r="E405" s="46">
        <v>0.43888888888888888</v>
      </c>
      <c r="F405" s="46">
        <v>0.44305555555555554</v>
      </c>
      <c r="G405" s="46">
        <f t="shared" si="181"/>
        <v>4.1666666666666519E-3</v>
      </c>
      <c r="H405" s="36">
        <v>2</v>
      </c>
      <c r="I405" s="36">
        <v>2</v>
      </c>
      <c r="J405" s="36">
        <v>14</v>
      </c>
      <c r="K405" s="36">
        <v>14</v>
      </c>
      <c r="L405" s="42" t="s">
        <v>148</v>
      </c>
      <c r="M405" s="42" t="s">
        <v>151</v>
      </c>
      <c r="N405" s="36">
        <v>1</v>
      </c>
      <c r="O405" s="47">
        <f t="shared" si="182"/>
        <v>20.46</v>
      </c>
      <c r="P405" s="85">
        <v>6.2</v>
      </c>
      <c r="Q405" s="47">
        <f t="shared" si="161"/>
        <v>24.09</v>
      </c>
      <c r="R405" s="47">
        <v>7.3</v>
      </c>
      <c r="S405" s="36">
        <f t="shared" si="183"/>
        <v>24.09</v>
      </c>
      <c r="T405" s="36">
        <f t="shared" si="184"/>
        <v>7.3</v>
      </c>
      <c r="U405" s="47">
        <f t="shared" si="185"/>
        <v>22.274999999999999</v>
      </c>
      <c r="V405" s="47">
        <f t="shared" si="186"/>
        <v>6.75</v>
      </c>
      <c r="W405" s="48">
        <v>24.659610000000001</v>
      </c>
      <c r="X405" s="48">
        <v>112.17523</v>
      </c>
      <c r="Y405" s="49">
        <f t="shared" si="187"/>
        <v>78.800000000000011</v>
      </c>
      <c r="Z405" s="49">
        <v>26</v>
      </c>
      <c r="AA405" s="50">
        <v>8</v>
      </c>
      <c r="AB405" s="55">
        <v>180</v>
      </c>
      <c r="AC405" s="51" t="s">
        <v>122</v>
      </c>
      <c r="AD405" s="43" t="s">
        <v>113</v>
      </c>
      <c r="AE405" s="43" t="s">
        <v>0</v>
      </c>
      <c r="AF405" s="50">
        <v>1</v>
      </c>
      <c r="AG405" s="55" t="s">
        <v>0</v>
      </c>
      <c r="AH405" s="45"/>
      <c r="AI405" s="45"/>
    </row>
    <row r="406" spans="1:35">
      <c r="A406" s="42" t="s">
        <v>205</v>
      </c>
      <c r="B406" s="43" t="s">
        <v>150</v>
      </c>
      <c r="C406" s="44">
        <v>41191</v>
      </c>
      <c r="D406" s="45">
        <v>2012</v>
      </c>
      <c r="E406" s="46">
        <v>0.43888888888888888</v>
      </c>
      <c r="F406" s="46">
        <v>0.44305555555555554</v>
      </c>
      <c r="G406" s="46">
        <f t="shared" si="181"/>
        <v>4.1666666666666519E-3</v>
      </c>
      <c r="H406" s="36">
        <v>2</v>
      </c>
      <c r="I406" s="36">
        <v>2</v>
      </c>
      <c r="J406" s="36">
        <v>14</v>
      </c>
      <c r="K406" s="36">
        <v>14</v>
      </c>
      <c r="L406" s="42" t="s">
        <v>148</v>
      </c>
      <c r="M406" s="42" t="s">
        <v>151</v>
      </c>
      <c r="N406" s="36">
        <v>1</v>
      </c>
      <c r="O406" s="47">
        <f t="shared" si="182"/>
        <v>20.46</v>
      </c>
      <c r="P406" s="85">
        <v>6.2</v>
      </c>
      <c r="Q406" s="47">
        <f t="shared" si="161"/>
        <v>24.09</v>
      </c>
      <c r="R406" s="47">
        <v>7.3</v>
      </c>
      <c r="S406" s="36">
        <f t="shared" si="183"/>
        <v>24.09</v>
      </c>
      <c r="T406" s="36">
        <f t="shared" si="184"/>
        <v>7.3</v>
      </c>
      <c r="U406" s="47">
        <f t="shared" si="185"/>
        <v>22.274999999999999</v>
      </c>
      <c r="V406" s="47">
        <f t="shared" si="186"/>
        <v>6.75</v>
      </c>
      <c r="W406" s="48">
        <v>24.659610000000001</v>
      </c>
      <c r="X406" s="48">
        <v>112.17523</v>
      </c>
      <c r="Y406" s="49">
        <f t="shared" si="187"/>
        <v>78.800000000000011</v>
      </c>
      <c r="Z406" s="49">
        <v>26</v>
      </c>
      <c r="AA406" s="50">
        <v>8</v>
      </c>
      <c r="AB406" s="55">
        <v>180</v>
      </c>
      <c r="AC406" s="51" t="s">
        <v>122</v>
      </c>
      <c r="AD406" s="43" t="s">
        <v>113</v>
      </c>
      <c r="AE406" s="43" t="s">
        <v>0</v>
      </c>
      <c r="AF406" s="50">
        <v>1</v>
      </c>
      <c r="AG406" s="55" t="s">
        <v>0</v>
      </c>
      <c r="AH406" s="45"/>
      <c r="AI406" s="45"/>
    </row>
    <row r="407" spans="1:35">
      <c r="A407" s="42" t="s">
        <v>205</v>
      </c>
      <c r="B407" s="43" t="s">
        <v>150</v>
      </c>
      <c r="C407" s="44">
        <v>41191</v>
      </c>
      <c r="D407" s="45">
        <v>2012</v>
      </c>
      <c r="E407" s="46">
        <v>0.43888888888888888</v>
      </c>
      <c r="F407" s="46">
        <v>0.44305555555555554</v>
      </c>
      <c r="G407" s="46">
        <f t="shared" si="181"/>
        <v>4.1666666666666519E-3</v>
      </c>
      <c r="H407" s="36">
        <v>2</v>
      </c>
      <c r="I407" s="36">
        <v>2</v>
      </c>
      <c r="J407" s="36">
        <v>14</v>
      </c>
      <c r="K407" s="36">
        <v>14</v>
      </c>
      <c r="L407" s="42" t="s">
        <v>148</v>
      </c>
      <c r="M407" s="42" t="s">
        <v>151</v>
      </c>
      <c r="N407" s="36">
        <v>1</v>
      </c>
      <c r="O407" s="47">
        <f t="shared" si="182"/>
        <v>20.46</v>
      </c>
      <c r="P407" s="85">
        <v>6.2</v>
      </c>
      <c r="Q407" s="47">
        <f t="shared" si="161"/>
        <v>24.09</v>
      </c>
      <c r="R407" s="47">
        <v>7.3</v>
      </c>
      <c r="S407" s="36">
        <f t="shared" si="183"/>
        <v>24.09</v>
      </c>
      <c r="T407" s="36">
        <f t="shared" si="184"/>
        <v>7.3</v>
      </c>
      <c r="U407" s="47">
        <f t="shared" si="185"/>
        <v>22.274999999999999</v>
      </c>
      <c r="V407" s="47">
        <f t="shared" si="186"/>
        <v>6.75</v>
      </c>
      <c r="W407" s="48">
        <v>24.659610000000001</v>
      </c>
      <c r="X407" s="48">
        <v>112.17523</v>
      </c>
      <c r="Y407" s="49">
        <f t="shared" si="187"/>
        <v>78.800000000000011</v>
      </c>
      <c r="Z407" s="49">
        <v>26</v>
      </c>
      <c r="AA407" s="50">
        <v>8</v>
      </c>
      <c r="AB407" s="55">
        <v>180</v>
      </c>
      <c r="AC407" s="51" t="s">
        <v>122</v>
      </c>
      <c r="AD407" s="43" t="s">
        <v>113</v>
      </c>
      <c r="AE407" s="43" t="s">
        <v>0</v>
      </c>
      <c r="AF407" s="50">
        <v>1</v>
      </c>
      <c r="AG407" s="55" t="s">
        <v>0</v>
      </c>
      <c r="AH407" s="45"/>
      <c r="AI407" s="45"/>
    </row>
    <row r="408" spans="1:35">
      <c r="A408" s="42" t="s">
        <v>205</v>
      </c>
      <c r="B408" s="43" t="s">
        <v>150</v>
      </c>
      <c r="C408" s="44">
        <v>41191</v>
      </c>
      <c r="D408" s="45">
        <v>2012</v>
      </c>
      <c r="E408" s="46">
        <v>0.43888888888888888</v>
      </c>
      <c r="F408" s="46">
        <v>0.44305555555555554</v>
      </c>
      <c r="G408" s="46">
        <f t="shared" si="181"/>
        <v>4.1666666666666519E-3</v>
      </c>
      <c r="H408" s="36">
        <v>2</v>
      </c>
      <c r="I408" s="36">
        <v>2</v>
      </c>
      <c r="J408" s="36">
        <v>14</v>
      </c>
      <c r="K408" s="36">
        <v>14</v>
      </c>
      <c r="L408" s="42" t="s">
        <v>148</v>
      </c>
      <c r="M408" s="42" t="s">
        <v>151</v>
      </c>
      <c r="N408" s="36">
        <v>1</v>
      </c>
      <c r="O408" s="47">
        <f t="shared" si="182"/>
        <v>20.46</v>
      </c>
      <c r="P408" s="85">
        <v>6.2</v>
      </c>
      <c r="Q408" s="47">
        <f t="shared" si="161"/>
        <v>24.09</v>
      </c>
      <c r="R408" s="47">
        <v>7.3</v>
      </c>
      <c r="S408" s="36">
        <f t="shared" si="183"/>
        <v>24.09</v>
      </c>
      <c r="T408" s="36">
        <f t="shared" si="184"/>
        <v>7.3</v>
      </c>
      <c r="U408" s="47">
        <f t="shared" si="185"/>
        <v>22.274999999999999</v>
      </c>
      <c r="V408" s="47">
        <f t="shared" si="186"/>
        <v>6.75</v>
      </c>
      <c r="W408" s="48">
        <v>24.659610000000001</v>
      </c>
      <c r="X408" s="48">
        <v>112.17523</v>
      </c>
      <c r="Y408" s="49">
        <f t="shared" si="187"/>
        <v>78.800000000000011</v>
      </c>
      <c r="Z408" s="49">
        <v>26</v>
      </c>
      <c r="AA408" s="50">
        <v>8</v>
      </c>
      <c r="AB408" s="55">
        <v>180</v>
      </c>
      <c r="AC408" s="51" t="s">
        <v>122</v>
      </c>
      <c r="AD408" s="43" t="s">
        <v>113</v>
      </c>
      <c r="AE408" s="43" t="s">
        <v>0</v>
      </c>
      <c r="AF408" s="50">
        <v>1</v>
      </c>
      <c r="AG408" s="55" t="s">
        <v>0</v>
      </c>
      <c r="AH408" s="45"/>
      <c r="AI408" s="45"/>
    </row>
    <row r="409" spans="1:35">
      <c r="A409" s="42" t="s">
        <v>205</v>
      </c>
      <c r="B409" s="43" t="s">
        <v>150</v>
      </c>
      <c r="C409" s="44">
        <v>41191</v>
      </c>
      <c r="D409" s="45">
        <v>2012</v>
      </c>
      <c r="E409" s="46">
        <v>0.43888888888888888</v>
      </c>
      <c r="F409" s="46">
        <v>0.44305555555555554</v>
      </c>
      <c r="G409" s="46">
        <f t="shared" si="181"/>
        <v>4.1666666666666519E-3</v>
      </c>
      <c r="H409" s="36">
        <v>2</v>
      </c>
      <c r="I409" s="36">
        <v>2</v>
      </c>
      <c r="J409" s="36">
        <v>14</v>
      </c>
      <c r="K409" s="36">
        <v>14</v>
      </c>
      <c r="L409" s="42" t="s">
        <v>148</v>
      </c>
      <c r="M409" s="42" t="s">
        <v>151</v>
      </c>
      <c r="N409" s="36">
        <v>1</v>
      </c>
      <c r="O409" s="47">
        <f t="shared" si="182"/>
        <v>20.46</v>
      </c>
      <c r="P409" s="85">
        <v>6.2</v>
      </c>
      <c r="Q409" s="47">
        <f t="shared" si="161"/>
        <v>24.09</v>
      </c>
      <c r="R409" s="47">
        <v>7.3</v>
      </c>
      <c r="S409" s="36">
        <f t="shared" si="183"/>
        <v>24.09</v>
      </c>
      <c r="T409" s="36">
        <f t="shared" si="184"/>
        <v>7.3</v>
      </c>
      <c r="U409" s="47">
        <f t="shared" si="185"/>
        <v>22.274999999999999</v>
      </c>
      <c r="V409" s="47">
        <f t="shared" si="186"/>
        <v>6.75</v>
      </c>
      <c r="W409" s="48">
        <v>24.659610000000001</v>
      </c>
      <c r="X409" s="48">
        <v>112.17523</v>
      </c>
      <c r="Y409" s="49">
        <f t="shared" si="187"/>
        <v>78.800000000000011</v>
      </c>
      <c r="Z409" s="49">
        <v>26</v>
      </c>
      <c r="AA409" s="50">
        <v>8</v>
      </c>
      <c r="AB409" s="55">
        <v>180</v>
      </c>
      <c r="AC409" s="51" t="s">
        <v>122</v>
      </c>
      <c r="AD409" s="43" t="s">
        <v>113</v>
      </c>
      <c r="AE409" s="43" t="s">
        <v>0</v>
      </c>
      <c r="AF409" s="50">
        <v>1</v>
      </c>
      <c r="AG409" s="55" t="s">
        <v>0</v>
      </c>
      <c r="AH409" s="45"/>
      <c r="AI409" s="45"/>
    </row>
    <row r="410" spans="1:35">
      <c r="A410" s="42" t="s">
        <v>205</v>
      </c>
      <c r="B410" s="43" t="s">
        <v>150</v>
      </c>
      <c r="C410" s="44">
        <v>41191</v>
      </c>
      <c r="D410" s="45">
        <v>2012</v>
      </c>
      <c r="E410" s="46">
        <v>0.43888888888888888</v>
      </c>
      <c r="F410" s="46">
        <v>0.44305555555555554</v>
      </c>
      <c r="G410" s="46">
        <f t="shared" si="181"/>
        <v>4.1666666666666519E-3</v>
      </c>
      <c r="H410" s="36">
        <v>2</v>
      </c>
      <c r="I410" s="36">
        <v>2</v>
      </c>
      <c r="J410" s="36">
        <v>14</v>
      </c>
      <c r="K410" s="36">
        <v>14</v>
      </c>
      <c r="L410" s="42" t="s">
        <v>148</v>
      </c>
      <c r="M410" s="42" t="s">
        <v>151</v>
      </c>
      <c r="N410" s="36">
        <v>1</v>
      </c>
      <c r="O410" s="47">
        <f t="shared" si="182"/>
        <v>20.46</v>
      </c>
      <c r="P410" s="85">
        <v>6.2</v>
      </c>
      <c r="Q410" s="47">
        <f t="shared" si="161"/>
        <v>24.09</v>
      </c>
      <c r="R410" s="47">
        <v>7.3</v>
      </c>
      <c r="S410" s="36">
        <f t="shared" si="183"/>
        <v>24.09</v>
      </c>
      <c r="T410" s="36">
        <f t="shared" si="184"/>
        <v>7.3</v>
      </c>
      <c r="U410" s="47">
        <f t="shared" si="185"/>
        <v>22.274999999999999</v>
      </c>
      <c r="V410" s="47">
        <f t="shared" si="186"/>
        <v>6.75</v>
      </c>
      <c r="W410" s="48">
        <v>24.659610000000001</v>
      </c>
      <c r="X410" s="48">
        <v>112.17523</v>
      </c>
      <c r="Y410" s="49">
        <f t="shared" si="187"/>
        <v>78.800000000000011</v>
      </c>
      <c r="Z410" s="49">
        <v>26</v>
      </c>
      <c r="AA410" s="50">
        <v>8</v>
      </c>
      <c r="AB410" s="55">
        <v>180</v>
      </c>
      <c r="AC410" s="51" t="s">
        <v>161</v>
      </c>
      <c r="AD410" s="43" t="s">
        <v>113</v>
      </c>
      <c r="AE410" s="43" t="s">
        <v>0</v>
      </c>
      <c r="AF410" s="50">
        <v>1</v>
      </c>
      <c r="AG410" s="55" t="s">
        <v>0</v>
      </c>
      <c r="AH410" s="45"/>
      <c r="AI410" s="45"/>
    </row>
    <row r="411" spans="1:35">
      <c r="A411" s="42" t="s">
        <v>216</v>
      </c>
      <c r="B411" s="43" t="s">
        <v>112</v>
      </c>
      <c r="C411" s="44">
        <v>41192</v>
      </c>
      <c r="D411" s="45">
        <v>2012</v>
      </c>
      <c r="E411" s="46">
        <v>0.3888888888888889</v>
      </c>
      <c r="F411" s="46">
        <v>0.39374999999999999</v>
      </c>
      <c r="G411" s="46">
        <f t="shared" si="181"/>
        <v>4.8611111111110938E-3</v>
      </c>
      <c r="H411" s="36">
        <v>2</v>
      </c>
      <c r="I411" s="36">
        <v>1</v>
      </c>
      <c r="J411" s="36">
        <v>7</v>
      </c>
      <c r="K411" s="36">
        <v>7</v>
      </c>
      <c r="L411" s="42" t="s">
        <v>176</v>
      </c>
      <c r="M411" s="42" t="s">
        <v>177</v>
      </c>
      <c r="N411" s="36">
        <v>1</v>
      </c>
      <c r="O411" s="47">
        <f t="shared" si="182"/>
        <v>65.669999999999987</v>
      </c>
      <c r="P411" s="85">
        <v>19.899999999999999</v>
      </c>
      <c r="Q411" s="47">
        <f t="shared" si="161"/>
        <v>62.699999999999996</v>
      </c>
      <c r="R411" s="47">
        <v>19</v>
      </c>
      <c r="S411" s="36">
        <f t="shared" si="183"/>
        <v>65.669999999999987</v>
      </c>
      <c r="T411" s="36">
        <f t="shared" si="184"/>
        <v>19.899999999999999</v>
      </c>
      <c r="U411" s="47">
        <f t="shared" si="185"/>
        <v>64.184999999999988</v>
      </c>
      <c r="V411" s="47">
        <f t="shared" si="186"/>
        <v>19.45</v>
      </c>
      <c r="W411" s="48">
        <v>24.65194</v>
      </c>
      <c r="X411" s="48">
        <v>112.18154</v>
      </c>
      <c r="Y411" s="49">
        <f t="shared" si="187"/>
        <v>75.2</v>
      </c>
      <c r="Z411" s="49">
        <v>24</v>
      </c>
      <c r="AA411" s="50">
        <v>6</v>
      </c>
      <c r="AB411" s="55">
        <v>60</v>
      </c>
      <c r="AC411" s="51" t="s">
        <v>120</v>
      </c>
      <c r="AD411" s="43" t="s">
        <v>113</v>
      </c>
      <c r="AE411" s="43" t="s">
        <v>0</v>
      </c>
      <c r="AF411" s="50">
        <v>1</v>
      </c>
      <c r="AG411" s="55" t="s">
        <v>0</v>
      </c>
      <c r="AH411" s="45"/>
      <c r="AI411" s="45"/>
    </row>
    <row r="412" spans="1:35">
      <c r="A412" s="42" t="s">
        <v>216</v>
      </c>
      <c r="B412" s="43" t="s">
        <v>112</v>
      </c>
      <c r="C412" s="44">
        <v>41192</v>
      </c>
      <c r="D412" s="45">
        <v>2012</v>
      </c>
      <c r="E412" s="46">
        <v>0.3888888888888889</v>
      </c>
      <c r="F412" s="46">
        <v>0.39374999999999999</v>
      </c>
      <c r="G412" s="46">
        <f t="shared" ref="G412:G423" si="188">F412-E412</f>
        <v>4.8611111111110938E-3</v>
      </c>
      <c r="H412" s="36">
        <v>2</v>
      </c>
      <c r="I412" s="36">
        <v>1</v>
      </c>
      <c r="J412" s="36">
        <v>7</v>
      </c>
      <c r="K412" s="36">
        <v>7</v>
      </c>
      <c r="L412" s="42" t="s">
        <v>176</v>
      </c>
      <c r="M412" s="42" t="s">
        <v>177</v>
      </c>
      <c r="N412" s="36">
        <v>1</v>
      </c>
      <c r="O412" s="47">
        <f t="shared" ref="O412:O423" si="189">(P412*3.3)</f>
        <v>65.669999999999987</v>
      </c>
      <c r="P412" s="85">
        <v>19.899999999999999</v>
      </c>
      <c r="Q412" s="47">
        <f t="shared" ref="Q412:Q423" si="190">(R412*3.3)</f>
        <v>62.699999999999996</v>
      </c>
      <c r="R412" s="47">
        <v>19</v>
      </c>
      <c r="S412" s="36">
        <f t="shared" ref="S412:S423" si="191">MAX(O412,Q412,)</f>
        <v>65.669999999999987</v>
      </c>
      <c r="T412" s="36">
        <f t="shared" ref="T412:T423" si="192">MAX(P412,R412)</f>
        <v>19.899999999999999</v>
      </c>
      <c r="U412" s="47">
        <f t="shared" ref="U412:U423" si="193">AVERAGE(O412,Q412)</f>
        <v>64.184999999999988</v>
      </c>
      <c r="V412" s="47">
        <f t="shared" ref="V412:V423" si="194">AVERAGE(P412,R412)</f>
        <v>19.45</v>
      </c>
      <c r="W412" s="48">
        <v>24.65194</v>
      </c>
      <c r="X412" s="48">
        <v>112.18154</v>
      </c>
      <c r="Y412" s="49">
        <f t="shared" ref="Y412:Y423" si="195">(Z412*1.8)+32</f>
        <v>75.2</v>
      </c>
      <c r="Z412" s="49">
        <v>24</v>
      </c>
      <c r="AA412" s="50">
        <v>6</v>
      </c>
      <c r="AB412" s="55">
        <v>60</v>
      </c>
      <c r="AC412" s="51" t="s">
        <v>120</v>
      </c>
      <c r="AD412" s="43" t="s">
        <v>113</v>
      </c>
      <c r="AE412" s="43" t="s">
        <v>0</v>
      </c>
      <c r="AF412" s="50">
        <v>1</v>
      </c>
      <c r="AG412" s="55" t="s">
        <v>0</v>
      </c>
      <c r="AH412" s="45"/>
      <c r="AI412" s="45"/>
    </row>
    <row r="413" spans="1:35">
      <c r="A413" s="42" t="s">
        <v>216</v>
      </c>
      <c r="B413" s="43" t="s">
        <v>112</v>
      </c>
      <c r="C413" s="44">
        <v>41192</v>
      </c>
      <c r="D413" s="45">
        <v>2012</v>
      </c>
      <c r="E413" s="46">
        <v>0.3888888888888889</v>
      </c>
      <c r="F413" s="46">
        <v>0.39374999999999999</v>
      </c>
      <c r="G413" s="46">
        <f t="shared" si="188"/>
        <v>4.8611111111110938E-3</v>
      </c>
      <c r="H413" s="36">
        <v>2</v>
      </c>
      <c r="I413" s="36">
        <v>1</v>
      </c>
      <c r="J413" s="36">
        <v>7</v>
      </c>
      <c r="K413" s="36">
        <v>7</v>
      </c>
      <c r="L413" s="42" t="s">
        <v>176</v>
      </c>
      <c r="M413" s="42" t="s">
        <v>177</v>
      </c>
      <c r="N413" s="36">
        <v>1</v>
      </c>
      <c r="O413" s="47">
        <f t="shared" si="189"/>
        <v>65.669999999999987</v>
      </c>
      <c r="P413" s="85">
        <v>19.899999999999999</v>
      </c>
      <c r="Q413" s="47">
        <f t="shared" si="190"/>
        <v>62.699999999999996</v>
      </c>
      <c r="R413" s="47">
        <v>19</v>
      </c>
      <c r="S413" s="36">
        <f t="shared" si="191"/>
        <v>65.669999999999987</v>
      </c>
      <c r="T413" s="36">
        <f t="shared" si="192"/>
        <v>19.899999999999999</v>
      </c>
      <c r="U413" s="47">
        <f t="shared" si="193"/>
        <v>64.184999999999988</v>
      </c>
      <c r="V413" s="47">
        <f t="shared" si="194"/>
        <v>19.45</v>
      </c>
      <c r="W413" s="48">
        <v>24.65194</v>
      </c>
      <c r="X413" s="48">
        <v>112.18154</v>
      </c>
      <c r="Y413" s="49">
        <f t="shared" si="195"/>
        <v>75.2</v>
      </c>
      <c r="Z413" s="49">
        <v>24</v>
      </c>
      <c r="AA413" s="50">
        <v>6</v>
      </c>
      <c r="AB413" s="55">
        <v>60</v>
      </c>
      <c r="AC413" s="51" t="s">
        <v>120</v>
      </c>
      <c r="AD413" s="43" t="s">
        <v>113</v>
      </c>
      <c r="AE413" s="43" t="s">
        <v>0</v>
      </c>
      <c r="AF413" s="50">
        <v>1</v>
      </c>
      <c r="AG413" s="55" t="s">
        <v>0</v>
      </c>
      <c r="AH413" s="45"/>
      <c r="AI413" s="45"/>
    </row>
    <row r="414" spans="1:35">
      <c r="A414" s="42" t="s">
        <v>216</v>
      </c>
      <c r="B414" s="43" t="s">
        <v>112</v>
      </c>
      <c r="C414" s="44">
        <v>41192</v>
      </c>
      <c r="D414" s="45">
        <v>2012</v>
      </c>
      <c r="E414" s="46">
        <v>0.3888888888888889</v>
      </c>
      <c r="F414" s="46">
        <v>0.39374999999999999</v>
      </c>
      <c r="G414" s="46">
        <f t="shared" si="188"/>
        <v>4.8611111111110938E-3</v>
      </c>
      <c r="H414" s="36">
        <v>2</v>
      </c>
      <c r="I414" s="36">
        <v>1</v>
      </c>
      <c r="J414" s="36">
        <v>7</v>
      </c>
      <c r="K414" s="36">
        <v>7</v>
      </c>
      <c r="L414" s="42" t="s">
        <v>176</v>
      </c>
      <c r="M414" s="42" t="s">
        <v>177</v>
      </c>
      <c r="N414" s="36">
        <v>1</v>
      </c>
      <c r="O414" s="47">
        <f t="shared" si="189"/>
        <v>65.669999999999987</v>
      </c>
      <c r="P414" s="85">
        <v>19.899999999999999</v>
      </c>
      <c r="Q414" s="47">
        <f t="shared" si="190"/>
        <v>62.699999999999996</v>
      </c>
      <c r="R414" s="47">
        <v>19</v>
      </c>
      <c r="S414" s="36">
        <f t="shared" si="191"/>
        <v>65.669999999999987</v>
      </c>
      <c r="T414" s="36">
        <f t="shared" si="192"/>
        <v>19.899999999999999</v>
      </c>
      <c r="U414" s="47">
        <f t="shared" si="193"/>
        <v>64.184999999999988</v>
      </c>
      <c r="V414" s="47">
        <f t="shared" si="194"/>
        <v>19.45</v>
      </c>
      <c r="W414" s="48">
        <v>24.65194</v>
      </c>
      <c r="X414" s="48">
        <v>112.18154</v>
      </c>
      <c r="Y414" s="49">
        <f t="shared" si="195"/>
        <v>75.2</v>
      </c>
      <c r="Z414" s="49">
        <v>24</v>
      </c>
      <c r="AA414" s="50">
        <v>6</v>
      </c>
      <c r="AB414" s="55">
        <v>60</v>
      </c>
      <c r="AC414" s="51" t="s">
        <v>217</v>
      </c>
      <c r="AD414" s="43" t="s">
        <v>49</v>
      </c>
      <c r="AE414" s="43" t="s">
        <v>0</v>
      </c>
      <c r="AF414" s="50">
        <v>1</v>
      </c>
      <c r="AG414" s="55" t="s">
        <v>0</v>
      </c>
      <c r="AH414" s="45"/>
      <c r="AI414" s="45"/>
    </row>
    <row r="415" spans="1:35">
      <c r="A415" s="42" t="s">
        <v>216</v>
      </c>
      <c r="B415" s="43" t="s">
        <v>112</v>
      </c>
      <c r="C415" s="44">
        <v>41192</v>
      </c>
      <c r="D415" s="45">
        <v>2012</v>
      </c>
      <c r="E415" s="46">
        <v>0.3888888888888889</v>
      </c>
      <c r="F415" s="46">
        <v>0.39374999999999999</v>
      </c>
      <c r="G415" s="46">
        <f t="shared" si="188"/>
        <v>4.8611111111110938E-3</v>
      </c>
      <c r="H415" s="36">
        <v>2</v>
      </c>
      <c r="I415" s="36">
        <v>1</v>
      </c>
      <c r="J415" s="36">
        <v>7</v>
      </c>
      <c r="K415" s="36">
        <v>7</v>
      </c>
      <c r="L415" s="42" t="s">
        <v>176</v>
      </c>
      <c r="M415" s="42" t="s">
        <v>177</v>
      </c>
      <c r="N415" s="36">
        <v>1</v>
      </c>
      <c r="O415" s="47">
        <f t="shared" si="189"/>
        <v>65.669999999999987</v>
      </c>
      <c r="P415" s="85">
        <v>19.899999999999999</v>
      </c>
      <c r="Q415" s="47">
        <f t="shared" si="190"/>
        <v>62.699999999999996</v>
      </c>
      <c r="R415" s="47">
        <v>19</v>
      </c>
      <c r="S415" s="36">
        <f t="shared" si="191"/>
        <v>65.669999999999987</v>
      </c>
      <c r="T415" s="36">
        <f t="shared" si="192"/>
        <v>19.899999999999999</v>
      </c>
      <c r="U415" s="47">
        <f t="shared" si="193"/>
        <v>64.184999999999988</v>
      </c>
      <c r="V415" s="47">
        <f t="shared" si="194"/>
        <v>19.45</v>
      </c>
      <c r="W415" s="48">
        <v>24.65194</v>
      </c>
      <c r="X415" s="48">
        <v>112.18154</v>
      </c>
      <c r="Y415" s="49">
        <f t="shared" si="195"/>
        <v>75.2</v>
      </c>
      <c r="Z415" s="49">
        <v>24</v>
      </c>
      <c r="AA415" s="50">
        <v>6</v>
      </c>
      <c r="AB415" s="55">
        <v>60</v>
      </c>
      <c r="AC415" s="51" t="s">
        <v>217</v>
      </c>
      <c r="AD415" s="43" t="s">
        <v>49</v>
      </c>
      <c r="AE415" s="43" t="s">
        <v>0</v>
      </c>
      <c r="AF415" s="50">
        <v>1</v>
      </c>
      <c r="AG415" s="55" t="s">
        <v>0</v>
      </c>
      <c r="AH415" s="45"/>
      <c r="AI415" s="45"/>
    </row>
    <row r="416" spans="1:35">
      <c r="A416" s="42" t="s">
        <v>216</v>
      </c>
      <c r="B416" s="43" t="s">
        <v>112</v>
      </c>
      <c r="C416" s="44">
        <v>41192</v>
      </c>
      <c r="D416" s="45">
        <v>2012</v>
      </c>
      <c r="E416" s="46">
        <v>0.3888888888888889</v>
      </c>
      <c r="F416" s="46">
        <v>0.39374999999999999</v>
      </c>
      <c r="G416" s="46">
        <f t="shared" si="188"/>
        <v>4.8611111111110938E-3</v>
      </c>
      <c r="H416" s="36">
        <v>2</v>
      </c>
      <c r="I416" s="36">
        <v>1</v>
      </c>
      <c r="J416" s="36">
        <v>7</v>
      </c>
      <c r="K416" s="36">
        <v>7</v>
      </c>
      <c r="L416" s="42" t="s">
        <v>176</v>
      </c>
      <c r="M416" s="42" t="s">
        <v>177</v>
      </c>
      <c r="N416" s="36">
        <v>1</v>
      </c>
      <c r="O416" s="47">
        <f t="shared" si="189"/>
        <v>65.669999999999987</v>
      </c>
      <c r="P416" s="85">
        <v>19.899999999999999</v>
      </c>
      <c r="Q416" s="47">
        <f t="shared" si="190"/>
        <v>62.699999999999996</v>
      </c>
      <c r="R416" s="47">
        <v>19</v>
      </c>
      <c r="S416" s="36">
        <f t="shared" si="191"/>
        <v>65.669999999999987</v>
      </c>
      <c r="T416" s="36">
        <f t="shared" si="192"/>
        <v>19.899999999999999</v>
      </c>
      <c r="U416" s="47">
        <f t="shared" si="193"/>
        <v>64.184999999999988</v>
      </c>
      <c r="V416" s="47">
        <f t="shared" si="194"/>
        <v>19.45</v>
      </c>
      <c r="W416" s="48">
        <v>24.65194</v>
      </c>
      <c r="X416" s="48">
        <v>112.18154</v>
      </c>
      <c r="Y416" s="49">
        <f t="shared" si="195"/>
        <v>75.2</v>
      </c>
      <c r="Z416" s="49">
        <v>24</v>
      </c>
      <c r="AA416" s="50">
        <v>6</v>
      </c>
      <c r="AB416" s="55">
        <v>60</v>
      </c>
      <c r="AC416" s="51" t="s">
        <v>217</v>
      </c>
      <c r="AD416" s="43" t="s">
        <v>49</v>
      </c>
      <c r="AE416" s="43" t="s">
        <v>0</v>
      </c>
      <c r="AF416" s="50">
        <v>1</v>
      </c>
      <c r="AG416" s="55" t="s">
        <v>0</v>
      </c>
      <c r="AH416" s="45"/>
      <c r="AI416" s="45"/>
    </row>
    <row r="417" spans="1:35">
      <c r="A417" s="42" t="s">
        <v>216</v>
      </c>
      <c r="B417" s="43" t="s">
        <v>112</v>
      </c>
      <c r="C417" s="44">
        <v>41192</v>
      </c>
      <c r="D417" s="45">
        <v>2012</v>
      </c>
      <c r="E417" s="46">
        <v>0.3888888888888889</v>
      </c>
      <c r="F417" s="46">
        <v>0.39374999999999999</v>
      </c>
      <c r="G417" s="46">
        <f t="shared" si="188"/>
        <v>4.8611111111110938E-3</v>
      </c>
      <c r="H417" s="36">
        <v>2</v>
      </c>
      <c r="I417" s="36">
        <v>1</v>
      </c>
      <c r="J417" s="36">
        <v>7</v>
      </c>
      <c r="K417" s="36">
        <v>7</v>
      </c>
      <c r="L417" s="42" t="s">
        <v>176</v>
      </c>
      <c r="M417" s="42" t="s">
        <v>177</v>
      </c>
      <c r="N417" s="36">
        <v>1</v>
      </c>
      <c r="O417" s="47">
        <f t="shared" si="189"/>
        <v>65.669999999999987</v>
      </c>
      <c r="P417" s="85">
        <v>19.899999999999999</v>
      </c>
      <c r="Q417" s="47">
        <f t="shared" si="190"/>
        <v>62.699999999999996</v>
      </c>
      <c r="R417" s="47">
        <v>19</v>
      </c>
      <c r="S417" s="36">
        <f t="shared" si="191"/>
        <v>65.669999999999987</v>
      </c>
      <c r="T417" s="36">
        <f t="shared" si="192"/>
        <v>19.899999999999999</v>
      </c>
      <c r="U417" s="47">
        <f t="shared" si="193"/>
        <v>64.184999999999988</v>
      </c>
      <c r="V417" s="47">
        <f t="shared" si="194"/>
        <v>19.45</v>
      </c>
      <c r="W417" s="48">
        <v>24.65194</v>
      </c>
      <c r="X417" s="48">
        <v>112.18154</v>
      </c>
      <c r="Y417" s="49">
        <f t="shared" si="195"/>
        <v>75.2</v>
      </c>
      <c r="Z417" s="49">
        <v>24</v>
      </c>
      <c r="AA417" s="50">
        <v>6</v>
      </c>
      <c r="AB417" s="55">
        <v>60</v>
      </c>
      <c r="AC417" s="56" t="s">
        <v>62</v>
      </c>
      <c r="AD417" s="45" t="s">
        <v>49</v>
      </c>
      <c r="AE417" s="45" t="s">
        <v>178</v>
      </c>
      <c r="AF417" s="50">
        <v>1</v>
      </c>
      <c r="AG417" s="50" t="s">
        <v>0</v>
      </c>
      <c r="AH417" s="45"/>
      <c r="AI417" s="45"/>
    </row>
    <row r="418" spans="1:35">
      <c r="A418" s="42" t="s">
        <v>216</v>
      </c>
      <c r="B418" s="43" t="s">
        <v>112</v>
      </c>
      <c r="C418" s="44">
        <v>41192</v>
      </c>
      <c r="D418" s="45">
        <v>2012</v>
      </c>
      <c r="E418" s="46">
        <v>0.3888888888888889</v>
      </c>
      <c r="F418" s="46">
        <v>0.39374999999999999</v>
      </c>
      <c r="G418" s="46">
        <f t="shared" si="188"/>
        <v>4.8611111111110938E-3</v>
      </c>
      <c r="H418" s="36">
        <v>2</v>
      </c>
      <c r="I418" s="36">
        <v>1</v>
      </c>
      <c r="J418" s="36">
        <v>7</v>
      </c>
      <c r="K418" s="36">
        <v>7</v>
      </c>
      <c r="L418" s="42" t="s">
        <v>176</v>
      </c>
      <c r="M418" s="42" t="s">
        <v>177</v>
      </c>
      <c r="N418" s="36">
        <v>1</v>
      </c>
      <c r="O418" s="47">
        <f t="shared" si="189"/>
        <v>65.669999999999987</v>
      </c>
      <c r="P418" s="85">
        <v>19.899999999999999</v>
      </c>
      <c r="Q418" s="47">
        <f t="shared" si="190"/>
        <v>62.699999999999996</v>
      </c>
      <c r="R418" s="47">
        <v>19</v>
      </c>
      <c r="S418" s="36">
        <f t="shared" si="191"/>
        <v>65.669999999999987</v>
      </c>
      <c r="T418" s="36">
        <f t="shared" si="192"/>
        <v>19.899999999999999</v>
      </c>
      <c r="U418" s="47">
        <f t="shared" si="193"/>
        <v>64.184999999999988</v>
      </c>
      <c r="V418" s="47">
        <f t="shared" si="194"/>
        <v>19.45</v>
      </c>
      <c r="W418" s="48">
        <v>24.65194</v>
      </c>
      <c r="X418" s="48">
        <v>112.18154</v>
      </c>
      <c r="Y418" s="49">
        <f t="shared" si="195"/>
        <v>75.2</v>
      </c>
      <c r="Z418" s="49">
        <v>24</v>
      </c>
      <c r="AA418" s="50">
        <v>6</v>
      </c>
      <c r="AB418" s="55">
        <v>60</v>
      </c>
      <c r="AC418" s="56" t="s">
        <v>62</v>
      </c>
      <c r="AD418" s="45" t="s">
        <v>113</v>
      </c>
      <c r="AE418" s="43" t="s">
        <v>185</v>
      </c>
      <c r="AF418" s="50">
        <v>1</v>
      </c>
      <c r="AG418" s="50" t="s">
        <v>0</v>
      </c>
      <c r="AH418" s="45"/>
      <c r="AI418" s="45"/>
    </row>
    <row r="419" spans="1:35">
      <c r="A419" s="42" t="s">
        <v>216</v>
      </c>
      <c r="B419" s="43" t="s">
        <v>112</v>
      </c>
      <c r="C419" s="44">
        <v>41192</v>
      </c>
      <c r="D419" s="45">
        <v>2012</v>
      </c>
      <c r="E419" s="46">
        <v>0.3888888888888889</v>
      </c>
      <c r="F419" s="46">
        <v>0.39374999999999999</v>
      </c>
      <c r="G419" s="46">
        <f t="shared" si="188"/>
        <v>4.8611111111110938E-3</v>
      </c>
      <c r="H419" s="36">
        <v>2</v>
      </c>
      <c r="I419" s="36">
        <v>1</v>
      </c>
      <c r="J419" s="36">
        <v>7</v>
      </c>
      <c r="K419" s="36">
        <v>7</v>
      </c>
      <c r="L419" s="42" t="s">
        <v>176</v>
      </c>
      <c r="M419" s="42" t="s">
        <v>177</v>
      </c>
      <c r="N419" s="36">
        <v>1</v>
      </c>
      <c r="O419" s="47">
        <f t="shared" si="189"/>
        <v>65.669999999999987</v>
      </c>
      <c r="P419" s="85">
        <v>19.899999999999999</v>
      </c>
      <c r="Q419" s="47">
        <f t="shared" si="190"/>
        <v>62.699999999999996</v>
      </c>
      <c r="R419" s="47">
        <v>19</v>
      </c>
      <c r="S419" s="36">
        <f t="shared" si="191"/>
        <v>65.669999999999987</v>
      </c>
      <c r="T419" s="36">
        <f t="shared" si="192"/>
        <v>19.899999999999999</v>
      </c>
      <c r="U419" s="47">
        <f t="shared" si="193"/>
        <v>64.184999999999988</v>
      </c>
      <c r="V419" s="47">
        <f t="shared" si="194"/>
        <v>19.45</v>
      </c>
      <c r="W419" s="48">
        <v>24.65194</v>
      </c>
      <c r="X419" s="48">
        <v>112.18154</v>
      </c>
      <c r="Y419" s="49">
        <f t="shared" si="195"/>
        <v>75.2</v>
      </c>
      <c r="Z419" s="49">
        <v>24</v>
      </c>
      <c r="AA419" s="50">
        <v>6</v>
      </c>
      <c r="AB419" s="55">
        <v>60</v>
      </c>
      <c r="AC419" s="51" t="s">
        <v>128</v>
      </c>
      <c r="AD419" s="43" t="s">
        <v>49</v>
      </c>
      <c r="AE419" s="43" t="s">
        <v>0</v>
      </c>
      <c r="AF419" s="50">
        <v>1</v>
      </c>
      <c r="AG419" s="55" t="s">
        <v>0</v>
      </c>
      <c r="AH419" s="45"/>
      <c r="AI419" s="45"/>
    </row>
    <row r="420" spans="1:35">
      <c r="A420" s="42" t="s">
        <v>216</v>
      </c>
      <c r="B420" s="43" t="s">
        <v>112</v>
      </c>
      <c r="C420" s="44">
        <v>41192</v>
      </c>
      <c r="D420" s="45">
        <v>2012</v>
      </c>
      <c r="E420" s="46">
        <v>0.3888888888888889</v>
      </c>
      <c r="F420" s="46">
        <v>0.39374999999999999</v>
      </c>
      <c r="G420" s="46">
        <f t="shared" si="188"/>
        <v>4.8611111111110938E-3</v>
      </c>
      <c r="H420" s="36">
        <v>2</v>
      </c>
      <c r="I420" s="36">
        <v>1</v>
      </c>
      <c r="J420" s="36">
        <v>7</v>
      </c>
      <c r="K420" s="36">
        <v>7</v>
      </c>
      <c r="L420" s="42" t="s">
        <v>176</v>
      </c>
      <c r="M420" s="42" t="s">
        <v>177</v>
      </c>
      <c r="N420" s="36">
        <v>1</v>
      </c>
      <c r="O420" s="47">
        <f t="shared" si="189"/>
        <v>65.669999999999987</v>
      </c>
      <c r="P420" s="85">
        <v>19.899999999999999</v>
      </c>
      <c r="Q420" s="47">
        <f t="shared" si="190"/>
        <v>62.699999999999996</v>
      </c>
      <c r="R420" s="47">
        <v>19</v>
      </c>
      <c r="S420" s="36">
        <f t="shared" si="191"/>
        <v>65.669999999999987</v>
      </c>
      <c r="T420" s="36">
        <f t="shared" si="192"/>
        <v>19.899999999999999</v>
      </c>
      <c r="U420" s="47">
        <f t="shared" si="193"/>
        <v>64.184999999999988</v>
      </c>
      <c r="V420" s="47">
        <f t="shared" si="194"/>
        <v>19.45</v>
      </c>
      <c r="W420" s="48">
        <v>24.65194</v>
      </c>
      <c r="X420" s="48">
        <v>112.18154</v>
      </c>
      <c r="Y420" s="49">
        <f t="shared" si="195"/>
        <v>75.2</v>
      </c>
      <c r="Z420" s="49">
        <v>24</v>
      </c>
      <c r="AA420" s="50">
        <v>6</v>
      </c>
      <c r="AB420" s="55">
        <v>60</v>
      </c>
      <c r="AC420" s="51" t="s">
        <v>131</v>
      </c>
      <c r="AD420" s="43" t="s">
        <v>113</v>
      </c>
      <c r="AE420" s="43" t="s">
        <v>0</v>
      </c>
      <c r="AF420" s="50">
        <v>1</v>
      </c>
      <c r="AG420" s="55" t="s">
        <v>0</v>
      </c>
      <c r="AH420" s="45"/>
      <c r="AI420" s="45"/>
    </row>
    <row r="421" spans="1:35">
      <c r="A421" s="42" t="s">
        <v>216</v>
      </c>
      <c r="B421" s="43" t="s">
        <v>112</v>
      </c>
      <c r="C421" s="44">
        <v>41192</v>
      </c>
      <c r="D421" s="45">
        <v>2012</v>
      </c>
      <c r="E421" s="46">
        <v>0.3888888888888889</v>
      </c>
      <c r="F421" s="46">
        <v>0.39374999999999999</v>
      </c>
      <c r="G421" s="46">
        <f t="shared" si="188"/>
        <v>4.8611111111110938E-3</v>
      </c>
      <c r="H421" s="36">
        <v>2</v>
      </c>
      <c r="I421" s="36">
        <v>1</v>
      </c>
      <c r="J421" s="36">
        <v>7</v>
      </c>
      <c r="K421" s="36">
        <v>7</v>
      </c>
      <c r="L421" s="42" t="s">
        <v>176</v>
      </c>
      <c r="M421" s="42" t="s">
        <v>177</v>
      </c>
      <c r="N421" s="36">
        <v>1</v>
      </c>
      <c r="O421" s="47">
        <f t="shared" si="189"/>
        <v>65.669999999999987</v>
      </c>
      <c r="P421" s="85">
        <v>19.899999999999999</v>
      </c>
      <c r="Q421" s="47">
        <f t="shared" si="190"/>
        <v>62.699999999999996</v>
      </c>
      <c r="R421" s="47">
        <v>19</v>
      </c>
      <c r="S421" s="36">
        <f t="shared" si="191"/>
        <v>65.669999999999987</v>
      </c>
      <c r="T421" s="36">
        <f t="shared" si="192"/>
        <v>19.899999999999999</v>
      </c>
      <c r="U421" s="47">
        <f t="shared" si="193"/>
        <v>64.184999999999988</v>
      </c>
      <c r="V421" s="47">
        <f t="shared" si="194"/>
        <v>19.45</v>
      </c>
      <c r="W421" s="48">
        <v>24.65194</v>
      </c>
      <c r="X421" s="48">
        <v>112.18154</v>
      </c>
      <c r="Y421" s="49">
        <f t="shared" si="195"/>
        <v>75.2</v>
      </c>
      <c r="Z421" s="49">
        <v>24</v>
      </c>
      <c r="AA421" s="50">
        <v>6</v>
      </c>
      <c r="AB421" s="55">
        <v>60</v>
      </c>
      <c r="AC421" s="51" t="s">
        <v>131</v>
      </c>
      <c r="AD421" s="43" t="s">
        <v>113</v>
      </c>
      <c r="AE421" s="43" t="s">
        <v>0</v>
      </c>
      <c r="AF421" s="50">
        <v>1</v>
      </c>
      <c r="AG421" s="55" t="s">
        <v>0</v>
      </c>
      <c r="AH421" s="45"/>
      <c r="AI421" s="45"/>
    </row>
    <row r="422" spans="1:35" s="53" customFormat="1">
      <c r="A422" s="42" t="s">
        <v>216</v>
      </c>
      <c r="B422" s="43" t="s">
        <v>112</v>
      </c>
      <c r="C422" s="44">
        <v>41192</v>
      </c>
      <c r="D422" s="45">
        <v>2012</v>
      </c>
      <c r="E422" s="46">
        <v>0.3888888888888889</v>
      </c>
      <c r="F422" s="46">
        <v>0.39374999999999999</v>
      </c>
      <c r="G422" s="46">
        <f t="shared" si="188"/>
        <v>4.8611111111110938E-3</v>
      </c>
      <c r="H422" s="36">
        <v>2</v>
      </c>
      <c r="I422" s="36">
        <v>1</v>
      </c>
      <c r="J422" s="36">
        <v>7</v>
      </c>
      <c r="K422" s="36">
        <v>7</v>
      </c>
      <c r="L422" s="42" t="s">
        <v>176</v>
      </c>
      <c r="M422" s="42" t="s">
        <v>177</v>
      </c>
      <c r="N422" s="36">
        <v>1</v>
      </c>
      <c r="O422" s="47">
        <f t="shared" si="189"/>
        <v>65.669999999999987</v>
      </c>
      <c r="P422" s="85">
        <v>19.899999999999999</v>
      </c>
      <c r="Q422" s="47">
        <f t="shared" si="190"/>
        <v>62.699999999999996</v>
      </c>
      <c r="R422" s="47">
        <v>19</v>
      </c>
      <c r="S422" s="36">
        <f t="shared" si="191"/>
        <v>65.669999999999987</v>
      </c>
      <c r="T422" s="36">
        <f t="shared" si="192"/>
        <v>19.899999999999999</v>
      </c>
      <c r="U422" s="47">
        <f t="shared" si="193"/>
        <v>64.184999999999988</v>
      </c>
      <c r="V422" s="47">
        <f t="shared" si="194"/>
        <v>19.45</v>
      </c>
      <c r="W422" s="48">
        <v>24.65194</v>
      </c>
      <c r="X422" s="48">
        <v>112.18154</v>
      </c>
      <c r="Y422" s="49">
        <f t="shared" si="195"/>
        <v>75.2</v>
      </c>
      <c r="Z422" s="49">
        <v>24</v>
      </c>
      <c r="AA422" s="50">
        <v>6</v>
      </c>
      <c r="AB422" s="55">
        <v>60</v>
      </c>
      <c r="AC422" s="51" t="s">
        <v>131</v>
      </c>
      <c r="AD422" s="43" t="s">
        <v>49</v>
      </c>
      <c r="AE422" s="43" t="s">
        <v>0</v>
      </c>
      <c r="AF422" s="50">
        <v>1</v>
      </c>
      <c r="AG422" s="55" t="s">
        <v>0</v>
      </c>
      <c r="AH422" s="45"/>
      <c r="AI422" s="45"/>
    </row>
    <row r="423" spans="1:35">
      <c r="A423" s="42" t="s">
        <v>218</v>
      </c>
      <c r="B423" s="43" t="s">
        <v>145</v>
      </c>
      <c r="C423" s="44">
        <v>41192</v>
      </c>
      <c r="D423" s="45">
        <v>2012</v>
      </c>
      <c r="E423" s="46">
        <v>0.40277777777777773</v>
      </c>
      <c r="F423" s="46">
        <v>0.4055555555555555</v>
      </c>
      <c r="G423" s="46">
        <f t="shared" si="188"/>
        <v>2.7777777777777679E-3</v>
      </c>
      <c r="H423" s="36">
        <v>2</v>
      </c>
      <c r="I423" s="36">
        <v>1</v>
      </c>
      <c r="J423" s="36">
        <v>8</v>
      </c>
      <c r="K423" s="36">
        <v>8</v>
      </c>
      <c r="L423" s="42" t="s">
        <v>176</v>
      </c>
      <c r="M423" s="42" t="s">
        <v>177</v>
      </c>
      <c r="N423" s="36">
        <v>1</v>
      </c>
      <c r="O423" s="47">
        <f t="shared" si="189"/>
        <v>66</v>
      </c>
      <c r="P423" s="85">
        <v>20</v>
      </c>
      <c r="Q423" s="47">
        <f t="shared" si="190"/>
        <v>62.699999999999996</v>
      </c>
      <c r="R423" s="47">
        <v>19</v>
      </c>
      <c r="S423" s="36">
        <f t="shared" si="191"/>
        <v>66</v>
      </c>
      <c r="T423" s="36">
        <f t="shared" si="192"/>
        <v>20</v>
      </c>
      <c r="U423" s="47">
        <f t="shared" si="193"/>
        <v>64.349999999999994</v>
      </c>
      <c r="V423" s="47">
        <f t="shared" si="194"/>
        <v>19.5</v>
      </c>
      <c r="W423" s="48">
        <v>24.65194</v>
      </c>
      <c r="X423" s="48">
        <v>112.18154</v>
      </c>
      <c r="Y423" s="49">
        <f t="shared" si="195"/>
        <v>75.2</v>
      </c>
      <c r="Z423" s="49">
        <v>24</v>
      </c>
      <c r="AA423" s="50">
        <v>9</v>
      </c>
      <c r="AB423" s="55">
        <v>240</v>
      </c>
      <c r="AC423" s="51" t="s">
        <v>119</v>
      </c>
      <c r="AD423" s="43" t="s">
        <v>49</v>
      </c>
      <c r="AE423" s="43" t="s">
        <v>0</v>
      </c>
      <c r="AF423" s="50">
        <v>1</v>
      </c>
      <c r="AG423" s="52" t="s">
        <v>3</v>
      </c>
      <c r="AH423" s="45"/>
      <c r="AI423" s="45"/>
    </row>
    <row r="424" spans="1:35">
      <c r="A424" s="42" t="s">
        <v>218</v>
      </c>
      <c r="B424" s="43" t="s">
        <v>145</v>
      </c>
      <c r="C424" s="44">
        <v>41192</v>
      </c>
      <c r="D424" s="45">
        <v>2012</v>
      </c>
      <c r="E424" s="46">
        <v>0.40277777777777773</v>
      </c>
      <c r="F424" s="46">
        <v>0.4055555555555555</v>
      </c>
      <c r="G424" s="46">
        <f t="shared" ref="G424:G439" si="196">F424-E424</f>
        <v>2.7777777777777679E-3</v>
      </c>
      <c r="H424" s="36">
        <v>2</v>
      </c>
      <c r="I424" s="36">
        <v>1</v>
      </c>
      <c r="J424" s="36">
        <v>8</v>
      </c>
      <c r="K424" s="36">
        <v>8</v>
      </c>
      <c r="L424" s="42" t="s">
        <v>176</v>
      </c>
      <c r="M424" s="42" t="s">
        <v>177</v>
      </c>
      <c r="N424" s="36">
        <v>1</v>
      </c>
      <c r="O424" s="47">
        <f t="shared" ref="O424:O439" si="197">(P424*3.3)</f>
        <v>66</v>
      </c>
      <c r="P424" s="85">
        <v>20</v>
      </c>
      <c r="Q424" s="47">
        <f t="shared" ref="Q424:Q439" si="198">(R424*3.3)</f>
        <v>62.699999999999996</v>
      </c>
      <c r="R424" s="47">
        <v>19</v>
      </c>
      <c r="S424" s="36">
        <f t="shared" ref="S424:S439" si="199">MAX(O424,Q424,)</f>
        <v>66</v>
      </c>
      <c r="T424" s="36">
        <f t="shared" ref="T424:T439" si="200">MAX(P424,R424)</f>
        <v>20</v>
      </c>
      <c r="U424" s="47">
        <f t="shared" ref="U424:U439" si="201">AVERAGE(O424,Q424)</f>
        <v>64.349999999999994</v>
      </c>
      <c r="V424" s="47">
        <f t="shared" ref="V424:V439" si="202">AVERAGE(P424,R424)</f>
        <v>19.5</v>
      </c>
      <c r="W424" s="48">
        <v>24.65194</v>
      </c>
      <c r="X424" s="48">
        <v>112.18154</v>
      </c>
      <c r="Y424" s="49">
        <f t="shared" ref="Y424:Y439" si="203">(Z424*1.8)+32</f>
        <v>75.2</v>
      </c>
      <c r="Z424" s="49">
        <v>24</v>
      </c>
      <c r="AA424" s="50">
        <v>9</v>
      </c>
      <c r="AB424" s="55">
        <v>240</v>
      </c>
      <c r="AC424" s="51" t="s">
        <v>119</v>
      </c>
      <c r="AD424" s="43" t="s">
        <v>49</v>
      </c>
      <c r="AE424" s="43" t="s">
        <v>0</v>
      </c>
      <c r="AF424" s="50">
        <v>1</v>
      </c>
      <c r="AG424" s="52" t="s">
        <v>3</v>
      </c>
      <c r="AH424" s="45"/>
      <c r="AI424" s="45"/>
    </row>
    <row r="425" spans="1:35">
      <c r="A425" s="42" t="s">
        <v>218</v>
      </c>
      <c r="B425" s="43" t="s">
        <v>145</v>
      </c>
      <c r="C425" s="44">
        <v>41192</v>
      </c>
      <c r="D425" s="45">
        <v>2012</v>
      </c>
      <c r="E425" s="46">
        <v>0.40277777777777773</v>
      </c>
      <c r="F425" s="46">
        <v>0.4055555555555555</v>
      </c>
      <c r="G425" s="46">
        <f t="shared" si="196"/>
        <v>2.7777777777777679E-3</v>
      </c>
      <c r="H425" s="36">
        <v>2</v>
      </c>
      <c r="I425" s="36">
        <v>1</v>
      </c>
      <c r="J425" s="36">
        <v>8</v>
      </c>
      <c r="K425" s="36">
        <v>8</v>
      </c>
      <c r="L425" s="42" t="s">
        <v>176</v>
      </c>
      <c r="M425" s="42" t="s">
        <v>177</v>
      </c>
      <c r="N425" s="36">
        <v>1</v>
      </c>
      <c r="O425" s="47">
        <f t="shared" si="197"/>
        <v>66</v>
      </c>
      <c r="P425" s="85">
        <v>20</v>
      </c>
      <c r="Q425" s="47">
        <f t="shared" si="198"/>
        <v>62.699999999999996</v>
      </c>
      <c r="R425" s="47">
        <v>19</v>
      </c>
      <c r="S425" s="36">
        <f t="shared" si="199"/>
        <v>66</v>
      </c>
      <c r="T425" s="36">
        <f t="shared" si="200"/>
        <v>20</v>
      </c>
      <c r="U425" s="47">
        <f t="shared" si="201"/>
        <v>64.349999999999994</v>
      </c>
      <c r="V425" s="47">
        <f t="shared" si="202"/>
        <v>19.5</v>
      </c>
      <c r="W425" s="48">
        <v>24.65194</v>
      </c>
      <c r="X425" s="48">
        <v>112.18154</v>
      </c>
      <c r="Y425" s="49">
        <f t="shared" si="203"/>
        <v>75.2</v>
      </c>
      <c r="Z425" s="49">
        <v>24</v>
      </c>
      <c r="AA425" s="50">
        <v>9</v>
      </c>
      <c r="AB425" s="55">
        <v>240</v>
      </c>
      <c r="AC425" s="51" t="s">
        <v>120</v>
      </c>
      <c r="AD425" s="43" t="s">
        <v>113</v>
      </c>
      <c r="AE425" s="43" t="s">
        <v>0</v>
      </c>
      <c r="AF425" s="50">
        <v>1</v>
      </c>
      <c r="AG425" s="52" t="s">
        <v>0</v>
      </c>
      <c r="AH425" s="45"/>
      <c r="AI425" s="45"/>
    </row>
    <row r="426" spans="1:35">
      <c r="A426" s="42" t="s">
        <v>218</v>
      </c>
      <c r="B426" s="43" t="s">
        <v>145</v>
      </c>
      <c r="C426" s="44">
        <v>41192</v>
      </c>
      <c r="D426" s="45">
        <v>2012</v>
      </c>
      <c r="E426" s="46">
        <v>0.40277777777777773</v>
      </c>
      <c r="F426" s="46">
        <v>0.4055555555555555</v>
      </c>
      <c r="G426" s="46">
        <f t="shared" si="196"/>
        <v>2.7777777777777679E-3</v>
      </c>
      <c r="H426" s="36">
        <v>2</v>
      </c>
      <c r="I426" s="36">
        <v>1</v>
      </c>
      <c r="J426" s="36">
        <v>8</v>
      </c>
      <c r="K426" s="36">
        <v>8</v>
      </c>
      <c r="L426" s="42" t="s">
        <v>176</v>
      </c>
      <c r="M426" s="42" t="s">
        <v>177</v>
      </c>
      <c r="N426" s="36">
        <v>1</v>
      </c>
      <c r="O426" s="47">
        <f t="shared" si="197"/>
        <v>66</v>
      </c>
      <c r="P426" s="85">
        <v>20</v>
      </c>
      <c r="Q426" s="47">
        <f t="shared" si="198"/>
        <v>62.699999999999996</v>
      </c>
      <c r="R426" s="47">
        <v>19</v>
      </c>
      <c r="S426" s="36">
        <f t="shared" si="199"/>
        <v>66</v>
      </c>
      <c r="T426" s="36">
        <f t="shared" si="200"/>
        <v>20</v>
      </c>
      <c r="U426" s="47">
        <f t="shared" si="201"/>
        <v>64.349999999999994</v>
      </c>
      <c r="V426" s="47">
        <f t="shared" si="202"/>
        <v>19.5</v>
      </c>
      <c r="W426" s="48">
        <v>24.65194</v>
      </c>
      <c r="X426" s="48">
        <v>112.18154</v>
      </c>
      <c r="Y426" s="49">
        <f t="shared" si="203"/>
        <v>75.2</v>
      </c>
      <c r="Z426" s="49">
        <v>24</v>
      </c>
      <c r="AA426" s="50">
        <v>9</v>
      </c>
      <c r="AB426" s="55">
        <v>240</v>
      </c>
      <c r="AC426" s="51" t="s">
        <v>120</v>
      </c>
      <c r="AD426" s="43" t="s">
        <v>113</v>
      </c>
      <c r="AE426" s="43" t="s">
        <v>0</v>
      </c>
      <c r="AF426" s="50">
        <v>1</v>
      </c>
      <c r="AG426" s="52" t="s">
        <v>0</v>
      </c>
      <c r="AH426" s="45"/>
      <c r="AI426" s="45"/>
    </row>
    <row r="427" spans="1:35">
      <c r="A427" s="42" t="s">
        <v>218</v>
      </c>
      <c r="B427" s="43" t="s">
        <v>145</v>
      </c>
      <c r="C427" s="44">
        <v>41192</v>
      </c>
      <c r="D427" s="45">
        <v>2012</v>
      </c>
      <c r="E427" s="46">
        <v>0.40277777777777773</v>
      </c>
      <c r="F427" s="46">
        <v>0.4055555555555555</v>
      </c>
      <c r="G427" s="46">
        <f t="shared" si="196"/>
        <v>2.7777777777777679E-3</v>
      </c>
      <c r="H427" s="36">
        <v>2</v>
      </c>
      <c r="I427" s="36">
        <v>1</v>
      </c>
      <c r="J427" s="36">
        <v>8</v>
      </c>
      <c r="K427" s="36">
        <v>8</v>
      </c>
      <c r="L427" s="42" t="s">
        <v>176</v>
      </c>
      <c r="M427" s="42" t="s">
        <v>177</v>
      </c>
      <c r="N427" s="36">
        <v>1</v>
      </c>
      <c r="O427" s="47">
        <f t="shared" si="197"/>
        <v>66</v>
      </c>
      <c r="P427" s="85">
        <v>20</v>
      </c>
      <c r="Q427" s="47">
        <f t="shared" si="198"/>
        <v>62.699999999999996</v>
      </c>
      <c r="R427" s="47">
        <v>19</v>
      </c>
      <c r="S427" s="36">
        <f t="shared" si="199"/>
        <v>66</v>
      </c>
      <c r="T427" s="36">
        <f t="shared" si="200"/>
        <v>20</v>
      </c>
      <c r="U427" s="47">
        <f t="shared" si="201"/>
        <v>64.349999999999994</v>
      </c>
      <c r="V427" s="47">
        <f t="shared" si="202"/>
        <v>19.5</v>
      </c>
      <c r="W427" s="48">
        <v>24.65194</v>
      </c>
      <c r="X427" s="48">
        <v>112.18154</v>
      </c>
      <c r="Y427" s="49">
        <f t="shared" si="203"/>
        <v>75.2</v>
      </c>
      <c r="Z427" s="49">
        <v>24</v>
      </c>
      <c r="AA427" s="50">
        <v>9</v>
      </c>
      <c r="AB427" s="55">
        <v>240</v>
      </c>
      <c r="AC427" s="51" t="s">
        <v>120</v>
      </c>
      <c r="AD427" s="43" t="s">
        <v>113</v>
      </c>
      <c r="AE427" s="43" t="s">
        <v>0</v>
      </c>
      <c r="AF427" s="50">
        <v>1</v>
      </c>
      <c r="AG427" s="52" t="s">
        <v>0</v>
      </c>
      <c r="AH427" s="45"/>
      <c r="AI427" s="45"/>
    </row>
    <row r="428" spans="1:35">
      <c r="A428" s="42" t="s">
        <v>218</v>
      </c>
      <c r="B428" s="43" t="s">
        <v>145</v>
      </c>
      <c r="C428" s="44">
        <v>41192</v>
      </c>
      <c r="D428" s="45">
        <v>2012</v>
      </c>
      <c r="E428" s="46">
        <v>0.40277777777777773</v>
      </c>
      <c r="F428" s="46">
        <v>0.4055555555555555</v>
      </c>
      <c r="G428" s="46">
        <f t="shared" si="196"/>
        <v>2.7777777777777679E-3</v>
      </c>
      <c r="H428" s="36">
        <v>2</v>
      </c>
      <c r="I428" s="36">
        <v>1</v>
      </c>
      <c r="J428" s="36">
        <v>8</v>
      </c>
      <c r="K428" s="36">
        <v>8</v>
      </c>
      <c r="L428" s="42" t="s">
        <v>176</v>
      </c>
      <c r="M428" s="42" t="s">
        <v>177</v>
      </c>
      <c r="N428" s="36">
        <v>1</v>
      </c>
      <c r="O428" s="47">
        <f t="shared" si="197"/>
        <v>66</v>
      </c>
      <c r="P428" s="85">
        <v>20</v>
      </c>
      <c r="Q428" s="47">
        <f t="shared" si="198"/>
        <v>62.699999999999996</v>
      </c>
      <c r="R428" s="47">
        <v>19</v>
      </c>
      <c r="S428" s="36">
        <f t="shared" si="199"/>
        <v>66</v>
      </c>
      <c r="T428" s="36">
        <f t="shared" si="200"/>
        <v>20</v>
      </c>
      <c r="U428" s="47">
        <f t="shared" si="201"/>
        <v>64.349999999999994</v>
      </c>
      <c r="V428" s="47">
        <f t="shared" si="202"/>
        <v>19.5</v>
      </c>
      <c r="W428" s="48">
        <v>24.65194</v>
      </c>
      <c r="X428" s="48">
        <v>112.18154</v>
      </c>
      <c r="Y428" s="49">
        <f t="shared" si="203"/>
        <v>75.2</v>
      </c>
      <c r="Z428" s="49">
        <v>24</v>
      </c>
      <c r="AA428" s="50">
        <v>9</v>
      </c>
      <c r="AB428" s="55">
        <v>240</v>
      </c>
      <c r="AC428" s="51" t="s">
        <v>120</v>
      </c>
      <c r="AD428" s="43" t="s">
        <v>49</v>
      </c>
      <c r="AE428" s="43" t="s">
        <v>0</v>
      </c>
      <c r="AF428" s="50">
        <v>1</v>
      </c>
      <c r="AG428" s="52" t="s">
        <v>0</v>
      </c>
      <c r="AH428" s="45"/>
      <c r="AI428" s="45"/>
    </row>
    <row r="429" spans="1:35">
      <c r="A429" s="42" t="s">
        <v>218</v>
      </c>
      <c r="B429" s="43" t="s">
        <v>145</v>
      </c>
      <c r="C429" s="44">
        <v>41192</v>
      </c>
      <c r="D429" s="45">
        <v>2012</v>
      </c>
      <c r="E429" s="46">
        <v>0.40277777777777773</v>
      </c>
      <c r="F429" s="46">
        <v>0.4055555555555555</v>
      </c>
      <c r="G429" s="46">
        <f t="shared" si="196"/>
        <v>2.7777777777777679E-3</v>
      </c>
      <c r="H429" s="36">
        <v>2</v>
      </c>
      <c r="I429" s="36">
        <v>1</v>
      </c>
      <c r="J429" s="36">
        <v>8</v>
      </c>
      <c r="K429" s="36">
        <v>8</v>
      </c>
      <c r="L429" s="42" t="s">
        <v>176</v>
      </c>
      <c r="M429" s="42" t="s">
        <v>177</v>
      </c>
      <c r="N429" s="36">
        <v>1</v>
      </c>
      <c r="O429" s="47">
        <f t="shared" si="197"/>
        <v>66</v>
      </c>
      <c r="P429" s="85">
        <v>20</v>
      </c>
      <c r="Q429" s="47">
        <f t="shared" si="198"/>
        <v>62.699999999999996</v>
      </c>
      <c r="R429" s="47">
        <v>19</v>
      </c>
      <c r="S429" s="36">
        <f t="shared" si="199"/>
        <v>66</v>
      </c>
      <c r="T429" s="36">
        <f t="shared" si="200"/>
        <v>20</v>
      </c>
      <c r="U429" s="47">
        <f t="shared" si="201"/>
        <v>64.349999999999994</v>
      </c>
      <c r="V429" s="47">
        <f t="shared" si="202"/>
        <v>19.5</v>
      </c>
      <c r="W429" s="48">
        <v>24.65194</v>
      </c>
      <c r="X429" s="48">
        <v>112.18154</v>
      </c>
      <c r="Y429" s="49">
        <f t="shared" si="203"/>
        <v>75.2</v>
      </c>
      <c r="Z429" s="49">
        <v>24</v>
      </c>
      <c r="AA429" s="50">
        <v>9</v>
      </c>
      <c r="AB429" s="55">
        <v>240</v>
      </c>
      <c r="AC429" s="51" t="s">
        <v>120</v>
      </c>
      <c r="AD429" s="43" t="s">
        <v>49</v>
      </c>
      <c r="AE429" s="43" t="s">
        <v>0</v>
      </c>
      <c r="AF429" s="50">
        <v>1</v>
      </c>
      <c r="AG429" s="52" t="s">
        <v>0</v>
      </c>
      <c r="AH429" s="45"/>
      <c r="AI429" s="45"/>
    </row>
    <row r="430" spans="1:35">
      <c r="A430" s="42" t="s">
        <v>218</v>
      </c>
      <c r="B430" s="43" t="s">
        <v>145</v>
      </c>
      <c r="C430" s="44">
        <v>41192</v>
      </c>
      <c r="D430" s="45">
        <v>2012</v>
      </c>
      <c r="E430" s="46">
        <v>0.40277777777777773</v>
      </c>
      <c r="F430" s="46">
        <v>0.4055555555555555</v>
      </c>
      <c r="G430" s="46">
        <f t="shared" si="196"/>
        <v>2.7777777777777679E-3</v>
      </c>
      <c r="H430" s="36">
        <v>2</v>
      </c>
      <c r="I430" s="36">
        <v>1</v>
      </c>
      <c r="J430" s="36">
        <v>8</v>
      </c>
      <c r="K430" s="36">
        <v>8</v>
      </c>
      <c r="L430" s="42" t="s">
        <v>176</v>
      </c>
      <c r="M430" s="42" t="s">
        <v>177</v>
      </c>
      <c r="N430" s="36">
        <v>1</v>
      </c>
      <c r="O430" s="47">
        <f t="shared" si="197"/>
        <v>66</v>
      </c>
      <c r="P430" s="85">
        <v>20</v>
      </c>
      <c r="Q430" s="47">
        <f t="shared" si="198"/>
        <v>62.699999999999996</v>
      </c>
      <c r="R430" s="47">
        <v>19</v>
      </c>
      <c r="S430" s="36">
        <f t="shared" si="199"/>
        <v>66</v>
      </c>
      <c r="T430" s="36">
        <f t="shared" si="200"/>
        <v>20</v>
      </c>
      <c r="U430" s="47">
        <f t="shared" si="201"/>
        <v>64.349999999999994</v>
      </c>
      <c r="V430" s="47">
        <f t="shared" si="202"/>
        <v>19.5</v>
      </c>
      <c r="W430" s="48">
        <v>24.65194</v>
      </c>
      <c r="X430" s="48">
        <v>112.18154</v>
      </c>
      <c r="Y430" s="49">
        <f t="shared" si="203"/>
        <v>75.2</v>
      </c>
      <c r="Z430" s="49">
        <v>24</v>
      </c>
      <c r="AA430" s="50">
        <v>9</v>
      </c>
      <c r="AB430" s="55">
        <v>240</v>
      </c>
      <c r="AC430" s="51" t="s">
        <v>120</v>
      </c>
      <c r="AD430" s="43" t="s">
        <v>49</v>
      </c>
      <c r="AE430" s="43" t="s">
        <v>0</v>
      </c>
      <c r="AF430" s="50">
        <v>1</v>
      </c>
      <c r="AG430" s="52" t="s">
        <v>0</v>
      </c>
      <c r="AH430" s="45"/>
      <c r="AI430" s="45"/>
    </row>
    <row r="431" spans="1:35">
      <c r="A431" s="42" t="s">
        <v>218</v>
      </c>
      <c r="B431" s="43" t="s">
        <v>145</v>
      </c>
      <c r="C431" s="44">
        <v>41192</v>
      </c>
      <c r="D431" s="45">
        <v>2012</v>
      </c>
      <c r="E431" s="46">
        <v>0.40277777777777773</v>
      </c>
      <c r="F431" s="46">
        <v>0.4055555555555555</v>
      </c>
      <c r="G431" s="46">
        <f t="shared" si="196"/>
        <v>2.7777777777777679E-3</v>
      </c>
      <c r="H431" s="36">
        <v>2</v>
      </c>
      <c r="I431" s="36">
        <v>1</v>
      </c>
      <c r="J431" s="36">
        <v>8</v>
      </c>
      <c r="K431" s="36">
        <v>8</v>
      </c>
      <c r="L431" s="42" t="s">
        <v>176</v>
      </c>
      <c r="M431" s="42" t="s">
        <v>177</v>
      </c>
      <c r="N431" s="36">
        <v>1</v>
      </c>
      <c r="O431" s="47">
        <f t="shared" si="197"/>
        <v>66</v>
      </c>
      <c r="P431" s="85">
        <v>20</v>
      </c>
      <c r="Q431" s="47">
        <f t="shared" si="198"/>
        <v>62.699999999999996</v>
      </c>
      <c r="R431" s="47">
        <v>19</v>
      </c>
      <c r="S431" s="36">
        <f t="shared" si="199"/>
        <v>66</v>
      </c>
      <c r="T431" s="36">
        <f t="shared" si="200"/>
        <v>20</v>
      </c>
      <c r="U431" s="47">
        <f t="shared" si="201"/>
        <v>64.349999999999994</v>
      </c>
      <c r="V431" s="47">
        <f t="shared" si="202"/>
        <v>19.5</v>
      </c>
      <c r="W431" s="48">
        <v>24.65194</v>
      </c>
      <c r="X431" s="48">
        <v>112.18154</v>
      </c>
      <c r="Y431" s="49">
        <f t="shared" si="203"/>
        <v>75.2</v>
      </c>
      <c r="Z431" s="49">
        <v>24</v>
      </c>
      <c r="AA431" s="50">
        <v>9</v>
      </c>
      <c r="AB431" s="55">
        <v>240</v>
      </c>
      <c r="AC431" s="51" t="s">
        <v>120</v>
      </c>
      <c r="AD431" s="43" t="s">
        <v>49</v>
      </c>
      <c r="AE431" s="43" t="s">
        <v>0</v>
      </c>
      <c r="AF431" s="50">
        <v>1</v>
      </c>
      <c r="AG431" s="52" t="s">
        <v>0</v>
      </c>
      <c r="AH431" s="45"/>
      <c r="AI431" s="45"/>
    </row>
    <row r="432" spans="1:35">
      <c r="A432" s="42" t="s">
        <v>218</v>
      </c>
      <c r="B432" s="43" t="s">
        <v>145</v>
      </c>
      <c r="C432" s="44">
        <v>41192</v>
      </c>
      <c r="D432" s="45">
        <v>2012</v>
      </c>
      <c r="E432" s="46">
        <v>0.40277777777777773</v>
      </c>
      <c r="F432" s="46">
        <v>0.4055555555555555</v>
      </c>
      <c r="G432" s="46">
        <f t="shared" si="196"/>
        <v>2.7777777777777679E-3</v>
      </c>
      <c r="H432" s="36">
        <v>2</v>
      </c>
      <c r="I432" s="36">
        <v>1</v>
      </c>
      <c r="J432" s="36">
        <v>8</v>
      </c>
      <c r="K432" s="36">
        <v>8</v>
      </c>
      <c r="L432" s="42" t="s">
        <v>176</v>
      </c>
      <c r="M432" s="42" t="s">
        <v>177</v>
      </c>
      <c r="N432" s="36">
        <v>1</v>
      </c>
      <c r="O432" s="47">
        <f t="shared" si="197"/>
        <v>66</v>
      </c>
      <c r="P432" s="85">
        <v>20</v>
      </c>
      <c r="Q432" s="47">
        <f t="shared" si="198"/>
        <v>62.699999999999996</v>
      </c>
      <c r="R432" s="47">
        <v>19</v>
      </c>
      <c r="S432" s="36">
        <f t="shared" si="199"/>
        <v>66</v>
      </c>
      <c r="T432" s="36">
        <f t="shared" si="200"/>
        <v>20</v>
      </c>
      <c r="U432" s="47">
        <f t="shared" si="201"/>
        <v>64.349999999999994</v>
      </c>
      <c r="V432" s="47">
        <f t="shared" si="202"/>
        <v>19.5</v>
      </c>
      <c r="W432" s="48">
        <v>24.65194</v>
      </c>
      <c r="X432" s="48">
        <v>112.18154</v>
      </c>
      <c r="Y432" s="49">
        <f t="shared" si="203"/>
        <v>75.2</v>
      </c>
      <c r="Z432" s="49">
        <v>24</v>
      </c>
      <c r="AA432" s="50">
        <v>9</v>
      </c>
      <c r="AB432" s="55">
        <v>240</v>
      </c>
      <c r="AC432" s="51" t="s">
        <v>120</v>
      </c>
      <c r="AD432" s="43" t="s">
        <v>49</v>
      </c>
      <c r="AE432" s="43" t="s">
        <v>0</v>
      </c>
      <c r="AF432" s="50">
        <v>1</v>
      </c>
      <c r="AG432" s="52" t="s">
        <v>0</v>
      </c>
      <c r="AH432" s="45"/>
      <c r="AI432" s="45"/>
    </row>
    <row r="433" spans="1:35">
      <c r="A433" s="42" t="s">
        <v>218</v>
      </c>
      <c r="B433" s="43" t="s">
        <v>145</v>
      </c>
      <c r="C433" s="44">
        <v>41192</v>
      </c>
      <c r="D433" s="45">
        <v>2012</v>
      </c>
      <c r="E433" s="46">
        <v>0.40277777777777773</v>
      </c>
      <c r="F433" s="46">
        <v>0.4055555555555555</v>
      </c>
      <c r="G433" s="46">
        <f t="shared" si="196"/>
        <v>2.7777777777777679E-3</v>
      </c>
      <c r="H433" s="36">
        <v>2</v>
      </c>
      <c r="I433" s="36">
        <v>1</v>
      </c>
      <c r="J433" s="36">
        <v>8</v>
      </c>
      <c r="K433" s="36">
        <v>8</v>
      </c>
      <c r="L433" s="42" t="s">
        <v>176</v>
      </c>
      <c r="M433" s="42" t="s">
        <v>177</v>
      </c>
      <c r="N433" s="36">
        <v>1</v>
      </c>
      <c r="O433" s="47">
        <f t="shared" si="197"/>
        <v>66</v>
      </c>
      <c r="P433" s="85">
        <v>20</v>
      </c>
      <c r="Q433" s="47">
        <f t="shared" si="198"/>
        <v>62.699999999999996</v>
      </c>
      <c r="R433" s="47">
        <v>19</v>
      </c>
      <c r="S433" s="36">
        <f t="shared" si="199"/>
        <v>66</v>
      </c>
      <c r="T433" s="36">
        <f t="shared" si="200"/>
        <v>20</v>
      </c>
      <c r="U433" s="47">
        <f t="shared" si="201"/>
        <v>64.349999999999994</v>
      </c>
      <c r="V433" s="47">
        <f t="shared" si="202"/>
        <v>19.5</v>
      </c>
      <c r="W433" s="48">
        <v>24.65194</v>
      </c>
      <c r="X433" s="48">
        <v>112.18154</v>
      </c>
      <c r="Y433" s="49">
        <f t="shared" si="203"/>
        <v>75.2</v>
      </c>
      <c r="Z433" s="49">
        <v>24</v>
      </c>
      <c r="AA433" s="50">
        <v>9</v>
      </c>
      <c r="AB433" s="55">
        <v>240</v>
      </c>
      <c r="AC433" s="51" t="s">
        <v>120</v>
      </c>
      <c r="AD433" s="43" t="s">
        <v>49</v>
      </c>
      <c r="AE433" s="43" t="s">
        <v>0</v>
      </c>
      <c r="AF433" s="50">
        <v>1</v>
      </c>
      <c r="AG433" s="52" t="s">
        <v>0</v>
      </c>
      <c r="AH433" s="45"/>
      <c r="AI433" s="45"/>
    </row>
    <row r="434" spans="1:35">
      <c r="A434" s="42" t="s">
        <v>218</v>
      </c>
      <c r="B434" s="43" t="s">
        <v>145</v>
      </c>
      <c r="C434" s="44">
        <v>41192</v>
      </c>
      <c r="D434" s="45">
        <v>2012</v>
      </c>
      <c r="E434" s="46">
        <v>0.40277777777777773</v>
      </c>
      <c r="F434" s="46">
        <v>0.4055555555555555</v>
      </c>
      <c r="G434" s="46">
        <f t="shared" si="196"/>
        <v>2.7777777777777679E-3</v>
      </c>
      <c r="H434" s="36">
        <v>2</v>
      </c>
      <c r="I434" s="36">
        <v>1</v>
      </c>
      <c r="J434" s="36">
        <v>8</v>
      </c>
      <c r="K434" s="36">
        <v>8</v>
      </c>
      <c r="L434" s="42" t="s">
        <v>176</v>
      </c>
      <c r="M434" s="42" t="s">
        <v>177</v>
      </c>
      <c r="N434" s="36">
        <v>1</v>
      </c>
      <c r="O434" s="47">
        <f t="shared" si="197"/>
        <v>66</v>
      </c>
      <c r="P434" s="85">
        <v>20</v>
      </c>
      <c r="Q434" s="47">
        <f t="shared" si="198"/>
        <v>62.699999999999996</v>
      </c>
      <c r="R434" s="47">
        <v>19</v>
      </c>
      <c r="S434" s="36">
        <f t="shared" si="199"/>
        <v>66</v>
      </c>
      <c r="T434" s="36">
        <f t="shared" si="200"/>
        <v>20</v>
      </c>
      <c r="U434" s="47">
        <f t="shared" si="201"/>
        <v>64.349999999999994</v>
      </c>
      <c r="V434" s="47">
        <f t="shared" si="202"/>
        <v>19.5</v>
      </c>
      <c r="W434" s="48">
        <v>24.65194</v>
      </c>
      <c r="X434" s="48">
        <v>112.18154</v>
      </c>
      <c r="Y434" s="49">
        <f t="shared" si="203"/>
        <v>75.2</v>
      </c>
      <c r="Z434" s="49">
        <v>24</v>
      </c>
      <c r="AA434" s="50">
        <v>9</v>
      </c>
      <c r="AB434" s="55">
        <v>240</v>
      </c>
      <c r="AC434" s="51" t="s">
        <v>62</v>
      </c>
      <c r="AD434" s="45" t="s">
        <v>49</v>
      </c>
      <c r="AE434" s="43" t="s">
        <v>178</v>
      </c>
      <c r="AF434" s="50">
        <v>1</v>
      </c>
      <c r="AG434" s="55" t="s">
        <v>0</v>
      </c>
      <c r="AH434" s="45"/>
      <c r="AI434" s="45"/>
    </row>
    <row r="435" spans="1:35">
      <c r="A435" s="42" t="s">
        <v>218</v>
      </c>
      <c r="B435" s="43" t="s">
        <v>145</v>
      </c>
      <c r="C435" s="44">
        <v>41192</v>
      </c>
      <c r="D435" s="45">
        <v>2012</v>
      </c>
      <c r="E435" s="46">
        <v>0.40277777777777773</v>
      </c>
      <c r="F435" s="46">
        <v>0.4055555555555555</v>
      </c>
      <c r="G435" s="46">
        <f t="shared" si="196"/>
        <v>2.7777777777777679E-3</v>
      </c>
      <c r="H435" s="36">
        <v>2</v>
      </c>
      <c r="I435" s="36">
        <v>1</v>
      </c>
      <c r="J435" s="36">
        <v>8</v>
      </c>
      <c r="K435" s="36">
        <v>8</v>
      </c>
      <c r="L435" s="42" t="s">
        <v>176</v>
      </c>
      <c r="M435" s="42" t="s">
        <v>177</v>
      </c>
      <c r="N435" s="36">
        <v>1</v>
      </c>
      <c r="O435" s="47">
        <f t="shared" si="197"/>
        <v>66</v>
      </c>
      <c r="P435" s="85">
        <v>20</v>
      </c>
      <c r="Q435" s="47">
        <f t="shared" si="198"/>
        <v>62.699999999999996</v>
      </c>
      <c r="R435" s="47">
        <v>19</v>
      </c>
      <c r="S435" s="36">
        <f t="shared" si="199"/>
        <v>66</v>
      </c>
      <c r="T435" s="36">
        <f t="shared" si="200"/>
        <v>20</v>
      </c>
      <c r="U435" s="47">
        <f t="shared" si="201"/>
        <v>64.349999999999994</v>
      </c>
      <c r="V435" s="47">
        <f t="shared" si="202"/>
        <v>19.5</v>
      </c>
      <c r="W435" s="48">
        <v>24.65194</v>
      </c>
      <c r="X435" s="48">
        <v>112.18154</v>
      </c>
      <c r="Y435" s="49">
        <f t="shared" si="203"/>
        <v>75.2</v>
      </c>
      <c r="Z435" s="49">
        <v>24</v>
      </c>
      <c r="AA435" s="50">
        <v>9</v>
      </c>
      <c r="AB435" s="55">
        <v>240</v>
      </c>
      <c r="AC435" s="51" t="s">
        <v>62</v>
      </c>
      <c r="AD435" s="45" t="s">
        <v>49</v>
      </c>
      <c r="AE435" s="43" t="s">
        <v>178</v>
      </c>
      <c r="AF435" s="50">
        <v>1</v>
      </c>
      <c r="AG435" s="55" t="s">
        <v>0</v>
      </c>
      <c r="AH435" s="45"/>
      <c r="AI435" s="45"/>
    </row>
    <row r="436" spans="1:35">
      <c r="A436" s="42" t="s">
        <v>218</v>
      </c>
      <c r="B436" s="43" t="s">
        <v>145</v>
      </c>
      <c r="C436" s="44">
        <v>41192</v>
      </c>
      <c r="D436" s="45">
        <v>2012</v>
      </c>
      <c r="E436" s="46">
        <v>0.40277777777777773</v>
      </c>
      <c r="F436" s="46">
        <v>0.4055555555555555</v>
      </c>
      <c r="G436" s="46">
        <f t="shared" si="196"/>
        <v>2.7777777777777679E-3</v>
      </c>
      <c r="H436" s="36">
        <v>2</v>
      </c>
      <c r="I436" s="36">
        <v>1</v>
      </c>
      <c r="J436" s="36">
        <v>8</v>
      </c>
      <c r="K436" s="36">
        <v>8</v>
      </c>
      <c r="L436" s="42" t="s">
        <v>176</v>
      </c>
      <c r="M436" s="42" t="s">
        <v>177</v>
      </c>
      <c r="N436" s="36">
        <v>1</v>
      </c>
      <c r="O436" s="47">
        <f t="shared" si="197"/>
        <v>66</v>
      </c>
      <c r="P436" s="85">
        <v>20</v>
      </c>
      <c r="Q436" s="47">
        <f t="shared" si="198"/>
        <v>62.699999999999996</v>
      </c>
      <c r="R436" s="47">
        <v>19</v>
      </c>
      <c r="S436" s="36">
        <f t="shared" si="199"/>
        <v>66</v>
      </c>
      <c r="T436" s="36">
        <f t="shared" si="200"/>
        <v>20</v>
      </c>
      <c r="U436" s="47">
        <f t="shared" si="201"/>
        <v>64.349999999999994</v>
      </c>
      <c r="V436" s="47">
        <f t="shared" si="202"/>
        <v>19.5</v>
      </c>
      <c r="W436" s="48">
        <v>24.65194</v>
      </c>
      <c r="X436" s="48">
        <v>112.18154</v>
      </c>
      <c r="Y436" s="49">
        <f t="shared" si="203"/>
        <v>75.2</v>
      </c>
      <c r="Z436" s="49">
        <v>24</v>
      </c>
      <c r="AA436" s="50">
        <v>9</v>
      </c>
      <c r="AB436" s="55">
        <v>240</v>
      </c>
      <c r="AC436" s="51" t="s">
        <v>127</v>
      </c>
      <c r="AD436" s="45" t="s">
        <v>49</v>
      </c>
      <c r="AE436" s="43" t="s">
        <v>178</v>
      </c>
      <c r="AF436" s="55">
        <v>1</v>
      </c>
      <c r="AG436" s="55" t="s">
        <v>0</v>
      </c>
      <c r="AH436" s="45"/>
      <c r="AI436" s="45"/>
    </row>
    <row r="437" spans="1:35">
      <c r="A437" s="42" t="s">
        <v>218</v>
      </c>
      <c r="B437" s="43" t="s">
        <v>145</v>
      </c>
      <c r="C437" s="44">
        <v>41192</v>
      </c>
      <c r="D437" s="45">
        <v>2012</v>
      </c>
      <c r="E437" s="46">
        <v>0.40277777777777773</v>
      </c>
      <c r="F437" s="46">
        <v>0.4055555555555555</v>
      </c>
      <c r="G437" s="46">
        <f t="shared" si="196"/>
        <v>2.7777777777777679E-3</v>
      </c>
      <c r="H437" s="36">
        <v>2</v>
      </c>
      <c r="I437" s="36">
        <v>1</v>
      </c>
      <c r="J437" s="36">
        <v>8</v>
      </c>
      <c r="K437" s="36">
        <v>8</v>
      </c>
      <c r="L437" s="42" t="s">
        <v>176</v>
      </c>
      <c r="M437" s="42" t="s">
        <v>177</v>
      </c>
      <c r="N437" s="36">
        <v>1</v>
      </c>
      <c r="O437" s="47">
        <f t="shared" si="197"/>
        <v>66</v>
      </c>
      <c r="P437" s="85">
        <v>20</v>
      </c>
      <c r="Q437" s="47">
        <f t="shared" si="198"/>
        <v>62.699999999999996</v>
      </c>
      <c r="R437" s="47">
        <v>19</v>
      </c>
      <c r="S437" s="36">
        <f t="shared" si="199"/>
        <v>66</v>
      </c>
      <c r="T437" s="36">
        <f t="shared" si="200"/>
        <v>20</v>
      </c>
      <c r="U437" s="47">
        <f t="shared" si="201"/>
        <v>64.349999999999994</v>
      </c>
      <c r="V437" s="47">
        <f t="shared" si="202"/>
        <v>19.5</v>
      </c>
      <c r="W437" s="48">
        <v>24.65194</v>
      </c>
      <c r="X437" s="48">
        <v>112.18154</v>
      </c>
      <c r="Y437" s="49">
        <f t="shared" si="203"/>
        <v>75.2</v>
      </c>
      <c r="Z437" s="49">
        <v>24</v>
      </c>
      <c r="AA437" s="50">
        <v>9</v>
      </c>
      <c r="AB437" s="55">
        <v>240</v>
      </c>
      <c r="AC437" s="51" t="s">
        <v>127</v>
      </c>
      <c r="AD437" s="45" t="s">
        <v>49</v>
      </c>
      <c r="AE437" s="43" t="s">
        <v>178</v>
      </c>
      <c r="AF437" s="55">
        <v>1</v>
      </c>
      <c r="AG437" s="55" t="s">
        <v>0</v>
      </c>
      <c r="AH437" s="45"/>
      <c r="AI437" s="45"/>
    </row>
    <row r="438" spans="1:35">
      <c r="A438" s="42" t="s">
        <v>218</v>
      </c>
      <c r="B438" s="43" t="s">
        <v>145</v>
      </c>
      <c r="C438" s="44">
        <v>41192</v>
      </c>
      <c r="D438" s="45">
        <v>2012</v>
      </c>
      <c r="E438" s="46">
        <v>0.40277777777777773</v>
      </c>
      <c r="F438" s="46">
        <v>0.4055555555555555</v>
      </c>
      <c r="G438" s="46">
        <f t="shared" si="196"/>
        <v>2.7777777777777679E-3</v>
      </c>
      <c r="H438" s="36">
        <v>2</v>
      </c>
      <c r="I438" s="36">
        <v>1</v>
      </c>
      <c r="J438" s="36">
        <v>8</v>
      </c>
      <c r="K438" s="36">
        <v>8</v>
      </c>
      <c r="L438" s="42" t="s">
        <v>176</v>
      </c>
      <c r="M438" s="42" t="s">
        <v>177</v>
      </c>
      <c r="N438" s="36">
        <v>1</v>
      </c>
      <c r="O438" s="47">
        <f t="shared" si="197"/>
        <v>66</v>
      </c>
      <c r="P438" s="85">
        <v>20</v>
      </c>
      <c r="Q438" s="47">
        <f t="shared" si="198"/>
        <v>62.699999999999996</v>
      </c>
      <c r="R438" s="47">
        <v>19</v>
      </c>
      <c r="S438" s="36">
        <f t="shared" si="199"/>
        <v>66</v>
      </c>
      <c r="T438" s="36">
        <f t="shared" si="200"/>
        <v>20</v>
      </c>
      <c r="U438" s="47">
        <f t="shared" si="201"/>
        <v>64.349999999999994</v>
      </c>
      <c r="V438" s="47">
        <f t="shared" si="202"/>
        <v>19.5</v>
      </c>
      <c r="W438" s="48">
        <v>24.65194</v>
      </c>
      <c r="X438" s="48">
        <v>112.18154</v>
      </c>
      <c r="Y438" s="49">
        <f t="shared" si="203"/>
        <v>75.2</v>
      </c>
      <c r="Z438" s="49">
        <v>24</v>
      </c>
      <c r="AA438" s="50">
        <v>9</v>
      </c>
      <c r="AB438" s="55">
        <v>240</v>
      </c>
      <c r="AC438" s="51" t="s">
        <v>131</v>
      </c>
      <c r="AD438" s="45" t="s">
        <v>49</v>
      </c>
      <c r="AE438" s="43" t="s">
        <v>0</v>
      </c>
      <c r="AF438" s="50">
        <v>1</v>
      </c>
      <c r="AG438" s="55" t="s">
        <v>0</v>
      </c>
      <c r="AH438" s="45"/>
      <c r="AI438" s="45"/>
    </row>
    <row r="439" spans="1:35">
      <c r="A439" s="42" t="s">
        <v>219</v>
      </c>
      <c r="B439" s="43" t="s">
        <v>149</v>
      </c>
      <c r="C439" s="44">
        <v>41192</v>
      </c>
      <c r="D439" s="45">
        <v>2012</v>
      </c>
      <c r="E439" s="46">
        <v>0.39166666666666666</v>
      </c>
      <c r="F439" s="46">
        <v>0.39583333333333331</v>
      </c>
      <c r="G439" s="46">
        <f t="shared" si="196"/>
        <v>4.1666666666666519E-3</v>
      </c>
      <c r="H439" s="36">
        <v>2</v>
      </c>
      <c r="I439" s="36">
        <v>1</v>
      </c>
      <c r="J439" s="36">
        <v>9</v>
      </c>
      <c r="K439" s="36">
        <v>9</v>
      </c>
      <c r="L439" s="42" t="s">
        <v>176</v>
      </c>
      <c r="M439" s="42" t="s">
        <v>177</v>
      </c>
      <c r="N439" s="36">
        <v>1</v>
      </c>
      <c r="O439" s="47">
        <f t="shared" si="197"/>
        <v>69.3</v>
      </c>
      <c r="P439" s="85">
        <v>21</v>
      </c>
      <c r="Q439" s="47">
        <f t="shared" si="198"/>
        <v>69.3</v>
      </c>
      <c r="R439" s="47">
        <v>21</v>
      </c>
      <c r="S439" s="36">
        <f t="shared" si="199"/>
        <v>69.3</v>
      </c>
      <c r="T439" s="36">
        <f t="shared" si="200"/>
        <v>21</v>
      </c>
      <c r="U439" s="47">
        <f t="shared" si="201"/>
        <v>69.3</v>
      </c>
      <c r="V439" s="47">
        <f t="shared" si="202"/>
        <v>21</v>
      </c>
      <c r="W439" s="48">
        <v>24.65137</v>
      </c>
      <c r="X439" s="48">
        <v>112.18235</v>
      </c>
      <c r="Y439" s="49">
        <f t="shared" si="203"/>
        <v>75.2</v>
      </c>
      <c r="Z439" s="49">
        <v>24</v>
      </c>
      <c r="AA439" s="50">
        <v>4</v>
      </c>
      <c r="AB439" s="55">
        <v>240</v>
      </c>
      <c r="AC439" s="51" t="s">
        <v>120</v>
      </c>
      <c r="AD439" s="45" t="s">
        <v>49</v>
      </c>
      <c r="AE439" s="43" t="s">
        <v>0</v>
      </c>
      <c r="AF439" s="50">
        <v>1</v>
      </c>
      <c r="AG439" s="55" t="s">
        <v>0</v>
      </c>
      <c r="AH439" s="45"/>
      <c r="AI439" s="45"/>
    </row>
    <row r="440" spans="1:35">
      <c r="A440" s="42" t="s">
        <v>219</v>
      </c>
      <c r="B440" s="43" t="s">
        <v>149</v>
      </c>
      <c r="C440" s="44">
        <v>41192</v>
      </c>
      <c r="D440" s="45">
        <v>2012</v>
      </c>
      <c r="E440" s="46">
        <v>0.39166666666666666</v>
      </c>
      <c r="F440" s="46">
        <v>0.39583333333333331</v>
      </c>
      <c r="G440" s="46">
        <f t="shared" ref="G440:G447" si="204">F440-E440</f>
        <v>4.1666666666666519E-3</v>
      </c>
      <c r="H440" s="36">
        <v>2</v>
      </c>
      <c r="I440" s="36">
        <v>1</v>
      </c>
      <c r="J440" s="36">
        <v>9</v>
      </c>
      <c r="K440" s="36">
        <v>9</v>
      </c>
      <c r="L440" s="42" t="s">
        <v>176</v>
      </c>
      <c r="M440" s="42" t="s">
        <v>177</v>
      </c>
      <c r="N440" s="36">
        <v>1</v>
      </c>
      <c r="O440" s="47">
        <f t="shared" ref="O440:O447" si="205">(P440*3.3)</f>
        <v>69.3</v>
      </c>
      <c r="P440" s="85">
        <v>21</v>
      </c>
      <c r="Q440" s="47">
        <f t="shared" ref="Q440:Q447" si="206">(R440*3.3)</f>
        <v>69.3</v>
      </c>
      <c r="R440" s="47">
        <v>21</v>
      </c>
      <c r="S440" s="36">
        <f t="shared" ref="S440:S447" si="207">MAX(O440,Q440,)</f>
        <v>69.3</v>
      </c>
      <c r="T440" s="36">
        <f t="shared" ref="T440:T447" si="208">MAX(P440,R440)</f>
        <v>21</v>
      </c>
      <c r="U440" s="47">
        <f t="shared" ref="U440:U447" si="209">AVERAGE(O440,Q440)</f>
        <v>69.3</v>
      </c>
      <c r="V440" s="47">
        <f t="shared" ref="V440:V447" si="210">AVERAGE(P440,R440)</f>
        <v>21</v>
      </c>
      <c r="W440" s="48">
        <v>24.65137</v>
      </c>
      <c r="X440" s="48">
        <v>112.18235</v>
      </c>
      <c r="Y440" s="49">
        <f t="shared" ref="Y440:Y447" si="211">(Z440*1.8)+32</f>
        <v>75.2</v>
      </c>
      <c r="Z440" s="49">
        <v>24</v>
      </c>
      <c r="AA440" s="50">
        <v>4</v>
      </c>
      <c r="AB440" s="55">
        <v>240</v>
      </c>
      <c r="AC440" s="51" t="s">
        <v>120</v>
      </c>
      <c r="AD440" s="45" t="s">
        <v>49</v>
      </c>
      <c r="AE440" s="43" t="s">
        <v>0</v>
      </c>
      <c r="AF440" s="50">
        <v>1</v>
      </c>
      <c r="AG440" s="55" t="s">
        <v>0</v>
      </c>
      <c r="AH440" s="45"/>
      <c r="AI440" s="45"/>
    </row>
    <row r="441" spans="1:35">
      <c r="A441" s="42" t="s">
        <v>219</v>
      </c>
      <c r="B441" s="43" t="s">
        <v>149</v>
      </c>
      <c r="C441" s="44">
        <v>41192</v>
      </c>
      <c r="D441" s="45">
        <v>2012</v>
      </c>
      <c r="E441" s="46">
        <v>0.39166666666666666</v>
      </c>
      <c r="F441" s="46">
        <v>0.39583333333333331</v>
      </c>
      <c r="G441" s="46">
        <f t="shared" si="204"/>
        <v>4.1666666666666519E-3</v>
      </c>
      <c r="H441" s="36">
        <v>2</v>
      </c>
      <c r="I441" s="36">
        <v>1</v>
      </c>
      <c r="J441" s="36">
        <v>9</v>
      </c>
      <c r="K441" s="36">
        <v>9</v>
      </c>
      <c r="L441" s="42" t="s">
        <v>176</v>
      </c>
      <c r="M441" s="42" t="s">
        <v>177</v>
      </c>
      <c r="N441" s="36">
        <v>1</v>
      </c>
      <c r="O441" s="47">
        <f t="shared" si="205"/>
        <v>69.3</v>
      </c>
      <c r="P441" s="85">
        <v>21</v>
      </c>
      <c r="Q441" s="47">
        <f t="shared" si="206"/>
        <v>69.3</v>
      </c>
      <c r="R441" s="47">
        <v>21</v>
      </c>
      <c r="S441" s="36">
        <f t="shared" si="207"/>
        <v>69.3</v>
      </c>
      <c r="T441" s="36">
        <f t="shared" si="208"/>
        <v>21</v>
      </c>
      <c r="U441" s="47">
        <f t="shared" si="209"/>
        <v>69.3</v>
      </c>
      <c r="V441" s="47">
        <f t="shared" si="210"/>
        <v>21</v>
      </c>
      <c r="W441" s="48">
        <v>24.65137</v>
      </c>
      <c r="X441" s="48">
        <v>112.18235</v>
      </c>
      <c r="Y441" s="49">
        <f t="shared" si="211"/>
        <v>75.2</v>
      </c>
      <c r="Z441" s="49">
        <v>24</v>
      </c>
      <c r="AA441" s="50">
        <v>4</v>
      </c>
      <c r="AB441" s="55">
        <v>240</v>
      </c>
      <c r="AC441" s="51" t="s">
        <v>120</v>
      </c>
      <c r="AD441" s="45" t="s">
        <v>49</v>
      </c>
      <c r="AE441" s="43" t="s">
        <v>0</v>
      </c>
      <c r="AF441" s="50">
        <v>1</v>
      </c>
      <c r="AG441" s="55" t="s">
        <v>0</v>
      </c>
      <c r="AH441" s="45"/>
      <c r="AI441" s="45"/>
    </row>
    <row r="442" spans="1:35">
      <c r="A442" s="42" t="s">
        <v>219</v>
      </c>
      <c r="B442" s="43" t="s">
        <v>149</v>
      </c>
      <c r="C442" s="44">
        <v>41192</v>
      </c>
      <c r="D442" s="45">
        <v>2012</v>
      </c>
      <c r="E442" s="46">
        <v>0.39166666666666666</v>
      </c>
      <c r="F442" s="46">
        <v>0.39583333333333331</v>
      </c>
      <c r="G442" s="46">
        <f t="shared" si="204"/>
        <v>4.1666666666666519E-3</v>
      </c>
      <c r="H442" s="36">
        <v>2</v>
      </c>
      <c r="I442" s="36">
        <v>1</v>
      </c>
      <c r="J442" s="36">
        <v>9</v>
      </c>
      <c r="K442" s="36">
        <v>9</v>
      </c>
      <c r="L442" s="42" t="s">
        <v>176</v>
      </c>
      <c r="M442" s="42" t="s">
        <v>177</v>
      </c>
      <c r="N442" s="36">
        <v>1</v>
      </c>
      <c r="O442" s="47">
        <f t="shared" si="205"/>
        <v>69.3</v>
      </c>
      <c r="P442" s="85">
        <v>21</v>
      </c>
      <c r="Q442" s="47">
        <f t="shared" si="206"/>
        <v>69.3</v>
      </c>
      <c r="R442" s="47">
        <v>21</v>
      </c>
      <c r="S442" s="36">
        <f t="shared" si="207"/>
        <v>69.3</v>
      </c>
      <c r="T442" s="36">
        <f t="shared" si="208"/>
        <v>21</v>
      </c>
      <c r="U442" s="47">
        <f t="shared" si="209"/>
        <v>69.3</v>
      </c>
      <c r="V442" s="47">
        <f t="shared" si="210"/>
        <v>21</v>
      </c>
      <c r="W442" s="48">
        <v>24.65137</v>
      </c>
      <c r="X442" s="48">
        <v>112.18235</v>
      </c>
      <c r="Y442" s="49">
        <f t="shared" si="211"/>
        <v>75.2</v>
      </c>
      <c r="Z442" s="49">
        <v>24</v>
      </c>
      <c r="AA442" s="50">
        <v>4</v>
      </c>
      <c r="AB442" s="55">
        <v>240</v>
      </c>
      <c r="AC442" s="51" t="s">
        <v>62</v>
      </c>
      <c r="AD442" s="50" t="s">
        <v>49</v>
      </c>
      <c r="AE442" s="55" t="s">
        <v>178</v>
      </c>
      <c r="AF442" s="50">
        <v>1</v>
      </c>
      <c r="AG442" s="55" t="s">
        <v>0</v>
      </c>
      <c r="AH442" s="45"/>
      <c r="AI442" s="45"/>
    </row>
    <row r="443" spans="1:35">
      <c r="A443" s="42" t="s">
        <v>219</v>
      </c>
      <c r="B443" s="43" t="s">
        <v>149</v>
      </c>
      <c r="C443" s="44">
        <v>41192</v>
      </c>
      <c r="D443" s="45">
        <v>2012</v>
      </c>
      <c r="E443" s="46">
        <v>0.39166666666666666</v>
      </c>
      <c r="F443" s="46">
        <v>0.39583333333333331</v>
      </c>
      <c r="G443" s="46">
        <f t="shared" si="204"/>
        <v>4.1666666666666519E-3</v>
      </c>
      <c r="H443" s="36">
        <v>2</v>
      </c>
      <c r="I443" s="36">
        <v>1</v>
      </c>
      <c r="J443" s="36">
        <v>9</v>
      </c>
      <c r="K443" s="36">
        <v>9</v>
      </c>
      <c r="L443" s="42" t="s">
        <v>176</v>
      </c>
      <c r="M443" s="42" t="s">
        <v>177</v>
      </c>
      <c r="N443" s="36">
        <v>1</v>
      </c>
      <c r="O443" s="47">
        <f t="shared" si="205"/>
        <v>69.3</v>
      </c>
      <c r="P443" s="85">
        <v>21</v>
      </c>
      <c r="Q443" s="47">
        <f t="shared" si="206"/>
        <v>69.3</v>
      </c>
      <c r="R443" s="47">
        <v>21</v>
      </c>
      <c r="S443" s="36">
        <f t="shared" si="207"/>
        <v>69.3</v>
      </c>
      <c r="T443" s="36">
        <f t="shared" si="208"/>
        <v>21</v>
      </c>
      <c r="U443" s="47">
        <f t="shared" si="209"/>
        <v>69.3</v>
      </c>
      <c r="V443" s="47">
        <f t="shared" si="210"/>
        <v>21</v>
      </c>
      <c r="W443" s="48">
        <v>24.65137</v>
      </c>
      <c r="X443" s="48">
        <v>112.18235</v>
      </c>
      <c r="Y443" s="49">
        <f t="shared" si="211"/>
        <v>75.2</v>
      </c>
      <c r="Z443" s="49">
        <v>24</v>
      </c>
      <c r="AA443" s="50">
        <v>4</v>
      </c>
      <c r="AB443" s="55">
        <v>240</v>
      </c>
      <c r="AC443" s="51" t="s">
        <v>62</v>
      </c>
      <c r="AD443" s="50" t="s">
        <v>113</v>
      </c>
      <c r="AE443" s="55" t="s">
        <v>66</v>
      </c>
      <c r="AF443" s="50">
        <v>1</v>
      </c>
      <c r="AG443" s="55" t="s">
        <v>0</v>
      </c>
      <c r="AH443" s="45"/>
      <c r="AI443" s="45"/>
    </row>
    <row r="444" spans="1:35">
      <c r="A444" s="42" t="s">
        <v>219</v>
      </c>
      <c r="B444" s="43" t="s">
        <v>149</v>
      </c>
      <c r="C444" s="44">
        <v>41192</v>
      </c>
      <c r="D444" s="45">
        <v>2012</v>
      </c>
      <c r="E444" s="46">
        <v>0.39166666666666666</v>
      </c>
      <c r="F444" s="46">
        <v>0.39583333333333331</v>
      </c>
      <c r="G444" s="46">
        <f t="shared" si="204"/>
        <v>4.1666666666666519E-3</v>
      </c>
      <c r="H444" s="36">
        <v>2</v>
      </c>
      <c r="I444" s="36">
        <v>1</v>
      </c>
      <c r="J444" s="36">
        <v>9</v>
      </c>
      <c r="K444" s="36">
        <v>9</v>
      </c>
      <c r="L444" s="42" t="s">
        <v>176</v>
      </c>
      <c r="M444" s="42" t="s">
        <v>177</v>
      </c>
      <c r="N444" s="36">
        <v>1</v>
      </c>
      <c r="O444" s="47">
        <f t="shared" si="205"/>
        <v>69.3</v>
      </c>
      <c r="P444" s="85">
        <v>21</v>
      </c>
      <c r="Q444" s="47">
        <f t="shared" si="206"/>
        <v>69.3</v>
      </c>
      <c r="R444" s="47">
        <v>21</v>
      </c>
      <c r="S444" s="36">
        <f t="shared" si="207"/>
        <v>69.3</v>
      </c>
      <c r="T444" s="36">
        <f t="shared" si="208"/>
        <v>21</v>
      </c>
      <c r="U444" s="47">
        <f t="shared" si="209"/>
        <v>69.3</v>
      </c>
      <c r="V444" s="47">
        <f t="shared" si="210"/>
        <v>21</v>
      </c>
      <c r="W444" s="48">
        <v>24.65137</v>
      </c>
      <c r="X444" s="48">
        <v>112.18235</v>
      </c>
      <c r="Y444" s="49">
        <f t="shared" si="211"/>
        <v>75.2</v>
      </c>
      <c r="Z444" s="49">
        <v>24</v>
      </c>
      <c r="AA444" s="50">
        <v>4</v>
      </c>
      <c r="AB444" s="55">
        <v>240</v>
      </c>
      <c r="AC444" s="51" t="s">
        <v>128</v>
      </c>
      <c r="AD444" s="50" t="s">
        <v>49</v>
      </c>
      <c r="AE444" s="55" t="s">
        <v>178</v>
      </c>
      <c r="AF444" s="50">
        <v>1</v>
      </c>
      <c r="AG444" s="55" t="s">
        <v>0</v>
      </c>
      <c r="AH444" s="45"/>
      <c r="AI444" s="45"/>
    </row>
    <row r="445" spans="1:35">
      <c r="A445" s="42" t="s">
        <v>219</v>
      </c>
      <c r="B445" s="43" t="s">
        <v>149</v>
      </c>
      <c r="C445" s="44">
        <v>41192</v>
      </c>
      <c r="D445" s="45">
        <v>2012</v>
      </c>
      <c r="E445" s="46">
        <v>0.39166666666666666</v>
      </c>
      <c r="F445" s="46">
        <v>0.39583333333333331</v>
      </c>
      <c r="G445" s="46">
        <f t="shared" si="204"/>
        <v>4.1666666666666519E-3</v>
      </c>
      <c r="H445" s="36">
        <v>2</v>
      </c>
      <c r="I445" s="36">
        <v>1</v>
      </c>
      <c r="J445" s="36">
        <v>9</v>
      </c>
      <c r="K445" s="36">
        <v>9</v>
      </c>
      <c r="L445" s="42" t="s">
        <v>176</v>
      </c>
      <c r="M445" s="42" t="s">
        <v>177</v>
      </c>
      <c r="N445" s="36">
        <v>1</v>
      </c>
      <c r="O445" s="47">
        <f t="shared" si="205"/>
        <v>69.3</v>
      </c>
      <c r="P445" s="85">
        <v>21</v>
      </c>
      <c r="Q445" s="47">
        <f t="shared" si="206"/>
        <v>69.3</v>
      </c>
      <c r="R445" s="47">
        <v>21</v>
      </c>
      <c r="S445" s="36">
        <f t="shared" si="207"/>
        <v>69.3</v>
      </c>
      <c r="T445" s="36">
        <f t="shared" si="208"/>
        <v>21</v>
      </c>
      <c r="U445" s="47">
        <f t="shared" si="209"/>
        <v>69.3</v>
      </c>
      <c r="V445" s="47">
        <f t="shared" si="210"/>
        <v>21</v>
      </c>
      <c r="W445" s="48">
        <v>24.65137</v>
      </c>
      <c r="X445" s="48">
        <v>112.18235</v>
      </c>
      <c r="Y445" s="49">
        <f t="shared" si="211"/>
        <v>75.2</v>
      </c>
      <c r="Z445" s="49">
        <v>24</v>
      </c>
      <c r="AA445" s="50">
        <v>4</v>
      </c>
      <c r="AB445" s="55">
        <v>240</v>
      </c>
      <c r="AC445" s="51" t="s">
        <v>128</v>
      </c>
      <c r="AD445" s="50" t="s">
        <v>49</v>
      </c>
      <c r="AE445" s="55" t="s">
        <v>178</v>
      </c>
      <c r="AF445" s="50">
        <v>1</v>
      </c>
      <c r="AG445" s="55" t="s">
        <v>0</v>
      </c>
      <c r="AH445" s="45"/>
      <c r="AI445" s="45"/>
    </row>
    <row r="446" spans="1:35">
      <c r="A446" s="42" t="s">
        <v>219</v>
      </c>
      <c r="B446" s="43" t="s">
        <v>149</v>
      </c>
      <c r="C446" s="44">
        <v>41192</v>
      </c>
      <c r="D446" s="45">
        <v>2012</v>
      </c>
      <c r="E446" s="46">
        <v>0.39166666666666666</v>
      </c>
      <c r="F446" s="46">
        <v>0.39583333333333331</v>
      </c>
      <c r="G446" s="46">
        <f t="shared" si="204"/>
        <v>4.1666666666666519E-3</v>
      </c>
      <c r="H446" s="36">
        <v>2</v>
      </c>
      <c r="I446" s="36">
        <v>1</v>
      </c>
      <c r="J446" s="36">
        <v>9</v>
      </c>
      <c r="K446" s="36">
        <v>9</v>
      </c>
      <c r="L446" s="42" t="s">
        <v>176</v>
      </c>
      <c r="M446" s="42" t="s">
        <v>177</v>
      </c>
      <c r="N446" s="36">
        <v>1</v>
      </c>
      <c r="O446" s="47">
        <f t="shared" si="205"/>
        <v>69.3</v>
      </c>
      <c r="P446" s="85">
        <v>21</v>
      </c>
      <c r="Q446" s="47">
        <f t="shared" si="206"/>
        <v>69.3</v>
      </c>
      <c r="R446" s="47">
        <v>21</v>
      </c>
      <c r="S446" s="36">
        <f t="shared" si="207"/>
        <v>69.3</v>
      </c>
      <c r="T446" s="36">
        <f t="shared" si="208"/>
        <v>21</v>
      </c>
      <c r="U446" s="47">
        <f t="shared" si="209"/>
        <v>69.3</v>
      </c>
      <c r="V446" s="47">
        <f t="shared" si="210"/>
        <v>21</v>
      </c>
      <c r="W446" s="48">
        <v>24.65137</v>
      </c>
      <c r="X446" s="48">
        <v>112.18235</v>
      </c>
      <c r="Y446" s="49">
        <f t="shared" si="211"/>
        <v>75.2</v>
      </c>
      <c r="Z446" s="49">
        <v>24</v>
      </c>
      <c r="AA446" s="50">
        <v>4</v>
      </c>
      <c r="AB446" s="55">
        <v>240</v>
      </c>
      <c r="AC446" s="51" t="s">
        <v>131</v>
      </c>
      <c r="AD446" s="50" t="s">
        <v>49</v>
      </c>
      <c r="AE446" s="55" t="s">
        <v>0</v>
      </c>
      <c r="AF446" s="50">
        <v>1</v>
      </c>
      <c r="AG446" s="55" t="s">
        <v>0</v>
      </c>
      <c r="AH446" s="45"/>
      <c r="AI446" s="45"/>
    </row>
    <row r="447" spans="1:35">
      <c r="A447" s="42" t="s">
        <v>220</v>
      </c>
      <c r="B447" s="43" t="s">
        <v>144</v>
      </c>
      <c r="C447" s="44">
        <v>41192</v>
      </c>
      <c r="D447" s="45">
        <v>2012</v>
      </c>
      <c r="E447" s="46">
        <v>0.39097222222222222</v>
      </c>
      <c r="F447" s="46">
        <v>0.39652777777777781</v>
      </c>
      <c r="G447" s="46">
        <f t="shared" si="204"/>
        <v>5.5555555555555913E-3</v>
      </c>
      <c r="H447" s="36">
        <v>2</v>
      </c>
      <c r="I447" s="36">
        <v>1</v>
      </c>
      <c r="J447" s="36">
        <v>10</v>
      </c>
      <c r="K447" s="36">
        <v>10</v>
      </c>
      <c r="L447" s="42" t="s">
        <v>176</v>
      </c>
      <c r="M447" s="42" t="s">
        <v>177</v>
      </c>
      <c r="N447" s="36">
        <v>1</v>
      </c>
      <c r="O447" s="47">
        <f t="shared" si="205"/>
        <v>65.669999999999987</v>
      </c>
      <c r="P447" s="85">
        <v>19.899999999999999</v>
      </c>
      <c r="Q447" s="47">
        <f t="shared" si="206"/>
        <v>64.680000000000007</v>
      </c>
      <c r="R447" s="47">
        <v>19.600000000000001</v>
      </c>
      <c r="S447" s="36">
        <f t="shared" si="207"/>
        <v>65.669999999999987</v>
      </c>
      <c r="T447" s="36">
        <f t="shared" si="208"/>
        <v>19.899999999999999</v>
      </c>
      <c r="U447" s="47">
        <f t="shared" si="209"/>
        <v>65.174999999999997</v>
      </c>
      <c r="V447" s="47">
        <f t="shared" si="210"/>
        <v>19.75</v>
      </c>
      <c r="W447" s="48">
        <v>24.65137</v>
      </c>
      <c r="X447" s="48">
        <v>112.18235</v>
      </c>
      <c r="Y447" s="49">
        <f t="shared" si="211"/>
        <v>80.599999999999994</v>
      </c>
      <c r="Z447" s="49">
        <v>27</v>
      </c>
      <c r="AA447" s="50">
        <v>4</v>
      </c>
      <c r="AB447" s="55">
        <v>60</v>
      </c>
      <c r="AC447" s="51" t="s">
        <v>120</v>
      </c>
      <c r="AD447" s="50" t="s">
        <v>113</v>
      </c>
      <c r="AE447" s="55" t="s">
        <v>0</v>
      </c>
      <c r="AF447" s="50">
        <v>1</v>
      </c>
      <c r="AG447" s="55" t="s">
        <v>0</v>
      </c>
      <c r="AH447" s="45"/>
      <c r="AI447" s="45"/>
    </row>
    <row r="448" spans="1:35">
      <c r="A448" s="42" t="s">
        <v>220</v>
      </c>
      <c r="B448" s="43" t="s">
        <v>144</v>
      </c>
      <c r="C448" s="44">
        <v>41192</v>
      </c>
      <c r="D448" s="45">
        <v>2012</v>
      </c>
      <c r="E448" s="46">
        <v>0.39097222222222222</v>
      </c>
      <c r="F448" s="46">
        <v>0.39652777777777781</v>
      </c>
      <c r="G448" s="46">
        <f t="shared" ref="G448:G463" si="212">F448-E448</f>
        <v>5.5555555555555913E-3</v>
      </c>
      <c r="H448" s="36">
        <v>2</v>
      </c>
      <c r="I448" s="36">
        <v>1</v>
      </c>
      <c r="J448" s="36">
        <v>10</v>
      </c>
      <c r="K448" s="36">
        <v>10</v>
      </c>
      <c r="L448" s="42" t="s">
        <v>176</v>
      </c>
      <c r="M448" s="42" t="s">
        <v>177</v>
      </c>
      <c r="N448" s="36">
        <v>1</v>
      </c>
      <c r="O448" s="47">
        <f t="shared" ref="O448:O463" si="213">(P448*3.3)</f>
        <v>65.669999999999987</v>
      </c>
      <c r="P448" s="85">
        <v>19.899999999999999</v>
      </c>
      <c r="Q448" s="47">
        <f t="shared" ref="Q448:Q463" si="214">(R448*3.3)</f>
        <v>64.680000000000007</v>
      </c>
      <c r="R448" s="47">
        <v>19.600000000000001</v>
      </c>
      <c r="S448" s="36">
        <f t="shared" ref="S448:S463" si="215">MAX(O448,Q448,)</f>
        <v>65.669999999999987</v>
      </c>
      <c r="T448" s="36">
        <f t="shared" ref="T448:T463" si="216">MAX(P448,R448)</f>
        <v>19.899999999999999</v>
      </c>
      <c r="U448" s="47">
        <f t="shared" ref="U448:U463" si="217">AVERAGE(O448,Q448)</f>
        <v>65.174999999999997</v>
      </c>
      <c r="V448" s="47">
        <f t="shared" ref="V448:V463" si="218">AVERAGE(P448,R448)</f>
        <v>19.75</v>
      </c>
      <c r="W448" s="48">
        <v>24.65137</v>
      </c>
      <c r="X448" s="48">
        <v>112.18235</v>
      </c>
      <c r="Y448" s="49">
        <f t="shared" ref="Y448:Y463" si="219">(Z448*1.8)+32</f>
        <v>80.599999999999994</v>
      </c>
      <c r="Z448" s="49">
        <v>27</v>
      </c>
      <c r="AA448" s="50">
        <v>4</v>
      </c>
      <c r="AB448" s="55">
        <v>60</v>
      </c>
      <c r="AC448" s="51" t="s">
        <v>120</v>
      </c>
      <c r="AD448" s="50" t="s">
        <v>113</v>
      </c>
      <c r="AE448" s="55" t="s">
        <v>0</v>
      </c>
      <c r="AF448" s="50">
        <v>1</v>
      </c>
      <c r="AG448" s="55" t="s">
        <v>0</v>
      </c>
      <c r="AH448" s="45"/>
      <c r="AI448" s="45"/>
    </row>
    <row r="449" spans="1:35">
      <c r="A449" s="42" t="s">
        <v>220</v>
      </c>
      <c r="B449" s="43" t="s">
        <v>144</v>
      </c>
      <c r="C449" s="44">
        <v>41192</v>
      </c>
      <c r="D449" s="45">
        <v>2012</v>
      </c>
      <c r="E449" s="46">
        <v>0.39097222222222222</v>
      </c>
      <c r="F449" s="46">
        <v>0.39652777777777781</v>
      </c>
      <c r="G449" s="46">
        <f t="shared" si="212"/>
        <v>5.5555555555555913E-3</v>
      </c>
      <c r="H449" s="36">
        <v>2</v>
      </c>
      <c r="I449" s="36">
        <v>1</v>
      </c>
      <c r="J449" s="36">
        <v>10</v>
      </c>
      <c r="K449" s="36">
        <v>10</v>
      </c>
      <c r="L449" s="42" t="s">
        <v>176</v>
      </c>
      <c r="M449" s="42" t="s">
        <v>177</v>
      </c>
      <c r="N449" s="36">
        <v>1</v>
      </c>
      <c r="O449" s="47">
        <f t="shared" si="213"/>
        <v>65.669999999999987</v>
      </c>
      <c r="P449" s="85">
        <v>19.899999999999999</v>
      </c>
      <c r="Q449" s="47">
        <f t="shared" si="214"/>
        <v>64.680000000000007</v>
      </c>
      <c r="R449" s="47">
        <v>19.600000000000001</v>
      </c>
      <c r="S449" s="36">
        <f t="shared" si="215"/>
        <v>65.669999999999987</v>
      </c>
      <c r="T449" s="36">
        <f t="shared" si="216"/>
        <v>19.899999999999999</v>
      </c>
      <c r="U449" s="47">
        <f t="shared" si="217"/>
        <v>65.174999999999997</v>
      </c>
      <c r="V449" s="47">
        <f t="shared" si="218"/>
        <v>19.75</v>
      </c>
      <c r="W449" s="48">
        <v>24.65137</v>
      </c>
      <c r="X449" s="48">
        <v>112.18235</v>
      </c>
      <c r="Y449" s="49">
        <f t="shared" si="219"/>
        <v>80.599999999999994</v>
      </c>
      <c r="Z449" s="49">
        <v>27</v>
      </c>
      <c r="AA449" s="50">
        <v>4</v>
      </c>
      <c r="AB449" s="55">
        <v>60</v>
      </c>
      <c r="AC449" s="51" t="s">
        <v>120</v>
      </c>
      <c r="AD449" s="50" t="s">
        <v>49</v>
      </c>
      <c r="AE449" s="55" t="s">
        <v>0</v>
      </c>
      <c r="AF449" s="50">
        <v>1</v>
      </c>
      <c r="AG449" s="55" t="s">
        <v>0</v>
      </c>
      <c r="AH449" s="45"/>
      <c r="AI449" s="45"/>
    </row>
    <row r="450" spans="1:35">
      <c r="A450" s="42" t="s">
        <v>220</v>
      </c>
      <c r="B450" s="43" t="s">
        <v>144</v>
      </c>
      <c r="C450" s="44">
        <v>41192</v>
      </c>
      <c r="D450" s="45">
        <v>2012</v>
      </c>
      <c r="E450" s="46">
        <v>0.39097222222222222</v>
      </c>
      <c r="F450" s="46">
        <v>0.39652777777777781</v>
      </c>
      <c r="G450" s="46">
        <f t="shared" si="212"/>
        <v>5.5555555555555913E-3</v>
      </c>
      <c r="H450" s="36">
        <v>2</v>
      </c>
      <c r="I450" s="36">
        <v>1</v>
      </c>
      <c r="J450" s="36">
        <v>10</v>
      </c>
      <c r="K450" s="36">
        <v>10</v>
      </c>
      <c r="L450" s="42" t="s">
        <v>176</v>
      </c>
      <c r="M450" s="42" t="s">
        <v>177</v>
      </c>
      <c r="N450" s="36">
        <v>1</v>
      </c>
      <c r="O450" s="47">
        <f t="shared" si="213"/>
        <v>65.669999999999987</v>
      </c>
      <c r="P450" s="85">
        <v>19.899999999999999</v>
      </c>
      <c r="Q450" s="47">
        <f t="shared" si="214"/>
        <v>64.680000000000007</v>
      </c>
      <c r="R450" s="47">
        <v>19.600000000000001</v>
      </c>
      <c r="S450" s="36">
        <f t="shared" si="215"/>
        <v>65.669999999999987</v>
      </c>
      <c r="T450" s="36">
        <f t="shared" si="216"/>
        <v>19.899999999999999</v>
      </c>
      <c r="U450" s="47">
        <f t="shared" si="217"/>
        <v>65.174999999999997</v>
      </c>
      <c r="V450" s="47">
        <f t="shared" si="218"/>
        <v>19.75</v>
      </c>
      <c r="W450" s="48">
        <v>24.65137</v>
      </c>
      <c r="X450" s="48">
        <v>112.18235</v>
      </c>
      <c r="Y450" s="49">
        <f t="shared" si="219"/>
        <v>80.599999999999994</v>
      </c>
      <c r="Z450" s="49">
        <v>27</v>
      </c>
      <c r="AA450" s="50">
        <v>4</v>
      </c>
      <c r="AB450" s="55">
        <v>60</v>
      </c>
      <c r="AC450" s="51" t="s">
        <v>120</v>
      </c>
      <c r="AD450" s="50" t="s">
        <v>49</v>
      </c>
      <c r="AE450" s="55" t="s">
        <v>0</v>
      </c>
      <c r="AF450" s="50">
        <v>1</v>
      </c>
      <c r="AG450" s="55" t="s">
        <v>0</v>
      </c>
      <c r="AH450" s="45"/>
      <c r="AI450" s="45"/>
    </row>
    <row r="451" spans="1:35">
      <c r="A451" s="42" t="s">
        <v>220</v>
      </c>
      <c r="B451" s="43" t="s">
        <v>144</v>
      </c>
      <c r="C451" s="44">
        <v>41192</v>
      </c>
      <c r="D451" s="45">
        <v>2012</v>
      </c>
      <c r="E451" s="46">
        <v>0.39097222222222222</v>
      </c>
      <c r="F451" s="46">
        <v>0.39652777777777781</v>
      </c>
      <c r="G451" s="46">
        <f t="shared" si="212"/>
        <v>5.5555555555555913E-3</v>
      </c>
      <c r="H451" s="36">
        <v>2</v>
      </c>
      <c r="I451" s="36">
        <v>1</v>
      </c>
      <c r="J451" s="36">
        <v>10</v>
      </c>
      <c r="K451" s="36">
        <v>10</v>
      </c>
      <c r="L451" s="42" t="s">
        <v>176</v>
      </c>
      <c r="M451" s="42" t="s">
        <v>177</v>
      </c>
      <c r="N451" s="36">
        <v>1</v>
      </c>
      <c r="O451" s="47">
        <f t="shared" si="213"/>
        <v>65.669999999999987</v>
      </c>
      <c r="P451" s="85">
        <v>19.899999999999999</v>
      </c>
      <c r="Q451" s="47">
        <f t="shared" si="214"/>
        <v>64.680000000000007</v>
      </c>
      <c r="R451" s="47">
        <v>19.600000000000001</v>
      </c>
      <c r="S451" s="36">
        <f t="shared" si="215"/>
        <v>65.669999999999987</v>
      </c>
      <c r="T451" s="36">
        <f t="shared" si="216"/>
        <v>19.899999999999999</v>
      </c>
      <c r="U451" s="47">
        <f t="shared" si="217"/>
        <v>65.174999999999997</v>
      </c>
      <c r="V451" s="47">
        <f t="shared" si="218"/>
        <v>19.75</v>
      </c>
      <c r="W451" s="48">
        <v>24.65137</v>
      </c>
      <c r="X451" s="48">
        <v>112.18235</v>
      </c>
      <c r="Y451" s="49">
        <f t="shared" si="219"/>
        <v>80.599999999999994</v>
      </c>
      <c r="Z451" s="49">
        <v>27</v>
      </c>
      <c r="AA451" s="50">
        <v>4</v>
      </c>
      <c r="AB451" s="55">
        <v>60</v>
      </c>
      <c r="AC451" s="51" t="s">
        <v>120</v>
      </c>
      <c r="AD451" s="50" t="s">
        <v>49</v>
      </c>
      <c r="AE451" s="55" t="s">
        <v>0</v>
      </c>
      <c r="AF451" s="50">
        <v>1</v>
      </c>
      <c r="AG451" s="55" t="s">
        <v>0</v>
      </c>
      <c r="AH451" s="45"/>
      <c r="AI451" s="45"/>
    </row>
    <row r="452" spans="1:35">
      <c r="A452" s="42" t="s">
        <v>220</v>
      </c>
      <c r="B452" s="43" t="s">
        <v>144</v>
      </c>
      <c r="C452" s="44">
        <v>41192</v>
      </c>
      <c r="D452" s="45">
        <v>2012</v>
      </c>
      <c r="E452" s="46">
        <v>0.39097222222222222</v>
      </c>
      <c r="F452" s="46">
        <v>0.39652777777777781</v>
      </c>
      <c r="G452" s="46">
        <f t="shared" si="212"/>
        <v>5.5555555555555913E-3</v>
      </c>
      <c r="H452" s="36">
        <v>2</v>
      </c>
      <c r="I452" s="36">
        <v>1</v>
      </c>
      <c r="J452" s="36">
        <v>10</v>
      </c>
      <c r="K452" s="36">
        <v>10</v>
      </c>
      <c r="L452" s="42" t="s">
        <v>176</v>
      </c>
      <c r="M452" s="42" t="s">
        <v>177</v>
      </c>
      <c r="N452" s="36">
        <v>1</v>
      </c>
      <c r="O452" s="47">
        <f t="shared" si="213"/>
        <v>65.669999999999987</v>
      </c>
      <c r="P452" s="85">
        <v>19.899999999999999</v>
      </c>
      <c r="Q452" s="47">
        <f t="shared" si="214"/>
        <v>64.680000000000007</v>
      </c>
      <c r="R452" s="47">
        <v>19.600000000000001</v>
      </c>
      <c r="S452" s="36">
        <f t="shared" si="215"/>
        <v>65.669999999999987</v>
      </c>
      <c r="T452" s="36">
        <f t="shared" si="216"/>
        <v>19.899999999999999</v>
      </c>
      <c r="U452" s="47">
        <f t="shared" si="217"/>
        <v>65.174999999999997</v>
      </c>
      <c r="V452" s="47">
        <f t="shared" si="218"/>
        <v>19.75</v>
      </c>
      <c r="W452" s="48">
        <v>24.65137</v>
      </c>
      <c r="X452" s="48">
        <v>112.18235</v>
      </c>
      <c r="Y452" s="49">
        <f t="shared" si="219"/>
        <v>80.599999999999994</v>
      </c>
      <c r="Z452" s="49">
        <v>27</v>
      </c>
      <c r="AA452" s="50">
        <v>4</v>
      </c>
      <c r="AB452" s="55">
        <v>60</v>
      </c>
      <c r="AC452" s="51" t="s">
        <v>120</v>
      </c>
      <c r="AD452" s="50" t="s">
        <v>49</v>
      </c>
      <c r="AE452" s="55" t="s">
        <v>0</v>
      </c>
      <c r="AF452" s="50">
        <v>1</v>
      </c>
      <c r="AG452" s="55" t="s">
        <v>0</v>
      </c>
      <c r="AH452" s="45"/>
      <c r="AI452" s="45"/>
    </row>
    <row r="453" spans="1:35">
      <c r="A453" s="42" t="s">
        <v>220</v>
      </c>
      <c r="B453" s="43" t="s">
        <v>144</v>
      </c>
      <c r="C453" s="44">
        <v>41192</v>
      </c>
      <c r="D453" s="45">
        <v>2012</v>
      </c>
      <c r="E453" s="46">
        <v>0.39097222222222222</v>
      </c>
      <c r="F453" s="46">
        <v>0.39652777777777781</v>
      </c>
      <c r="G453" s="46">
        <f t="shared" si="212"/>
        <v>5.5555555555555913E-3</v>
      </c>
      <c r="H453" s="36">
        <v>2</v>
      </c>
      <c r="I453" s="36">
        <v>1</v>
      </c>
      <c r="J453" s="36">
        <v>10</v>
      </c>
      <c r="K453" s="36">
        <v>10</v>
      </c>
      <c r="L453" s="42" t="s">
        <v>176</v>
      </c>
      <c r="M453" s="42" t="s">
        <v>177</v>
      </c>
      <c r="N453" s="36">
        <v>1</v>
      </c>
      <c r="O453" s="47">
        <f t="shared" si="213"/>
        <v>65.669999999999987</v>
      </c>
      <c r="P453" s="85">
        <v>19.899999999999999</v>
      </c>
      <c r="Q453" s="47">
        <f t="shared" si="214"/>
        <v>64.680000000000007</v>
      </c>
      <c r="R453" s="47">
        <v>19.600000000000001</v>
      </c>
      <c r="S453" s="36">
        <f t="shared" si="215"/>
        <v>65.669999999999987</v>
      </c>
      <c r="T453" s="36">
        <f t="shared" si="216"/>
        <v>19.899999999999999</v>
      </c>
      <c r="U453" s="47">
        <f t="shared" si="217"/>
        <v>65.174999999999997</v>
      </c>
      <c r="V453" s="47">
        <f t="shared" si="218"/>
        <v>19.75</v>
      </c>
      <c r="W453" s="48">
        <v>24.65137</v>
      </c>
      <c r="X453" s="48">
        <v>112.18235</v>
      </c>
      <c r="Y453" s="49">
        <f t="shared" si="219"/>
        <v>80.599999999999994</v>
      </c>
      <c r="Z453" s="49">
        <v>27</v>
      </c>
      <c r="AA453" s="50">
        <v>4</v>
      </c>
      <c r="AB453" s="55">
        <v>60</v>
      </c>
      <c r="AC453" s="51" t="s">
        <v>120</v>
      </c>
      <c r="AD453" s="50" t="s">
        <v>49</v>
      </c>
      <c r="AE453" s="55" t="s">
        <v>0</v>
      </c>
      <c r="AF453" s="50">
        <v>1</v>
      </c>
      <c r="AG453" s="55" t="s">
        <v>0</v>
      </c>
      <c r="AH453" s="45"/>
      <c r="AI453" s="45"/>
    </row>
    <row r="454" spans="1:35">
      <c r="A454" s="42" t="s">
        <v>220</v>
      </c>
      <c r="B454" s="43" t="s">
        <v>144</v>
      </c>
      <c r="C454" s="44">
        <v>41192</v>
      </c>
      <c r="D454" s="45">
        <v>2012</v>
      </c>
      <c r="E454" s="46">
        <v>0.39097222222222222</v>
      </c>
      <c r="F454" s="46">
        <v>0.39652777777777781</v>
      </c>
      <c r="G454" s="46">
        <f t="shared" si="212"/>
        <v>5.5555555555555913E-3</v>
      </c>
      <c r="H454" s="36">
        <v>2</v>
      </c>
      <c r="I454" s="36">
        <v>1</v>
      </c>
      <c r="J454" s="36">
        <v>10</v>
      </c>
      <c r="K454" s="36">
        <v>10</v>
      </c>
      <c r="L454" s="42" t="s">
        <v>176</v>
      </c>
      <c r="M454" s="42" t="s">
        <v>177</v>
      </c>
      <c r="N454" s="36">
        <v>1</v>
      </c>
      <c r="O454" s="47">
        <f t="shared" si="213"/>
        <v>65.669999999999987</v>
      </c>
      <c r="P454" s="85">
        <v>19.899999999999999</v>
      </c>
      <c r="Q454" s="47">
        <f t="shared" si="214"/>
        <v>64.680000000000007</v>
      </c>
      <c r="R454" s="47">
        <v>19.600000000000001</v>
      </c>
      <c r="S454" s="36">
        <f t="shared" si="215"/>
        <v>65.669999999999987</v>
      </c>
      <c r="T454" s="36">
        <f t="shared" si="216"/>
        <v>19.899999999999999</v>
      </c>
      <c r="U454" s="47">
        <f t="shared" si="217"/>
        <v>65.174999999999997</v>
      </c>
      <c r="V454" s="47">
        <f t="shared" si="218"/>
        <v>19.75</v>
      </c>
      <c r="W454" s="48">
        <v>24.65137</v>
      </c>
      <c r="X454" s="48">
        <v>112.18235</v>
      </c>
      <c r="Y454" s="49">
        <f t="shared" si="219"/>
        <v>80.599999999999994</v>
      </c>
      <c r="Z454" s="49">
        <v>27</v>
      </c>
      <c r="AA454" s="50">
        <v>4</v>
      </c>
      <c r="AB454" s="55">
        <v>60</v>
      </c>
      <c r="AC454" s="51" t="s">
        <v>120</v>
      </c>
      <c r="AD454" s="50" t="s">
        <v>49</v>
      </c>
      <c r="AE454" s="55" t="s">
        <v>0</v>
      </c>
      <c r="AF454" s="50">
        <v>1</v>
      </c>
      <c r="AG454" s="55" t="s">
        <v>0</v>
      </c>
      <c r="AH454" s="45"/>
      <c r="AI454" s="45"/>
    </row>
    <row r="455" spans="1:35">
      <c r="A455" s="42" t="s">
        <v>220</v>
      </c>
      <c r="B455" s="43" t="s">
        <v>144</v>
      </c>
      <c r="C455" s="44">
        <v>41192</v>
      </c>
      <c r="D455" s="45">
        <v>2012</v>
      </c>
      <c r="E455" s="46">
        <v>0.39097222222222222</v>
      </c>
      <c r="F455" s="46">
        <v>0.39652777777777781</v>
      </c>
      <c r="G455" s="46">
        <f t="shared" si="212"/>
        <v>5.5555555555555913E-3</v>
      </c>
      <c r="H455" s="36">
        <v>2</v>
      </c>
      <c r="I455" s="36">
        <v>1</v>
      </c>
      <c r="J455" s="36">
        <v>10</v>
      </c>
      <c r="K455" s="36">
        <v>10</v>
      </c>
      <c r="L455" s="42" t="s">
        <v>176</v>
      </c>
      <c r="M455" s="42" t="s">
        <v>177</v>
      </c>
      <c r="N455" s="36">
        <v>1</v>
      </c>
      <c r="O455" s="47">
        <f t="shared" si="213"/>
        <v>65.669999999999987</v>
      </c>
      <c r="P455" s="85">
        <v>19.899999999999999</v>
      </c>
      <c r="Q455" s="47">
        <f t="shared" si="214"/>
        <v>64.680000000000007</v>
      </c>
      <c r="R455" s="47">
        <v>19.600000000000001</v>
      </c>
      <c r="S455" s="36">
        <f t="shared" si="215"/>
        <v>65.669999999999987</v>
      </c>
      <c r="T455" s="36">
        <f t="shared" si="216"/>
        <v>19.899999999999999</v>
      </c>
      <c r="U455" s="47">
        <f t="shared" si="217"/>
        <v>65.174999999999997</v>
      </c>
      <c r="V455" s="47">
        <f t="shared" si="218"/>
        <v>19.75</v>
      </c>
      <c r="W455" s="48">
        <v>24.65137</v>
      </c>
      <c r="X455" s="48">
        <v>112.18235</v>
      </c>
      <c r="Y455" s="49">
        <f t="shared" si="219"/>
        <v>80.599999999999994</v>
      </c>
      <c r="Z455" s="49">
        <v>27</v>
      </c>
      <c r="AA455" s="50">
        <v>4</v>
      </c>
      <c r="AB455" s="55">
        <v>60</v>
      </c>
      <c r="AC455" s="51" t="s">
        <v>120</v>
      </c>
      <c r="AD455" s="50" t="s">
        <v>49</v>
      </c>
      <c r="AE455" s="55" t="s">
        <v>0</v>
      </c>
      <c r="AF455" s="50">
        <v>1</v>
      </c>
      <c r="AG455" s="55" t="s">
        <v>0</v>
      </c>
      <c r="AH455" s="45"/>
      <c r="AI455" s="45"/>
    </row>
    <row r="456" spans="1:35">
      <c r="A456" s="42" t="s">
        <v>220</v>
      </c>
      <c r="B456" s="43" t="s">
        <v>144</v>
      </c>
      <c r="C456" s="44">
        <v>41192</v>
      </c>
      <c r="D456" s="45">
        <v>2012</v>
      </c>
      <c r="E456" s="46">
        <v>0.39097222222222222</v>
      </c>
      <c r="F456" s="46">
        <v>0.39652777777777781</v>
      </c>
      <c r="G456" s="46">
        <f t="shared" si="212"/>
        <v>5.5555555555555913E-3</v>
      </c>
      <c r="H456" s="36">
        <v>2</v>
      </c>
      <c r="I456" s="36">
        <v>1</v>
      </c>
      <c r="J456" s="36">
        <v>10</v>
      </c>
      <c r="K456" s="36">
        <v>10</v>
      </c>
      <c r="L456" s="42" t="s">
        <v>176</v>
      </c>
      <c r="M456" s="42" t="s">
        <v>177</v>
      </c>
      <c r="N456" s="36">
        <v>1</v>
      </c>
      <c r="O456" s="47">
        <f t="shared" si="213"/>
        <v>65.669999999999987</v>
      </c>
      <c r="P456" s="85">
        <v>19.899999999999999</v>
      </c>
      <c r="Q456" s="47">
        <f t="shared" si="214"/>
        <v>64.680000000000007</v>
      </c>
      <c r="R456" s="47">
        <v>19.600000000000001</v>
      </c>
      <c r="S456" s="36">
        <f t="shared" si="215"/>
        <v>65.669999999999987</v>
      </c>
      <c r="T456" s="36">
        <f t="shared" si="216"/>
        <v>19.899999999999999</v>
      </c>
      <c r="U456" s="47">
        <f t="shared" si="217"/>
        <v>65.174999999999997</v>
      </c>
      <c r="V456" s="47">
        <f t="shared" si="218"/>
        <v>19.75</v>
      </c>
      <c r="W456" s="48">
        <v>24.65137</v>
      </c>
      <c r="X456" s="48">
        <v>112.18235</v>
      </c>
      <c r="Y456" s="49">
        <f t="shared" si="219"/>
        <v>80.599999999999994</v>
      </c>
      <c r="Z456" s="49">
        <v>27</v>
      </c>
      <c r="AA456" s="50">
        <v>4</v>
      </c>
      <c r="AB456" s="55">
        <v>60</v>
      </c>
      <c r="AC456" s="51" t="s">
        <v>120</v>
      </c>
      <c r="AD456" s="50" t="s">
        <v>49</v>
      </c>
      <c r="AE456" s="55" t="s">
        <v>0</v>
      </c>
      <c r="AF456" s="50">
        <v>1</v>
      </c>
      <c r="AG456" s="55" t="s">
        <v>0</v>
      </c>
      <c r="AH456" s="45"/>
      <c r="AI456" s="45"/>
    </row>
    <row r="457" spans="1:35">
      <c r="A457" s="42" t="s">
        <v>220</v>
      </c>
      <c r="B457" s="43" t="s">
        <v>144</v>
      </c>
      <c r="C457" s="44">
        <v>41192</v>
      </c>
      <c r="D457" s="45">
        <v>2012</v>
      </c>
      <c r="E457" s="46">
        <v>0.39097222222222222</v>
      </c>
      <c r="F457" s="46">
        <v>0.39652777777777781</v>
      </c>
      <c r="G457" s="46">
        <f t="shared" si="212"/>
        <v>5.5555555555555913E-3</v>
      </c>
      <c r="H457" s="36">
        <v>2</v>
      </c>
      <c r="I457" s="36">
        <v>1</v>
      </c>
      <c r="J457" s="36">
        <v>10</v>
      </c>
      <c r="K457" s="36">
        <v>10</v>
      </c>
      <c r="L457" s="42" t="s">
        <v>176</v>
      </c>
      <c r="M457" s="42" t="s">
        <v>177</v>
      </c>
      <c r="N457" s="36">
        <v>1</v>
      </c>
      <c r="O457" s="47">
        <f t="shared" si="213"/>
        <v>65.669999999999987</v>
      </c>
      <c r="P457" s="85">
        <v>19.899999999999999</v>
      </c>
      <c r="Q457" s="47">
        <f t="shared" si="214"/>
        <v>64.680000000000007</v>
      </c>
      <c r="R457" s="47">
        <v>19.600000000000001</v>
      </c>
      <c r="S457" s="36">
        <f t="shared" si="215"/>
        <v>65.669999999999987</v>
      </c>
      <c r="T457" s="36">
        <f t="shared" si="216"/>
        <v>19.899999999999999</v>
      </c>
      <c r="U457" s="47">
        <f t="shared" si="217"/>
        <v>65.174999999999997</v>
      </c>
      <c r="V457" s="47">
        <f t="shared" si="218"/>
        <v>19.75</v>
      </c>
      <c r="W457" s="48">
        <v>24.65137</v>
      </c>
      <c r="X457" s="48">
        <v>112.18235</v>
      </c>
      <c r="Y457" s="49">
        <f t="shared" si="219"/>
        <v>80.599999999999994</v>
      </c>
      <c r="Z457" s="49">
        <v>27</v>
      </c>
      <c r="AA457" s="50">
        <v>4</v>
      </c>
      <c r="AB457" s="55">
        <v>60</v>
      </c>
      <c r="AC457" s="51" t="s">
        <v>127</v>
      </c>
      <c r="AD457" s="45" t="s">
        <v>49</v>
      </c>
      <c r="AE457" s="43" t="s">
        <v>63</v>
      </c>
      <c r="AF457" s="50">
        <v>1</v>
      </c>
      <c r="AG457" s="55" t="s">
        <v>0</v>
      </c>
      <c r="AH457" s="45"/>
      <c r="AI457" s="45"/>
    </row>
    <row r="458" spans="1:35">
      <c r="A458" s="42" t="s">
        <v>220</v>
      </c>
      <c r="B458" s="43" t="s">
        <v>144</v>
      </c>
      <c r="C458" s="44">
        <v>41192</v>
      </c>
      <c r="D458" s="45">
        <v>2012</v>
      </c>
      <c r="E458" s="46">
        <v>0.39097222222222222</v>
      </c>
      <c r="F458" s="46">
        <v>0.39652777777777781</v>
      </c>
      <c r="G458" s="46">
        <f t="shared" si="212"/>
        <v>5.5555555555555913E-3</v>
      </c>
      <c r="H458" s="36">
        <v>2</v>
      </c>
      <c r="I458" s="36">
        <v>1</v>
      </c>
      <c r="J458" s="36">
        <v>10</v>
      </c>
      <c r="K458" s="36">
        <v>10</v>
      </c>
      <c r="L458" s="42" t="s">
        <v>176</v>
      </c>
      <c r="M458" s="42" t="s">
        <v>177</v>
      </c>
      <c r="N458" s="36">
        <v>1</v>
      </c>
      <c r="O458" s="47">
        <f t="shared" si="213"/>
        <v>65.669999999999987</v>
      </c>
      <c r="P458" s="85">
        <v>19.899999999999999</v>
      </c>
      <c r="Q458" s="47">
        <f t="shared" si="214"/>
        <v>64.680000000000007</v>
      </c>
      <c r="R458" s="47">
        <v>19.600000000000001</v>
      </c>
      <c r="S458" s="36">
        <f t="shared" si="215"/>
        <v>65.669999999999987</v>
      </c>
      <c r="T458" s="36">
        <f t="shared" si="216"/>
        <v>19.899999999999999</v>
      </c>
      <c r="U458" s="47">
        <f t="shared" si="217"/>
        <v>65.174999999999997</v>
      </c>
      <c r="V458" s="47">
        <f t="shared" si="218"/>
        <v>19.75</v>
      </c>
      <c r="W458" s="48">
        <v>24.65137</v>
      </c>
      <c r="X458" s="48">
        <v>112.18235</v>
      </c>
      <c r="Y458" s="49">
        <f t="shared" si="219"/>
        <v>80.599999999999994</v>
      </c>
      <c r="Z458" s="49">
        <v>27</v>
      </c>
      <c r="AA458" s="50">
        <v>4</v>
      </c>
      <c r="AB458" s="55">
        <v>60</v>
      </c>
      <c r="AC458" s="51" t="s">
        <v>127</v>
      </c>
      <c r="AD458" s="45" t="s">
        <v>49</v>
      </c>
      <c r="AE458" s="43" t="s">
        <v>63</v>
      </c>
      <c r="AF458" s="50">
        <v>1</v>
      </c>
      <c r="AG458" s="55" t="s">
        <v>0</v>
      </c>
      <c r="AH458" s="45"/>
      <c r="AI458" s="45"/>
    </row>
    <row r="459" spans="1:35">
      <c r="A459" s="42" t="s">
        <v>220</v>
      </c>
      <c r="B459" s="43" t="s">
        <v>144</v>
      </c>
      <c r="C459" s="44">
        <v>41192</v>
      </c>
      <c r="D459" s="45">
        <v>2012</v>
      </c>
      <c r="E459" s="46">
        <v>0.39097222222222222</v>
      </c>
      <c r="F459" s="46">
        <v>0.39652777777777781</v>
      </c>
      <c r="G459" s="46">
        <f t="shared" si="212"/>
        <v>5.5555555555555913E-3</v>
      </c>
      <c r="H459" s="36">
        <v>2</v>
      </c>
      <c r="I459" s="36">
        <v>1</v>
      </c>
      <c r="J459" s="36">
        <v>10</v>
      </c>
      <c r="K459" s="36">
        <v>10</v>
      </c>
      <c r="L459" s="42" t="s">
        <v>176</v>
      </c>
      <c r="M459" s="42" t="s">
        <v>177</v>
      </c>
      <c r="N459" s="36">
        <v>1</v>
      </c>
      <c r="O459" s="47">
        <f t="shared" si="213"/>
        <v>65.669999999999987</v>
      </c>
      <c r="P459" s="85">
        <v>19.899999999999999</v>
      </c>
      <c r="Q459" s="47">
        <f t="shared" si="214"/>
        <v>64.680000000000007</v>
      </c>
      <c r="R459" s="47">
        <v>19.600000000000001</v>
      </c>
      <c r="S459" s="36">
        <f t="shared" si="215"/>
        <v>65.669999999999987</v>
      </c>
      <c r="T459" s="36">
        <f t="shared" si="216"/>
        <v>19.899999999999999</v>
      </c>
      <c r="U459" s="47">
        <f t="shared" si="217"/>
        <v>65.174999999999997</v>
      </c>
      <c r="V459" s="47">
        <f t="shared" si="218"/>
        <v>19.75</v>
      </c>
      <c r="W459" s="48">
        <v>24.65137</v>
      </c>
      <c r="X459" s="48">
        <v>112.18235</v>
      </c>
      <c r="Y459" s="49">
        <f t="shared" si="219"/>
        <v>80.599999999999994</v>
      </c>
      <c r="Z459" s="49">
        <v>27</v>
      </c>
      <c r="AA459" s="50">
        <v>4</v>
      </c>
      <c r="AB459" s="55">
        <v>60</v>
      </c>
      <c r="AC459" s="51" t="s">
        <v>127</v>
      </c>
      <c r="AD459" s="45" t="s">
        <v>49</v>
      </c>
      <c r="AE459" s="43" t="s">
        <v>63</v>
      </c>
      <c r="AF459" s="50">
        <v>1</v>
      </c>
      <c r="AG459" s="55" t="s">
        <v>0</v>
      </c>
      <c r="AH459" s="45"/>
      <c r="AI459" s="45"/>
    </row>
    <row r="460" spans="1:35">
      <c r="A460" s="42" t="s">
        <v>220</v>
      </c>
      <c r="B460" s="43" t="s">
        <v>144</v>
      </c>
      <c r="C460" s="44">
        <v>41192</v>
      </c>
      <c r="D460" s="45">
        <v>2012</v>
      </c>
      <c r="E460" s="46">
        <v>0.39097222222222222</v>
      </c>
      <c r="F460" s="46">
        <v>0.39652777777777781</v>
      </c>
      <c r="G460" s="46">
        <f t="shared" si="212"/>
        <v>5.5555555555555913E-3</v>
      </c>
      <c r="H460" s="36">
        <v>2</v>
      </c>
      <c r="I460" s="36">
        <v>1</v>
      </c>
      <c r="J460" s="36">
        <v>10</v>
      </c>
      <c r="K460" s="36">
        <v>10</v>
      </c>
      <c r="L460" s="42" t="s">
        <v>176</v>
      </c>
      <c r="M460" s="42" t="s">
        <v>177</v>
      </c>
      <c r="N460" s="36">
        <v>1</v>
      </c>
      <c r="O460" s="47">
        <f t="shared" si="213"/>
        <v>65.669999999999987</v>
      </c>
      <c r="P460" s="85">
        <v>19.899999999999999</v>
      </c>
      <c r="Q460" s="47">
        <f t="shared" si="214"/>
        <v>64.680000000000007</v>
      </c>
      <c r="R460" s="47">
        <v>19.600000000000001</v>
      </c>
      <c r="S460" s="36">
        <f t="shared" si="215"/>
        <v>65.669999999999987</v>
      </c>
      <c r="T460" s="36">
        <f t="shared" si="216"/>
        <v>19.899999999999999</v>
      </c>
      <c r="U460" s="47">
        <f t="shared" si="217"/>
        <v>65.174999999999997</v>
      </c>
      <c r="V460" s="47">
        <f t="shared" si="218"/>
        <v>19.75</v>
      </c>
      <c r="W460" s="48">
        <v>24.65137</v>
      </c>
      <c r="X460" s="48">
        <v>112.18235</v>
      </c>
      <c r="Y460" s="49">
        <f t="shared" si="219"/>
        <v>80.599999999999994</v>
      </c>
      <c r="Z460" s="49">
        <v>27</v>
      </c>
      <c r="AA460" s="50">
        <v>4</v>
      </c>
      <c r="AB460" s="55">
        <v>60</v>
      </c>
      <c r="AC460" s="51" t="s">
        <v>127</v>
      </c>
      <c r="AD460" s="45" t="s">
        <v>49</v>
      </c>
      <c r="AE460" s="43" t="s">
        <v>63</v>
      </c>
      <c r="AF460" s="50">
        <v>1</v>
      </c>
      <c r="AG460" s="55" t="s">
        <v>0</v>
      </c>
      <c r="AH460" s="45"/>
      <c r="AI460" s="45"/>
    </row>
    <row r="461" spans="1:35">
      <c r="A461" s="42" t="s">
        <v>220</v>
      </c>
      <c r="B461" s="43" t="s">
        <v>144</v>
      </c>
      <c r="C461" s="44">
        <v>41192</v>
      </c>
      <c r="D461" s="45">
        <v>2012</v>
      </c>
      <c r="E461" s="46">
        <v>0.39097222222222222</v>
      </c>
      <c r="F461" s="46">
        <v>0.39652777777777781</v>
      </c>
      <c r="G461" s="46">
        <f t="shared" si="212"/>
        <v>5.5555555555555913E-3</v>
      </c>
      <c r="H461" s="36">
        <v>2</v>
      </c>
      <c r="I461" s="36">
        <v>1</v>
      </c>
      <c r="J461" s="36">
        <v>10</v>
      </c>
      <c r="K461" s="36">
        <v>10</v>
      </c>
      <c r="L461" s="42" t="s">
        <v>176</v>
      </c>
      <c r="M461" s="42" t="s">
        <v>177</v>
      </c>
      <c r="N461" s="36">
        <v>1</v>
      </c>
      <c r="O461" s="47">
        <f t="shared" si="213"/>
        <v>65.669999999999987</v>
      </c>
      <c r="P461" s="85">
        <v>19.899999999999999</v>
      </c>
      <c r="Q461" s="47">
        <f t="shared" si="214"/>
        <v>64.680000000000007</v>
      </c>
      <c r="R461" s="47">
        <v>19.600000000000001</v>
      </c>
      <c r="S461" s="36">
        <f t="shared" si="215"/>
        <v>65.669999999999987</v>
      </c>
      <c r="T461" s="36">
        <f t="shared" si="216"/>
        <v>19.899999999999999</v>
      </c>
      <c r="U461" s="47">
        <f t="shared" si="217"/>
        <v>65.174999999999997</v>
      </c>
      <c r="V461" s="47">
        <f t="shared" si="218"/>
        <v>19.75</v>
      </c>
      <c r="W461" s="48">
        <v>24.65137</v>
      </c>
      <c r="X461" s="48">
        <v>112.18235</v>
      </c>
      <c r="Y461" s="49">
        <f t="shared" si="219"/>
        <v>80.599999999999994</v>
      </c>
      <c r="Z461" s="49">
        <v>27</v>
      </c>
      <c r="AA461" s="50">
        <v>4</v>
      </c>
      <c r="AB461" s="55">
        <v>60</v>
      </c>
      <c r="AC461" s="51" t="s">
        <v>127</v>
      </c>
      <c r="AD461" s="45" t="s">
        <v>49</v>
      </c>
      <c r="AE461" s="43" t="s">
        <v>63</v>
      </c>
      <c r="AF461" s="50">
        <v>1</v>
      </c>
      <c r="AG461" s="55" t="s">
        <v>0</v>
      </c>
      <c r="AH461" s="45"/>
      <c r="AI461" s="45"/>
    </row>
    <row r="462" spans="1:35">
      <c r="A462" s="42" t="s">
        <v>220</v>
      </c>
      <c r="B462" s="43" t="s">
        <v>144</v>
      </c>
      <c r="C462" s="44">
        <v>41192</v>
      </c>
      <c r="D462" s="45">
        <v>2012</v>
      </c>
      <c r="E462" s="46">
        <v>0.39097222222222222</v>
      </c>
      <c r="F462" s="46">
        <v>0.39652777777777781</v>
      </c>
      <c r="G462" s="46">
        <f t="shared" si="212"/>
        <v>5.5555555555555913E-3</v>
      </c>
      <c r="H462" s="36">
        <v>2</v>
      </c>
      <c r="I462" s="36">
        <v>1</v>
      </c>
      <c r="J462" s="36">
        <v>10</v>
      </c>
      <c r="K462" s="36">
        <v>10</v>
      </c>
      <c r="L462" s="42" t="s">
        <v>176</v>
      </c>
      <c r="M462" s="42" t="s">
        <v>177</v>
      </c>
      <c r="N462" s="36">
        <v>1</v>
      </c>
      <c r="O462" s="47">
        <f t="shared" si="213"/>
        <v>65.669999999999987</v>
      </c>
      <c r="P462" s="85">
        <v>19.899999999999999</v>
      </c>
      <c r="Q462" s="47">
        <f t="shared" si="214"/>
        <v>64.680000000000007</v>
      </c>
      <c r="R462" s="47">
        <v>19.600000000000001</v>
      </c>
      <c r="S462" s="36">
        <f t="shared" si="215"/>
        <v>65.669999999999987</v>
      </c>
      <c r="T462" s="36">
        <f t="shared" si="216"/>
        <v>19.899999999999999</v>
      </c>
      <c r="U462" s="47">
        <f t="shared" si="217"/>
        <v>65.174999999999997</v>
      </c>
      <c r="V462" s="47">
        <f t="shared" si="218"/>
        <v>19.75</v>
      </c>
      <c r="W462" s="48">
        <v>24.65137</v>
      </c>
      <c r="X462" s="48">
        <v>112.18235</v>
      </c>
      <c r="Y462" s="49">
        <f t="shared" si="219"/>
        <v>80.599999999999994</v>
      </c>
      <c r="Z462" s="49">
        <v>27</v>
      </c>
      <c r="AA462" s="50">
        <v>4</v>
      </c>
      <c r="AB462" s="55">
        <v>60</v>
      </c>
      <c r="AC462" s="51" t="s">
        <v>127</v>
      </c>
      <c r="AD462" s="45" t="s">
        <v>49</v>
      </c>
      <c r="AE462" s="43" t="s">
        <v>63</v>
      </c>
      <c r="AF462" s="50">
        <v>1</v>
      </c>
      <c r="AG462" s="55" t="s">
        <v>0</v>
      </c>
      <c r="AH462" s="45"/>
      <c r="AI462" s="45"/>
    </row>
    <row r="463" spans="1:35">
      <c r="A463" s="42" t="s">
        <v>221</v>
      </c>
      <c r="B463" s="43" t="s">
        <v>183</v>
      </c>
      <c r="C463" s="44">
        <v>41192</v>
      </c>
      <c r="D463" s="45">
        <v>2012</v>
      </c>
      <c r="E463" s="46">
        <v>0.3979166666666667</v>
      </c>
      <c r="F463" s="46">
        <v>0.40277777777777773</v>
      </c>
      <c r="G463" s="46">
        <f t="shared" si="212"/>
        <v>4.8611111111110383E-3</v>
      </c>
      <c r="H463" s="36">
        <v>2</v>
      </c>
      <c r="I463" s="36">
        <v>1</v>
      </c>
      <c r="J463" s="36">
        <v>11</v>
      </c>
      <c r="K463" s="36">
        <v>11</v>
      </c>
      <c r="L463" s="42" t="s">
        <v>176</v>
      </c>
      <c r="M463" s="42" t="s">
        <v>177</v>
      </c>
      <c r="N463" s="36">
        <v>1</v>
      </c>
      <c r="O463" s="47">
        <f t="shared" si="213"/>
        <v>60.39</v>
      </c>
      <c r="P463" s="85">
        <v>18.3</v>
      </c>
      <c r="Q463" s="47">
        <f t="shared" si="214"/>
        <v>57.089999999999996</v>
      </c>
      <c r="R463" s="47">
        <v>17.3</v>
      </c>
      <c r="S463" s="36">
        <f t="shared" si="215"/>
        <v>60.39</v>
      </c>
      <c r="T463" s="36">
        <f t="shared" si="216"/>
        <v>18.3</v>
      </c>
      <c r="U463" s="47">
        <f t="shared" si="217"/>
        <v>58.739999999999995</v>
      </c>
      <c r="V463" s="47">
        <f t="shared" si="218"/>
        <v>17.8</v>
      </c>
      <c r="W463" s="48">
        <v>24.654240000000001</v>
      </c>
      <c r="X463" s="48">
        <v>112.18325</v>
      </c>
      <c r="Y463" s="49">
        <f t="shared" si="219"/>
        <v>77</v>
      </c>
      <c r="Z463" s="49">
        <v>25</v>
      </c>
      <c r="AA463" s="50">
        <v>10</v>
      </c>
      <c r="AB463" s="55">
        <v>180</v>
      </c>
      <c r="AC463" s="51" t="s">
        <v>119</v>
      </c>
      <c r="AD463" s="45" t="s">
        <v>49</v>
      </c>
      <c r="AE463" s="43" t="s">
        <v>0</v>
      </c>
      <c r="AF463" s="50">
        <v>1</v>
      </c>
      <c r="AG463" s="55" t="s">
        <v>60</v>
      </c>
      <c r="AH463" s="45"/>
      <c r="AI463" s="45"/>
    </row>
    <row r="464" spans="1:35" s="53" customFormat="1">
      <c r="A464" s="42" t="s">
        <v>221</v>
      </c>
      <c r="B464" s="43" t="s">
        <v>183</v>
      </c>
      <c r="C464" s="44">
        <v>41192</v>
      </c>
      <c r="D464" s="45">
        <v>2012</v>
      </c>
      <c r="E464" s="46">
        <v>0.3979166666666667</v>
      </c>
      <c r="F464" s="46">
        <v>0.40277777777777773</v>
      </c>
      <c r="G464" s="46">
        <f t="shared" ref="G464:G468" si="220">F464-E464</f>
        <v>4.8611111111110383E-3</v>
      </c>
      <c r="H464" s="36">
        <v>2</v>
      </c>
      <c r="I464" s="36">
        <v>1</v>
      </c>
      <c r="J464" s="36">
        <v>11</v>
      </c>
      <c r="K464" s="36">
        <v>11</v>
      </c>
      <c r="L464" s="42" t="s">
        <v>176</v>
      </c>
      <c r="M464" s="42" t="s">
        <v>177</v>
      </c>
      <c r="N464" s="36">
        <v>1</v>
      </c>
      <c r="O464" s="47">
        <f t="shared" ref="O464:O468" si="221">(P464*3.3)</f>
        <v>60.39</v>
      </c>
      <c r="P464" s="85">
        <v>18.3</v>
      </c>
      <c r="Q464" s="47">
        <f t="shared" ref="Q464:Q468" si="222">(R464*3.3)</f>
        <v>57.089999999999996</v>
      </c>
      <c r="R464" s="47">
        <v>17.3</v>
      </c>
      <c r="S464" s="36">
        <f t="shared" ref="S464:S468" si="223">MAX(O464,Q464,)</f>
        <v>60.39</v>
      </c>
      <c r="T464" s="36">
        <f t="shared" ref="T464:T468" si="224">MAX(P464,R464)</f>
        <v>18.3</v>
      </c>
      <c r="U464" s="47">
        <f t="shared" ref="U464:U468" si="225">AVERAGE(O464,Q464)</f>
        <v>58.739999999999995</v>
      </c>
      <c r="V464" s="47">
        <f t="shared" ref="V464:V468" si="226">AVERAGE(P464,R464)</f>
        <v>17.8</v>
      </c>
      <c r="W464" s="48">
        <v>24.654240000000001</v>
      </c>
      <c r="X464" s="48">
        <v>112.18325</v>
      </c>
      <c r="Y464" s="49">
        <f t="shared" ref="Y464:Y468" si="227">(Z464*1.8)+32</f>
        <v>77</v>
      </c>
      <c r="Z464" s="49">
        <v>25</v>
      </c>
      <c r="AA464" s="50">
        <v>10</v>
      </c>
      <c r="AB464" s="55">
        <v>180</v>
      </c>
      <c r="AC464" s="51" t="s">
        <v>120</v>
      </c>
      <c r="AD464" s="45" t="s">
        <v>113</v>
      </c>
      <c r="AE464" s="43" t="s">
        <v>0</v>
      </c>
      <c r="AF464" s="50">
        <v>1</v>
      </c>
      <c r="AG464" s="55" t="s">
        <v>0</v>
      </c>
      <c r="AH464" s="45"/>
      <c r="AI464" s="45"/>
    </row>
    <row r="465" spans="1:35">
      <c r="A465" s="42" t="s">
        <v>221</v>
      </c>
      <c r="B465" s="43" t="s">
        <v>183</v>
      </c>
      <c r="C465" s="44">
        <v>41192</v>
      </c>
      <c r="D465" s="45">
        <v>2012</v>
      </c>
      <c r="E465" s="46">
        <v>0.3979166666666667</v>
      </c>
      <c r="F465" s="46">
        <v>0.40277777777777773</v>
      </c>
      <c r="G465" s="46">
        <f t="shared" si="220"/>
        <v>4.8611111111110383E-3</v>
      </c>
      <c r="H465" s="36">
        <v>2</v>
      </c>
      <c r="I465" s="36">
        <v>1</v>
      </c>
      <c r="J465" s="36">
        <v>11</v>
      </c>
      <c r="K465" s="36">
        <v>11</v>
      </c>
      <c r="L465" s="42" t="s">
        <v>176</v>
      </c>
      <c r="M465" s="42" t="s">
        <v>177</v>
      </c>
      <c r="N465" s="36">
        <v>1</v>
      </c>
      <c r="O465" s="47">
        <f t="shared" si="221"/>
        <v>60.39</v>
      </c>
      <c r="P465" s="85">
        <v>18.3</v>
      </c>
      <c r="Q465" s="47">
        <f t="shared" si="222"/>
        <v>57.089999999999996</v>
      </c>
      <c r="R465" s="47">
        <v>17.3</v>
      </c>
      <c r="S465" s="36">
        <f t="shared" si="223"/>
        <v>60.39</v>
      </c>
      <c r="T465" s="36">
        <f t="shared" si="224"/>
        <v>18.3</v>
      </c>
      <c r="U465" s="47">
        <f t="shared" si="225"/>
        <v>58.739999999999995</v>
      </c>
      <c r="V465" s="47">
        <f t="shared" si="226"/>
        <v>17.8</v>
      </c>
      <c r="W465" s="48">
        <v>24.654240000000001</v>
      </c>
      <c r="X465" s="48">
        <v>112.18325</v>
      </c>
      <c r="Y465" s="49">
        <f t="shared" si="227"/>
        <v>77</v>
      </c>
      <c r="Z465" s="49">
        <v>25</v>
      </c>
      <c r="AA465" s="50">
        <v>10</v>
      </c>
      <c r="AB465" s="55">
        <v>180</v>
      </c>
      <c r="AC465" s="51" t="s">
        <v>120</v>
      </c>
      <c r="AD465" s="45" t="s">
        <v>113</v>
      </c>
      <c r="AE465" s="43" t="s">
        <v>0</v>
      </c>
      <c r="AF465" s="50">
        <v>1</v>
      </c>
      <c r="AG465" s="55" t="s">
        <v>0</v>
      </c>
      <c r="AH465" s="45"/>
      <c r="AI465" s="45"/>
    </row>
    <row r="466" spans="1:35">
      <c r="A466" s="42" t="s">
        <v>221</v>
      </c>
      <c r="B466" s="43" t="s">
        <v>183</v>
      </c>
      <c r="C466" s="44">
        <v>41192</v>
      </c>
      <c r="D466" s="45">
        <v>2012</v>
      </c>
      <c r="E466" s="46">
        <v>0.3979166666666667</v>
      </c>
      <c r="F466" s="46">
        <v>0.40277777777777773</v>
      </c>
      <c r="G466" s="46">
        <f t="shared" si="220"/>
        <v>4.8611111111110383E-3</v>
      </c>
      <c r="H466" s="36">
        <v>2</v>
      </c>
      <c r="I466" s="36">
        <v>1</v>
      </c>
      <c r="J466" s="36">
        <v>11</v>
      </c>
      <c r="K466" s="36">
        <v>11</v>
      </c>
      <c r="L466" s="42" t="s">
        <v>176</v>
      </c>
      <c r="M466" s="42" t="s">
        <v>177</v>
      </c>
      <c r="N466" s="36">
        <v>1</v>
      </c>
      <c r="O466" s="47">
        <f t="shared" si="221"/>
        <v>60.39</v>
      </c>
      <c r="P466" s="85">
        <v>18.3</v>
      </c>
      <c r="Q466" s="47">
        <f t="shared" si="222"/>
        <v>57.089999999999996</v>
      </c>
      <c r="R466" s="47">
        <v>17.3</v>
      </c>
      <c r="S466" s="36">
        <f t="shared" si="223"/>
        <v>60.39</v>
      </c>
      <c r="T466" s="36">
        <f t="shared" si="224"/>
        <v>18.3</v>
      </c>
      <c r="U466" s="47">
        <f t="shared" si="225"/>
        <v>58.739999999999995</v>
      </c>
      <c r="V466" s="47">
        <f t="shared" si="226"/>
        <v>17.8</v>
      </c>
      <c r="W466" s="48">
        <v>24.654240000000001</v>
      </c>
      <c r="X466" s="48">
        <v>112.18325</v>
      </c>
      <c r="Y466" s="49">
        <f t="shared" si="227"/>
        <v>77</v>
      </c>
      <c r="Z466" s="49">
        <v>25</v>
      </c>
      <c r="AA466" s="50">
        <v>10</v>
      </c>
      <c r="AB466" s="55">
        <v>180</v>
      </c>
      <c r="AC466" s="51" t="s">
        <v>120</v>
      </c>
      <c r="AD466" s="45" t="s">
        <v>49</v>
      </c>
      <c r="AE466" s="43" t="s">
        <v>0</v>
      </c>
      <c r="AF466" s="50">
        <v>1</v>
      </c>
      <c r="AG466" s="55" t="s">
        <v>0</v>
      </c>
      <c r="AH466" s="45"/>
      <c r="AI466" s="45"/>
    </row>
    <row r="467" spans="1:35">
      <c r="A467" s="42" t="s">
        <v>221</v>
      </c>
      <c r="B467" s="43" t="s">
        <v>183</v>
      </c>
      <c r="C467" s="44">
        <v>41192</v>
      </c>
      <c r="D467" s="45">
        <v>2012</v>
      </c>
      <c r="E467" s="46">
        <v>0.3979166666666667</v>
      </c>
      <c r="F467" s="46">
        <v>0.40277777777777773</v>
      </c>
      <c r="G467" s="46">
        <f t="shared" si="220"/>
        <v>4.8611111111110383E-3</v>
      </c>
      <c r="H467" s="36">
        <v>2</v>
      </c>
      <c r="I467" s="36">
        <v>1</v>
      </c>
      <c r="J467" s="36">
        <v>11</v>
      </c>
      <c r="K467" s="36">
        <v>11</v>
      </c>
      <c r="L467" s="42" t="s">
        <v>176</v>
      </c>
      <c r="M467" s="42" t="s">
        <v>177</v>
      </c>
      <c r="N467" s="36">
        <v>1</v>
      </c>
      <c r="O467" s="47">
        <f t="shared" si="221"/>
        <v>60.39</v>
      </c>
      <c r="P467" s="85">
        <v>18.3</v>
      </c>
      <c r="Q467" s="47">
        <f t="shared" si="222"/>
        <v>57.089999999999996</v>
      </c>
      <c r="R467" s="47">
        <v>17.3</v>
      </c>
      <c r="S467" s="36">
        <f t="shared" si="223"/>
        <v>60.39</v>
      </c>
      <c r="T467" s="36">
        <f t="shared" si="224"/>
        <v>18.3</v>
      </c>
      <c r="U467" s="47">
        <f t="shared" si="225"/>
        <v>58.739999999999995</v>
      </c>
      <c r="V467" s="47">
        <f t="shared" si="226"/>
        <v>17.8</v>
      </c>
      <c r="W467" s="48">
        <v>24.654240000000001</v>
      </c>
      <c r="X467" s="48">
        <v>112.18325</v>
      </c>
      <c r="Y467" s="49">
        <f t="shared" si="227"/>
        <v>77</v>
      </c>
      <c r="Z467" s="49">
        <v>25</v>
      </c>
      <c r="AA467" s="50">
        <v>10</v>
      </c>
      <c r="AB467" s="55">
        <v>180</v>
      </c>
      <c r="AC467" s="51" t="s">
        <v>120</v>
      </c>
      <c r="AD467" s="45" t="s">
        <v>49</v>
      </c>
      <c r="AE467" s="43" t="s">
        <v>0</v>
      </c>
      <c r="AF467" s="50">
        <v>1</v>
      </c>
      <c r="AG467" s="55" t="s">
        <v>0</v>
      </c>
      <c r="AH467" s="45"/>
      <c r="AI467" s="45"/>
    </row>
    <row r="468" spans="1:35">
      <c r="A468" s="42" t="s">
        <v>222</v>
      </c>
      <c r="B468" s="43" t="s">
        <v>152</v>
      </c>
      <c r="C468" s="44">
        <v>41192</v>
      </c>
      <c r="D468" s="45">
        <v>2012</v>
      </c>
      <c r="E468" s="46">
        <v>0.3972222222222222</v>
      </c>
      <c r="F468" s="46">
        <v>0.40277777777777773</v>
      </c>
      <c r="G468" s="46">
        <f t="shared" si="220"/>
        <v>5.5555555555555358E-3</v>
      </c>
      <c r="H468" s="36">
        <v>2</v>
      </c>
      <c r="I468" s="36">
        <v>1</v>
      </c>
      <c r="J468" s="36">
        <v>12</v>
      </c>
      <c r="K468" s="36">
        <v>12</v>
      </c>
      <c r="L468" s="42" t="s">
        <v>176</v>
      </c>
      <c r="M468" s="42" t="s">
        <v>177</v>
      </c>
      <c r="N468" s="36">
        <v>1</v>
      </c>
      <c r="O468" s="47">
        <f t="shared" si="221"/>
        <v>61.38</v>
      </c>
      <c r="P468" s="85">
        <v>18.600000000000001</v>
      </c>
      <c r="Q468" s="47">
        <f t="shared" si="222"/>
        <v>63.69</v>
      </c>
      <c r="R468" s="47">
        <v>19.3</v>
      </c>
      <c r="S468" s="36">
        <f t="shared" si="223"/>
        <v>63.69</v>
      </c>
      <c r="T468" s="36">
        <f t="shared" si="224"/>
        <v>19.3</v>
      </c>
      <c r="U468" s="47">
        <f t="shared" si="225"/>
        <v>62.534999999999997</v>
      </c>
      <c r="V468" s="47">
        <f t="shared" si="226"/>
        <v>18.950000000000003</v>
      </c>
      <c r="W468" s="48">
        <v>24.654240000000001</v>
      </c>
      <c r="X468" s="48">
        <v>112.18325</v>
      </c>
      <c r="Y468" s="49">
        <f t="shared" si="227"/>
        <v>77</v>
      </c>
      <c r="Z468" s="49">
        <v>25</v>
      </c>
      <c r="AA468" s="50">
        <v>10</v>
      </c>
      <c r="AB468" s="55">
        <v>180</v>
      </c>
      <c r="AC468" s="51" t="s">
        <v>119</v>
      </c>
      <c r="AD468" s="45" t="s">
        <v>113</v>
      </c>
      <c r="AE468" s="43" t="s">
        <v>66</v>
      </c>
      <c r="AF468" s="50">
        <v>1</v>
      </c>
      <c r="AG468" s="55" t="s">
        <v>0</v>
      </c>
      <c r="AH468" s="45"/>
      <c r="AI468" s="45"/>
    </row>
    <row r="469" spans="1:35">
      <c r="A469" s="42" t="s">
        <v>222</v>
      </c>
      <c r="B469" s="43" t="s">
        <v>152</v>
      </c>
      <c r="C469" s="44">
        <v>41192</v>
      </c>
      <c r="D469" s="45">
        <v>2012</v>
      </c>
      <c r="E469" s="46">
        <v>0.3972222222222222</v>
      </c>
      <c r="F469" s="46">
        <v>0.40277777777777773</v>
      </c>
      <c r="G469" s="46">
        <f t="shared" ref="G469:G476" si="228">F469-E469</f>
        <v>5.5555555555555358E-3</v>
      </c>
      <c r="H469" s="36">
        <v>2</v>
      </c>
      <c r="I469" s="36">
        <v>1</v>
      </c>
      <c r="J469" s="36">
        <v>12</v>
      </c>
      <c r="K469" s="36">
        <v>12</v>
      </c>
      <c r="L469" s="42" t="s">
        <v>176</v>
      </c>
      <c r="M469" s="42" t="s">
        <v>177</v>
      </c>
      <c r="N469" s="36">
        <v>1</v>
      </c>
      <c r="O469" s="47">
        <f t="shared" ref="O469:O476" si="229">(P469*3.3)</f>
        <v>61.38</v>
      </c>
      <c r="P469" s="85">
        <v>18.600000000000001</v>
      </c>
      <c r="Q469" s="47">
        <f t="shared" ref="Q469:Q476" si="230">(R469*3.3)</f>
        <v>63.69</v>
      </c>
      <c r="R469" s="47">
        <v>19.3</v>
      </c>
      <c r="S469" s="36">
        <f t="shared" ref="S469:S476" si="231">MAX(O469,Q469,)</f>
        <v>63.69</v>
      </c>
      <c r="T469" s="36">
        <f t="shared" ref="T469:T476" si="232">MAX(P469,R469)</f>
        <v>19.3</v>
      </c>
      <c r="U469" s="47">
        <f t="shared" ref="U469:U476" si="233">AVERAGE(O469,Q469)</f>
        <v>62.534999999999997</v>
      </c>
      <c r="V469" s="47">
        <f t="shared" ref="V469:V476" si="234">AVERAGE(P469,R469)</f>
        <v>18.950000000000003</v>
      </c>
      <c r="W469" s="48">
        <v>24.654240000000001</v>
      </c>
      <c r="X469" s="48">
        <v>112.18325</v>
      </c>
      <c r="Y469" s="49">
        <f t="shared" ref="Y469:Y476" si="235">(Z469*1.8)+32</f>
        <v>77</v>
      </c>
      <c r="Z469" s="49">
        <v>25</v>
      </c>
      <c r="AA469" s="50">
        <v>10</v>
      </c>
      <c r="AB469" s="55">
        <v>180</v>
      </c>
      <c r="AC469" s="51" t="s">
        <v>119</v>
      </c>
      <c r="AD469" s="45" t="s">
        <v>113</v>
      </c>
      <c r="AE469" s="43" t="s">
        <v>66</v>
      </c>
      <c r="AF469" s="50">
        <v>1</v>
      </c>
      <c r="AG469" s="55" t="s">
        <v>0</v>
      </c>
      <c r="AH469" s="45"/>
      <c r="AI469" s="45"/>
    </row>
    <row r="470" spans="1:35">
      <c r="A470" s="42" t="s">
        <v>222</v>
      </c>
      <c r="B470" s="43" t="s">
        <v>152</v>
      </c>
      <c r="C470" s="44">
        <v>41192</v>
      </c>
      <c r="D470" s="45">
        <v>2012</v>
      </c>
      <c r="E470" s="46">
        <v>0.3972222222222222</v>
      </c>
      <c r="F470" s="46">
        <v>0.40277777777777773</v>
      </c>
      <c r="G470" s="46">
        <f t="shared" si="228"/>
        <v>5.5555555555555358E-3</v>
      </c>
      <c r="H470" s="36">
        <v>2</v>
      </c>
      <c r="I470" s="36">
        <v>1</v>
      </c>
      <c r="J470" s="36">
        <v>12</v>
      </c>
      <c r="K470" s="36">
        <v>12</v>
      </c>
      <c r="L470" s="42" t="s">
        <v>176</v>
      </c>
      <c r="M470" s="42" t="s">
        <v>177</v>
      </c>
      <c r="N470" s="36">
        <v>1</v>
      </c>
      <c r="O470" s="47">
        <f t="shared" si="229"/>
        <v>61.38</v>
      </c>
      <c r="P470" s="85">
        <v>18.600000000000001</v>
      </c>
      <c r="Q470" s="47">
        <f t="shared" si="230"/>
        <v>63.69</v>
      </c>
      <c r="R470" s="47">
        <v>19.3</v>
      </c>
      <c r="S470" s="36">
        <f t="shared" si="231"/>
        <v>63.69</v>
      </c>
      <c r="T470" s="36">
        <f t="shared" si="232"/>
        <v>19.3</v>
      </c>
      <c r="U470" s="47">
        <f t="shared" si="233"/>
        <v>62.534999999999997</v>
      </c>
      <c r="V470" s="47">
        <f t="shared" si="234"/>
        <v>18.950000000000003</v>
      </c>
      <c r="W470" s="48">
        <v>24.654240000000001</v>
      </c>
      <c r="X470" s="48">
        <v>112.18325</v>
      </c>
      <c r="Y470" s="49">
        <f t="shared" si="235"/>
        <v>77</v>
      </c>
      <c r="Z470" s="49">
        <v>25</v>
      </c>
      <c r="AA470" s="50">
        <v>10</v>
      </c>
      <c r="AB470" s="55">
        <v>180</v>
      </c>
      <c r="AC470" s="51" t="s">
        <v>119</v>
      </c>
      <c r="AD470" s="45" t="s">
        <v>113</v>
      </c>
      <c r="AE470" s="43" t="s">
        <v>66</v>
      </c>
      <c r="AF470" s="50">
        <v>1</v>
      </c>
      <c r="AG470" s="55" t="s">
        <v>0</v>
      </c>
      <c r="AH470" s="45"/>
      <c r="AI470" s="45"/>
    </row>
    <row r="471" spans="1:35">
      <c r="A471" s="42" t="s">
        <v>222</v>
      </c>
      <c r="B471" s="43" t="s">
        <v>152</v>
      </c>
      <c r="C471" s="44">
        <v>41192</v>
      </c>
      <c r="D471" s="45">
        <v>2012</v>
      </c>
      <c r="E471" s="46">
        <v>0.3972222222222222</v>
      </c>
      <c r="F471" s="46">
        <v>0.40277777777777773</v>
      </c>
      <c r="G471" s="46">
        <f t="shared" si="228"/>
        <v>5.5555555555555358E-3</v>
      </c>
      <c r="H471" s="36">
        <v>2</v>
      </c>
      <c r="I471" s="36">
        <v>1</v>
      </c>
      <c r="J471" s="36">
        <v>12</v>
      </c>
      <c r="K471" s="36">
        <v>12</v>
      </c>
      <c r="L471" s="42" t="s">
        <v>176</v>
      </c>
      <c r="M471" s="42" t="s">
        <v>177</v>
      </c>
      <c r="N471" s="36">
        <v>1</v>
      </c>
      <c r="O471" s="47">
        <f t="shared" si="229"/>
        <v>61.38</v>
      </c>
      <c r="P471" s="85">
        <v>18.600000000000001</v>
      </c>
      <c r="Q471" s="47">
        <f t="shared" si="230"/>
        <v>63.69</v>
      </c>
      <c r="R471" s="47">
        <v>19.3</v>
      </c>
      <c r="S471" s="36">
        <f t="shared" si="231"/>
        <v>63.69</v>
      </c>
      <c r="T471" s="36">
        <f t="shared" si="232"/>
        <v>19.3</v>
      </c>
      <c r="U471" s="47">
        <f t="shared" si="233"/>
        <v>62.534999999999997</v>
      </c>
      <c r="V471" s="47">
        <f t="shared" si="234"/>
        <v>18.950000000000003</v>
      </c>
      <c r="W471" s="48">
        <v>24.654240000000001</v>
      </c>
      <c r="X471" s="48">
        <v>112.18325</v>
      </c>
      <c r="Y471" s="49">
        <f t="shared" si="235"/>
        <v>77</v>
      </c>
      <c r="Z471" s="49">
        <v>25</v>
      </c>
      <c r="AA471" s="50">
        <v>10</v>
      </c>
      <c r="AB471" s="55">
        <v>180</v>
      </c>
      <c r="AC471" s="51" t="s">
        <v>120</v>
      </c>
      <c r="AD471" s="45" t="s">
        <v>113</v>
      </c>
      <c r="AE471" s="43" t="s">
        <v>0</v>
      </c>
      <c r="AF471" s="50">
        <v>1</v>
      </c>
      <c r="AG471" s="55" t="s">
        <v>0</v>
      </c>
      <c r="AH471" s="45"/>
      <c r="AI471" s="45"/>
    </row>
    <row r="472" spans="1:35">
      <c r="A472" s="42" t="s">
        <v>222</v>
      </c>
      <c r="B472" s="43" t="s">
        <v>152</v>
      </c>
      <c r="C472" s="44">
        <v>41192</v>
      </c>
      <c r="D472" s="45">
        <v>2012</v>
      </c>
      <c r="E472" s="46">
        <v>0.3972222222222222</v>
      </c>
      <c r="F472" s="46">
        <v>0.40277777777777773</v>
      </c>
      <c r="G472" s="46">
        <f t="shared" si="228"/>
        <v>5.5555555555555358E-3</v>
      </c>
      <c r="H472" s="36">
        <v>2</v>
      </c>
      <c r="I472" s="36">
        <v>1</v>
      </c>
      <c r="J472" s="36">
        <v>12</v>
      </c>
      <c r="K472" s="36">
        <v>12</v>
      </c>
      <c r="L472" s="42" t="s">
        <v>176</v>
      </c>
      <c r="M472" s="42" t="s">
        <v>177</v>
      </c>
      <c r="N472" s="36">
        <v>1</v>
      </c>
      <c r="O472" s="47">
        <f t="shared" si="229"/>
        <v>61.38</v>
      </c>
      <c r="P472" s="85">
        <v>18.600000000000001</v>
      </c>
      <c r="Q472" s="47">
        <f t="shared" si="230"/>
        <v>63.69</v>
      </c>
      <c r="R472" s="47">
        <v>19.3</v>
      </c>
      <c r="S472" s="36">
        <f t="shared" si="231"/>
        <v>63.69</v>
      </c>
      <c r="T472" s="36">
        <f t="shared" si="232"/>
        <v>19.3</v>
      </c>
      <c r="U472" s="47">
        <f t="shared" si="233"/>
        <v>62.534999999999997</v>
      </c>
      <c r="V472" s="47">
        <f t="shared" si="234"/>
        <v>18.950000000000003</v>
      </c>
      <c r="W472" s="48">
        <v>24.654240000000001</v>
      </c>
      <c r="X472" s="48">
        <v>112.18325</v>
      </c>
      <c r="Y472" s="49">
        <f t="shared" si="235"/>
        <v>77</v>
      </c>
      <c r="Z472" s="49">
        <v>25</v>
      </c>
      <c r="AA472" s="50">
        <v>10</v>
      </c>
      <c r="AB472" s="55">
        <v>180</v>
      </c>
      <c r="AC472" s="51" t="s">
        <v>120</v>
      </c>
      <c r="AD472" s="45" t="s">
        <v>113</v>
      </c>
      <c r="AE472" s="43" t="s">
        <v>0</v>
      </c>
      <c r="AF472" s="50">
        <v>1</v>
      </c>
      <c r="AG472" s="55" t="s">
        <v>0</v>
      </c>
      <c r="AH472" s="45"/>
      <c r="AI472" s="45"/>
    </row>
    <row r="473" spans="1:35">
      <c r="A473" s="42" t="s">
        <v>222</v>
      </c>
      <c r="B473" s="43" t="s">
        <v>152</v>
      </c>
      <c r="C473" s="44">
        <v>41192</v>
      </c>
      <c r="D473" s="45">
        <v>2012</v>
      </c>
      <c r="E473" s="46">
        <v>0.3972222222222222</v>
      </c>
      <c r="F473" s="46">
        <v>0.40277777777777773</v>
      </c>
      <c r="G473" s="46">
        <f t="shared" si="228"/>
        <v>5.5555555555555358E-3</v>
      </c>
      <c r="H473" s="36">
        <v>2</v>
      </c>
      <c r="I473" s="36">
        <v>1</v>
      </c>
      <c r="J473" s="36">
        <v>12</v>
      </c>
      <c r="K473" s="36">
        <v>12</v>
      </c>
      <c r="L473" s="42" t="s">
        <v>176</v>
      </c>
      <c r="M473" s="42" t="s">
        <v>177</v>
      </c>
      <c r="N473" s="36">
        <v>1</v>
      </c>
      <c r="O473" s="47">
        <f t="shared" si="229"/>
        <v>61.38</v>
      </c>
      <c r="P473" s="85">
        <v>18.600000000000001</v>
      </c>
      <c r="Q473" s="47">
        <f t="shared" si="230"/>
        <v>63.69</v>
      </c>
      <c r="R473" s="47">
        <v>19.3</v>
      </c>
      <c r="S473" s="36">
        <f t="shared" si="231"/>
        <v>63.69</v>
      </c>
      <c r="T473" s="36">
        <f t="shared" si="232"/>
        <v>19.3</v>
      </c>
      <c r="U473" s="47">
        <f t="shared" si="233"/>
        <v>62.534999999999997</v>
      </c>
      <c r="V473" s="47">
        <f t="shared" si="234"/>
        <v>18.950000000000003</v>
      </c>
      <c r="W473" s="48">
        <v>24.654240000000001</v>
      </c>
      <c r="X473" s="48">
        <v>112.18325</v>
      </c>
      <c r="Y473" s="49">
        <f t="shared" si="235"/>
        <v>77</v>
      </c>
      <c r="Z473" s="49">
        <v>25</v>
      </c>
      <c r="AA473" s="50">
        <v>10</v>
      </c>
      <c r="AB473" s="55">
        <v>180</v>
      </c>
      <c r="AC473" s="51" t="s">
        <v>120</v>
      </c>
      <c r="AD473" s="45" t="s">
        <v>113</v>
      </c>
      <c r="AE473" s="43" t="s">
        <v>0</v>
      </c>
      <c r="AF473" s="50">
        <v>1</v>
      </c>
      <c r="AG473" s="55" t="s">
        <v>0</v>
      </c>
      <c r="AH473" s="45"/>
      <c r="AI473" s="45"/>
    </row>
    <row r="474" spans="1:35">
      <c r="A474" s="42" t="s">
        <v>222</v>
      </c>
      <c r="B474" s="43" t="s">
        <v>152</v>
      </c>
      <c r="C474" s="44">
        <v>41192</v>
      </c>
      <c r="D474" s="45">
        <v>2012</v>
      </c>
      <c r="E474" s="46">
        <v>0.3972222222222222</v>
      </c>
      <c r="F474" s="46">
        <v>0.40277777777777773</v>
      </c>
      <c r="G474" s="46">
        <f t="shared" si="228"/>
        <v>5.5555555555555358E-3</v>
      </c>
      <c r="H474" s="36">
        <v>2</v>
      </c>
      <c r="I474" s="36">
        <v>1</v>
      </c>
      <c r="J474" s="36">
        <v>12</v>
      </c>
      <c r="K474" s="36">
        <v>12</v>
      </c>
      <c r="L474" s="42" t="s">
        <v>176</v>
      </c>
      <c r="M474" s="42" t="s">
        <v>177</v>
      </c>
      <c r="N474" s="36">
        <v>1</v>
      </c>
      <c r="O474" s="47">
        <f t="shared" si="229"/>
        <v>61.38</v>
      </c>
      <c r="P474" s="85">
        <v>18.600000000000001</v>
      </c>
      <c r="Q474" s="47">
        <f t="shared" si="230"/>
        <v>63.69</v>
      </c>
      <c r="R474" s="47">
        <v>19.3</v>
      </c>
      <c r="S474" s="36">
        <f t="shared" si="231"/>
        <v>63.69</v>
      </c>
      <c r="T474" s="36">
        <f t="shared" si="232"/>
        <v>19.3</v>
      </c>
      <c r="U474" s="47">
        <f t="shared" si="233"/>
        <v>62.534999999999997</v>
      </c>
      <c r="V474" s="47">
        <f t="shared" si="234"/>
        <v>18.950000000000003</v>
      </c>
      <c r="W474" s="48">
        <v>24.654240000000001</v>
      </c>
      <c r="X474" s="48">
        <v>112.18325</v>
      </c>
      <c r="Y474" s="49">
        <f t="shared" si="235"/>
        <v>77</v>
      </c>
      <c r="Z474" s="49">
        <v>25</v>
      </c>
      <c r="AA474" s="50">
        <v>10</v>
      </c>
      <c r="AB474" s="55">
        <v>180</v>
      </c>
      <c r="AC474" s="51" t="s">
        <v>120</v>
      </c>
      <c r="AD474" s="45" t="s">
        <v>113</v>
      </c>
      <c r="AE474" s="43" t="s">
        <v>0</v>
      </c>
      <c r="AF474" s="50">
        <v>1</v>
      </c>
      <c r="AG474" s="55" t="s">
        <v>0</v>
      </c>
      <c r="AH474" s="45"/>
      <c r="AI474" s="45"/>
    </row>
    <row r="475" spans="1:35">
      <c r="A475" s="42" t="s">
        <v>222</v>
      </c>
      <c r="B475" s="43" t="s">
        <v>152</v>
      </c>
      <c r="C475" s="44">
        <v>41192</v>
      </c>
      <c r="D475" s="45">
        <v>2012</v>
      </c>
      <c r="E475" s="46">
        <v>0.3972222222222222</v>
      </c>
      <c r="F475" s="46">
        <v>0.40277777777777773</v>
      </c>
      <c r="G475" s="46">
        <f t="shared" si="228"/>
        <v>5.5555555555555358E-3</v>
      </c>
      <c r="H475" s="36">
        <v>2</v>
      </c>
      <c r="I475" s="36">
        <v>1</v>
      </c>
      <c r="J475" s="36">
        <v>12</v>
      </c>
      <c r="K475" s="36">
        <v>12</v>
      </c>
      <c r="L475" s="42" t="s">
        <v>176</v>
      </c>
      <c r="M475" s="42" t="s">
        <v>177</v>
      </c>
      <c r="N475" s="36">
        <v>1</v>
      </c>
      <c r="O475" s="47">
        <f t="shared" si="229"/>
        <v>61.38</v>
      </c>
      <c r="P475" s="85">
        <v>18.600000000000001</v>
      </c>
      <c r="Q475" s="47">
        <f t="shared" si="230"/>
        <v>63.69</v>
      </c>
      <c r="R475" s="47">
        <v>19.3</v>
      </c>
      <c r="S475" s="36">
        <f t="shared" si="231"/>
        <v>63.69</v>
      </c>
      <c r="T475" s="36">
        <f t="shared" si="232"/>
        <v>19.3</v>
      </c>
      <c r="U475" s="47">
        <f t="shared" si="233"/>
        <v>62.534999999999997</v>
      </c>
      <c r="V475" s="47">
        <f t="shared" si="234"/>
        <v>18.950000000000003</v>
      </c>
      <c r="W475" s="48">
        <v>24.654240000000001</v>
      </c>
      <c r="X475" s="48">
        <v>112.18325</v>
      </c>
      <c r="Y475" s="49">
        <f t="shared" si="235"/>
        <v>77</v>
      </c>
      <c r="Z475" s="49">
        <v>25</v>
      </c>
      <c r="AA475" s="50">
        <v>10</v>
      </c>
      <c r="AB475" s="55">
        <v>180</v>
      </c>
      <c r="AC475" s="51" t="s">
        <v>166</v>
      </c>
      <c r="AD475" s="45" t="s">
        <v>180</v>
      </c>
      <c r="AE475" s="43" t="s">
        <v>0</v>
      </c>
      <c r="AF475" s="50">
        <v>1</v>
      </c>
      <c r="AG475" s="55" t="s">
        <v>0</v>
      </c>
      <c r="AH475" s="45"/>
      <c r="AI475" s="45"/>
    </row>
    <row r="476" spans="1:35">
      <c r="A476" s="42" t="s">
        <v>223</v>
      </c>
      <c r="B476" s="43" t="s">
        <v>150</v>
      </c>
      <c r="C476" s="44">
        <v>41192</v>
      </c>
      <c r="D476" s="45">
        <v>2012</v>
      </c>
      <c r="E476" s="46">
        <v>0.3888888888888889</v>
      </c>
      <c r="F476" s="46">
        <v>0.39166666666666666</v>
      </c>
      <c r="G476" s="46">
        <f t="shared" si="228"/>
        <v>2.7777777777777679E-3</v>
      </c>
      <c r="H476" s="36">
        <v>2</v>
      </c>
      <c r="I476" s="36">
        <v>1</v>
      </c>
      <c r="J476" s="36">
        <v>13</v>
      </c>
      <c r="K476" s="36">
        <v>13</v>
      </c>
      <c r="L476" s="42" t="s">
        <v>176</v>
      </c>
      <c r="M476" s="42" t="s">
        <v>177</v>
      </c>
      <c r="N476" s="36">
        <v>1</v>
      </c>
      <c r="O476" s="47">
        <f t="shared" si="229"/>
        <v>46.859999999999992</v>
      </c>
      <c r="P476" s="85">
        <v>14.2</v>
      </c>
      <c r="Q476" s="47">
        <f t="shared" si="230"/>
        <v>53.459999999999994</v>
      </c>
      <c r="R476" s="47">
        <v>16.2</v>
      </c>
      <c r="S476" s="36">
        <f t="shared" si="231"/>
        <v>53.459999999999994</v>
      </c>
      <c r="T476" s="36">
        <f t="shared" si="232"/>
        <v>16.2</v>
      </c>
      <c r="U476" s="47">
        <f t="shared" si="233"/>
        <v>50.16</v>
      </c>
      <c r="V476" s="47">
        <f t="shared" si="234"/>
        <v>15.2</v>
      </c>
      <c r="W476" s="48">
        <v>24.65344</v>
      </c>
      <c r="X476" s="48">
        <v>112.18284</v>
      </c>
      <c r="Y476" s="49">
        <f t="shared" si="235"/>
        <v>80.599999999999994</v>
      </c>
      <c r="Z476" s="49">
        <v>27</v>
      </c>
      <c r="AA476" s="50">
        <v>10</v>
      </c>
      <c r="AB476" s="55">
        <v>180</v>
      </c>
      <c r="AC476" s="51" t="s">
        <v>120</v>
      </c>
      <c r="AD476" s="45" t="s">
        <v>113</v>
      </c>
      <c r="AE476" s="43" t="s">
        <v>0</v>
      </c>
      <c r="AF476" s="50">
        <v>1</v>
      </c>
      <c r="AG476" s="55" t="s">
        <v>0</v>
      </c>
      <c r="AH476" s="45"/>
      <c r="AI476" s="45"/>
    </row>
    <row r="477" spans="1:35" s="53" customFormat="1">
      <c r="A477" s="42" t="s">
        <v>223</v>
      </c>
      <c r="B477" s="43" t="s">
        <v>150</v>
      </c>
      <c r="C477" s="44">
        <v>41192</v>
      </c>
      <c r="D477" s="45">
        <v>2012</v>
      </c>
      <c r="E477" s="46">
        <v>0.3888888888888889</v>
      </c>
      <c r="F477" s="46">
        <v>0.39166666666666666</v>
      </c>
      <c r="G477" s="46">
        <f t="shared" ref="G477:G482" si="236">F477-E477</f>
        <v>2.7777777777777679E-3</v>
      </c>
      <c r="H477" s="36">
        <v>2</v>
      </c>
      <c r="I477" s="36">
        <v>1</v>
      </c>
      <c r="J477" s="36">
        <v>13</v>
      </c>
      <c r="K477" s="36">
        <v>13</v>
      </c>
      <c r="L477" s="42" t="s">
        <v>176</v>
      </c>
      <c r="M477" s="42" t="s">
        <v>177</v>
      </c>
      <c r="N477" s="36">
        <v>1</v>
      </c>
      <c r="O477" s="47">
        <f t="shared" ref="O477:O482" si="237">(P477*3.3)</f>
        <v>46.859999999999992</v>
      </c>
      <c r="P477" s="85">
        <v>14.2</v>
      </c>
      <c r="Q477" s="47">
        <f t="shared" ref="Q477:Q482" si="238">(R477*3.3)</f>
        <v>53.459999999999994</v>
      </c>
      <c r="R477" s="47">
        <v>16.2</v>
      </c>
      <c r="S477" s="36">
        <f t="shared" ref="S477:S482" si="239">MAX(O477,Q477,)</f>
        <v>53.459999999999994</v>
      </c>
      <c r="T477" s="36">
        <f t="shared" ref="T477:T482" si="240">MAX(P477,R477)</f>
        <v>16.2</v>
      </c>
      <c r="U477" s="47">
        <f t="shared" ref="U477:U482" si="241">AVERAGE(O477,Q477)</f>
        <v>50.16</v>
      </c>
      <c r="V477" s="47">
        <f t="shared" ref="V477:V482" si="242">AVERAGE(P477,R477)</f>
        <v>15.2</v>
      </c>
      <c r="W477" s="48">
        <v>24.65344</v>
      </c>
      <c r="X477" s="48">
        <v>112.18284</v>
      </c>
      <c r="Y477" s="49">
        <f t="shared" ref="Y477:Y482" si="243">(Z477*1.8)+32</f>
        <v>80.599999999999994</v>
      </c>
      <c r="Z477" s="49">
        <v>27</v>
      </c>
      <c r="AA477" s="50">
        <v>10</v>
      </c>
      <c r="AB477" s="55">
        <v>180</v>
      </c>
      <c r="AC477" s="51" t="s">
        <v>120</v>
      </c>
      <c r="AD477" s="45" t="s">
        <v>49</v>
      </c>
      <c r="AE477" s="43" t="s">
        <v>0</v>
      </c>
      <c r="AF477" s="50">
        <v>1</v>
      </c>
      <c r="AG477" s="55" t="s">
        <v>0</v>
      </c>
      <c r="AH477" s="45"/>
      <c r="AI477" s="45"/>
    </row>
    <row r="478" spans="1:35">
      <c r="A478" s="42" t="s">
        <v>223</v>
      </c>
      <c r="B478" s="43" t="s">
        <v>150</v>
      </c>
      <c r="C478" s="44">
        <v>41192</v>
      </c>
      <c r="D478" s="45">
        <v>2012</v>
      </c>
      <c r="E478" s="46">
        <v>0.3888888888888889</v>
      </c>
      <c r="F478" s="46">
        <v>0.39166666666666666</v>
      </c>
      <c r="G478" s="46">
        <f t="shared" si="236"/>
        <v>2.7777777777777679E-3</v>
      </c>
      <c r="H478" s="36">
        <v>2</v>
      </c>
      <c r="I478" s="36">
        <v>1</v>
      </c>
      <c r="J478" s="36">
        <v>13</v>
      </c>
      <c r="K478" s="36">
        <v>13</v>
      </c>
      <c r="L478" s="42" t="s">
        <v>176</v>
      </c>
      <c r="M478" s="42" t="s">
        <v>177</v>
      </c>
      <c r="N478" s="36">
        <v>1</v>
      </c>
      <c r="O478" s="47">
        <f t="shared" si="237"/>
        <v>46.859999999999992</v>
      </c>
      <c r="P478" s="85">
        <v>14.2</v>
      </c>
      <c r="Q478" s="47">
        <f t="shared" si="238"/>
        <v>53.459999999999994</v>
      </c>
      <c r="R478" s="47">
        <v>16.2</v>
      </c>
      <c r="S478" s="36">
        <f t="shared" si="239"/>
        <v>53.459999999999994</v>
      </c>
      <c r="T478" s="36">
        <f t="shared" si="240"/>
        <v>16.2</v>
      </c>
      <c r="U478" s="47">
        <f t="shared" si="241"/>
        <v>50.16</v>
      </c>
      <c r="V478" s="47">
        <f t="shared" si="242"/>
        <v>15.2</v>
      </c>
      <c r="W478" s="48">
        <v>24.65344</v>
      </c>
      <c r="X478" s="48">
        <v>112.18284</v>
      </c>
      <c r="Y478" s="49">
        <f t="shared" si="243"/>
        <v>80.599999999999994</v>
      </c>
      <c r="Z478" s="49">
        <v>27</v>
      </c>
      <c r="AA478" s="50">
        <v>10</v>
      </c>
      <c r="AB478" s="55">
        <v>180</v>
      </c>
      <c r="AC478" s="51" t="s">
        <v>120</v>
      </c>
      <c r="AD478" s="45" t="s">
        <v>49</v>
      </c>
      <c r="AE478" s="43" t="s">
        <v>0</v>
      </c>
      <c r="AF478" s="50">
        <v>1</v>
      </c>
      <c r="AG478" s="55" t="s">
        <v>0</v>
      </c>
      <c r="AH478" s="45"/>
      <c r="AI478" s="45"/>
    </row>
    <row r="479" spans="1:35">
      <c r="A479" s="42" t="s">
        <v>223</v>
      </c>
      <c r="B479" s="43" t="s">
        <v>150</v>
      </c>
      <c r="C479" s="44">
        <v>41192</v>
      </c>
      <c r="D479" s="45">
        <v>2012</v>
      </c>
      <c r="E479" s="46">
        <v>0.3888888888888889</v>
      </c>
      <c r="F479" s="46">
        <v>0.39166666666666666</v>
      </c>
      <c r="G479" s="46">
        <f t="shared" si="236"/>
        <v>2.7777777777777679E-3</v>
      </c>
      <c r="H479" s="36">
        <v>2</v>
      </c>
      <c r="I479" s="36">
        <v>1</v>
      </c>
      <c r="J479" s="36">
        <v>13</v>
      </c>
      <c r="K479" s="36">
        <v>13</v>
      </c>
      <c r="L479" s="42" t="s">
        <v>176</v>
      </c>
      <c r="M479" s="42" t="s">
        <v>177</v>
      </c>
      <c r="N479" s="36">
        <v>1</v>
      </c>
      <c r="O479" s="47">
        <f t="shared" si="237"/>
        <v>46.859999999999992</v>
      </c>
      <c r="P479" s="85">
        <v>14.2</v>
      </c>
      <c r="Q479" s="47">
        <f t="shared" si="238"/>
        <v>53.459999999999994</v>
      </c>
      <c r="R479" s="47">
        <v>16.2</v>
      </c>
      <c r="S479" s="36">
        <f t="shared" si="239"/>
        <v>53.459999999999994</v>
      </c>
      <c r="T479" s="36">
        <f t="shared" si="240"/>
        <v>16.2</v>
      </c>
      <c r="U479" s="47">
        <f t="shared" si="241"/>
        <v>50.16</v>
      </c>
      <c r="V479" s="47">
        <f t="shared" si="242"/>
        <v>15.2</v>
      </c>
      <c r="W479" s="48">
        <v>24.65344</v>
      </c>
      <c r="X479" s="48">
        <v>112.18284</v>
      </c>
      <c r="Y479" s="49">
        <f t="shared" si="243"/>
        <v>80.599999999999994</v>
      </c>
      <c r="Z479" s="49">
        <v>27</v>
      </c>
      <c r="AA479" s="50">
        <v>10</v>
      </c>
      <c r="AB479" s="55">
        <v>180</v>
      </c>
      <c r="AC479" s="51" t="s">
        <v>120</v>
      </c>
      <c r="AD479" s="45" t="s">
        <v>49</v>
      </c>
      <c r="AE479" s="43" t="s">
        <v>0</v>
      </c>
      <c r="AF479" s="50">
        <v>1</v>
      </c>
      <c r="AG479" s="55" t="s">
        <v>0</v>
      </c>
      <c r="AH479" s="45"/>
      <c r="AI479" s="45"/>
    </row>
    <row r="480" spans="1:35">
      <c r="A480" s="42" t="s">
        <v>223</v>
      </c>
      <c r="B480" s="43" t="s">
        <v>150</v>
      </c>
      <c r="C480" s="44">
        <v>41192</v>
      </c>
      <c r="D480" s="45">
        <v>2012</v>
      </c>
      <c r="E480" s="46">
        <v>0.3888888888888889</v>
      </c>
      <c r="F480" s="46">
        <v>0.39166666666666666</v>
      </c>
      <c r="G480" s="46">
        <f t="shared" si="236"/>
        <v>2.7777777777777679E-3</v>
      </c>
      <c r="H480" s="36">
        <v>2</v>
      </c>
      <c r="I480" s="36">
        <v>1</v>
      </c>
      <c r="J480" s="36">
        <v>13</v>
      </c>
      <c r="K480" s="36">
        <v>13</v>
      </c>
      <c r="L480" s="42" t="s">
        <v>176</v>
      </c>
      <c r="M480" s="42" t="s">
        <v>177</v>
      </c>
      <c r="N480" s="36">
        <v>1</v>
      </c>
      <c r="O480" s="47">
        <f t="shared" si="237"/>
        <v>46.859999999999992</v>
      </c>
      <c r="P480" s="85">
        <v>14.2</v>
      </c>
      <c r="Q480" s="47">
        <f t="shared" si="238"/>
        <v>53.459999999999994</v>
      </c>
      <c r="R480" s="47">
        <v>16.2</v>
      </c>
      <c r="S480" s="36">
        <f t="shared" si="239"/>
        <v>53.459999999999994</v>
      </c>
      <c r="T480" s="36">
        <f t="shared" si="240"/>
        <v>16.2</v>
      </c>
      <c r="U480" s="47">
        <f t="shared" si="241"/>
        <v>50.16</v>
      </c>
      <c r="V480" s="47">
        <f t="shared" si="242"/>
        <v>15.2</v>
      </c>
      <c r="W480" s="48">
        <v>24.65344</v>
      </c>
      <c r="X480" s="48">
        <v>112.18284</v>
      </c>
      <c r="Y480" s="49">
        <f t="shared" si="243"/>
        <v>80.599999999999994</v>
      </c>
      <c r="Z480" s="49">
        <v>27</v>
      </c>
      <c r="AA480" s="50">
        <v>10</v>
      </c>
      <c r="AB480" s="55">
        <v>180</v>
      </c>
      <c r="AC480" s="51" t="s">
        <v>62</v>
      </c>
      <c r="AD480" s="45" t="s">
        <v>113</v>
      </c>
      <c r="AE480" s="43" t="s">
        <v>66</v>
      </c>
      <c r="AF480" s="50">
        <v>1</v>
      </c>
      <c r="AG480" s="55" t="s">
        <v>0</v>
      </c>
      <c r="AH480" s="45"/>
      <c r="AI480" s="45"/>
    </row>
    <row r="481" spans="1:35">
      <c r="A481" s="42" t="s">
        <v>223</v>
      </c>
      <c r="B481" s="43" t="s">
        <v>150</v>
      </c>
      <c r="C481" s="44">
        <v>41192</v>
      </c>
      <c r="D481" s="45">
        <v>2012</v>
      </c>
      <c r="E481" s="46">
        <v>0.3888888888888889</v>
      </c>
      <c r="F481" s="46">
        <v>0.39166666666666666</v>
      </c>
      <c r="G481" s="46">
        <f t="shared" si="236"/>
        <v>2.7777777777777679E-3</v>
      </c>
      <c r="H481" s="36">
        <v>2</v>
      </c>
      <c r="I481" s="36">
        <v>1</v>
      </c>
      <c r="J481" s="36">
        <v>13</v>
      </c>
      <c r="K481" s="36">
        <v>13</v>
      </c>
      <c r="L481" s="42" t="s">
        <v>176</v>
      </c>
      <c r="M481" s="42" t="s">
        <v>177</v>
      </c>
      <c r="N481" s="36">
        <v>1</v>
      </c>
      <c r="O481" s="47">
        <f t="shared" si="237"/>
        <v>46.859999999999992</v>
      </c>
      <c r="P481" s="85">
        <v>14.2</v>
      </c>
      <c r="Q481" s="47">
        <f t="shared" si="238"/>
        <v>53.459999999999994</v>
      </c>
      <c r="R481" s="47">
        <v>16.2</v>
      </c>
      <c r="S481" s="36">
        <f t="shared" si="239"/>
        <v>53.459999999999994</v>
      </c>
      <c r="T481" s="36">
        <f t="shared" si="240"/>
        <v>16.2</v>
      </c>
      <c r="U481" s="47">
        <f t="shared" si="241"/>
        <v>50.16</v>
      </c>
      <c r="V481" s="47">
        <f t="shared" si="242"/>
        <v>15.2</v>
      </c>
      <c r="W481" s="48">
        <v>24.65344</v>
      </c>
      <c r="X481" s="48">
        <v>112.18284</v>
      </c>
      <c r="Y481" s="49">
        <f t="shared" si="243"/>
        <v>80.599999999999994</v>
      </c>
      <c r="Z481" s="49">
        <v>27</v>
      </c>
      <c r="AA481" s="50">
        <v>10</v>
      </c>
      <c r="AB481" s="55">
        <v>180</v>
      </c>
      <c r="AC481" s="51" t="s">
        <v>62</v>
      </c>
      <c r="AD481" s="45" t="s">
        <v>113</v>
      </c>
      <c r="AE481" s="43" t="s">
        <v>66</v>
      </c>
      <c r="AF481" s="50">
        <v>1</v>
      </c>
      <c r="AG481" s="55" t="s">
        <v>0</v>
      </c>
      <c r="AH481" s="45"/>
      <c r="AI481" s="45"/>
    </row>
    <row r="482" spans="1:35">
      <c r="A482" s="42" t="s">
        <v>224</v>
      </c>
      <c r="B482" s="43" t="s">
        <v>141</v>
      </c>
      <c r="C482" s="44">
        <v>41192</v>
      </c>
      <c r="D482" s="45">
        <v>2012</v>
      </c>
      <c r="E482" s="46">
        <v>0.38819444444444445</v>
      </c>
      <c r="F482" s="46">
        <v>0.3923611111111111</v>
      </c>
      <c r="G482" s="46">
        <f t="shared" si="236"/>
        <v>4.1666666666666519E-3</v>
      </c>
      <c r="H482" s="36">
        <v>2</v>
      </c>
      <c r="I482" s="36">
        <v>1</v>
      </c>
      <c r="J482" s="36">
        <v>14</v>
      </c>
      <c r="K482" s="36">
        <v>14</v>
      </c>
      <c r="L482" s="42" t="s">
        <v>176</v>
      </c>
      <c r="M482" s="42" t="s">
        <v>177</v>
      </c>
      <c r="N482" s="36">
        <v>1</v>
      </c>
      <c r="O482" s="47">
        <f t="shared" si="237"/>
        <v>49.17</v>
      </c>
      <c r="P482" s="85">
        <v>14.9</v>
      </c>
      <c r="Q482" s="47">
        <f t="shared" si="238"/>
        <v>52.14</v>
      </c>
      <c r="R482" s="47">
        <v>15.8</v>
      </c>
      <c r="S482" s="36">
        <f t="shared" si="239"/>
        <v>52.14</v>
      </c>
      <c r="T482" s="36">
        <f t="shared" si="240"/>
        <v>15.8</v>
      </c>
      <c r="U482" s="47">
        <f t="shared" si="241"/>
        <v>50.655000000000001</v>
      </c>
      <c r="V482" s="47">
        <f t="shared" si="242"/>
        <v>15.350000000000001</v>
      </c>
      <c r="W482" s="48">
        <v>24.65344</v>
      </c>
      <c r="X482" s="48">
        <v>112.18284</v>
      </c>
      <c r="Y482" s="49">
        <f t="shared" si="243"/>
        <v>77</v>
      </c>
      <c r="Z482" s="49">
        <v>25</v>
      </c>
      <c r="AA482" s="50">
        <v>10</v>
      </c>
      <c r="AB482" s="55">
        <v>180</v>
      </c>
      <c r="AC482" s="51" t="s">
        <v>120</v>
      </c>
      <c r="AD482" s="45" t="s">
        <v>49</v>
      </c>
      <c r="AE482" s="43" t="s">
        <v>0</v>
      </c>
      <c r="AF482" s="50">
        <v>1</v>
      </c>
      <c r="AG482" s="52" t="s">
        <v>0</v>
      </c>
      <c r="AH482" s="45"/>
      <c r="AI482" s="45"/>
    </row>
    <row r="483" spans="1:35">
      <c r="A483" s="42" t="s">
        <v>224</v>
      </c>
      <c r="B483" s="43" t="s">
        <v>141</v>
      </c>
      <c r="C483" s="44">
        <v>41192</v>
      </c>
      <c r="D483" s="45">
        <v>2012</v>
      </c>
      <c r="E483" s="46">
        <v>0.38819444444444445</v>
      </c>
      <c r="F483" s="46">
        <v>0.3923611111111111</v>
      </c>
      <c r="G483" s="46">
        <f t="shared" ref="G483:G499" si="244">F483-E483</f>
        <v>4.1666666666666519E-3</v>
      </c>
      <c r="H483" s="36">
        <v>2</v>
      </c>
      <c r="I483" s="36">
        <v>1</v>
      </c>
      <c r="J483" s="36">
        <v>14</v>
      </c>
      <c r="K483" s="36">
        <v>14</v>
      </c>
      <c r="L483" s="42" t="s">
        <v>176</v>
      </c>
      <c r="M483" s="42" t="s">
        <v>177</v>
      </c>
      <c r="N483" s="36">
        <v>1</v>
      </c>
      <c r="O483" s="47">
        <f t="shared" ref="O483:O499" si="245">(P483*3.3)</f>
        <v>49.17</v>
      </c>
      <c r="P483" s="85">
        <v>14.9</v>
      </c>
      <c r="Q483" s="47">
        <f t="shared" ref="Q483:Q499" si="246">(R483*3.3)</f>
        <v>52.14</v>
      </c>
      <c r="R483" s="47">
        <v>15.8</v>
      </c>
      <c r="S483" s="36">
        <f t="shared" ref="S483:S499" si="247">MAX(O483,Q483,)</f>
        <v>52.14</v>
      </c>
      <c r="T483" s="36">
        <f t="shared" ref="T483:T499" si="248">MAX(P483,R483)</f>
        <v>15.8</v>
      </c>
      <c r="U483" s="47">
        <f t="shared" ref="U483:U499" si="249">AVERAGE(O483,Q483)</f>
        <v>50.655000000000001</v>
      </c>
      <c r="V483" s="47">
        <f t="shared" ref="V483:V499" si="250">AVERAGE(P483,R483)</f>
        <v>15.350000000000001</v>
      </c>
      <c r="W483" s="48">
        <v>24.65344</v>
      </c>
      <c r="X483" s="48">
        <v>112.18284</v>
      </c>
      <c r="Y483" s="49">
        <f t="shared" ref="Y483:Y499" si="251">(Z483*1.8)+32</f>
        <v>77</v>
      </c>
      <c r="Z483" s="49">
        <v>25</v>
      </c>
      <c r="AA483" s="50">
        <v>10</v>
      </c>
      <c r="AB483" s="55">
        <v>180</v>
      </c>
      <c r="AC483" s="51" t="s">
        <v>120</v>
      </c>
      <c r="AD483" s="45" t="s">
        <v>49</v>
      </c>
      <c r="AE483" s="43" t="s">
        <v>0</v>
      </c>
      <c r="AF483" s="50">
        <v>1</v>
      </c>
      <c r="AG483" s="52" t="s">
        <v>0</v>
      </c>
      <c r="AH483" s="45"/>
      <c r="AI483" s="45"/>
    </row>
    <row r="484" spans="1:35">
      <c r="A484" s="42" t="s">
        <v>224</v>
      </c>
      <c r="B484" s="43" t="s">
        <v>141</v>
      </c>
      <c r="C484" s="44">
        <v>41192</v>
      </c>
      <c r="D484" s="45">
        <v>2012</v>
      </c>
      <c r="E484" s="46">
        <v>0.38819444444444445</v>
      </c>
      <c r="F484" s="46">
        <v>0.3923611111111111</v>
      </c>
      <c r="G484" s="46">
        <f t="shared" si="244"/>
        <v>4.1666666666666519E-3</v>
      </c>
      <c r="H484" s="36">
        <v>2</v>
      </c>
      <c r="I484" s="36">
        <v>1</v>
      </c>
      <c r="J484" s="36">
        <v>14</v>
      </c>
      <c r="K484" s="36">
        <v>14</v>
      </c>
      <c r="L484" s="42" t="s">
        <v>176</v>
      </c>
      <c r="M484" s="42" t="s">
        <v>177</v>
      </c>
      <c r="N484" s="36">
        <v>1</v>
      </c>
      <c r="O484" s="47">
        <f t="shared" si="245"/>
        <v>49.17</v>
      </c>
      <c r="P484" s="85">
        <v>14.9</v>
      </c>
      <c r="Q484" s="47">
        <f t="shared" si="246"/>
        <v>52.14</v>
      </c>
      <c r="R484" s="47">
        <v>15.8</v>
      </c>
      <c r="S484" s="36">
        <f t="shared" si="247"/>
        <v>52.14</v>
      </c>
      <c r="T484" s="36">
        <f t="shared" si="248"/>
        <v>15.8</v>
      </c>
      <c r="U484" s="47">
        <f t="shared" si="249"/>
        <v>50.655000000000001</v>
      </c>
      <c r="V484" s="47">
        <f t="shared" si="250"/>
        <v>15.350000000000001</v>
      </c>
      <c r="W484" s="48">
        <v>24.65344</v>
      </c>
      <c r="X484" s="48">
        <v>112.18284</v>
      </c>
      <c r="Y484" s="49">
        <f t="shared" si="251"/>
        <v>77</v>
      </c>
      <c r="Z484" s="49">
        <v>25</v>
      </c>
      <c r="AA484" s="50">
        <v>10</v>
      </c>
      <c r="AB484" s="55">
        <v>180</v>
      </c>
      <c r="AC484" s="51" t="s">
        <v>120</v>
      </c>
      <c r="AD484" s="45" t="s">
        <v>49</v>
      </c>
      <c r="AE484" s="43" t="s">
        <v>0</v>
      </c>
      <c r="AF484" s="50">
        <v>1</v>
      </c>
      <c r="AG484" s="52" t="s">
        <v>0</v>
      </c>
      <c r="AH484" s="45"/>
      <c r="AI484" s="45"/>
    </row>
    <row r="485" spans="1:35">
      <c r="A485" s="42" t="s">
        <v>224</v>
      </c>
      <c r="B485" s="43" t="s">
        <v>141</v>
      </c>
      <c r="C485" s="44">
        <v>41192</v>
      </c>
      <c r="D485" s="45">
        <v>2012</v>
      </c>
      <c r="E485" s="46">
        <v>0.38819444444444445</v>
      </c>
      <c r="F485" s="46">
        <v>0.3923611111111111</v>
      </c>
      <c r="G485" s="46">
        <f t="shared" si="244"/>
        <v>4.1666666666666519E-3</v>
      </c>
      <c r="H485" s="36">
        <v>2</v>
      </c>
      <c r="I485" s="36">
        <v>1</v>
      </c>
      <c r="J485" s="36">
        <v>14</v>
      </c>
      <c r="K485" s="36">
        <v>14</v>
      </c>
      <c r="L485" s="42" t="s">
        <v>176</v>
      </c>
      <c r="M485" s="42" t="s">
        <v>177</v>
      </c>
      <c r="N485" s="36">
        <v>1</v>
      </c>
      <c r="O485" s="47">
        <f t="shared" si="245"/>
        <v>49.17</v>
      </c>
      <c r="P485" s="85">
        <v>14.9</v>
      </c>
      <c r="Q485" s="47">
        <f t="shared" si="246"/>
        <v>52.14</v>
      </c>
      <c r="R485" s="47">
        <v>15.8</v>
      </c>
      <c r="S485" s="36">
        <f t="shared" si="247"/>
        <v>52.14</v>
      </c>
      <c r="T485" s="36">
        <f t="shared" si="248"/>
        <v>15.8</v>
      </c>
      <c r="U485" s="47">
        <f t="shared" si="249"/>
        <v>50.655000000000001</v>
      </c>
      <c r="V485" s="47">
        <f t="shared" si="250"/>
        <v>15.350000000000001</v>
      </c>
      <c r="W485" s="48">
        <v>24.65344</v>
      </c>
      <c r="X485" s="48">
        <v>112.18284</v>
      </c>
      <c r="Y485" s="49">
        <f t="shared" si="251"/>
        <v>77</v>
      </c>
      <c r="Z485" s="49">
        <v>25</v>
      </c>
      <c r="AA485" s="50">
        <v>10</v>
      </c>
      <c r="AB485" s="55">
        <v>180</v>
      </c>
      <c r="AC485" s="51" t="s">
        <v>120</v>
      </c>
      <c r="AD485" s="45" t="s">
        <v>49</v>
      </c>
      <c r="AE485" s="43" t="s">
        <v>0</v>
      </c>
      <c r="AF485" s="50">
        <v>1</v>
      </c>
      <c r="AG485" s="52" t="s">
        <v>0</v>
      </c>
      <c r="AH485" s="45"/>
      <c r="AI485" s="45"/>
    </row>
    <row r="486" spans="1:35">
      <c r="A486" s="42" t="s">
        <v>224</v>
      </c>
      <c r="B486" s="43" t="s">
        <v>141</v>
      </c>
      <c r="C486" s="44">
        <v>41192</v>
      </c>
      <c r="D486" s="45">
        <v>2012</v>
      </c>
      <c r="E486" s="46">
        <v>0.38819444444444445</v>
      </c>
      <c r="F486" s="46">
        <v>0.3923611111111111</v>
      </c>
      <c r="G486" s="46">
        <f t="shared" si="244"/>
        <v>4.1666666666666519E-3</v>
      </c>
      <c r="H486" s="36">
        <v>2</v>
      </c>
      <c r="I486" s="36">
        <v>1</v>
      </c>
      <c r="J486" s="36">
        <v>14</v>
      </c>
      <c r="K486" s="36">
        <v>14</v>
      </c>
      <c r="L486" s="42" t="s">
        <v>176</v>
      </c>
      <c r="M486" s="42" t="s">
        <v>177</v>
      </c>
      <c r="N486" s="36">
        <v>1</v>
      </c>
      <c r="O486" s="47">
        <f t="shared" si="245"/>
        <v>49.17</v>
      </c>
      <c r="P486" s="85">
        <v>14.9</v>
      </c>
      <c r="Q486" s="47">
        <f t="shared" si="246"/>
        <v>52.14</v>
      </c>
      <c r="R486" s="47">
        <v>15.8</v>
      </c>
      <c r="S486" s="36">
        <f t="shared" si="247"/>
        <v>52.14</v>
      </c>
      <c r="T486" s="36">
        <f t="shared" si="248"/>
        <v>15.8</v>
      </c>
      <c r="U486" s="47">
        <f t="shared" si="249"/>
        <v>50.655000000000001</v>
      </c>
      <c r="V486" s="47">
        <f t="shared" si="250"/>
        <v>15.350000000000001</v>
      </c>
      <c r="W486" s="48">
        <v>24.65344</v>
      </c>
      <c r="X486" s="48">
        <v>112.18284</v>
      </c>
      <c r="Y486" s="49">
        <f t="shared" si="251"/>
        <v>77</v>
      </c>
      <c r="Z486" s="49">
        <v>25</v>
      </c>
      <c r="AA486" s="50">
        <v>10</v>
      </c>
      <c r="AB486" s="55">
        <v>180</v>
      </c>
      <c r="AC486" s="51" t="s">
        <v>120</v>
      </c>
      <c r="AD486" s="45" t="s">
        <v>49</v>
      </c>
      <c r="AE486" s="43" t="s">
        <v>0</v>
      </c>
      <c r="AF486" s="50">
        <v>1</v>
      </c>
      <c r="AG486" s="52" t="s">
        <v>0</v>
      </c>
      <c r="AH486" s="45"/>
      <c r="AI486" s="45"/>
    </row>
    <row r="487" spans="1:35">
      <c r="A487" s="42" t="s">
        <v>224</v>
      </c>
      <c r="B487" s="43" t="s">
        <v>141</v>
      </c>
      <c r="C487" s="44">
        <v>41192</v>
      </c>
      <c r="D487" s="45">
        <v>2012</v>
      </c>
      <c r="E487" s="46">
        <v>0.38819444444444445</v>
      </c>
      <c r="F487" s="46">
        <v>0.3923611111111111</v>
      </c>
      <c r="G487" s="46">
        <f t="shared" si="244"/>
        <v>4.1666666666666519E-3</v>
      </c>
      <c r="H487" s="36">
        <v>2</v>
      </c>
      <c r="I487" s="36">
        <v>1</v>
      </c>
      <c r="J487" s="36">
        <v>14</v>
      </c>
      <c r="K487" s="36">
        <v>14</v>
      </c>
      <c r="L487" s="42" t="s">
        <v>176</v>
      </c>
      <c r="M487" s="42" t="s">
        <v>177</v>
      </c>
      <c r="N487" s="36">
        <v>1</v>
      </c>
      <c r="O487" s="47">
        <f t="shared" si="245"/>
        <v>49.17</v>
      </c>
      <c r="P487" s="85">
        <v>14.9</v>
      </c>
      <c r="Q487" s="47">
        <f t="shared" si="246"/>
        <v>52.14</v>
      </c>
      <c r="R487" s="47">
        <v>15.8</v>
      </c>
      <c r="S487" s="36">
        <f t="shared" si="247"/>
        <v>52.14</v>
      </c>
      <c r="T487" s="36">
        <f t="shared" si="248"/>
        <v>15.8</v>
      </c>
      <c r="U487" s="47">
        <f t="shared" si="249"/>
        <v>50.655000000000001</v>
      </c>
      <c r="V487" s="47">
        <f t="shared" si="250"/>
        <v>15.350000000000001</v>
      </c>
      <c r="W487" s="48">
        <v>24.65344</v>
      </c>
      <c r="X487" s="48">
        <v>112.18284</v>
      </c>
      <c r="Y487" s="49">
        <f t="shared" si="251"/>
        <v>77</v>
      </c>
      <c r="Z487" s="49">
        <v>25</v>
      </c>
      <c r="AA487" s="50">
        <v>10</v>
      </c>
      <c r="AB487" s="55">
        <v>180</v>
      </c>
      <c r="AC487" s="51" t="s">
        <v>120</v>
      </c>
      <c r="AD487" s="45" t="s">
        <v>49</v>
      </c>
      <c r="AE487" s="43" t="s">
        <v>0</v>
      </c>
      <c r="AF487" s="50">
        <v>1</v>
      </c>
      <c r="AG487" s="52" t="s">
        <v>0</v>
      </c>
      <c r="AH487" s="45"/>
      <c r="AI487" s="45"/>
    </row>
    <row r="488" spans="1:35">
      <c r="A488" s="42" t="s">
        <v>224</v>
      </c>
      <c r="B488" s="43" t="s">
        <v>141</v>
      </c>
      <c r="C488" s="44">
        <v>41192</v>
      </c>
      <c r="D488" s="45">
        <v>2012</v>
      </c>
      <c r="E488" s="46">
        <v>0.38819444444444445</v>
      </c>
      <c r="F488" s="46">
        <v>0.3923611111111111</v>
      </c>
      <c r="G488" s="46">
        <f t="shared" si="244"/>
        <v>4.1666666666666519E-3</v>
      </c>
      <c r="H488" s="36">
        <v>2</v>
      </c>
      <c r="I488" s="36">
        <v>1</v>
      </c>
      <c r="J488" s="36">
        <v>14</v>
      </c>
      <c r="K488" s="36">
        <v>14</v>
      </c>
      <c r="L488" s="42" t="s">
        <v>176</v>
      </c>
      <c r="M488" s="42" t="s">
        <v>177</v>
      </c>
      <c r="N488" s="36">
        <v>1</v>
      </c>
      <c r="O488" s="47">
        <f t="shared" si="245"/>
        <v>49.17</v>
      </c>
      <c r="P488" s="85">
        <v>14.9</v>
      </c>
      <c r="Q488" s="47">
        <f t="shared" si="246"/>
        <v>52.14</v>
      </c>
      <c r="R488" s="47">
        <v>15.8</v>
      </c>
      <c r="S488" s="36">
        <f t="shared" si="247"/>
        <v>52.14</v>
      </c>
      <c r="T488" s="36">
        <f t="shared" si="248"/>
        <v>15.8</v>
      </c>
      <c r="U488" s="47">
        <f t="shared" si="249"/>
        <v>50.655000000000001</v>
      </c>
      <c r="V488" s="47">
        <f t="shared" si="250"/>
        <v>15.350000000000001</v>
      </c>
      <c r="W488" s="48">
        <v>24.65344</v>
      </c>
      <c r="X488" s="48">
        <v>112.18284</v>
      </c>
      <c r="Y488" s="49">
        <f t="shared" si="251"/>
        <v>77</v>
      </c>
      <c r="Z488" s="49">
        <v>25</v>
      </c>
      <c r="AA488" s="50">
        <v>10</v>
      </c>
      <c r="AB488" s="55">
        <v>180</v>
      </c>
      <c r="AC488" s="51" t="s">
        <v>120</v>
      </c>
      <c r="AD488" s="45" t="s">
        <v>49</v>
      </c>
      <c r="AE488" s="43" t="s">
        <v>0</v>
      </c>
      <c r="AF488" s="50">
        <v>1</v>
      </c>
      <c r="AG488" s="52" t="s">
        <v>0</v>
      </c>
      <c r="AH488" s="45"/>
      <c r="AI488" s="45"/>
    </row>
    <row r="489" spans="1:35">
      <c r="A489" s="42" t="s">
        <v>224</v>
      </c>
      <c r="B489" s="43" t="s">
        <v>141</v>
      </c>
      <c r="C489" s="44">
        <v>41192</v>
      </c>
      <c r="D489" s="45">
        <v>2012</v>
      </c>
      <c r="E489" s="46">
        <v>0.38819444444444445</v>
      </c>
      <c r="F489" s="46">
        <v>0.3923611111111111</v>
      </c>
      <c r="G489" s="46">
        <f t="shared" si="244"/>
        <v>4.1666666666666519E-3</v>
      </c>
      <c r="H489" s="36">
        <v>2</v>
      </c>
      <c r="I489" s="36">
        <v>1</v>
      </c>
      <c r="J489" s="36">
        <v>14</v>
      </c>
      <c r="K489" s="36">
        <v>14</v>
      </c>
      <c r="L489" s="42" t="s">
        <v>176</v>
      </c>
      <c r="M489" s="42" t="s">
        <v>177</v>
      </c>
      <c r="N489" s="36">
        <v>1</v>
      </c>
      <c r="O489" s="47">
        <f t="shared" si="245"/>
        <v>49.17</v>
      </c>
      <c r="P489" s="85">
        <v>14.9</v>
      </c>
      <c r="Q489" s="47">
        <f t="shared" si="246"/>
        <v>52.14</v>
      </c>
      <c r="R489" s="47">
        <v>15.8</v>
      </c>
      <c r="S489" s="36">
        <f t="shared" si="247"/>
        <v>52.14</v>
      </c>
      <c r="T489" s="36">
        <f t="shared" si="248"/>
        <v>15.8</v>
      </c>
      <c r="U489" s="47">
        <f t="shared" si="249"/>
        <v>50.655000000000001</v>
      </c>
      <c r="V489" s="47">
        <f t="shared" si="250"/>
        <v>15.350000000000001</v>
      </c>
      <c r="W489" s="48">
        <v>24.65344</v>
      </c>
      <c r="X489" s="48">
        <v>112.18284</v>
      </c>
      <c r="Y489" s="49">
        <f t="shared" si="251"/>
        <v>77</v>
      </c>
      <c r="Z489" s="49">
        <v>25</v>
      </c>
      <c r="AA489" s="50">
        <v>10</v>
      </c>
      <c r="AB489" s="55">
        <v>180</v>
      </c>
      <c r="AC489" s="51" t="s">
        <v>120</v>
      </c>
      <c r="AD489" s="45" t="s">
        <v>49</v>
      </c>
      <c r="AE489" s="43" t="s">
        <v>0</v>
      </c>
      <c r="AF489" s="50">
        <v>1</v>
      </c>
      <c r="AG489" s="52" t="s">
        <v>0</v>
      </c>
      <c r="AH489" s="45"/>
      <c r="AI489" s="45"/>
    </row>
    <row r="490" spans="1:35">
      <c r="A490" s="42" t="s">
        <v>224</v>
      </c>
      <c r="B490" s="43" t="s">
        <v>141</v>
      </c>
      <c r="C490" s="44">
        <v>41192</v>
      </c>
      <c r="D490" s="45">
        <v>2012</v>
      </c>
      <c r="E490" s="46">
        <v>0.38819444444444445</v>
      </c>
      <c r="F490" s="46">
        <v>0.3923611111111111</v>
      </c>
      <c r="G490" s="46">
        <f t="shared" si="244"/>
        <v>4.1666666666666519E-3</v>
      </c>
      <c r="H490" s="36">
        <v>2</v>
      </c>
      <c r="I490" s="36">
        <v>1</v>
      </c>
      <c r="J490" s="36">
        <v>14</v>
      </c>
      <c r="K490" s="36">
        <v>14</v>
      </c>
      <c r="L490" s="42" t="s">
        <v>176</v>
      </c>
      <c r="M490" s="42" t="s">
        <v>177</v>
      </c>
      <c r="N490" s="36">
        <v>1</v>
      </c>
      <c r="O490" s="47">
        <f t="shared" si="245"/>
        <v>49.17</v>
      </c>
      <c r="P490" s="85">
        <v>14.9</v>
      </c>
      <c r="Q490" s="47">
        <f t="shared" si="246"/>
        <v>52.14</v>
      </c>
      <c r="R490" s="47">
        <v>15.8</v>
      </c>
      <c r="S490" s="36">
        <f t="shared" si="247"/>
        <v>52.14</v>
      </c>
      <c r="T490" s="36">
        <f t="shared" si="248"/>
        <v>15.8</v>
      </c>
      <c r="U490" s="47">
        <f t="shared" si="249"/>
        <v>50.655000000000001</v>
      </c>
      <c r="V490" s="47">
        <f t="shared" si="250"/>
        <v>15.350000000000001</v>
      </c>
      <c r="W490" s="48">
        <v>24.65344</v>
      </c>
      <c r="X490" s="48">
        <v>112.18284</v>
      </c>
      <c r="Y490" s="49">
        <f t="shared" si="251"/>
        <v>77</v>
      </c>
      <c r="Z490" s="49">
        <v>25</v>
      </c>
      <c r="AA490" s="50">
        <v>10</v>
      </c>
      <c r="AB490" s="55">
        <v>180</v>
      </c>
      <c r="AC490" s="51" t="s">
        <v>120</v>
      </c>
      <c r="AD490" s="45" t="s">
        <v>49</v>
      </c>
      <c r="AE490" s="43" t="s">
        <v>0</v>
      </c>
      <c r="AF490" s="50">
        <v>1</v>
      </c>
      <c r="AG490" s="52" t="s">
        <v>0</v>
      </c>
      <c r="AH490" s="45"/>
      <c r="AI490" s="45"/>
    </row>
    <row r="491" spans="1:35">
      <c r="A491" s="42" t="s">
        <v>224</v>
      </c>
      <c r="B491" s="43" t="s">
        <v>141</v>
      </c>
      <c r="C491" s="44">
        <v>41192</v>
      </c>
      <c r="D491" s="45">
        <v>2012</v>
      </c>
      <c r="E491" s="46">
        <v>0.38819444444444445</v>
      </c>
      <c r="F491" s="46">
        <v>0.3923611111111111</v>
      </c>
      <c r="G491" s="46">
        <f t="shared" si="244"/>
        <v>4.1666666666666519E-3</v>
      </c>
      <c r="H491" s="36">
        <v>2</v>
      </c>
      <c r="I491" s="36">
        <v>1</v>
      </c>
      <c r="J491" s="36">
        <v>14</v>
      </c>
      <c r="K491" s="36">
        <v>14</v>
      </c>
      <c r="L491" s="42" t="s">
        <v>176</v>
      </c>
      <c r="M491" s="42" t="s">
        <v>177</v>
      </c>
      <c r="N491" s="36">
        <v>1</v>
      </c>
      <c r="O491" s="47">
        <f t="shared" si="245"/>
        <v>49.17</v>
      </c>
      <c r="P491" s="85">
        <v>14.9</v>
      </c>
      <c r="Q491" s="47">
        <f t="shared" si="246"/>
        <v>52.14</v>
      </c>
      <c r="R491" s="47">
        <v>15.8</v>
      </c>
      <c r="S491" s="36">
        <f t="shared" si="247"/>
        <v>52.14</v>
      </c>
      <c r="T491" s="36">
        <f t="shared" si="248"/>
        <v>15.8</v>
      </c>
      <c r="U491" s="47">
        <f t="shared" si="249"/>
        <v>50.655000000000001</v>
      </c>
      <c r="V491" s="47">
        <f t="shared" si="250"/>
        <v>15.350000000000001</v>
      </c>
      <c r="W491" s="48">
        <v>24.65344</v>
      </c>
      <c r="X491" s="48">
        <v>112.18284</v>
      </c>
      <c r="Y491" s="49">
        <f t="shared" si="251"/>
        <v>77</v>
      </c>
      <c r="Z491" s="49">
        <v>25</v>
      </c>
      <c r="AA491" s="50">
        <v>10</v>
      </c>
      <c r="AB491" s="55">
        <v>180</v>
      </c>
      <c r="AC491" s="51" t="s">
        <v>120</v>
      </c>
      <c r="AD491" s="45" t="s">
        <v>49</v>
      </c>
      <c r="AE491" s="43" t="s">
        <v>0</v>
      </c>
      <c r="AF491" s="50">
        <v>1</v>
      </c>
      <c r="AG491" s="52" t="s">
        <v>0</v>
      </c>
      <c r="AH491" s="45"/>
      <c r="AI491" s="45"/>
    </row>
    <row r="492" spans="1:35">
      <c r="A492" s="42" t="s">
        <v>224</v>
      </c>
      <c r="B492" s="43" t="s">
        <v>141</v>
      </c>
      <c r="C492" s="44">
        <v>41192</v>
      </c>
      <c r="D492" s="45">
        <v>2012</v>
      </c>
      <c r="E492" s="46">
        <v>0.38819444444444445</v>
      </c>
      <c r="F492" s="46">
        <v>0.3923611111111111</v>
      </c>
      <c r="G492" s="46">
        <f t="shared" si="244"/>
        <v>4.1666666666666519E-3</v>
      </c>
      <c r="H492" s="36">
        <v>2</v>
      </c>
      <c r="I492" s="36">
        <v>1</v>
      </c>
      <c r="J492" s="36">
        <v>14</v>
      </c>
      <c r="K492" s="36">
        <v>14</v>
      </c>
      <c r="L492" s="42" t="s">
        <v>176</v>
      </c>
      <c r="M492" s="42" t="s">
        <v>177</v>
      </c>
      <c r="N492" s="36">
        <v>1</v>
      </c>
      <c r="O492" s="47">
        <f t="shared" si="245"/>
        <v>49.17</v>
      </c>
      <c r="P492" s="85">
        <v>14.9</v>
      </c>
      <c r="Q492" s="47">
        <f t="shared" si="246"/>
        <v>52.14</v>
      </c>
      <c r="R492" s="47">
        <v>15.8</v>
      </c>
      <c r="S492" s="36">
        <f t="shared" si="247"/>
        <v>52.14</v>
      </c>
      <c r="T492" s="36">
        <f t="shared" si="248"/>
        <v>15.8</v>
      </c>
      <c r="U492" s="47">
        <f t="shared" si="249"/>
        <v>50.655000000000001</v>
      </c>
      <c r="V492" s="47">
        <f t="shared" si="250"/>
        <v>15.350000000000001</v>
      </c>
      <c r="W492" s="48">
        <v>24.65344</v>
      </c>
      <c r="X492" s="48">
        <v>112.18284</v>
      </c>
      <c r="Y492" s="49">
        <f t="shared" si="251"/>
        <v>77</v>
      </c>
      <c r="Z492" s="49">
        <v>25</v>
      </c>
      <c r="AA492" s="50">
        <v>10</v>
      </c>
      <c r="AB492" s="55">
        <v>180</v>
      </c>
      <c r="AC492" s="51" t="s">
        <v>120</v>
      </c>
      <c r="AD492" s="45" t="s">
        <v>49</v>
      </c>
      <c r="AE492" s="43" t="s">
        <v>0</v>
      </c>
      <c r="AF492" s="50">
        <v>1</v>
      </c>
      <c r="AG492" s="52" t="s">
        <v>0</v>
      </c>
      <c r="AH492" s="45"/>
      <c r="AI492" s="45"/>
    </row>
    <row r="493" spans="1:35">
      <c r="A493" s="42" t="s">
        <v>224</v>
      </c>
      <c r="B493" s="43" t="s">
        <v>141</v>
      </c>
      <c r="C493" s="44">
        <v>41192</v>
      </c>
      <c r="D493" s="45">
        <v>2012</v>
      </c>
      <c r="E493" s="46">
        <v>0.38819444444444445</v>
      </c>
      <c r="F493" s="46">
        <v>0.3923611111111111</v>
      </c>
      <c r="G493" s="46">
        <f t="shared" si="244"/>
        <v>4.1666666666666519E-3</v>
      </c>
      <c r="H493" s="36">
        <v>2</v>
      </c>
      <c r="I493" s="36">
        <v>1</v>
      </c>
      <c r="J493" s="36">
        <v>14</v>
      </c>
      <c r="K493" s="36">
        <v>14</v>
      </c>
      <c r="L493" s="42" t="s">
        <v>176</v>
      </c>
      <c r="M493" s="42" t="s">
        <v>177</v>
      </c>
      <c r="N493" s="36">
        <v>1</v>
      </c>
      <c r="O493" s="47">
        <f t="shared" si="245"/>
        <v>49.17</v>
      </c>
      <c r="P493" s="85">
        <v>14.9</v>
      </c>
      <c r="Q493" s="47">
        <f t="shared" si="246"/>
        <v>52.14</v>
      </c>
      <c r="R493" s="47">
        <v>15.8</v>
      </c>
      <c r="S493" s="36">
        <f t="shared" si="247"/>
        <v>52.14</v>
      </c>
      <c r="T493" s="36">
        <f t="shared" si="248"/>
        <v>15.8</v>
      </c>
      <c r="U493" s="47">
        <f t="shared" si="249"/>
        <v>50.655000000000001</v>
      </c>
      <c r="V493" s="47">
        <f t="shared" si="250"/>
        <v>15.350000000000001</v>
      </c>
      <c r="W493" s="48">
        <v>24.65344</v>
      </c>
      <c r="X493" s="48">
        <v>112.18284</v>
      </c>
      <c r="Y493" s="49">
        <f t="shared" si="251"/>
        <v>77</v>
      </c>
      <c r="Z493" s="49">
        <v>25</v>
      </c>
      <c r="AA493" s="50">
        <v>10</v>
      </c>
      <c r="AB493" s="55">
        <v>180</v>
      </c>
      <c r="AC493" s="51" t="s">
        <v>120</v>
      </c>
      <c r="AD493" s="45" t="s">
        <v>49</v>
      </c>
      <c r="AE493" s="43" t="s">
        <v>0</v>
      </c>
      <c r="AF493" s="50">
        <v>1</v>
      </c>
      <c r="AG493" s="52" t="s">
        <v>0</v>
      </c>
      <c r="AH493" s="45"/>
      <c r="AI493" s="45"/>
    </row>
    <row r="494" spans="1:35">
      <c r="A494" s="42" t="s">
        <v>224</v>
      </c>
      <c r="B494" s="43" t="s">
        <v>141</v>
      </c>
      <c r="C494" s="44">
        <v>41192</v>
      </c>
      <c r="D494" s="45">
        <v>2012</v>
      </c>
      <c r="E494" s="46">
        <v>0.38819444444444445</v>
      </c>
      <c r="F494" s="46">
        <v>0.3923611111111111</v>
      </c>
      <c r="G494" s="46">
        <f t="shared" si="244"/>
        <v>4.1666666666666519E-3</v>
      </c>
      <c r="H494" s="36">
        <v>2</v>
      </c>
      <c r="I494" s="36">
        <v>1</v>
      </c>
      <c r="J494" s="36">
        <v>14</v>
      </c>
      <c r="K494" s="36">
        <v>14</v>
      </c>
      <c r="L494" s="42" t="s">
        <v>176</v>
      </c>
      <c r="M494" s="42" t="s">
        <v>177</v>
      </c>
      <c r="N494" s="36">
        <v>1</v>
      </c>
      <c r="O494" s="47">
        <f t="shared" si="245"/>
        <v>49.17</v>
      </c>
      <c r="P494" s="85">
        <v>14.9</v>
      </c>
      <c r="Q494" s="47">
        <f t="shared" si="246"/>
        <v>52.14</v>
      </c>
      <c r="R494" s="47">
        <v>15.8</v>
      </c>
      <c r="S494" s="36">
        <f t="shared" si="247"/>
        <v>52.14</v>
      </c>
      <c r="T494" s="36">
        <f t="shared" si="248"/>
        <v>15.8</v>
      </c>
      <c r="U494" s="47">
        <f t="shared" si="249"/>
        <v>50.655000000000001</v>
      </c>
      <c r="V494" s="47">
        <f t="shared" si="250"/>
        <v>15.350000000000001</v>
      </c>
      <c r="W494" s="48">
        <v>24.65344</v>
      </c>
      <c r="X494" s="48">
        <v>112.18284</v>
      </c>
      <c r="Y494" s="49">
        <f t="shared" si="251"/>
        <v>77</v>
      </c>
      <c r="Z494" s="49">
        <v>25</v>
      </c>
      <c r="AA494" s="50">
        <v>10</v>
      </c>
      <c r="AB494" s="55">
        <v>180</v>
      </c>
      <c r="AC494" s="51" t="s">
        <v>120</v>
      </c>
      <c r="AD494" s="45" t="s">
        <v>49</v>
      </c>
      <c r="AE494" s="43" t="s">
        <v>0</v>
      </c>
      <c r="AF494" s="50">
        <v>1</v>
      </c>
      <c r="AG494" s="52" t="s">
        <v>0</v>
      </c>
      <c r="AH494" s="45"/>
      <c r="AI494" s="45"/>
    </row>
    <row r="495" spans="1:35">
      <c r="A495" s="42" t="s">
        <v>224</v>
      </c>
      <c r="B495" s="43" t="s">
        <v>141</v>
      </c>
      <c r="C495" s="44">
        <v>41192</v>
      </c>
      <c r="D495" s="45">
        <v>2012</v>
      </c>
      <c r="E495" s="46">
        <v>0.38819444444444445</v>
      </c>
      <c r="F495" s="46">
        <v>0.3923611111111111</v>
      </c>
      <c r="G495" s="46">
        <f t="shared" si="244"/>
        <v>4.1666666666666519E-3</v>
      </c>
      <c r="H495" s="36">
        <v>2</v>
      </c>
      <c r="I495" s="36">
        <v>1</v>
      </c>
      <c r="J495" s="36">
        <v>14</v>
      </c>
      <c r="K495" s="36">
        <v>14</v>
      </c>
      <c r="L495" s="42" t="s">
        <v>176</v>
      </c>
      <c r="M495" s="42" t="s">
        <v>177</v>
      </c>
      <c r="N495" s="36">
        <v>1</v>
      </c>
      <c r="O495" s="47">
        <f t="shared" si="245"/>
        <v>49.17</v>
      </c>
      <c r="P495" s="85">
        <v>14.9</v>
      </c>
      <c r="Q495" s="47">
        <f t="shared" si="246"/>
        <v>52.14</v>
      </c>
      <c r="R495" s="47">
        <v>15.8</v>
      </c>
      <c r="S495" s="36">
        <f t="shared" si="247"/>
        <v>52.14</v>
      </c>
      <c r="T495" s="36">
        <f t="shared" si="248"/>
        <v>15.8</v>
      </c>
      <c r="U495" s="47">
        <f t="shared" si="249"/>
        <v>50.655000000000001</v>
      </c>
      <c r="V495" s="47">
        <f t="shared" si="250"/>
        <v>15.350000000000001</v>
      </c>
      <c r="W495" s="48">
        <v>24.65344</v>
      </c>
      <c r="X495" s="48">
        <v>112.18284</v>
      </c>
      <c r="Y495" s="49">
        <f t="shared" si="251"/>
        <v>77</v>
      </c>
      <c r="Z495" s="49">
        <v>25</v>
      </c>
      <c r="AA495" s="50">
        <v>10</v>
      </c>
      <c r="AB495" s="55">
        <v>180</v>
      </c>
      <c r="AC495" s="43" t="s">
        <v>62</v>
      </c>
      <c r="AD495" s="45" t="s">
        <v>49</v>
      </c>
      <c r="AE495" s="43" t="s">
        <v>63</v>
      </c>
      <c r="AF495" s="50">
        <v>1</v>
      </c>
      <c r="AG495" s="55" t="s">
        <v>0</v>
      </c>
      <c r="AH495" s="45"/>
      <c r="AI495" s="45"/>
    </row>
    <row r="496" spans="1:35">
      <c r="A496" s="42" t="s">
        <v>224</v>
      </c>
      <c r="B496" s="43" t="s">
        <v>141</v>
      </c>
      <c r="C496" s="44">
        <v>41192</v>
      </c>
      <c r="D496" s="45">
        <v>2012</v>
      </c>
      <c r="E496" s="46">
        <v>0.38819444444444445</v>
      </c>
      <c r="F496" s="46">
        <v>0.3923611111111111</v>
      </c>
      <c r="G496" s="46">
        <f t="shared" si="244"/>
        <v>4.1666666666666519E-3</v>
      </c>
      <c r="H496" s="36">
        <v>2</v>
      </c>
      <c r="I496" s="36">
        <v>1</v>
      </c>
      <c r="J496" s="36">
        <v>14</v>
      </c>
      <c r="K496" s="36">
        <v>14</v>
      </c>
      <c r="L496" s="42" t="s">
        <v>176</v>
      </c>
      <c r="M496" s="42" t="s">
        <v>177</v>
      </c>
      <c r="N496" s="36">
        <v>1</v>
      </c>
      <c r="O496" s="47">
        <f t="shared" si="245"/>
        <v>49.17</v>
      </c>
      <c r="P496" s="85">
        <v>14.9</v>
      </c>
      <c r="Q496" s="47">
        <f t="shared" si="246"/>
        <v>52.14</v>
      </c>
      <c r="R496" s="47">
        <v>15.8</v>
      </c>
      <c r="S496" s="36">
        <f t="shared" si="247"/>
        <v>52.14</v>
      </c>
      <c r="T496" s="36">
        <f t="shared" si="248"/>
        <v>15.8</v>
      </c>
      <c r="U496" s="47">
        <f t="shared" si="249"/>
        <v>50.655000000000001</v>
      </c>
      <c r="V496" s="47">
        <f t="shared" si="250"/>
        <v>15.350000000000001</v>
      </c>
      <c r="W496" s="48">
        <v>24.65344</v>
      </c>
      <c r="X496" s="48">
        <v>112.18284</v>
      </c>
      <c r="Y496" s="49">
        <f t="shared" si="251"/>
        <v>77</v>
      </c>
      <c r="Z496" s="49">
        <v>25</v>
      </c>
      <c r="AA496" s="50">
        <v>10</v>
      </c>
      <c r="AB496" s="55">
        <v>180</v>
      </c>
      <c r="AC496" s="43" t="s">
        <v>62</v>
      </c>
      <c r="AD496" s="45" t="s">
        <v>49</v>
      </c>
      <c r="AE496" s="43" t="s">
        <v>63</v>
      </c>
      <c r="AF496" s="50">
        <v>1</v>
      </c>
      <c r="AG496" s="55" t="s">
        <v>0</v>
      </c>
      <c r="AH496" s="45"/>
      <c r="AI496" s="45"/>
    </row>
    <row r="497" spans="1:35">
      <c r="A497" s="42" t="s">
        <v>224</v>
      </c>
      <c r="B497" s="43" t="s">
        <v>141</v>
      </c>
      <c r="C497" s="44">
        <v>41192</v>
      </c>
      <c r="D497" s="45">
        <v>2012</v>
      </c>
      <c r="E497" s="46">
        <v>0.38819444444444445</v>
      </c>
      <c r="F497" s="46">
        <v>0.3923611111111111</v>
      </c>
      <c r="G497" s="46">
        <f t="shared" si="244"/>
        <v>4.1666666666666519E-3</v>
      </c>
      <c r="H497" s="36">
        <v>2</v>
      </c>
      <c r="I497" s="36">
        <v>1</v>
      </c>
      <c r="J497" s="36">
        <v>14</v>
      </c>
      <c r="K497" s="36">
        <v>14</v>
      </c>
      <c r="L497" s="42" t="s">
        <v>176</v>
      </c>
      <c r="M497" s="42" t="s">
        <v>177</v>
      </c>
      <c r="N497" s="36">
        <v>1</v>
      </c>
      <c r="O497" s="47">
        <f t="shared" si="245"/>
        <v>49.17</v>
      </c>
      <c r="P497" s="85">
        <v>14.9</v>
      </c>
      <c r="Q497" s="47">
        <f t="shared" si="246"/>
        <v>52.14</v>
      </c>
      <c r="R497" s="47">
        <v>15.8</v>
      </c>
      <c r="S497" s="36">
        <f t="shared" si="247"/>
        <v>52.14</v>
      </c>
      <c r="T497" s="36">
        <f t="shared" si="248"/>
        <v>15.8</v>
      </c>
      <c r="U497" s="47">
        <f t="shared" si="249"/>
        <v>50.655000000000001</v>
      </c>
      <c r="V497" s="47">
        <f t="shared" si="250"/>
        <v>15.350000000000001</v>
      </c>
      <c r="W497" s="48">
        <v>24.65344</v>
      </c>
      <c r="X497" s="48">
        <v>112.18284</v>
      </c>
      <c r="Y497" s="49">
        <f t="shared" si="251"/>
        <v>77</v>
      </c>
      <c r="Z497" s="49">
        <v>25</v>
      </c>
      <c r="AA497" s="50">
        <v>10</v>
      </c>
      <c r="AB497" s="55">
        <v>180</v>
      </c>
      <c r="AC497" s="43" t="s">
        <v>62</v>
      </c>
      <c r="AD497" s="45" t="s">
        <v>49</v>
      </c>
      <c r="AE497" s="43" t="s">
        <v>63</v>
      </c>
      <c r="AF497" s="50">
        <v>1</v>
      </c>
      <c r="AG497" s="55" t="s">
        <v>0</v>
      </c>
      <c r="AH497" s="45"/>
      <c r="AI497" s="45"/>
    </row>
    <row r="498" spans="1:35">
      <c r="A498" s="42" t="s">
        <v>224</v>
      </c>
      <c r="B498" s="43" t="s">
        <v>141</v>
      </c>
      <c r="C498" s="44">
        <v>41192</v>
      </c>
      <c r="D498" s="45">
        <v>2012</v>
      </c>
      <c r="E498" s="46">
        <v>0.38819444444444445</v>
      </c>
      <c r="F498" s="46">
        <v>0.3923611111111111</v>
      </c>
      <c r="G498" s="46">
        <f t="shared" si="244"/>
        <v>4.1666666666666519E-3</v>
      </c>
      <c r="H498" s="36">
        <v>2</v>
      </c>
      <c r="I498" s="36">
        <v>1</v>
      </c>
      <c r="J498" s="36">
        <v>14</v>
      </c>
      <c r="K498" s="36">
        <v>14</v>
      </c>
      <c r="L498" s="42" t="s">
        <v>176</v>
      </c>
      <c r="M498" s="42" t="s">
        <v>177</v>
      </c>
      <c r="N498" s="36">
        <v>1</v>
      </c>
      <c r="O498" s="47">
        <f t="shared" si="245"/>
        <v>49.17</v>
      </c>
      <c r="P498" s="85">
        <v>14.9</v>
      </c>
      <c r="Q498" s="47">
        <f t="shared" si="246"/>
        <v>52.14</v>
      </c>
      <c r="R498" s="47">
        <v>15.8</v>
      </c>
      <c r="S498" s="36">
        <f t="shared" si="247"/>
        <v>52.14</v>
      </c>
      <c r="T498" s="36">
        <f t="shared" si="248"/>
        <v>15.8</v>
      </c>
      <c r="U498" s="47">
        <f t="shared" si="249"/>
        <v>50.655000000000001</v>
      </c>
      <c r="V498" s="47">
        <f t="shared" si="250"/>
        <v>15.350000000000001</v>
      </c>
      <c r="W498" s="48">
        <v>24.65344</v>
      </c>
      <c r="X498" s="48">
        <v>112.18284</v>
      </c>
      <c r="Y498" s="49">
        <f t="shared" si="251"/>
        <v>77</v>
      </c>
      <c r="Z498" s="49">
        <v>25</v>
      </c>
      <c r="AA498" s="50">
        <v>10</v>
      </c>
      <c r="AB498" s="55">
        <v>180</v>
      </c>
      <c r="AC498" s="43" t="s">
        <v>131</v>
      </c>
      <c r="AD498" s="45" t="s">
        <v>49</v>
      </c>
      <c r="AE498" s="43" t="s">
        <v>0</v>
      </c>
      <c r="AF498" s="50">
        <v>1</v>
      </c>
      <c r="AG498" s="55" t="s">
        <v>0</v>
      </c>
      <c r="AH498" s="45"/>
      <c r="AI498" s="45"/>
    </row>
    <row r="499" spans="1:35">
      <c r="A499" s="42" t="s">
        <v>225</v>
      </c>
      <c r="B499" s="43" t="s">
        <v>112</v>
      </c>
      <c r="C499" s="44">
        <v>41192</v>
      </c>
      <c r="D499" s="45">
        <v>2012</v>
      </c>
      <c r="E499" s="46">
        <v>0.44722222222222219</v>
      </c>
      <c r="F499" s="46">
        <v>0.45069444444444445</v>
      </c>
      <c r="G499" s="46">
        <f t="shared" si="244"/>
        <v>3.4722222222222654E-3</v>
      </c>
      <c r="H499" s="36">
        <v>2</v>
      </c>
      <c r="I499" s="36">
        <v>2</v>
      </c>
      <c r="J499" s="36">
        <v>1</v>
      </c>
      <c r="K499" s="36">
        <v>1</v>
      </c>
      <c r="L499" s="42" t="s">
        <v>142</v>
      </c>
      <c r="M499" s="42" t="s">
        <v>143</v>
      </c>
      <c r="N499" s="36">
        <v>1</v>
      </c>
      <c r="O499" s="47">
        <f t="shared" si="245"/>
        <v>25.74</v>
      </c>
      <c r="P499" s="85">
        <v>7.8</v>
      </c>
      <c r="Q499" s="47">
        <f t="shared" si="246"/>
        <v>22.11</v>
      </c>
      <c r="R499" s="47">
        <v>6.7</v>
      </c>
      <c r="S499" s="36">
        <f t="shared" si="247"/>
        <v>25.74</v>
      </c>
      <c r="T499" s="36">
        <f t="shared" si="248"/>
        <v>7.8</v>
      </c>
      <c r="U499" s="47">
        <f t="shared" si="249"/>
        <v>23.924999999999997</v>
      </c>
      <c r="V499" s="47">
        <f t="shared" si="250"/>
        <v>7.25</v>
      </c>
      <c r="W499" s="48">
        <v>24.652529999999999</v>
      </c>
      <c r="X499" s="48">
        <v>112.17615000000001</v>
      </c>
      <c r="Y499" s="49">
        <f t="shared" si="251"/>
        <v>75.2</v>
      </c>
      <c r="Z499" s="86">
        <v>24</v>
      </c>
      <c r="AA499" s="55">
        <v>6</v>
      </c>
      <c r="AB499" s="55">
        <v>150</v>
      </c>
      <c r="AC499" s="51" t="s">
        <v>120</v>
      </c>
      <c r="AD499" s="45" t="s">
        <v>49</v>
      </c>
      <c r="AE499" s="43" t="s">
        <v>0</v>
      </c>
      <c r="AF499" s="50">
        <v>1</v>
      </c>
      <c r="AG499" s="55" t="s">
        <v>0</v>
      </c>
      <c r="AH499" s="45"/>
      <c r="AI499" s="45"/>
    </row>
    <row r="500" spans="1:35">
      <c r="A500" s="42" t="s">
        <v>225</v>
      </c>
      <c r="B500" s="43" t="s">
        <v>112</v>
      </c>
      <c r="C500" s="44">
        <v>41192</v>
      </c>
      <c r="D500" s="45">
        <v>2012</v>
      </c>
      <c r="E500" s="46">
        <v>0.44722222222222219</v>
      </c>
      <c r="F500" s="46">
        <v>0.45069444444444445</v>
      </c>
      <c r="G500" s="46">
        <f t="shared" ref="G500:G508" si="252">F500-E500</f>
        <v>3.4722222222222654E-3</v>
      </c>
      <c r="H500" s="36">
        <v>2</v>
      </c>
      <c r="I500" s="36">
        <v>2</v>
      </c>
      <c r="J500" s="36">
        <v>1</v>
      </c>
      <c r="K500" s="36">
        <v>1</v>
      </c>
      <c r="L500" s="42" t="s">
        <v>142</v>
      </c>
      <c r="M500" s="42" t="s">
        <v>143</v>
      </c>
      <c r="N500" s="36">
        <v>1</v>
      </c>
      <c r="O500" s="47">
        <f t="shared" ref="O500:O508" si="253">(P500*3.3)</f>
        <v>25.74</v>
      </c>
      <c r="P500" s="85">
        <v>7.8</v>
      </c>
      <c r="Q500" s="47">
        <f t="shared" ref="Q500:Q508" si="254">(R500*3.3)</f>
        <v>22.11</v>
      </c>
      <c r="R500" s="47">
        <v>6.7</v>
      </c>
      <c r="S500" s="36">
        <f t="shared" ref="S500:S508" si="255">MAX(O500,Q500,)</f>
        <v>25.74</v>
      </c>
      <c r="T500" s="36">
        <f t="shared" ref="T500:T508" si="256">MAX(P500,R500)</f>
        <v>7.8</v>
      </c>
      <c r="U500" s="47">
        <f t="shared" ref="U500:U508" si="257">AVERAGE(O500,Q500)</f>
        <v>23.924999999999997</v>
      </c>
      <c r="V500" s="47">
        <f t="shared" ref="V500:V508" si="258">AVERAGE(P500,R500)</f>
        <v>7.25</v>
      </c>
      <c r="W500" s="48">
        <v>24.652529999999999</v>
      </c>
      <c r="X500" s="48">
        <v>112.17615000000001</v>
      </c>
      <c r="Y500" s="49">
        <f t="shared" ref="Y500:Y508" si="259">(Z500*1.8)+32</f>
        <v>75.2</v>
      </c>
      <c r="Z500" s="86">
        <v>24</v>
      </c>
      <c r="AA500" s="55">
        <v>6</v>
      </c>
      <c r="AB500" s="55">
        <v>150</v>
      </c>
      <c r="AC500" s="51" t="s">
        <v>120</v>
      </c>
      <c r="AD500" s="45" t="s">
        <v>114</v>
      </c>
      <c r="AE500" s="43" t="s">
        <v>0</v>
      </c>
      <c r="AF500" s="50">
        <v>1</v>
      </c>
      <c r="AG500" s="55" t="s">
        <v>0</v>
      </c>
      <c r="AH500" s="45"/>
      <c r="AI500" s="45"/>
    </row>
    <row r="501" spans="1:35">
      <c r="A501" s="42" t="s">
        <v>225</v>
      </c>
      <c r="B501" s="43" t="s">
        <v>112</v>
      </c>
      <c r="C501" s="44">
        <v>41192</v>
      </c>
      <c r="D501" s="45">
        <v>2012</v>
      </c>
      <c r="E501" s="46">
        <v>0.44722222222222219</v>
      </c>
      <c r="F501" s="46">
        <v>0.45069444444444445</v>
      </c>
      <c r="G501" s="46">
        <f t="shared" si="252"/>
        <v>3.4722222222222654E-3</v>
      </c>
      <c r="H501" s="36">
        <v>2</v>
      </c>
      <c r="I501" s="36">
        <v>2</v>
      </c>
      <c r="J501" s="36">
        <v>1</v>
      </c>
      <c r="K501" s="36">
        <v>1</v>
      </c>
      <c r="L501" s="42" t="s">
        <v>142</v>
      </c>
      <c r="M501" s="42" t="s">
        <v>143</v>
      </c>
      <c r="N501" s="36">
        <v>1</v>
      </c>
      <c r="O501" s="47">
        <f t="shared" si="253"/>
        <v>25.74</v>
      </c>
      <c r="P501" s="85">
        <v>7.8</v>
      </c>
      <c r="Q501" s="47">
        <f t="shared" si="254"/>
        <v>22.11</v>
      </c>
      <c r="R501" s="47">
        <v>6.7</v>
      </c>
      <c r="S501" s="36">
        <f t="shared" si="255"/>
        <v>25.74</v>
      </c>
      <c r="T501" s="36">
        <f t="shared" si="256"/>
        <v>7.8</v>
      </c>
      <c r="U501" s="47">
        <f t="shared" si="257"/>
        <v>23.924999999999997</v>
      </c>
      <c r="V501" s="47">
        <f t="shared" si="258"/>
        <v>7.25</v>
      </c>
      <c r="W501" s="48">
        <v>24.652529999999999</v>
      </c>
      <c r="X501" s="48">
        <v>112.17615000000001</v>
      </c>
      <c r="Y501" s="49">
        <f t="shared" si="259"/>
        <v>75.2</v>
      </c>
      <c r="Z501" s="86">
        <v>24</v>
      </c>
      <c r="AA501" s="55">
        <v>6</v>
      </c>
      <c r="AB501" s="55">
        <v>150</v>
      </c>
      <c r="AC501" s="51" t="s">
        <v>120</v>
      </c>
      <c r="AD501" s="45" t="s">
        <v>114</v>
      </c>
      <c r="AE501" s="43" t="s">
        <v>0</v>
      </c>
      <c r="AF501" s="50">
        <v>1</v>
      </c>
      <c r="AG501" s="55" t="s">
        <v>0</v>
      </c>
      <c r="AH501" s="45"/>
      <c r="AI501" s="45"/>
    </row>
    <row r="502" spans="1:35">
      <c r="A502" s="42" t="s">
        <v>225</v>
      </c>
      <c r="B502" s="43" t="s">
        <v>112</v>
      </c>
      <c r="C502" s="44">
        <v>41192</v>
      </c>
      <c r="D502" s="45">
        <v>2012</v>
      </c>
      <c r="E502" s="46">
        <v>0.44722222222222219</v>
      </c>
      <c r="F502" s="46">
        <v>0.45069444444444445</v>
      </c>
      <c r="G502" s="46">
        <f t="shared" si="252"/>
        <v>3.4722222222222654E-3</v>
      </c>
      <c r="H502" s="36">
        <v>2</v>
      </c>
      <c r="I502" s="36">
        <v>2</v>
      </c>
      <c r="J502" s="36">
        <v>1</v>
      </c>
      <c r="K502" s="36">
        <v>1</v>
      </c>
      <c r="L502" s="42" t="s">
        <v>142</v>
      </c>
      <c r="M502" s="42" t="s">
        <v>143</v>
      </c>
      <c r="N502" s="36">
        <v>1</v>
      </c>
      <c r="O502" s="47">
        <f t="shared" si="253"/>
        <v>25.74</v>
      </c>
      <c r="P502" s="85">
        <v>7.8</v>
      </c>
      <c r="Q502" s="47">
        <f t="shared" si="254"/>
        <v>22.11</v>
      </c>
      <c r="R502" s="47">
        <v>6.7</v>
      </c>
      <c r="S502" s="36">
        <f t="shared" si="255"/>
        <v>25.74</v>
      </c>
      <c r="T502" s="36">
        <f t="shared" si="256"/>
        <v>7.8</v>
      </c>
      <c r="U502" s="47">
        <f t="shared" si="257"/>
        <v>23.924999999999997</v>
      </c>
      <c r="V502" s="47">
        <f t="shared" si="258"/>
        <v>7.25</v>
      </c>
      <c r="W502" s="48">
        <v>24.652529999999999</v>
      </c>
      <c r="X502" s="48">
        <v>112.17615000000001</v>
      </c>
      <c r="Y502" s="49">
        <f t="shared" si="259"/>
        <v>75.2</v>
      </c>
      <c r="Z502" s="86">
        <v>24</v>
      </c>
      <c r="AA502" s="55">
        <v>6</v>
      </c>
      <c r="AB502" s="55">
        <v>150</v>
      </c>
      <c r="AC502" s="51" t="s">
        <v>62</v>
      </c>
      <c r="AD502" s="45" t="s">
        <v>49</v>
      </c>
      <c r="AE502" s="43" t="s">
        <v>63</v>
      </c>
      <c r="AF502" s="50">
        <v>1</v>
      </c>
      <c r="AG502" s="55" t="s">
        <v>0</v>
      </c>
      <c r="AH502" s="45"/>
      <c r="AI502" s="45"/>
    </row>
    <row r="503" spans="1:35">
      <c r="A503" s="42" t="s">
        <v>225</v>
      </c>
      <c r="B503" s="43" t="s">
        <v>112</v>
      </c>
      <c r="C503" s="44">
        <v>41192</v>
      </c>
      <c r="D503" s="45">
        <v>2012</v>
      </c>
      <c r="E503" s="46">
        <v>0.44722222222222219</v>
      </c>
      <c r="F503" s="46">
        <v>0.45069444444444445</v>
      </c>
      <c r="G503" s="46">
        <f t="shared" si="252"/>
        <v>3.4722222222222654E-3</v>
      </c>
      <c r="H503" s="36">
        <v>2</v>
      </c>
      <c r="I503" s="36">
        <v>2</v>
      </c>
      <c r="J503" s="36">
        <v>1</v>
      </c>
      <c r="K503" s="36">
        <v>1</v>
      </c>
      <c r="L503" s="42" t="s">
        <v>142</v>
      </c>
      <c r="M503" s="42" t="s">
        <v>143</v>
      </c>
      <c r="N503" s="36">
        <v>1</v>
      </c>
      <c r="O503" s="47">
        <f t="shared" si="253"/>
        <v>25.74</v>
      </c>
      <c r="P503" s="85">
        <v>7.8</v>
      </c>
      <c r="Q503" s="47">
        <f t="shared" si="254"/>
        <v>22.11</v>
      </c>
      <c r="R503" s="47">
        <v>6.7</v>
      </c>
      <c r="S503" s="36">
        <f t="shared" si="255"/>
        <v>25.74</v>
      </c>
      <c r="T503" s="36">
        <f t="shared" si="256"/>
        <v>7.8</v>
      </c>
      <c r="U503" s="47">
        <f t="shared" si="257"/>
        <v>23.924999999999997</v>
      </c>
      <c r="V503" s="47">
        <f t="shared" si="258"/>
        <v>7.25</v>
      </c>
      <c r="W503" s="48">
        <v>24.652529999999999</v>
      </c>
      <c r="X503" s="48">
        <v>112.17615000000001</v>
      </c>
      <c r="Y503" s="49">
        <f t="shared" si="259"/>
        <v>75.2</v>
      </c>
      <c r="Z503" s="86">
        <v>24</v>
      </c>
      <c r="AA503" s="55">
        <v>6</v>
      </c>
      <c r="AB503" s="55">
        <v>150</v>
      </c>
      <c r="AC503" s="51" t="s">
        <v>62</v>
      </c>
      <c r="AD503" s="45" t="s">
        <v>49</v>
      </c>
      <c r="AE503" s="43" t="s">
        <v>63</v>
      </c>
      <c r="AF503" s="50">
        <v>1</v>
      </c>
      <c r="AG503" s="55" t="s">
        <v>0</v>
      </c>
      <c r="AH503" s="45"/>
      <c r="AI503" s="45"/>
    </row>
    <row r="504" spans="1:35">
      <c r="A504" s="42" t="s">
        <v>225</v>
      </c>
      <c r="B504" s="43" t="s">
        <v>112</v>
      </c>
      <c r="C504" s="44">
        <v>41192</v>
      </c>
      <c r="D504" s="45">
        <v>2012</v>
      </c>
      <c r="E504" s="46">
        <v>0.44722222222222219</v>
      </c>
      <c r="F504" s="46">
        <v>0.45069444444444445</v>
      </c>
      <c r="G504" s="46">
        <f t="shared" si="252"/>
        <v>3.4722222222222654E-3</v>
      </c>
      <c r="H504" s="36">
        <v>2</v>
      </c>
      <c r="I504" s="36">
        <v>2</v>
      </c>
      <c r="J504" s="36">
        <v>1</v>
      </c>
      <c r="K504" s="36">
        <v>1</v>
      </c>
      <c r="L504" s="42" t="s">
        <v>142</v>
      </c>
      <c r="M504" s="42" t="s">
        <v>143</v>
      </c>
      <c r="N504" s="36">
        <v>1</v>
      </c>
      <c r="O504" s="47">
        <f t="shared" si="253"/>
        <v>25.74</v>
      </c>
      <c r="P504" s="85">
        <v>7.8</v>
      </c>
      <c r="Q504" s="47">
        <f t="shared" si="254"/>
        <v>22.11</v>
      </c>
      <c r="R504" s="47">
        <v>6.7</v>
      </c>
      <c r="S504" s="36">
        <f t="shared" si="255"/>
        <v>25.74</v>
      </c>
      <c r="T504" s="36">
        <f t="shared" si="256"/>
        <v>7.8</v>
      </c>
      <c r="U504" s="47">
        <f t="shared" si="257"/>
        <v>23.924999999999997</v>
      </c>
      <c r="V504" s="47">
        <f t="shared" si="258"/>
        <v>7.25</v>
      </c>
      <c r="W504" s="48">
        <v>24.652529999999999</v>
      </c>
      <c r="X504" s="48">
        <v>112.17615000000001</v>
      </c>
      <c r="Y504" s="49">
        <f t="shared" si="259"/>
        <v>75.2</v>
      </c>
      <c r="Z504" s="86">
        <v>24</v>
      </c>
      <c r="AA504" s="55">
        <v>6</v>
      </c>
      <c r="AB504" s="55">
        <v>150</v>
      </c>
      <c r="AC504" s="51" t="s">
        <v>62</v>
      </c>
      <c r="AD504" s="45" t="s">
        <v>49</v>
      </c>
      <c r="AE504" s="43" t="s">
        <v>63</v>
      </c>
      <c r="AF504" s="50">
        <v>1</v>
      </c>
      <c r="AG504" s="55" t="s">
        <v>0</v>
      </c>
      <c r="AH504" s="45"/>
      <c r="AI504" s="45"/>
    </row>
    <row r="505" spans="1:35">
      <c r="A505" s="42" t="s">
        <v>225</v>
      </c>
      <c r="B505" s="43" t="s">
        <v>112</v>
      </c>
      <c r="C505" s="44">
        <v>41192</v>
      </c>
      <c r="D505" s="45">
        <v>2012</v>
      </c>
      <c r="E505" s="46">
        <v>0.44722222222222219</v>
      </c>
      <c r="F505" s="46">
        <v>0.45069444444444445</v>
      </c>
      <c r="G505" s="46">
        <f t="shared" si="252"/>
        <v>3.4722222222222654E-3</v>
      </c>
      <c r="H505" s="36">
        <v>2</v>
      </c>
      <c r="I505" s="36">
        <v>2</v>
      </c>
      <c r="J505" s="36">
        <v>1</v>
      </c>
      <c r="K505" s="36">
        <v>1</v>
      </c>
      <c r="L505" s="42" t="s">
        <v>142</v>
      </c>
      <c r="M505" s="42" t="s">
        <v>143</v>
      </c>
      <c r="N505" s="36">
        <v>1</v>
      </c>
      <c r="O505" s="47">
        <f t="shared" si="253"/>
        <v>25.74</v>
      </c>
      <c r="P505" s="85">
        <v>7.8</v>
      </c>
      <c r="Q505" s="47">
        <f t="shared" si="254"/>
        <v>22.11</v>
      </c>
      <c r="R505" s="47">
        <v>6.7</v>
      </c>
      <c r="S505" s="36">
        <f t="shared" si="255"/>
        <v>25.74</v>
      </c>
      <c r="T505" s="36">
        <f t="shared" si="256"/>
        <v>7.8</v>
      </c>
      <c r="U505" s="47">
        <f t="shared" si="257"/>
        <v>23.924999999999997</v>
      </c>
      <c r="V505" s="47">
        <f t="shared" si="258"/>
        <v>7.25</v>
      </c>
      <c r="W505" s="48">
        <v>24.652529999999999</v>
      </c>
      <c r="X505" s="48">
        <v>112.17615000000001</v>
      </c>
      <c r="Y505" s="49">
        <f t="shared" si="259"/>
        <v>75.2</v>
      </c>
      <c r="Z505" s="86">
        <v>24</v>
      </c>
      <c r="AA505" s="55">
        <v>6</v>
      </c>
      <c r="AB505" s="55">
        <v>150</v>
      </c>
      <c r="AC505" s="51" t="s">
        <v>62</v>
      </c>
      <c r="AD505" s="45" t="s">
        <v>49</v>
      </c>
      <c r="AE505" s="43" t="s">
        <v>63</v>
      </c>
      <c r="AF505" s="50">
        <v>1</v>
      </c>
      <c r="AG505" s="55" t="s">
        <v>0</v>
      </c>
      <c r="AH505" s="45"/>
      <c r="AI505" s="45"/>
    </row>
    <row r="506" spans="1:35">
      <c r="A506" s="42" t="s">
        <v>225</v>
      </c>
      <c r="B506" s="43" t="s">
        <v>112</v>
      </c>
      <c r="C506" s="44">
        <v>41192</v>
      </c>
      <c r="D506" s="45">
        <v>2012</v>
      </c>
      <c r="E506" s="46">
        <v>0.44722222222222219</v>
      </c>
      <c r="F506" s="46">
        <v>0.45069444444444445</v>
      </c>
      <c r="G506" s="46">
        <f t="shared" si="252"/>
        <v>3.4722222222222654E-3</v>
      </c>
      <c r="H506" s="36">
        <v>2</v>
      </c>
      <c r="I506" s="36">
        <v>2</v>
      </c>
      <c r="J506" s="36">
        <v>1</v>
      </c>
      <c r="K506" s="36">
        <v>1</v>
      </c>
      <c r="L506" s="42" t="s">
        <v>142</v>
      </c>
      <c r="M506" s="42" t="s">
        <v>143</v>
      </c>
      <c r="N506" s="36">
        <v>1</v>
      </c>
      <c r="O506" s="47">
        <f t="shared" si="253"/>
        <v>25.74</v>
      </c>
      <c r="P506" s="85">
        <v>7.8</v>
      </c>
      <c r="Q506" s="47">
        <f t="shared" si="254"/>
        <v>22.11</v>
      </c>
      <c r="R506" s="47">
        <v>6.7</v>
      </c>
      <c r="S506" s="36">
        <f t="shared" si="255"/>
        <v>25.74</v>
      </c>
      <c r="T506" s="36">
        <f t="shared" si="256"/>
        <v>7.8</v>
      </c>
      <c r="U506" s="47">
        <f t="shared" si="257"/>
        <v>23.924999999999997</v>
      </c>
      <c r="V506" s="47">
        <f t="shared" si="258"/>
        <v>7.25</v>
      </c>
      <c r="W506" s="48">
        <v>24.652529999999999</v>
      </c>
      <c r="X506" s="48">
        <v>112.17615000000001</v>
      </c>
      <c r="Y506" s="49">
        <f t="shared" si="259"/>
        <v>75.2</v>
      </c>
      <c r="Z506" s="86">
        <v>24</v>
      </c>
      <c r="AA506" s="55">
        <v>6</v>
      </c>
      <c r="AB506" s="55">
        <v>150</v>
      </c>
      <c r="AC506" s="51" t="s">
        <v>62</v>
      </c>
      <c r="AD506" s="45" t="s">
        <v>113</v>
      </c>
      <c r="AE506" s="43" t="s">
        <v>66</v>
      </c>
      <c r="AF506" s="50">
        <v>1</v>
      </c>
      <c r="AG506" s="55" t="s">
        <v>0</v>
      </c>
      <c r="AH506" s="45"/>
      <c r="AI506" s="45"/>
    </row>
    <row r="507" spans="1:35">
      <c r="A507" s="42" t="s">
        <v>225</v>
      </c>
      <c r="B507" s="43" t="s">
        <v>112</v>
      </c>
      <c r="C507" s="44">
        <v>41192</v>
      </c>
      <c r="D507" s="45">
        <v>2012</v>
      </c>
      <c r="E507" s="46">
        <v>0.44722222222222219</v>
      </c>
      <c r="F507" s="46">
        <v>0.45069444444444445</v>
      </c>
      <c r="G507" s="46">
        <f t="shared" si="252"/>
        <v>3.4722222222222654E-3</v>
      </c>
      <c r="H507" s="36">
        <v>2</v>
      </c>
      <c r="I507" s="36">
        <v>2</v>
      </c>
      <c r="J507" s="36">
        <v>1</v>
      </c>
      <c r="K507" s="36">
        <v>1</v>
      </c>
      <c r="L507" s="42" t="s">
        <v>142</v>
      </c>
      <c r="M507" s="42" t="s">
        <v>143</v>
      </c>
      <c r="N507" s="36">
        <v>1</v>
      </c>
      <c r="O507" s="47">
        <f t="shared" si="253"/>
        <v>25.74</v>
      </c>
      <c r="P507" s="85">
        <v>7.8</v>
      </c>
      <c r="Q507" s="47">
        <f t="shared" si="254"/>
        <v>22.11</v>
      </c>
      <c r="R507" s="47">
        <v>6.7</v>
      </c>
      <c r="S507" s="36">
        <f t="shared" si="255"/>
        <v>25.74</v>
      </c>
      <c r="T507" s="36">
        <f t="shared" si="256"/>
        <v>7.8</v>
      </c>
      <c r="U507" s="47">
        <f t="shared" si="257"/>
        <v>23.924999999999997</v>
      </c>
      <c r="V507" s="47">
        <f t="shared" si="258"/>
        <v>7.25</v>
      </c>
      <c r="W507" s="48">
        <v>24.652529999999999</v>
      </c>
      <c r="X507" s="48">
        <v>112.17615000000001</v>
      </c>
      <c r="Y507" s="49">
        <f t="shared" si="259"/>
        <v>75.2</v>
      </c>
      <c r="Z507" s="86">
        <v>24</v>
      </c>
      <c r="AA507" s="55">
        <v>6</v>
      </c>
      <c r="AB507" s="55">
        <v>150</v>
      </c>
      <c r="AC507" s="51" t="s">
        <v>62</v>
      </c>
      <c r="AD507" s="45" t="s">
        <v>113</v>
      </c>
      <c r="AE507" s="43" t="s">
        <v>66</v>
      </c>
      <c r="AF507" s="50">
        <v>1</v>
      </c>
      <c r="AG507" s="55" t="s">
        <v>0</v>
      </c>
      <c r="AH507" s="45"/>
      <c r="AI507" s="45"/>
    </row>
    <row r="508" spans="1:35">
      <c r="A508" s="42" t="s">
        <v>226</v>
      </c>
      <c r="B508" s="43" t="s">
        <v>145</v>
      </c>
      <c r="C508" s="44">
        <v>41192</v>
      </c>
      <c r="D508" s="45">
        <v>2012</v>
      </c>
      <c r="E508" s="46">
        <v>0.45555555555555555</v>
      </c>
      <c r="F508" s="46">
        <v>0.45833333333333331</v>
      </c>
      <c r="G508" s="46">
        <f t="shared" si="252"/>
        <v>2.7777777777777679E-3</v>
      </c>
      <c r="H508" s="36">
        <v>2</v>
      </c>
      <c r="I508" s="36">
        <v>2</v>
      </c>
      <c r="J508" s="36">
        <v>2</v>
      </c>
      <c r="K508" s="36">
        <v>2</v>
      </c>
      <c r="L508" s="42" t="s">
        <v>142</v>
      </c>
      <c r="M508" s="42" t="s">
        <v>143</v>
      </c>
      <c r="N508" s="36">
        <v>1</v>
      </c>
      <c r="O508" s="47">
        <f t="shared" si="253"/>
        <v>25.74</v>
      </c>
      <c r="P508" s="85">
        <v>7.8</v>
      </c>
      <c r="Q508" s="47">
        <f t="shared" si="254"/>
        <v>22.11</v>
      </c>
      <c r="R508" s="47">
        <v>6.7</v>
      </c>
      <c r="S508" s="36">
        <f t="shared" si="255"/>
        <v>25.74</v>
      </c>
      <c r="T508" s="36">
        <f t="shared" si="256"/>
        <v>7.8</v>
      </c>
      <c r="U508" s="47">
        <f t="shared" si="257"/>
        <v>23.924999999999997</v>
      </c>
      <c r="V508" s="47">
        <f t="shared" si="258"/>
        <v>7.25</v>
      </c>
      <c r="W508" s="48">
        <v>24.652529999999999</v>
      </c>
      <c r="X508" s="48">
        <v>112.17615000000001</v>
      </c>
      <c r="Y508" s="49">
        <f t="shared" si="259"/>
        <v>75.2</v>
      </c>
      <c r="Z508" s="86">
        <v>24</v>
      </c>
      <c r="AA508" s="55">
        <v>9</v>
      </c>
      <c r="AB508" s="55">
        <v>330</v>
      </c>
      <c r="AC508" s="51" t="s">
        <v>120</v>
      </c>
      <c r="AD508" s="43" t="s">
        <v>49</v>
      </c>
      <c r="AE508" s="43" t="s">
        <v>0</v>
      </c>
      <c r="AF508" s="50">
        <v>1</v>
      </c>
      <c r="AG508" s="55" t="s">
        <v>0</v>
      </c>
      <c r="AH508" s="45"/>
      <c r="AI508" s="45"/>
    </row>
    <row r="509" spans="1:35">
      <c r="A509" s="42" t="s">
        <v>226</v>
      </c>
      <c r="B509" s="43" t="s">
        <v>145</v>
      </c>
      <c r="C509" s="44">
        <v>41192</v>
      </c>
      <c r="D509" s="45">
        <v>2012</v>
      </c>
      <c r="E509" s="46">
        <v>0.45555555555555555</v>
      </c>
      <c r="F509" s="46">
        <v>0.45833333333333331</v>
      </c>
      <c r="G509" s="46">
        <f t="shared" ref="G509:G512" si="260">F509-E509</f>
        <v>2.7777777777777679E-3</v>
      </c>
      <c r="H509" s="36">
        <v>2</v>
      </c>
      <c r="I509" s="36">
        <v>2</v>
      </c>
      <c r="J509" s="36">
        <v>2</v>
      </c>
      <c r="K509" s="36">
        <v>2</v>
      </c>
      <c r="L509" s="42" t="s">
        <v>142</v>
      </c>
      <c r="M509" s="42" t="s">
        <v>143</v>
      </c>
      <c r="N509" s="36">
        <v>1</v>
      </c>
      <c r="O509" s="47">
        <f t="shared" ref="O509:O512" si="261">(P509*3.3)</f>
        <v>25.74</v>
      </c>
      <c r="P509" s="85">
        <v>7.8</v>
      </c>
      <c r="Q509" s="47">
        <f t="shared" ref="Q509:Q512" si="262">(R509*3.3)</f>
        <v>22.11</v>
      </c>
      <c r="R509" s="47">
        <v>6.7</v>
      </c>
      <c r="S509" s="36">
        <f t="shared" ref="S509:S512" si="263">MAX(O509,Q509,)</f>
        <v>25.74</v>
      </c>
      <c r="T509" s="36">
        <f t="shared" ref="T509:T512" si="264">MAX(P509,R509)</f>
        <v>7.8</v>
      </c>
      <c r="U509" s="47">
        <f t="shared" ref="U509:U512" si="265">AVERAGE(O509,Q509)</f>
        <v>23.924999999999997</v>
      </c>
      <c r="V509" s="47">
        <f t="shared" ref="V509:V512" si="266">AVERAGE(P509,R509)</f>
        <v>7.25</v>
      </c>
      <c r="W509" s="48">
        <v>24.652529999999999</v>
      </c>
      <c r="X509" s="48">
        <v>112.17615000000001</v>
      </c>
      <c r="Y509" s="49">
        <f t="shared" ref="Y509:Y512" si="267">(Z509*1.8)+32</f>
        <v>75.2</v>
      </c>
      <c r="Z509" s="86">
        <v>24</v>
      </c>
      <c r="AA509" s="55">
        <v>9</v>
      </c>
      <c r="AB509" s="55">
        <v>330</v>
      </c>
      <c r="AC509" s="51" t="s">
        <v>120</v>
      </c>
      <c r="AD509" s="43" t="s">
        <v>49</v>
      </c>
      <c r="AE509" s="43" t="s">
        <v>0</v>
      </c>
      <c r="AF509" s="50">
        <v>1</v>
      </c>
      <c r="AG509" s="55" t="s">
        <v>0</v>
      </c>
      <c r="AH509" s="45"/>
      <c r="AI509" s="45"/>
    </row>
    <row r="510" spans="1:35">
      <c r="A510" s="42" t="s">
        <v>226</v>
      </c>
      <c r="B510" s="43" t="s">
        <v>145</v>
      </c>
      <c r="C510" s="44">
        <v>41192</v>
      </c>
      <c r="D510" s="45">
        <v>2012</v>
      </c>
      <c r="E510" s="46">
        <v>0.45555555555555555</v>
      </c>
      <c r="F510" s="46">
        <v>0.45833333333333331</v>
      </c>
      <c r="G510" s="46">
        <f t="shared" si="260"/>
        <v>2.7777777777777679E-3</v>
      </c>
      <c r="H510" s="36">
        <v>2</v>
      </c>
      <c r="I510" s="36">
        <v>2</v>
      </c>
      <c r="J510" s="36">
        <v>2</v>
      </c>
      <c r="K510" s="36">
        <v>2</v>
      </c>
      <c r="L510" s="42" t="s">
        <v>142</v>
      </c>
      <c r="M510" s="42" t="s">
        <v>143</v>
      </c>
      <c r="N510" s="36">
        <v>1</v>
      </c>
      <c r="O510" s="47">
        <f t="shared" si="261"/>
        <v>25.74</v>
      </c>
      <c r="P510" s="85">
        <v>7.8</v>
      </c>
      <c r="Q510" s="47">
        <f t="shared" si="262"/>
        <v>22.11</v>
      </c>
      <c r="R510" s="47">
        <v>6.7</v>
      </c>
      <c r="S510" s="36">
        <f t="shared" si="263"/>
        <v>25.74</v>
      </c>
      <c r="T510" s="36">
        <f t="shared" si="264"/>
        <v>7.8</v>
      </c>
      <c r="U510" s="47">
        <f t="shared" si="265"/>
        <v>23.924999999999997</v>
      </c>
      <c r="V510" s="47">
        <f t="shared" si="266"/>
        <v>7.25</v>
      </c>
      <c r="W510" s="48">
        <v>24.652529999999999</v>
      </c>
      <c r="X510" s="48">
        <v>112.17615000000001</v>
      </c>
      <c r="Y510" s="49">
        <f t="shared" si="267"/>
        <v>75.2</v>
      </c>
      <c r="Z510" s="86">
        <v>24</v>
      </c>
      <c r="AA510" s="55">
        <v>9</v>
      </c>
      <c r="AB510" s="55">
        <v>330</v>
      </c>
      <c r="AC510" s="51" t="s">
        <v>120</v>
      </c>
      <c r="AD510" s="43" t="s">
        <v>49</v>
      </c>
      <c r="AE510" s="43" t="s">
        <v>0</v>
      </c>
      <c r="AF510" s="50">
        <v>1</v>
      </c>
      <c r="AG510" s="55" t="s">
        <v>0</v>
      </c>
      <c r="AH510" s="45"/>
      <c r="AI510" s="45"/>
    </row>
    <row r="511" spans="1:35">
      <c r="A511" s="42" t="s">
        <v>226</v>
      </c>
      <c r="B511" s="43" t="s">
        <v>145</v>
      </c>
      <c r="C511" s="44">
        <v>41192</v>
      </c>
      <c r="D511" s="45">
        <v>2012</v>
      </c>
      <c r="E511" s="46">
        <v>0.45555555555555555</v>
      </c>
      <c r="F511" s="46">
        <v>0.45833333333333331</v>
      </c>
      <c r="G511" s="46">
        <f t="shared" si="260"/>
        <v>2.7777777777777679E-3</v>
      </c>
      <c r="H511" s="36">
        <v>2</v>
      </c>
      <c r="I511" s="36">
        <v>2</v>
      </c>
      <c r="J511" s="36">
        <v>2</v>
      </c>
      <c r="K511" s="36">
        <v>2</v>
      </c>
      <c r="L511" s="42" t="s">
        <v>142</v>
      </c>
      <c r="M511" s="42" t="s">
        <v>143</v>
      </c>
      <c r="N511" s="36">
        <v>1</v>
      </c>
      <c r="O511" s="47">
        <f t="shared" si="261"/>
        <v>25.74</v>
      </c>
      <c r="P511" s="85">
        <v>7.8</v>
      </c>
      <c r="Q511" s="47">
        <f t="shared" si="262"/>
        <v>22.11</v>
      </c>
      <c r="R511" s="47">
        <v>6.7</v>
      </c>
      <c r="S511" s="36">
        <f t="shared" si="263"/>
        <v>25.74</v>
      </c>
      <c r="T511" s="36">
        <f t="shared" si="264"/>
        <v>7.8</v>
      </c>
      <c r="U511" s="47">
        <f t="shared" si="265"/>
        <v>23.924999999999997</v>
      </c>
      <c r="V511" s="47">
        <f t="shared" si="266"/>
        <v>7.25</v>
      </c>
      <c r="W511" s="48">
        <v>24.652529999999999</v>
      </c>
      <c r="X511" s="48">
        <v>112.17615000000001</v>
      </c>
      <c r="Y511" s="49">
        <f t="shared" si="267"/>
        <v>75.2</v>
      </c>
      <c r="Z511" s="86">
        <v>24</v>
      </c>
      <c r="AA511" s="55">
        <v>9</v>
      </c>
      <c r="AB511" s="55">
        <v>330</v>
      </c>
      <c r="AC511" s="51" t="s">
        <v>120</v>
      </c>
      <c r="AD511" s="43" t="s">
        <v>49</v>
      </c>
      <c r="AE511" s="43" t="s">
        <v>0</v>
      </c>
      <c r="AF511" s="50">
        <v>1</v>
      </c>
      <c r="AG511" s="55" t="s">
        <v>0</v>
      </c>
      <c r="AH511" s="45"/>
      <c r="AI511" s="45"/>
    </row>
    <row r="512" spans="1:35">
      <c r="A512" s="42" t="s">
        <v>227</v>
      </c>
      <c r="B512" s="43" t="s">
        <v>149</v>
      </c>
      <c r="C512" s="44">
        <v>41192</v>
      </c>
      <c r="D512" s="45">
        <v>2012</v>
      </c>
      <c r="E512" s="46">
        <v>0.44722222222222219</v>
      </c>
      <c r="F512" s="46">
        <v>0.45069444444444445</v>
      </c>
      <c r="G512" s="46">
        <f t="shared" si="260"/>
        <v>3.4722222222222654E-3</v>
      </c>
      <c r="H512" s="36">
        <v>2</v>
      </c>
      <c r="I512" s="36">
        <v>2</v>
      </c>
      <c r="J512" s="36">
        <v>3</v>
      </c>
      <c r="K512" s="36">
        <v>3</v>
      </c>
      <c r="L512" s="42" t="s">
        <v>142</v>
      </c>
      <c r="M512" s="42" t="s">
        <v>143</v>
      </c>
      <c r="N512" s="36">
        <v>1</v>
      </c>
      <c r="O512" s="47">
        <f t="shared" si="261"/>
        <v>24.75</v>
      </c>
      <c r="P512" s="85">
        <v>7.5</v>
      </c>
      <c r="Q512" s="47">
        <f t="shared" si="262"/>
        <v>24.09</v>
      </c>
      <c r="R512" s="47">
        <v>7.3</v>
      </c>
      <c r="S512" s="36">
        <f t="shared" si="263"/>
        <v>24.75</v>
      </c>
      <c r="T512" s="36">
        <f t="shared" si="264"/>
        <v>7.5</v>
      </c>
      <c r="U512" s="47">
        <f t="shared" si="265"/>
        <v>24.42</v>
      </c>
      <c r="V512" s="47">
        <f t="shared" si="266"/>
        <v>7.4</v>
      </c>
      <c r="W512" s="48">
        <v>24.652529999999999</v>
      </c>
      <c r="X512" s="48">
        <v>112.17615000000001</v>
      </c>
      <c r="Y512" s="49">
        <f t="shared" si="267"/>
        <v>75.2</v>
      </c>
      <c r="Z512" s="86">
        <v>24</v>
      </c>
      <c r="AA512" s="55">
        <v>4</v>
      </c>
      <c r="AB512" s="55">
        <v>210</v>
      </c>
      <c r="AC512" s="43" t="s">
        <v>119</v>
      </c>
      <c r="AD512" s="43" t="s">
        <v>49</v>
      </c>
      <c r="AE512" s="43" t="s">
        <v>63</v>
      </c>
      <c r="AF512" s="50">
        <v>1</v>
      </c>
      <c r="AG512" s="55" t="s">
        <v>0</v>
      </c>
      <c r="AH512" s="45"/>
      <c r="AI512" s="45"/>
    </row>
    <row r="513" spans="1:35">
      <c r="A513" s="42" t="s">
        <v>227</v>
      </c>
      <c r="B513" s="43" t="s">
        <v>149</v>
      </c>
      <c r="C513" s="44">
        <v>41192</v>
      </c>
      <c r="D513" s="45">
        <v>2012</v>
      </c>
      <c r="E513" s="46">
        <v>0.44722222222222219</v>
      </c>
      <c r="F513" s="46">
        <v>0.45069444444444445</v>
      </c>
      <c r="G513" s="46">
        <f t="shared" ref="G513:G517" si="268">F513-E513</f>
        <v>3.4722222222222654E-3</v>
      </c>
      <c r="H513" s="36">
        <v>2</v>
      </c>
      <c r="I513" s="36">
        <v>2</v>
      </c>
      <c r="J513" s="36">
        <v>3</v>
      </c>
      <c r="K513" s="36">
        <v>3</v>
      </c>
      <c r="L513" s="42" t="s">
        <v>142</v>
      </c>
      <c r="M513" s="42" t="s">
        <v>143</v>
      </c>
      <c r="N513" s="36">
        <v>1</v>
      </c>
      <c r="O513" s="47">
        <f t="shared" ref="O513:O517" si="269">(P513*3.3)</f>
        <v>24.75</v>
      </c>
      <c r="P513" s="85">
        <v>7.5</v>
      </c>
      <c r="Q513" s="47">
        <f t="shared" ref="Q513:Q517" si="270">(R513*3.3)</f>
        <v>24.09</v>
      </c>
      <c r="R513" s="47">
        <v>7.3</v>
      </c>
      <c r="S513" s="36">
        <f t="shared" ref="S513:S517" si="271">MAX(O513,Q513,)</f>
        <v>24.75</v>
      </c>
      <c r="T513" s="36">
        <f t="shared" ref="T513:T517" si="272">MAX(P513,R513)</f>
        <v>7.5</v>
      </c>
      <c r="U513" s="47">
        <f t="shared" ref="U513:U517" si="273">AVERAGE(O513,Q513)</f>
        <v>24.42</v>
      </c>
      <c r="V513" s="47">
        <f t="shared" ref="V513:V517" si="274">AVERAGE(P513,R513)</f>
        <v>7.4</v>
      </c>
      <c r="W513" s="48">
        <v>24.652529999999999</v>
      </c>
      <c r="X513" s="48">
        <v>112.17615000000001</v>
      </c>
      <c r="Y513" s="49">
        <f t="shared" ref="Y513:Y517" si="275">(Z513*1.8)+32</f>
        <v>75.2</v>
      </c>
      <c r="Z513" s="86">
        <v>24</v>
      </c>
      <c r="AA513" s="55">
        <v>4</v>
      </c>
      <c r="AB513" s="55">
        <v>210</v>
      </c>
      <c r="AC513" s="43" t="s">
        <v>120</v>
      </c>
      <c r="AD513" s="43" t="s">
        <v>49</v>
      </c>
      <c r="AE513" s="43" t="s">
        <v>0</v>
      </c>
      <c r="AF513" s="50">
        <v>1</v>
      </c>
      <c r="AG513" s="55" t="s">
        <v>0</v>
      </c>
      <c r="AH513" s="45"/>
      <c r="AI513" s="45"/>
    </row>
    <row r="514" spans="1:35">
      <c r="A514" s="42" t="s">
        <v>227</v>
      </c>
      <c r="B514" s="43" t="s">
        <v>149</v>
      </c>
      <c r="C514" s="44">
        <v>41192</v>
      </c>
      <c r="D514" s="45">
        <v>2012</v>
      </c>
      <c r="E514" s="46">
        <v>0.44722222222222219</v>
      </c>
      <c r="F514" s="46">
        <v>0.45069444444444445</v>
      </c>
      <c r="G514" s="46">
        <f t="shared" si="268"/>
        <v>3.4722222222222654E-3</v>
      </c>
      <c r="H514" s="36">
        <v>2</v>
      </c>
      <c r="I514" s="36">
        <v>2</v>
      </c>
      <c r="J514" s="36">
        <v>3</v>
      </c>
      <c r="K514" s="36">
        <v>3</v>
      </c>
      <c r="L514" s="42" t="s">
        <v>142</v>
      </c>
      <c r="M514" s="42" t="s">
        <v>143</v>
      </c>
      <c r="N514" s="36">
        <v>1</v>
      </c>
      <c r="O514" s="47">
        <f t="shared" si="269"/>
        <v>24.75</v>
      </c>
      <c r="P514" s="85">
        <v>7.5</v>
      </c>
      <c r="Q514" s="47">
        <f t="shared" si="270"/>
        <v>24.09</v>
      </c>
      <c r="R514" s="47">
        <v>7.3</v>
      </c>
      <c r="S514" s="36">
        <f t="shared" si="271"/>
        <v>24.75</v>
      </c>
      <c r="T514" s="36">
        <f t="shared" si="272"/>
        <v>7.5</v>
      </c>
      <c r="U514" s="47">
        <f t="shared" si="273"/>
        <v>24.42</v>
      </c>
      <c r="V514" s="47">
        <f t="shared" si="274"/>
        <v>7.4</v>
      </c>
      <c r="W514" s="48">
        <v>24.652529999999999</v>
      </c>
      <c r="X514" s="48">
        <v>112.17615000000001</v>
      </c>
      <c r="Y514" s="49">
        <f t="shared" si="275"/>
        <v>75.2</v>
      </c>
      <c r="Z514" s="86">
        <v>24</v>
      </c>
      <c r="AA514" s="55">
        <v>4</v>
      </c>
      <c r="AB514" s="55">
        <v>210</v>
      </c>
      <c r="AC514" s="51" t="s">
        <v>62</v>
      </c>
      <c r="AD514" s="45" t="s">
        <v>49</v>
      </c>
      <c r="AE514" s="43" t="s">
        <v>63</v>
      </c>
      <c r="AF514" s="50">
        <v>1</v>
      </c>
      <c r="AG514" s="52" t="s">
        <v>0</v>
      </c>
      <c r="AH514" s="45"/>
      <c r="AI514" s="45"/>
    </row>
    <row r="515" spans="1:35">
      <c r="A515" s="42" t="s">
        <v>227</v>
      </c>
      <c r="B515" s="43" t="s">
        <v>149</v>
      </c>
      <c r="C515" s="44">
        <v>41192</v>
      </c>
      <c r="D515" s="45">
        <v>2012</v>
      </c>
      <c r="E515" s="46">
        <v>0.44722222222222219</v>
      </c>
      <c r="F515" s="46">
        <v>0.45069444444444445</v>
      </c>
      <c r="G515" s="46">
        <f t="shared" si="268"/>
        <v>3.4722222222222654E-3</v>
      </c>
      <c r="H515" s="36">
        <v>2</v>
      </c>
      <c r="I515" s="36">
        <v>2</v>
      </c>
      <c r="J515" s="36">
        <v>3</v>
      </c>
      <c r="K515" s="36">
        <v>3</v>
      </c>
      <c r="L515" s="42" t="s">
        <v>142</v>
      </c>
      <c r="M515" s="42" t="s">
        <v>143</v>
      </c>
      <c r="N515" s="36">
        <v>1</v>
      </c>
      <c r="O515" s="47">
        <f t="shared" si="269"/>
        <v>24.75</v>
      </c>
      <c r="P515" s="85">
        <v>7.5</v>
      </c>
      <c r="Q515" s="47">
        <f t="shared" si="270"/>
        <v>24.09</v>
      </c>
      <c r="R515" s="47">
        <v>7.3</v>
      </c>
      <c r="S515" s="36">
        <f t="shared" si="271"/>
        <v>24.75</v>
      </c>
      <c r="T515" s="36">
        <f t="shared" si="272"/>
        <v>7.5</v>
      </c>
      <c r="U515" s="47">
        <f t="shared" si="273"/>
        <v>24.42</v>
      </c>
      <c r="V515" s="47">
        <f t="shared" si="274"/>
        <v>7.4</v>
      </c>
      <c r="W515" s="48">
        <v>24.652529999999999</v>
      </c>
      <c r="X515" s="48">
        <v>112.17615000000001</v>
      </c>
      <c r="Y515" s="49">
        <f t="shared" si="275"/>
        <v>75.2</v>
      </c>
      <c r="Z515" s="86">
        <v>24</v>
      </c>
      <c r="AA515" s="55">
        <v>4</v>
      </c>
      <c r="AB515" s="55">
        <v>210</v>
      </c>
      <c r="AC515" s="51" t="s">
        <v>62</v>
      </c>
      <c r="AD515" s="45" t="s">
        <v>49</v>
      </c>
      <c r="AE515" s="43" t="s">
        <v>63</v>
      </c>
      <c r="AF515" s="50">
        <v>1</v>
      </c>
      <c r="AG515" s="52" t="s">
        <v>0</v>
      </c>
      <c r="AH515" s="45"/>
      <c r="AI515" s="45"/>
    </row>
    <row r="516" spans="1:35">
      <c r="A516" s="42" t="s">
        <v>227</v>
      </c>
      <c r="B516" s="43" t="s">
        <v>149</v>
      </c>
      <c r="C516" s="44">
        <v>41192</v>
      </c>
      <c r="D516" s="45">
        <v>2012</v>
      </c>
      <c r="E516" s="46">
        <v>0.44722222222222219</v>
      </c>
      <c r="F516" s="46">
        <v>0.45069444444444445</v>
      </c>
      <c r="G516" s="46">
        <f t="shared" si="268"/>
        <v>3.4722222222222654E-3</v>
      </c>
      <c r="H516" s="36">
        <v>2</v>
      </c>
      <c r="I516" s="36">
        <v>2</v>
      </c>
      <c r="J516" s="36">
        <v>3</v>
      </c>
      <c r="K516" s="36">
        <v>3</v>
      </c>
      <c r="L516" s="42" t="s">
        <v>142</v>
      </c>
      <c r="M516" s="42" t="s">
        <v>143</v>
      </c>
      <c r="N516" s="36">
        <v>1</v>
      </c>
      <c r="O516" s="47">
        <f t="shared" si="269"/>
        <v>24.75</v>
      </c>
      <c r="P516" s="85">
        <v>7.5</v>
      </c>
      <c r="Q516" s="47">
        <f t="shared" si="270"/>
        <v>24.09</v>
      </c>
      <c r="R516" s="47">
        <v>7.3</v>
      </c>
      <c r="S516" s="36">
        <f t="shared" si="271"/>
        <v>24.75</v>
      </c>
      <c r="T516" s="36">
        <f t="shared" si="272"/>
        <v>7.5</v>
      </c>
      <c r="U516" s="47">
        <f t="shared" si="273"/>
        <v>24.42</v>
      </c>
      <c r="V516" s="47">
        <f t="shared" si="274"/>
        <v>7.4</v>
      </c>
      <c r="W516" s="48">
        <v>24.652529999999999</v>
      </c>
      <c r="X516" s="48">
        <v>112.17615000000001</v>
      </c>
      <c r="Y516" s="49">
        <f t="shared" si="275"/>
        <v>75.2</v>
      </c>
      <c r="Z516" s="86">
        <v>24</v>
      </c>
      <c r="AA516" s="55">
        <v>4</v>
      </c>
      <c r="AB516" s="55">
        <v>210</v>
      </c>
      <c r="AC516" s="51" t="s">
        <v>128</v>
      </c>
      <c r="AD516" s="45" t="s">
        <v>49</v>
      </c>
      <c r="AE516" s="43" t="s">
        <v>63</v>
      </c>
      <c r="AF516" s="50">
        <v>1</v>
      </c>
      <c r="AG516" s="52" t="s">
        <v>0</v>
      </c>
      <c r="AH516" s="45"/>
      <c r="AI516" s="45"/>
    </row>
    <row r="517" spans="1:35">
      <c r="A517" s="42" t="s">
        <v>228</v>
      </c>
      <c r="B517" s="43" t="s">
        <v>144</v>
      </c>
      <c r="C517" s="44">
        <v>41192</v>
      </c>
      <c r="D517" s="45">
        <v>2012</v>
      </c>
      <c r="E517" s="46">
        <v>0.44513888888888892</v>
      </c>
      <c r="F517" s="46">
        <v>0.45069444444444445</v>
      </c>
      <c r="G517" s="46">
        <f t="shared" si="268"/>
        <v>5.5555555555555358E-3</v>
      </c>
      <c r="H517" s="36">
        <v>2</v>
      </c>
      <c r="I517" s="36">
        <v>2</v>
      </c>
      <c r="J517" s="36">
        <v>4</v>
      </c>
      <c r="K517" s="36">
        <v>4</v>
      </c>
      <c r="L517" s="42" t="s">
        <v>142</v>
      </c>
      <c r="M517" s="42" t="s">
        <v>143</v>
      </c>
      <c r="N517" s="36">
        <v>1</v>
      </c>
      <c r="O517" s="47">
        <f t="shared" si="269"/>
        <v>30.69</v>
      </c>
      <c r="P517" s="85">
        <v>9.3000000000000007</v>
      </c>
      <c r="Q517" s="47">
        <f t="shared" si="270"/>
        <v>28.709999999999997</v>
      </c>
      <c r="R517" s="47">
        <v>8.6999999999999993</v>
      </c>
      <c r="S517" s="36">
        <f t="shared" si="271"/>
        <v>30.69</v>
      </c>
      <c r="T517" s="36">
        <f t="shared" si="272"/>
        <v>9.3000000000000007</v>
      </c>
      <c r="U517" s="47">
        <f t="shared" si="273"/>
        <v>29.7</v>
      </c>
      <c r="V517" s="47">
        <f t="shared" si="274"/>
        <v>9</v>
      </c>
      <c r="W517" s="48">
        <v>24.652529999999999</v>
      </c>
      <c r="X517" s="48">
        <v>112.17615000000001</v>
      </c>
      <c r="Y517" s="49">
        <f t="shared" si="275"/>
        <v>80.599999999999994</v>
      </c>
      <c r="Z517" s="86">
        <v>27</v>
      </c>
      <c r="AA517" s="55">
        <v>7</v>
      </c>
      <c r="AB517" s="55">
        <v>30</v>
      </c>
      <c r="AC517" s="51" t="s">
        <v>120</v>
      </c>
      <c r="AD517" s="45" t="s">
        <v>113</v>
      </c>
      <c r="AE517" s="43" t="s">
        <v>0</v>
      </c>
      <c r="AF517" s="50">
        <v>1</v>
      </c>
      <c r="AG517" s="52" t="s">
        <v>0</v>
      </c>
      <c r="AH517" s="45"/>
      <c r="AI517" s="45"/>
    </row>
    <row r="518" spans="1:35">
      <c r="A518" s="42" t="s">
        <v>228</v>
      </c>
      <c r="B518" s="43" t="s">
        <v>144</v>
      </c>
      <c r="C518" s="44">
        <v>41192</v>
      </c>
      <c r="D518" s="45">
        <v>2012</v>
      </c>
      <c r="E518" s="46">
        <v>0.44513888888888892</v>
      </c>
      <c r="F518" s="46">
        <v>0.45069444444444445</v>
      </c>
      <c r="G518" s="46">
        <f t="shared" ref="G518:G528" si="276">F518-E518</f>
        <v>5.5555555555555358E-3</v>
      </c>
      <c r="H518" s="36">
        <v>2</v>
      </c>
      <c r="I518" s="36">
        <v>2</v>
      </c>
      <c r="J518" s="36">
        <v>4</v>
      </c>
      <c r="K518" s="36">
        <v>4</v>
      </c>
      <c r="L518" s="42" t="s">
        <v>142</v>
      </c>
      <c r="M518" s="42" t="s">
        <v>143</v>
      </c>
      <c r="N518" s="36">
        <v>1</v>
      </c>
      <c r="O518" s="47">
        <f t="shared" ref="O518:O528" si="277">(P518*3.3)</f>
        <v>30.69</v>
      </c>
      <c r="P518" s="85">
        <v>9.3000000000000007</v>
      </c>
      <c r="Q518" s="47">
        <f t="shared" ref="Q518:Q528" si="278">(R518*3.3)</f>
        <v>28.709999999999997</v>
      </c>
      <c r="R518" s="47">
        <v>8.6999999999999993</v>
      </c>
      <c r="S518" s="36">
        <f t="shared" ref="S518:S528" si="279">MAX(O518,Q518,)</f>
        <v>30.69</v>
      </c>
      <c r="T518" s="36">
        <f t="shared" ref="T518:T528" si="280">MAX(P518,R518)</f>
        <v>9.3000000000000007</v>
      </c>
      <c r="U518" s="47">
        <f t="shared" ref="U518:U528" si="281">AVERAGE(O518,Q518)</f>
        <v>29.7</v>
      </c>
      <c r="V518" s="47">
        <f t="shared" ref="V518:V528" si="282">AVERAGE(P518,R518)</f>
        <v>9</v>
      </c>
      <c r="W518" s="48">
        <v>24.652529999999999</v>
      </c>
      <c r="X518" s="48">
        <v>112.17615000000001</v>
      </c>
      <c r="Y518" s="49">
        <f t="shared" ref="Y518:Y528" si="283">(Z518*1.8)+32</f>
        <v>80.599999999999994</v>
      </c>
      <c r="Z518" s="86">
        <v>27</v>
      </c>
      <c r="AA518" s="55">
        <v>7</v>
      </c>
      <c r="AB518" s="55">
        <v>30</v>
      </c>
      <c r="AC518" s="51" t="s">
        <v>120</v>
      </c>
      <c r="AD518" s="45" t="s">
        <v>49</v>
      </c>
      <c r="AE518" s="43" t="s">
        <v>0</v>
      </c>
      <c r="AF518" s="50">
        <v>1</v>
      </c>
      <c r="AG518" s="52" t="s">
        <v>0</v>
      </c>
      <c r="AH518" s="45"/>
      <c r="AI518" s="45"/>
    </row>
    <row r="519" spans="1:35">
      <c r="A519" s="42" t="s">
        <v>228</v>
      </c>
      <c r="B519" s="43" t="s">
        <v>144</v>
      </c>
      <c r="C519" s="44">
        <v>41192</v>
      </c>
      <c r="D519" s="45">
        <v>2012</v>
      </c>
      <c r="E519" s="46">
        <v>0.44513888888888892</v>
      </c>
      <c r="F519" s="46">
        <v>0.45069444444444445</v>
      </c>
      <c r="G519" s="46">
        <f t="shared" si="276"/>
        <v>5.5555555555555358E-3</v>
      </c>
      <c r="H519" s="36">
        <v>2</v>
      </c>
      <c r="I519" s="36">
        <v>2</v>
      </c>
      <c r="J519" s="36">
        <v>4</v>
      </c>
      <c r="K519" s="36">
        <v>4</v>
      </c>
      <c r="L519" s="42" t="s">
        <v>142</v>
      </c>
      <c r="M519" s="42" t="s">
        <v>143</v>
      </c>
      <c r="N519" s="36">
        <v>1</v>
      </c>
      <c r="O519" s="47">
        <f t="shared" si="277"/>
        <v>30.69</v>
      </c>
      <c r="P519" s="85">
        <v>9.3000000000000007</v>
      </c>
      <c r="Q519" s="47">
        <f t="shared" si="278"/>
        <v>28.709999999999997</v>
      </c>
      <c r="R519" s="47">
        <v>8.6999999999999993</v>
      </c>
      <c r="S519" s="36">
        <f t="shared" si="279"/>
        <v>30.69</v>
      </c>
      <c r="T519" s="36">
        <f t="shared" si="280"/>
        <v>9.3000000000000007</v>
      </c>
      <c r="U519" s="47">
        <f t="shared" si="281"/>
        <v>29.7</v>
      </c>
      <c r="V519" s="47">
        <f t="shared" si="282"/>
        <v>9</v>
      </c>
      <c r="W519" s="48">
        <v>24.652529999999999</v>
      </c>
      <c r="X519" s="48">
        <v>112.17615000000001</v>
      </c>
      <c r="Y519" s="49">
        <f t="shared" si="283"/>
        <v>80.599999999999994</v>
      </c>
      <c r="Z519" s="86">
        <v>27</v>
      </c>
      <c r="AA519" s="55">
        <v>7</v>
      </c>
      <c r="AB519" s="55">
        <v>30</v>
      </c>
      <c r="AC519" s="51" t="s">
        <v>120</v>
      </c>
      <c r="AD519" s="45" t="s">
        <v>49</v>
      </c>
      <c r="AE519" s="43" t="s">
        <v>0</v>
      </c>
      <c r="AF519" s="50">
        <v>1</v>
      </c>
      <c r="AG519" s="52" t="s">
        <v>0</v>
      </c>
      <c r="AH519" s="45"/>
      <c r="AI519" s="45"/>
    </row>
    <row r="520" spans="1:35">
      <c r="A520" s="42" t="s">
        <v>228</v>
      </c>
      <c r="B520" s="43" t="s">
        <v>144</v>
      </c>
      <c r="C520" s="44">
        <v>41192</v>
      </c>
      <c r="D520" s="45">
        <v>2012</v>
      </c>
      <c r="E520" s="46">
        <v>0.44513888888888892</v>
      </c>
      <c r="F520" s="46">
        <v>0.45069444444444445</v>
      </c>
      <c r="G520" s="46">
        <f t="shared" si="276"/>
        <v>5.5555555555555358E-3</v>
      </c>
      <c r="H520" s="36">
        <v>2</v>
      </c>
      <c r="I520" s="36">
        <v>2</v>
      </c>
      <c r="J520" s="36">
        <v>4</v>
      </c>
      <c r="K520" s="36">
        <v>4</v>
      </c>
      <c r="L520" s="42" t="s">
        <v>142</v>
      </c>
      <c r="M520" s="42" t="s">
        <v>143</v>
      </c>
      <c r="N520" s="36">
        <v>1</v>
      </c>
      <c r="O520" s="47">
        <f t="shared" si="277"/>
        <v>30.69</v>
      </c>
      <c r="P520" s="85">
        <v>9.3000000000000007</v>
      </c>
      <c r="Q520" s="47">
        <f t="shared" si="278"/>
        <v>28.709999999999997</v>
      </c>
      <c r="R520" s="47">
        <v>8.6999999999999993</v>
      </c>
      <c r="S520" s="36">
        <f t="shared" si="279"/>
        <v>30.69</v>
      </c>
      <c r="T520" s="36">
        <f t="shared" si="280"/>
        <v>9.3000000000000007</v>
      </c>
      <c r="U520" s="47">
        <f t="shared" si="281"/>
        <v>29.7</v>
      </c>
      <c r="V520" s="47">
        <f t="shared" si="282"/>
        <v>9</v>
      </c>
      <c r="W520" s="48">
        <v>24.652529999999999</v>
      </c>
      <c r="X520" s="48">
        <v>112.17615000000001</v>
      </c>
      <c r="Y520" s="49">
        <f t="shared" si="283"/>
        <v>80.599999999999994</v>
      </c>
      <c r="Z520" s="86">
        <v>27</v>
      </c>
      <c r="AA520" s="55">
        <v>7</v>
      </c>
      <c r="AB520" s="55">
        <v>30</v>
      </c>
      <c r="AC520" s="51" t="s">
        <v>120</v>
      </c>
      <c r="AD520" s="45" t="s">
        <v>49</v>
      </c>
      <c r="AE520" s="43" t="s">
        <v>0</v>
      </c>
      <c r="AF520" s="50">
        <v>1</v>
      </c>
      <c r="AG520" s="52" t="s">
        <v>0</v>
      </c>
      <c r="AH520" s="45"/>
      <c r="AI520" s="45"/>
    </row>
    <row r="521" spans="1:35">
      <c r="A521" s="42" t="s">
        <v>228</v>
      </c>
      <c r="B521" s="43" t="s">
        <v>144</v>
      </c>
      <c r="C521" s="44">
        <v>41192</v>
      </c>
      <c r="D521" s="45">
        <v>2012</v>
      </c>
      <c r="E521" s="46">
        <v>0.44513888888888892</v>
      </c>
      <c r="F521" s="46">
        <v>0.45069444444444445</v>
      </c>
      <c r="G521" s="46">
        <f t="shared" si="276"/>
        <v>5.5555555555555358E-3</v>
      </c>
      <c r="H521" s="36">
        <v>2</v>
      </c>
      <c r="I521" s="36">
        <v>2</v>
      </c>
      <c r="J521" s="36">
        <v>4</v>
      </c>
      <c r="K521" s="36">
        <v>4</v>
      </c>
      <c r="L521" s="42" t="s">
        <v>142</v>
      </c>
      <c r="M521" s="42" t="s">
        <v>143</v>
      </c>
      <c r="N521" s="36">
        <v>1</v>
      </c>
      <c r="O521" s="47">
        <f t="shared" si="277"/>
        <v>30.69</v>
      </c>
      <c r="P521" s="85">
        <v>9.3000000000000007</v>
      </c>
      <c r="Q521" s="47">
        <f t="shared" si="278"/>
        <v>28.709999999999997</v>
      </c>
      <c r="R521" s="47">
        <v>8.6999999999999993</v>
      </c>
      <c r="S521" s="36">
        <f t="shared" si="279"/>
        <v>30.69</v>
      </c>
      <c r="T521" s="36">
        <f t="shared" si="280"/>
        <v>9.3000000000000007</v>
      </c>
      <c r="U521" s="47">
        <f t="shared" si="281"/>
        <v>29.7</v>
      </c>
      <c r="V521" s="47">
        <f t="shared" si="282"/>
        <v>9</v>
      </c>
      <c r="W521" s="48">
        <v>24.652529999999999</v>
      </c>
      <c r="X521" s="48">
        <v>112.17615000000001</v>
      </c>
      <c r="Y521" s="49">
        <f t="shared" si="283"/>
        <v>80.599999999999994</v>
      </c>
      <c r="Z521" s="86">
        <v>27</v>
      </c>
      <c r="AA521" s="55">
        <v>7</v>
      </c>
      <c r="AB521" s="55">
        <v>30</v>
      </c>
      <c r="AC521" s="51" t="s">
        <v>62</v>
      </c>
      <c r="AD521" s="45" t="s">
        <v>49</v>
      </c>
      <c r="AE521" s="43" t="s">
        <v>63</v>
      </c>
      <c r="AF521" s="50">
        <v>1</v>
      </c>
      <c r="AG521" s="52" t="s">
        <v>0</v>
      </c>
      <c r="AH521" s="45"/>
      <c r="AI521" s="45"/>
    </row>
    <row r="522" spans="1:35">
      <c r="A522" s="42" t="s">
        <v>228</v>
      </c>
      <c r="B522" s="43" t="s">
        <v>144</v>
      </c>
      <c r="C522" s="44">
        <v>41192</v>
      </c>
      <c r="D522" s="45">
        <v>2012</v>
      </c>
      <c r="E522" s="46">
        <v>0.44513888888888892</v>
      </c>
      <c r="F522" s="46">
        <v>0.45069444444444445</v>
      </c>
      <c r="G522" s="46">
        <f t="shared" si="276"/>
        <v>5.5555555555555358E-3</v>
      </c>
      <c r="H522" s="36">
        <v>2</v>
      </c>
      <c r="I522" s="36">
        <v>2</v>
      </c>
      <c r="J522" s="36">
        <v>4</v>
      </c>
      <c r="K522" s="36">
        <v>4</v>
      </c>
      <c r="L522" s="42" t="s">
        <v>142</v>
      </c>
      <c r="M522" s="42" t="s">
        <v>143</v>
      </c>
      <c r="N522" s="36">
        <v>1</v>
      </c>
      <c r="O522" s="47">
        <f t="shared" si="277"/>
        <v>30.69</v>
      </c>
      <c r="P522" s="85">
        <v>9.3000000000000007</v>
      </c>
      <c r="Q522" s="47">
        <f t="shared" si="278"/>
        <v>28.709999999999997</v>
      </c>
      <c r="R522" s="47">
        <v>8.6999999999999993</v>
      </c>
      <c r="S522" s="36">
        <f t="shared" si="279"/>
        <v>30.69</v>
      </c>
      <c r="T522" s="36">
        <f t="shared" si="280"/>
        <v>9.3000000000000007</v>
      </c>
      <c r="U522" s="47">
        <f t="shared" si="281"/>
        <v>29.7</v>
      </c>
      <c r="V522" s="47">
        <f t="shared" si="282"/>
        <v>9</v>
      </c>
      <c r="W522" s="48">
        <v>24.652529999999999</v>
      </c>
      <c r="X522" s="48">
        <v>112.17615000000001</v>
      </c>
      <c r="Y522" s="49">
        <f t="shared" si="283"/>
        <v>80.599999999999994</v>
      </c>
      <c r="Z522" s="86">
        <v>27</v>
      </c>
      <c r="AA522" s="55">
        <v>7</v>
      </c>
      <c r="AB522" s="55">
        <v>30</v>
      </c>
      <c r="AC522" s="51" t="s">
        <v>62</v>
      </c>
      <c r="AD522" s="45" t="s">
        <v>49</v>
      </c>
      <c r="AE522" s="43" t="s">
        <v>63</v>
      </c>
      <c r="AF522" s="50">
        <v>1</v>
      </c>
      <c r="AG522" s="52" t="s">
        <v>0</v>
      </c>
      <c r="AH522" s="45"/>
      <c r="AI522" s="45"/>
    </row>
    <row r="523" spans="1:35">
      <c r="A523" s="42" t="s">
        <v>228</v>
      </c>
      <c r="B523" s="43" t="s">
        <v>144</v>
      </c>
      <c r="C523" s="44">
        <v>41192</v>
      </c>
      <c r="D523" s="45">
        <v>2012</v>
      </c>
      <c r="E523" s="46">
        <v>0.44513888888888892</v>
      </c>
      <c r="F523" s="46">
        <v>0.45069444444444445</v>
      </c>
      <c r="G523" s="46">
        <f t="shared" si="276"/>
        <v>5.5555555555555358E-3</v>
      </c>
      <c r="H523" s="36">
        <v>2</v>
      </c>
      <c r="I523" s="36">
        <v>2</v>
      </c>
      <c r="J523" s="36">
        <v>4</v>
      </c>
      <c r="K523" s="36">
        <v>4</v>
      </c>
      <c r="L523" s="42" t="s">
        <v>142</v>
      </c>
      <c r="M523" s="42" t="s">
        <v>143</v>
      </c>
      <c r="N523" s="36">
        <v>1</v>
      </c>
      <c r="O523" s="47">
        <f t="shared" si="277"/>
        <v>30.69</v>
      </c>
      <c r="P523" s="85">
        <v>9.3000000000000007</v>
      </c>
      <c r="Q523" s="47">
        <f t="shared" si="278"/>
        <v>28.709999999999997</v>
      </c>
      <c r="R523" s="47">
        <v>8.6999999999999993</v>
      </c>
      <c r="S523" s="36">
        <f t="shared" si="279"/>
        <v>30.69</v>
      </c>
      <c r="T523" s="36">
        <f t="shared" si="280"/>
        <v>9.3000000000000007</v>
      </c>
      <c r="U523" s="47">
        <f t="shared" si="281"/>
        <v>29.7</v>
      </c>
      <c r="V523" s="47">
        <f t="shared" si="282"/>
        <v>9</v>
      </c>
      <c r="W523" s="48">
        <v>24.652529999999999</v>
      </c>
      <c r="X523" s="48">
        <v>112.17615000000001</v>
      </c>
      <c r="Y523" s="49">
        <f t="shared" si="283"/>
        <v>80.599999999999994</v>
      </c>
      <c r="Z523" s="86">
        <v>27</v>
      </c>
      <c r="AA523" s="55">
        <v>7</v>
      </c>
      <c r="AB523" s="55">
        <v>30</v>
      </c>
      <c r="AC523" s="51" t="s">
        <v>62</v>
      </c>
      <c r="AD523" s="45" t="s">
        <v>49</v>
      </c>
      <c r="AE523" s="43" t="s">
        <v>63</v>
      </c>
      <c r="AF523" s="50">
        <v>1</v>
      </c>
      <c r="AG523" s="52" t="s">
        <v>0</v>
      </c>
      <c r="AH523" s="45"/>
      <c r="AI523" s="45"/>
    </row>
    <row r="524" spans="1:35">
      <c r="A524" s="42" t="s">
        <v>228</v>
      </c>
      <c r="B524" s="43" t="s">
        <v>144</v>
      </c>
      <c r="C524" s="44">
        <v>41192</v>
      </c>
      <c r="D524" s="45">
        <v>2012</v>
      </c>
      <c r="E524" s="46">
        <v>0.44513888888888892</v>
      </c>
      <c r="F524" s="46">
        <v>0.45069444444444445</v>
      </c>
      <c r="G524" s="46">
        <f t="shared" si="276"/>
        <v>5.5555555555555358E-3</v>
      </c>
      <c r="H524" s="36">
        <v>2</v>
      </c>
      <c r="I524" s="36">
        <v>2</v>
      </c>
      <c r="J524" s="36">
        <v>4</v>
      </c>
      <c r="K524" s="36">
        <v>4</v>
      </c>
      <c r="L524" s="42" t="s">
        <v>142</v>
      </c>
      <c r="M524" s="42" t="s">
        <v>143</v>
      </c>
      <c r="N524" s="36">
        <v>1</v>
      </c>
      <c r="O524" s="47">
        <f t="shared" si="277"/>
        <v>30.69</v>
      </c>
      <c r="P524" s="85">
        <v>9.3000000000000007</v>
      </c>
      <c r="Q524" s="47">
        <f t="shared" si="278"/>
        <v>28.709999999999997</v>
      </c>
      <c r="R524" s="47">
        <v>8.6999999999999993</v>
      </c>
      <c r="S524" s="36">
        <f t="shared" si="279"/>
        <v>30.69</v>
      </c>
      <c r="T524" s="36">
        <f t="shared" si="280"/>
        <v>9.3000000000000007</v>
      </c>
      <c r="U524" s="47">
        <f t="shared" si="281"/>
        <v>29.7</v>
      </c>
      <c r="V524" s="47">
        <f t="shared" si="282"/>
        <v>9</v>
      </c>
      <c r="W524" s="48">
        <v>24.652529999999999</v>
      </c>
      <c r="X524" s="48">
        <v>112.17615000000001</v>
      </c>
      <c r="Y524" s="49">
        <f t="shared" si="283"/>
        <v>80.599999999999994</v>
      </c>
      <c r="Z524" s="86">
        <v>27</v>
      </c>
      <c r="AA524" s="55">
        <v>7</v>
      </c>
      <c r="AB524" s="55">
        <v>30</v>
      </c>
      <c r="AC524" s="51" t="s">
        <v>62</v>
      </c>
      <c r="AD524" s="45" t="s">
        <v>49</v>
      </c>
      <c r="AE524" s="43" t="s">
        <v>63</v>
      </c>
      <c r="AF524" s="50">
        <v>1</v>
      </c>
      <c r="AG524" s="52" t="s">
        <v>0</v>
      </c>
      <c r="AH524" s="45"/>
      <c r="AI524" s="45"/>
    </row>
    <row r="525" spans="1:35">
      <c r="A525" s="42" t="s">
        <v>228</v>
      </c>
      <c r="B525" s="43" t="s">
        <v>144</v>
      </c>
      <c r="C525" s="44">
        <v>41192</v>
      </c>
      <c r="D525" s="45">
        <v>2012</v>
      </c>
      <c r="E525" s="46">
        <v>0.44513888888888892</v>
      </c>
      <c r="F525" s="46">
        <v>0.45069444444444445</v>
      </c>
      <c r="G525" s="46">
        <f t="shared" si="276"/>
        <v>5.5555555555555358E-3</v>
      </c>
      <c r="H525" s="36">
        <v>2</v>
      </c>
      <c r="I525" s="36">
        <v>2</v>
      </c>
      <c r="J525" s="36">
        <v>4</v>
      </c>
      <c r="K525" s="36">
        <v>4</v>
      </c>
      <c r="L525" s="42" t="s">
        <v>142</v>
      </c>
      <c r="M525" s="42" t="s">
        <v>143</v>
      </c>
      <c r="N525" s="36">
        <v>1</v>
      </c>
      <c r="O525" s="47">
        <f t="shared" si="277"/>
        <v>30.69</v>
      </c>
      <c r="P525" s="85">
        <v>9.3000000000000007</v>
      </c>
      <c r="Q525" s="47">
        <f t="shared" si="278"/>
        <v>28.709999999999997</v>
      </c>
      <c r="R525" s="47">
        <v>8.6999999999999993</v>
      </c>
      <c r="S525" s="36">
        <f t="shared" si="279"/>
        <v>30.69</v>
      </c>
      <c r="T525" s="36">
        <f t="shared" si="280"/>
        <v>9.3000000000000007</v>
      </c>
      <c r="U525" s="47">
        <f t="shared" si="281"/>
        <v>29.7</v>
      </c>
      <c r="V525" s="47">
        <f t="shared" si="282"/>
        <v>9</v>
      </c>
      <c r="W525" s="48">
        <v>24.652529999999999</v>
      </c>
      <c r="X525" s="48">
        <v>112.17615000000001</v>
      </c>
      <c r="Y525" s="49">
        <f t="shared" si="283"/>
        <v>80.599999999999994</v>
      </c>
      <c r="Z525" s="86">
        <v>27</v>
      </c>
      <c r="AA525" s="55">
        <v>7</v>
      </c>
      <c r="AB525" s="55">
        <v>30</v>
      </c>
      <c r="AC525" s="51" t="s">
        <v>62</v>
      </c>
      <c r="AD525" s="45" t="s">
        <v>113</v>
      </c>
      <c r="AE525" s="43" t="s">
        <v>66</v>
      </c>
      <c r="AF525" s="50">
        <v>1</v>
      </c>
      <c r="AG525" s="52" t="s">
        <v>0</v>
      </c>
      <c r="AH525" s="45"/>
      <c r="AI525" s="45"/>
    </row>
    <row r="526" spans="1:35">
      <c r="A526" s="42" t="s">
        <v>228</v>
      </c>
      <c r="B526" s="43" t="s">
        <v>144</v>
      </c>
      <c r="C526" s="44">
        <v>41192</v>
      </c>
      <c r="D526" s="45">
        <v>2012</v>
      </c>
      <c r="E526" s="46">
        <v>0.44513888888888892</v>
      </c>
      <c r="F526" s="46">
        <v>0.45069444444444445</v>
      </c>
      <c r="G526" s="46">
        <f t="shared" si="276"/>
        <v>5.5555555555555358E-3</v>
      </c>
      <c r="H526" s="36">
        <v>2</v>
      </c>
      <c r="I526" s="36">
        <v>2</v>
      </c>
      <c r="J526" s="36">
        <v>4</v>
      </c>
      <c r="K526" s="36">
        <v>4</v>
      </c>
      <c r="L526" s="42" t="s">
        <v>142</v>
      </c>
      <c r="M526" s="42" t="s">
        <v>143</v>
      </c>
      <c r="N526" s="36">
        <v>1</v>
      </c>
      <c r="O526" s="47">
        <f t="shared" si="277"/>
        <v>30.69</v>
      </c>
      <c r="P526" s="85">
        <v>9.3000000000000007</v>
      </c>
      <c r="Q526" s="47">
        <f t="shared" si="278"/>
        <v>28.709999999999997</v>
      </c>
      <c r="R526" s="47">
        <v>8.6999999999999993</v>
      </c>
      <c r="S526" s="36">
        <f t="shared" si="279"/>
        <v>30.69</v>
      </c>
      <c r="T526" s="36">
        <f t="shared" si="280"/>
        <v>9.3000000000000007</v>
      </c>
      <c r="U526" s="47">
        <f t="shared" si="281"/>
        <v>29.7</v>
      </c>
      <c r="V526" s="47">
        <f t="shared" si="282"/>
        <v>9</v>
      </c>
      <c r="W526" s="48">
        <v>24.652529999999999</v>
      </c>
      <c r="X526" s="48">
        <v>112.17615000000001</v>
      </c>
      <c r="Y526" s="49">
        <f t="shared" si="283"/>
        <v>80.599999999999994</v>
      </c>
      <c r="Z526" s="86">
        <v>27</v>
      </c>
      <c r="AA526" s="55">
        <v>7</v>
      </c>
      <c r="AB526" s="55">
        <v>30</v>
      </c>
      <c r="AC526" s="51" t="s">
        <v>62</v>
      </c>
      <c r="AD526" s="45" t="s">
        <v>113</v>
      </c>
      <c r="AE526" s="43" t="s">
        <v>66</v>
      </c>
      <c r="AF526" s="50">
        <v>1</v>
      </c>
      <c r="AG526" s="52" t="s">
        <v>0</v>
      </c>
      <c r="AH526" s="45"/>
      <c r="AI526" s="45"/>
    </row>
    <row r="527" spans="1:35">
      <c r="A527" s="42" t="s">
        <v>228</v>
      </c>
      <c r="B527" s="43" t="s">
        <v>144</v>
      </c>
      <c r="C527" s="44">
        <v>41192</v>
      </c>
      <c r="D527" s="45">
        <v>2012</v>
      </c>
      <c r="E527" s="46">
        <v>0.44513888888888892</v>
      </c>
      <c r="F527" s="46">
        <v>0.45069444444444445</v>
      </c>
      <c r="G527" s="46">
        <f t="shared" si="276"/>
        <v>5.5555555555555358E-3</v>
      </c>
      <c r="H527" s="36">
        <v>2</v>
      </c>
      <c r="I527" s="36">
        <v>2</v>
      </c>
      <c r="J527" s="36">
        <v>4</v>
      </c>
      <c r="K527" s="36">
        <v>4</v>
      </c>
      <c r="L527" s="42" t="s">
        <v>142</v>
      </c>
      <c r="M527" s="42" t="s">
        <v>143</v>
      </c>
      <c r="N527" s="36">
        <v>1</v>
      </c>
      <c r="O527" s="47">
        <f t="shared" si="277"/>
        <v>30.69</v>
      </c>
      <c r="P527" s="85">
        <v>9.3000000000000007</v>
      </c>
      <c r="Q527" s="47">
        <f t="shared" si="278"/>
        <v>28.709999999999997</v>
      </c>
      <c r="R527" s="47">
        <v>8.6999999999999993</v>
      </c>
      <c r="S527" s="36">
        <f t="shared" si="279"/>
        <v>30.69</v>
      </c>
      <c r="T527" s="36">
        <f t="shared" si="280"/>
        <v>9.3000000000000007</v>
      </c>
      <c r="U527" s="47">
        <f t="shared" si="281"/>
        <v>29.7</v>
      </c>
      <c r="V527" s="47">
        <f t="shared" si="282"/>
        <v>9</v>
      </c>
      <c r="W527" s="48">
        <v>24.652529999999999</v>
      </c>
      <c r="X527" s="48">
        <v>112.17615000000001</v>
      </c>
      <c r="Y527" s="49">
        <f t="shared" si="283"/>
        <v>80.599999999999994</v>
      </c>
      <c r="Z527" s="86">
        <v>27</v>
      </c>
      <c r="AA527" s="55">
        <v>7</v>
      </c>
      <c r="AB527" s="55">
        <v>30</v>
      </c>
      <c r="AC527" s="51" t="s">
        <v>62</v>
      </c>
      <c r="AD527" s="45" t="s">
        <v>113</v>
      </c>
      <c r="AE527" s="43" t="s">
        <v>66</v>
      </c>
      <c r="AF527" s="50">
        <v>1</v>
      </c>
      <c r="AG527" s="52" t="s">
        <v>0</v>
      </c>
      <c r="AH527" s="45"/>
      <c r="AI527" s="45"/>
    </row>
    <row r="528" spans="1:35">
      <c r="A528" s="42" t="s">
        <v>229</v>
      </c>
      <c r="B528" s="43" t="s">
        <v>183</v>
      </c>
      <c r="C528" s="44">
        <v>41192</v>
      </c>
      <c r="D528" s="45">
        <v>2012</v>
      </c>
      <c r="E528" s="46">
        <v>0.4548611111111111</v>
      </c>
      <c r="F528" s="46">
        <v>0.46180555555555558</v>
      </c>
      <c r="G528" s="46">
        <f t="shared" si="276"/>
        <v>6.9444444444444753E-3</v>
      </c>
      <c r="H528" s="36">
        <v>2</v>
      </c>
      <c r="I528" s="36">
        <v>2</v>
      </c>
      <c r="J528" s="36">
        <v>5</v>
      </c>
      <c r="K528" s="36">
        <v>5</v>
      </c>
      <c r="L528" s="42" t="s">
        <v>142</v>
      </c>
      <c r="M528" s="42" t="s">
        <v>143</v>
      </c>
      <c r="N528" s="36">
        <v>1</v>
      </c>
      <c r="O528" s="47">
        <f t="shared" si="277"/>
        <v>26.4</v>
      </c>
      <c r="P528" s="85">
        <v>8</v>
      </c>
      <c r="Q528" s="47">
        <f t="shared" si="278"/>
        <v>28.709999999999997</v>
      </c>
      <c r="R528" s="47">
        <v>8.6999999999999993</v>
      </c>
      <c r="S528" s="36">
        <f t="shared" si="279"/>
        <v>28.709999999999997</v>
      </c>
      <c r="T528" s="36">
        <f t="shared" si="280"/>
        <v>8.6999999999999993</v>
      </c>
      <c r="U528" s="47">
        <f t="shared" si="281"/>
        <v>27.555</v>
      </c>
      <c r="V528" s="47">
        <f t="shared" si="282"/>
        <v>8.35</v>
      </c>
      <c r="W528" s="48">
        <v>24.655049999999999</v>
      </c>
      <c r="X528" s="48">
        <v>112.17740000000001</v>
      </c>
      <c r="Y528" s="49">
        <f t="shared" si="283"/>
        <v>77</v>
      </c>
      <c r="Z528" s="86">
        <v>25</v>
      </c>
      <c r="AA528" s="55">
        <v>10</v>
      </c>
      <c r="AB528" s="55">
        <v>180</v>
      </c>
      <c r="AC528" s="51" t="s">
        <v>119</v>
      </c>
      <c r="AD528" s="45" t="s">
        <v>49</v>
      </c>
      <c r="AE528" s="43" t="s">
        <v>0</v>
      </c>
      <c r="AF528" s="50">
        <v>1</v>
      </c>
      <c r="AG528" s="55" t="s">
        <v>60</v>
      </c>
      <c r="AH528" s="45"/>
      <c r="AI528" s="45"/>
    </row>
    <row r="529" spans="1:35">
      <c r="A529" s="42" t="s">
        <v>229</v>
      </c>
      <c r="B529" s="43" t="s">
        <v>183</v>
      </c>
      <c r="C529" s="44">
        <v>41192</v>
      </c>
      <c r="D529" s="45">
        <v>2012</v>
      </c>
      <c r="E529" s="46">
        <v>0.4548611111111111</v>
      </c>
      <c r="F529" s="46">
        <v>0.46180555555555558</v>
      </c>
      <c r="G529" s="46">
        <f t="shared" ref="G529:G538" si="284">F529-E529</f>
        <v>6.9444444444444753E-3</v>
      </c>
      <c r="H529" s="36">
        <v>2</v>
      </c>
      <c r="I529" s="36">
        <v>2</v>
      </c>
      <c r="J529" s="36">
        <v>5</v>
      </c>
      <c r="K529" s="36">
        <v>5</v>
      </c>
      <c r="L529" s="42" t="s">
        <v>142</v>
      </c>
      <c r="M529" s="42" t="s">
        <v>143</v>
      </c>
      <c r="N529" s="36">
        <v>1</v>
      </c>
      <c r="O529" s="47">
        <f t="shared" ref="O529:O538" si="285">(P529*3.3)</f>
        <v>26.4</v>
      </c>
      <c r="P529" s="85">
        <v>8</v>
      </c>
      <c r="Q529" s="47">
        <f t="shared" ref="Q529:Q538" si="286">(R529*3.3)</f>
        <v>28.709999999999997</v>
      </c>
      <c r="R529" s="47">
        <v>8.6999999999999993</v>
      </c>
      <c r="S529" s="36">
        <f t="shared" ref="S529:S538" si="287">MAX(O529,Q529,)</f>
        <v>28.709999999999997</v>
      </c>
      <c r="T529" s="36">
        <f t="shared" ref="T529:T538" si="288">MAX(P529,R529)</f>
        <v>8.6999999999999993</v>
      </c>
      <c r="U529" s="47">
        <f t="shared" ref="U529:U538" si="289">AVERAGE(O529,Q529)</f>
        <v>27.555</v>
      </c>
      <c r="V529" s="47">
        <f t="shared" ref="V529:V538" si="290">AVERAGE(P529,R529)</f>
        <v>8.35</v>
      </c>
      <c r="W529" s="48">
        <v>24.655049999999999</v>
      </c>
      <c r="X529" s="48">
        <v>112.17740000000001</v>
      </c>
      <c r="Y529" s="49">
        <f t="shared" ref="Y529:Y538" si="291">(Z529*1.8)+32</f>
        <v>77</v>
      </c>
      <c r="Z529" s="86">
        <v>25</v>
      </c>
      <c r="AA529" s="55">
        <v>10</v>
      </c>
      <c r="AB529" s="55">
        <v>180</v>
      </c>
      <c r="AC529" s="51" t="s">
        <v>119</v>
      </c>
      <c r="AD529" s="45" t="s">
        <v>49</v>
      </c>
      <c r="AE529" s="43" t="s">
        <v>0</v>
      </c>
      <c r="AF529" s="50">
        <v>1</v>
      </c>
      <c r="AG529" s="55" t="s">
        <v>60</v>
      </c>
      <c r="AH529" s="45"/>
      <c r="AI529" s="45"/>
    </row>
    <row r="530" spans="1:35">
      <c r="A530" s="42" t="s">
        <v>229</v>
      </c>
      <c r="B530" s="43" t="s">
        <v>183</v>
      </c>
      <c r="C530" s="44">
        <v>41192</v>
      </c>
      <c r="D530" s="45">
        <v>2012</v>
      </c>
      <c r="E530" s="46">
        <v>0.4548611111111111</v>
      </c>
      <c r="F530" s="46">
        <v>0.46180555555555558</v>
      </c>
      <c r="G530" s="46">
        <f t="shared" si="284"/>
        <v>6.9444444444444753E-3</v>
      </c>
      <c r="H530" s="36">
        <v>2</v>
      </c>
      <c r="I530" s="36">
        <v>2</v>
      </c>
      <c r="J530" s="36">
        <v>5</v>
      </c>
      <c r="K530" s="36">
        <v>5</v>
      </c>
      <c r="L530" s="42" t="s">
        <v>142</v>
      </c>
      <c r="M530" s="42" t="s">
        <v>143</v>
      </c>
      <c r="N530" s="36">
        <v>1</v>
      </c>
      <c r="O530" s="47">
        <f t="shared" si="285"/>
        <v>26.4</v>
      </c>
      <c r="P530" s="85">
        <v>8</v>
      </c>
      <c r="Q530" s="47">
        <f t="shared" si="286"/>
        <v>28.709999999999997</v>
      </c>
      <c r="R530" s="47">
        <v>8.6999999999999993</v>
      </c>
      <c r="S530" s="36">
        <f t="shared" si="287"/>
        <v>28.709999999999997</v>
      </c>
      <c r="T530" s="36">
        <f t="shared" si="288"/>
        <v>8.6999999999999993</v>
      </c>
      <c r="U530" s="47">
        <f t="shared" si="289"/>
        <v>27.555</v>
      </c>
      <c r="V530" s="47">
        <f t="shared" si="290"/>
        <v>8.35</v>
      </c>
      <c r="W530" s="48">
        <v>24.655049999999999</v>
      </c>
      <c r="X530" s="48">
        <v>112.17740000000001</v>
      </c>
      <c r="Y530" s="49">
        <f t="shared" si="291"/>
        <v>77</v>
      </c>
      <c r="Z530" s="86">
        <v>25</v>
      </c>
      <c r="AA530" s="55">
        <v>10</v>
      </c>
      <c r="AB530" s="55">
        <v>180</v>
      </c>
      <c r="AC530" s="51" t="s">
        <v>119</v>
      </c>
      <c r="AD530" s="45" t="s">
        <v>114</v>
      </c>
      <c r="AE530" s="43" t="s">
        <v>0</v>
      </c>
      <c r="AF530" s="50">
        <v>1</v>
      </c>
      <c r="AG530" s="55" t="s">
        <v>60</v>
      </c>
      <c r="AH530" s="45"/>
      <c r="AI530" s="45"/>
    </row>
    <row r="531" spans="1:35">
      <c r="A531" s="42" t="s">
        <v>229</v>
      </c>
      <c r="B531" s="43" t="s">
        <v>183</v>
      </c>
      <c r="C531" s="44">
        <v>41192</v>
      </c>
      <c r="D531" s="45">
        <v>2012</v>
      </c>
      <c r="E531" s="46">
        <v>0.4548611111111111</v>
      </c>
      <c r="F531" s="46">
        <v>0.46180555555555558</v>
      </c>
      <c r="G531" s="46">
        <f t="shared" si="284"/>
        <v>6.9444444444444753E-3</v>
      </c>
      <c r="H531" s="36">
        <v>2</v>
      </c>
      <c r="I531" s="36">
        <v>2</v>
      </c>
      <c r="J531" s="36">
        <v>5</v>
      </c>
      <c r="K531" s="36">
        <v>5</v>
      </c>
      <c r="L531" s="42" t="s">
        <v>142</v>
      </c>
      <c r="M531" s="42" t="s">
        <v>143</v>
      </c>
      <c r="N531" s="36">
        <v>1</v>
      </c>
      <c r="O531" s="47">
        <f t="shared" si="285"/>
        <v>26.4</v>
      </c>
      <c r="P531" s="85">
        <v>8</v>
      </c>
      <c r="Q531" s="47">
        <f t="shared" si="286"/>
        <v>28.709999999999997</v>
      </c>
      <c r="R531" s="47">
        <v>8.6999999999999993</v>
      </c>
      <c r="S531" s="36">
        <f t="shared" si="287"/>
        <v>28.709999999999997</v>
      </c>
      <c r="T531" s="36">
        <f t="shared" si="288"/>
        <v>8.6999999999999993</v>
      </c>
      <c r="U531" s="47">
        <f t="shared" si="289"/>
        <v>27.555</v>
      </c>
      <c r="V531" s="47">
        <f t="shared" si="290"/>
        <v>8.35</v>
      </c>
      <c r="W531" s="48">
        <v>24.655049999999999</v>
      </c>
      <c r="X531" s="48">
        <v>112.17740000000001</v>
      </c>
      <c r="Y531" s="49">
        <f t="shared" si="291"/>
        <v>77</v>
      </c>
      <c r="Z531" s="86">
        <v>25</v>
      </c>
      <c r="AA531" s="55">
        <v>10</v>
      </c>
      <c r="AB531" s="55">
        <v>180</v>
      </c>
      <c r="AC531" s="51" t="s">
        <v>119</v>
      </c>
      <c r="AD531" s="45" t="s">
        <v>113</v>
      </c>
      <c r="AE531" s="43" t="s">
        <v>66</v>
      </c>
      <c r="AF531" s="50">
        <v>1</v>
      </c>
      <c r="AG531" s="55" t="s">
        <v>60</v>
      </c>
      <c r="AH531" s="45"/>
      <c r="AI531" s="45"/>
    </row>
    <row r="532" spans="1:35">
      <c r="A532" s="42" t="s">
        <v>229</v>
      </c>
      <c r="B532" s="43" t="s">
        <v>183</v>
      </c>
      <c r="C532" s="44">
        <v>41192</v>
      </c>
      <c r="D532" s="45">
        <v>2012</v>
      </c>
      <c r="E532" s="46">
        <v>0.4548611111111111</v>
      </c>
      <c r="F532" s="46">
        <v>0.46180555555555558</v>
      </c>
      <c r="G532" s="46">
        <f t="shared" si="284"/>
        <v>6.9444444444444753E-3</v>
      </c>
      <c r="H532" s="36">
        <v>2</v>
      </c>
      <c r="I532" s="36">
        <v>2</v>
      </c>
      <c r="J532" s="36">
        <v>5</v>
      </c>
      <c r="K532" s="36">
        <v>5</v>
      </c>
      <c r="L532" s="42" t="s">
        <v>142</v>
      </c>
      <c r="M532" s="42" t="s">
        <v>143</v>
      </c>
      <c r="N532" s="36">
        <v>1</v>
      </c>
      <c r="O532" s="47">
        <f t="shared" si="285"/>
        <v>26.4</v>
      </c>
      <c r="P532" s="85">
        <v>8</v>
      </c>
      <c r="Q532" s="47">
        <f t="shared" si="286"/>
        <v>28.709999999999997</v>
      </c>
      <c r="R532" s="47">
        <v>8.6999999999999993</v>
      </c>
      <c r="S532" s="36">
        <f t="shared" si="287"/>
        <v>28.709999999999997</v>
      </c>
      <c r="T532" s="36">
        <f t="shared" si="288"/>
        <v>8.6999999999999993</v>
      </c>
      <c r="U532" s="47">
        <f t="shared" si="289"/>
        <v>27.555</v>
      </c>
      <c r="V532" s="47">
        <f t="shared" si="290"/>
        <v>8.35</v>
      </c>
      <c r="W532" s="48">
        <v>24.655049999999999</v>
      </c>
      <c r="X532" s="48">
        <v>112.17740000000001</v>
      </c>
      <c r="Y532" s="49">
        <f t="shared" si="291"/>
        <v>77</v>
      </c>
      <c r="Z532" s="86">
        <v>25</v>
      </c>
      <c r="AA532" s="55">
        <v>10</v>
      </c>
      <c r="AB532" s="55">
        <v>180</v>
      </c>
      <c r="AC532" s="51" t="s">
        <v>119</v>
      </c>
      <c r="AD532" s="45" t="s">
        <v>113</v>
      </c>
      <c r="AE532" s="43" t="s">
        <v>66</v>
      </c>
      <c r="AF532" s="50">
        <v>1</v>
      </c>
      <c r="AG532" s="55" t="s">
        <v>60</v>
      </c>
      <c r="AH532" s="45"/>
      <c r="AI532" s="45"/>
    </row>
    <row r="533" spans="1:35">
      <c r="A533" s="42" t="s">
        <v>229</v>
      </c>
      <c r="B533" s="43" t="s">
        <v>183</v>
      </c>
      <c r="C533" s="44">
        <v>41192</v>
      </c>
      <c r="D533" s="45">
        <v>2012</v>
      </c>
      <c r="E533" s="46">
        <v>0.4548611111111111</v>
      </c>
      <c r="F533" s="46">
        <v>0.46180555555555558</v>
      </c>
      <c r="G533" s="46">
        <f t="shared" si="284"/>
        <v>6.9444444444444753E-3</v>
      </c>
      <c r="H533" s="36">
        <v>2</v>
      </c>
      <c r="I533" s="36">
        <v>2</v>
      </c>
      <c r="J533" s="36">
        <v>5</v>
      </c>
      <c r="K533" s="36">
        <v>5</v>
      </c>
      <c r="L533" s="42" t="s">
        <v>142</v>
      </c>
      <c r="M533" s="42" t="s">
        <v>143</v>
      </c>
      <c r="N533" s="36">
        <v>1</v>
      </c>
      <c r="O533" s="47">
        <f t="shared" si="285"/>
        <v>26.4</v>
      </c>
      <c r="P533" s="85">
        <v>8</v>
      </c>
      <c r="Q533" s="47">
        <f t="shared" si="286"/>
        <v>28.709999999999997</v>
      </c>
      <c r="R533" s="47">
        <v>8.6999999999999993</v>
      </c>
      <c r="S533" s="36">
        <f t="shared" si="287"/>
        <v>28.709999999999997</v>
      </c>
      <c r="T533" s="36">
        <f t="shared" si="288"/>
        <v>8.6999999999999993</v>
      </c>
      <c r="U533" s="47">
        <f t="shared" si="289"/>
        <v>27.555</v>
      </c>
      <c r="V533" s="47">
        <f t="shared" si="290"/>
        <v>8.35</v>
      </c>
      <c r="W533" s="48">
        <v>24.655049999999999</v>
      </c>
      <c r="X533" s="48">
        <v>112.17740000000001</v>
      </c>
      <c r="Y533" s="49">
        <f t="shared" si="291"/>
        <v>77</v>
      </c>
      <c r="Z533" s="86">
        <v>25</v>
      </c>
      <c r="AA533" s="55">
        <v>10</v>
      </c>
      <c r="AB533" s="55">
        <v>180</v>
      </c>
      <c r="AC533" s="51" t="s">
        <v>120</v>
      </c>
      <c r="AD533" s="45" t="s">
        <v>49</v>
      </c>
      <c r="AE533" s="43" t="s">
        <v>0</v>
      </c>
      <c r="AF533" s="50">
        <v>1</v>
      </c>
      <c r="AG533" s="55" t="s">
        <v>0</v>
      </c>
      <c r="AH533" s="45"/>
      <c r="AI533" s="45"/>
    </row>
    <row r="534" spans="1:35">
      <c r="A534" s="42" t="s">
        <v>229</v>
      </c>
      <c r="B534" s="43" t="s">
        <v>183</v>
      </c>
      <c r="C534" s="44">
        <v>41192</v>
      </c>
      <c r="D534" s="45">
        <v>2012</v>
      </c>
      <c r="E534" s="46">
        <v>0.4548611111111111</v>
      </c>
      <c r="F534" s="46">
        <v>0.46180555555555558</v>
      </c>
      <c r="G534" s="46">
        <f t="shared" si="284"/>
        <v>6.9444444444444753E-3</v>
      </c>
      <c r="H534" s="36">
        <v>2</v>
      </c>
      <c r="I534" s="36">
        <v>2</v>
      </c>
      <c r="J534" s="36">
        <v>5</v>
      </c>
      <c r="K534" s="36">
        <v>5</v>
      </c>
      <c r="L534" s="42" t="s">
        <v>142</v>
      </c>
      <c r="M534" s="42" t="s">
        <v>143</v>
      </c>
      <c r="N534" s="36">
        <v>1</v>
      </c>
      <c r="O534" s="47">
        <f t="shared" si="285"/>
        <v>26.4</v>
      </c>
      <c r="P534" s="85">
        <v>8</v>
      </c>
      <c r="Q534" s="47">
        <f t="shared" si="286"/>
        <v>28.709999999999997</v>
      </c>
      <c r="R534" s="47">
        <v>8.6999999999999993</v>
      </c>
      <c r="S534" s="36">
        <f t="shared" si="287"/>
        <v>28.709999999999997</v>
      </c>
      <c r="T534" s="36">
        <f t="shared" si="288"/>
        <v>8.6999999999999993</v>
      </c>
      <c r="U534" s="47">
        <f t="shared" si="289"/>
        <v>27.555</v>
      </c>
      <c r="V534" s="47">
        <f t="shared" si="290"/>
        <v>8.35</v>
      </c>
      <c r="W534" s="48">
        <v>24.655049999999999</v>
      </c>
      <c r="X534" s="48">
        <v>112.17740000000001</v>
      </c>
      <c r="Y534" s="49">
        <f t="shared" si="291"/>
        <v>77</v>
      </c>
      <c r="Z534" s="86">
        <v>25</v>
      </c>
      <c r="AA534" s="55">
        <v>10</v>
      </c>
      <c r="AB534" s="55">
        <v>180</v>
      </c>
      <c r="AC534" s="51" t="s">
        <v>120</v>
      </c>
      <c r="AD534" s="45" t="s">
        <v>49</v>
      </c>
      <c r="AE534" s="43" t="s">
        <v>0</v>
      </c>
      <c r="AF534" s="50">
        <v>1</v>
      </c>
      <c r="AG534" s="55" t="s">
        <v>0</v>
      </c>
      <c r="AH534" s="45"/>
      <c r="AI534" s="45"/>
    </row>
    <row r="535" spans="1:35">
      <c r="A535" s="42" t="s">
        <v>229</v>
      </c>
      <c r="B535" s="43" t="s">
        <v>183</v>
      </c>
      <c r="C535" s="44">
        <v>41192</v>
      </c>
      <c r="D535" s="45">
        <v>2012</v>
      </c>
      <c r="E535" s="46">
        <v>0.4548611111111111</v>
      </c>
      <c r="F535" s="46">
        <v>0.46180555555555558</v>
      </c>
      <c r="G535" s="46">
        <f t="shared" si="284"/>
        <v>6.9444444444444753E-3</v>
      </c>
      <c r="H535" s="36">
        <v>2</v>
      </c>
      <c r="I535" s="36">
        <v>2</v>
      </c>
      <c r="J535" s="36">
        <v>5</v>
      </c>
      <c r="K535" s="36">
        <v>5</v>
      </c>
      <c r="L535" s="42" t="s">
        <v>142</v>
      </c>
      <c r="M535" s="42" t="s">
        <v>143</v>
      </c>
      <c r="N535" s="36">
        <v>1</v>
      </c>
      <c r="O535" s="47">
        <f t="shared" si="285"/>
        <v>26.4</v>
      </c>
      <c r="P535" s="85">
        <v>8</v>
      </c>
      <c r="Q535" s="47">
        <f t="shared" si="286"/>
        <v>28.709999999999997</v>
      </c>
      <c r="R535" s="47">
        <v>8.6999999999999993</v>
      </c>
      <c r="S535" s="36">
        <f t="shared" si="287"/>
        <v>28.709999999999997</v>
      </c>
      <c r="T535" s="36">
        <f t="shared" si="288"/>
        <v>8.6999999999999993</v>
      </c>
      <c r="U535" s="47">
        <f t="shared" si="289"/>
        <v>27.555</v>
      </c>
      <c r="V535" s="47">
        <f t="shared" si="290"/>
        <v>8.35</v>
      </c>
      <c r="W535" s="48">
        <v>24.655049999999999</v>
      </c>
      <c r="X535" s="48">
        <v>112.17740000000001</v>
      </c>
      <c r="Y535" s="49">
        <f t="shared" si="291"/>
        <v>77</v>
      </c>
      <c r="Z535" s="86">
        <v>25</v>
      </c>
      <c r="AA535" s="55">
        <v>10</v>
      </c>
      <c r="AB535" s="55">
        <v>180</v>
      </c>
      <c r="AC535" s="51" t="s">
        <v>120</v>
      </c>
      <c r="AD535" s="45" t="s">
        <v>49</v>
      </c>
      <c r="AE535" s="43" t="s">
        <v>0</v>
      </c>
      <c r="AF535" s="50">
        <v>1</v>
      </c>
      <c r="AG535" s="55" t="s">
        <v>0</v>
      </c>
      <c r="AH535" s="45"/>
      <c r="AI535" s="45"/>
    </row>
    <row r="536" spans="1:35">
      <c r="A536" s="42" t="s">
        <v>229</v>
      </c>
      <c r="B536" s="43" t="s">
        <v>183</v>
      </c>
      <c r="C536" s="44">
        <v>41192</v>
      </c>
      <c r="D536" s="45">
        <v>2012</v>
      </c>
      <c r="E536" s="46">
        <v>0.4548611111111111</v>
      </c>
      <c r="F536" s="46">
        <v>0.46180555555555558</v>
      </c>
      <c r="G536" s="46">
        <f t="shared" si="284"/>
        <v>6.9444444444444753E-3</v>
      </c>
      <c r="H536" s="36">
        <v>2</v>
      </c>
      <c r="I536" s="36">
        <v>2</v>
      </c>
      <c r="J536" s="36">
        <v>5</v>
      </c>
      <c r="K536" s="36">
        <v>5</v>
      </c>
      <c r="L536" s="42" t="s">
        <v>142</v>
      </c>
      <c r="M536" s="42" t="s">
        <v>143</v>
      </c>
      <c r="N536" s="36">
        <v>1</v>
      </c>
      <c r="O536" s="47">
        <f t="shared" si="285"/>
        <v>26.4</v>
      </c>
      <c r="P536" s="85">
        <v>8</v>
      </c>
      <c r="Q536" s="47">
        <f t="shared" si="286"/>
        <v>28.709999999999997</v>
      </c>
      <c r="R536" s="47">
        <v>8.6999999999999993</v>
      </c>
      <c r="S536" s="36">
        <f t="shared" si="287"/>
        <v>28.709999999999997</v>
      </c>
      <c r="T536" s="36">
        <f t="shared" si="288"/>
        <v>8.6999999999999993</v>
      </c>
      <c r="U536" s="47">
        <f t="shared" si="289"/>
        <v>27.555</v>
      </c>
      <c r="V536" s="47">
        <f t="shared" si="290"/>
        <v>8.35</v>
      </c>
      <c r="W536" s="48">
        <v>24.655049999999999</v>
      </c>
      <c r="X536" s="48">
        <v>112.17740000000001</v>
      </c>
      <c r="Y536" s="49">
        <f t="shared" si="291"/>
        <v>77</v>
      </c>
      <c r="Z536" s="86">
        <v>25</v>
      </c>
      <c r="AA536" s="55">
        <v>10</v>
      </c>
      <c r="AB536" s="55">
        <v>180</v>
      </c>
      <c r="AC536" s="51" t="s">
        <v>62</v>
      </c>
      <c r="AD536" s="45" t="s">
        <v>49</v>
      </c>
      <c r="AE536" s="43" t="s">
        <v>63</v>
      </c>
      <c r="AF536" s="50">
        <v>1</v>
      </c>
      <c r="AG536" s="55" t="s">
        <v>0</v>
      </c>
      <c r="AH536" s="45"/>
      <c r="AI536" s="45"/>
    </row>
    <row r="537" spans="1:35">
      <c r="A537" s="42" t="s">
        <v>229</v>
      </c>
      <c r="B537" s="43" t="s">
        <v>183</v>
      </c>
      <c r="C537" s="44">
        <v>41192</v>
      </c>
      <c r="D537" s="45">
        <v>2012</v>
      </c>
      <c r="E537" s="46">
        <v>0.4548611111111111</v>
      </c>
      <c r="F537" s="46">
        <v>0.46180555555555558</v>
      </c>
      <c r="G537" s="46">
        <f t="shared" si="284"/>
        <v>6.9444444444444753E-3</v>
      </c>
      <c r="H537" s="36">
        <v>2</v>
      </c>
      <c r="I537" s="36">
        <v>2</v>
      </c>
      <c r="J537" s="36">
        <v>5</v>
      </c>
      <c r="K537" s="36">
        <v>5</v>
      </c>
      <c r="L537" s="42" t="s">
        <v>142</v>
      </c>
      <c r="M537" s="42" t="s">
        <v>143</v>
      </c>
      <c r="N537" s="36">
        <v>1</v>
      </c>
      <c r="O537" s="47">
        <f t="shared" si="285"/>
        <v>26.4</v>
      </c>
      <c r="P537" s="85">
        <v>8</v>
      </c>
      <c r="Q537" s="47">
        <f t="shared" si="286"/>
        <v>28.709999999999997</v>
      </c>
      <c r="R537" s="47">
        <v>8.6999999999999993</v>
      </c>
      <c r="S537" s="36">
        <f t="shared" si="287"/>
        <v>28.709999999999997</v>
      </c>
      <c r="T537" s="36">
        <f t="shared" si="288"/>
        <v>8.6999999999999993</v>
      </c>
      <c r="U537" s="47">
        <f t="shared" si="289"/>
        <v>27.555</v>
      </c>
      <c r="V537" s="47">
        <f t="shared" si="290"/>
        <v>8.35</v>
      </c>
      <c r="W537" s="48">
        <v>24.655049999999999</v>
      </c>
      <c r="X537" s="48">
        <v>112.17740000000001</v>
      </c>
      <c r="Y537" s="49">
        <f t="shared" si="291"/>
        <v>77</v>
      </c>
      <c r="Z537" s="86">
        <v>25</v>
      </c>
      <c r="AA537" s="55">
        <v>10</v>
      </c>
      <c r="AB537" s="55">
        <v>180</v>
      </c>
      <c r="AC537" s="51" t="s">
        <v>62</v>
      </c>
      <c r="AD537" s="45" t="s">
        <v>49</v>
      </c>
      <c r="AE537" s="43" t="s">
        <v>63</v>
      </c>
      <c r="AF537" s="50">
        <v>1</v>
      </c>
      <c r="AG537" s="55" t="s">
        <v>0</v>
      </c>
      <c r="AH537" s="45"/>
      <c r="AI537" s="45"/>
    </row>
    <row r="538" spans="1:35" s="53" customFormat="1">
      <c r="A538" s="42" t="s">
        <v>230</v>
      </c>
      <c r="B538" s="43" t="s">
        <v>152</v>
      </c>
      <c r="C538" s="44">
        <v>41192</v>
      </c>
      <c r="D538" s="45">
        <v>2012</v>
      </c>
      <c r="E538" s="46">
        <v>0.45416666666666666</v>
      </c>
      <c r="F538" s="46">
        <v>0.45763888888888887</v>
      </c>
      <c r="G538" s="46">
        <f t="shared" si="284"/>
        <v>3.4722222222222099E-3</v>
      </c>
      <c r="H538" s="36">
        <v>2</v>
      </c>
      <c r="I538" s="36">
        <v>2</v>
      </c>
      <c r="J538" s="36">
        <v>6</v>
      </c>
      <c r="K538" s="36">
        <v>6</v>
      </c>
      <c r="L538" s="42" t="s">
        <v>142</v>
      </c>
      <c r="M538" s="42" t="s">
        <v>143</v>
      </c>
      <c r="N538" s="36">
        <v>1</v>
      </c>
      <c r="O538" s="47">
        <f t="shared" si="285"/>
        <v>33.99</v>
      </c>
      <c r="P538" s="85">
        <v>10.3</v>
      </c>
      <c r="Q538" s="47">
        <f t="shared" si="286"/>
        <v>35.309999999999995</v>
      </c>
      <c r="R538" s="47">
        <v>10.7</v>
      </c>
      <c r="S538" s="36">
        <f t="shared" si="287"/>
        <v>35.309999999999995</v>
      </c>
      <c r="T538" s="36">
        <f t="shared" si="288"/>
        <v>10.7</v>
      </c>
      <c r="U538" s="47">
        <f t="shared" si="289"/>
        <v>34.65</v>
      </c>
      <c r="V538" s="47">
        <f t="shared" si="290"/>
        <v>10.5</v>
      </c>
      <c r="W538" s="48">
        <v>24.655049999999999</v>
      </c>
      <c r="X538" s="48">
        <v>112.17740000000001</v>
      </c>
      <c r="Y538" s="49">
        <f t="shared" si="291"/>
        <v>77</v>
      </c>
      <c r="Z538" s="86">
        <v>25</v>
      </c>
      <c r="AA538" s="55">
        <v>10</v>
      </c>
      <c r="AB538" s="55">
        <v>0</v>
      </c>
      <c r="AC538" s="51" t="s">
        <v>119</v>
      </c>
      <c r="AD538" s="45" t="s">
        <v>113</v>
      </c>
      <c r="AE538" s="43" t="s">
        <v>66</v>
      </c>
      <c r="AF538" s="50">
        <v>1</v>
      </c>
      <c r="AG538" s="55" t="s">
        <v>0</v>
      </c>
      <c r="AH538" s="45"/>
      <c r="AI538" s="45"/>
    </row>
    <row r="539" spans="1:35">
      <c r="A539" s="42" t="s">
        <v>230</v>
      </c>
      <c r="B539" s="43" t="s">
        <v>152</v>
      </c>
      <c r="C539" s="44">
        <v>41192</v>
      </c>
      <c r="D539" s="45">
        <v>2012</v>
      </c>
      <c r="E539" s="46">
        <v>0.45416666666666666</v>
      </c>
      <c r="F539" s="46">
        <v>0.45763888888888887</v>
      </c>
      <c r="G539" s="46">
        <f t="shared" ref="G539:G545" si="292">F539-E539</f>
        <v>3.4722222222222099E-3</v>
      </c>
      <c r="H539" s="36">
        <v>2</v>
      </c>
      <c r="I539" s="36">
        <v>2</v>
      </c>
      <c r="J539" s="36">
        <v>6</v>
      </c>
      <c r="K539" s="36">
        <v>6</v>
      </c>
      <c r="L539" s="42" t="s">
        <v>142</v>
      </c>
      <c r="M539" s="42" t="s">
        <v>143</v>
      </c>
      <c r="N539" s="36">
        <v>1</v>
      </c>
      <c r="O539" s="47">
        <f t="shared" ref="O539:O545" si="293">(P539*3.3)</f>
        <v>33.99</v>
      </c>
      <c r="P539" s="85">
        <v>10.3</v>
      </c>
      <c r="Q539" s="47">
        <f t="shared" ref="Q539:Q545" si="294">(R539*3.3)</f>
        <v>35.309999999999995</v>
      </c>
      <c r="R539" s="47">
        <v>10.7</v>
      </c>
      <c r="S539" s="36">
        <f t="shared" ref="S539:S545" si="295">MAX(O539,Q539,)</f>
        <v>35.309999999999995</v>
      </c>
      <c r="T539" s="36">
        <f t="shared" ref="T539:T545" si="296">MAX(P539,R539)</f>
        <v>10.7</v>
      </c>
      <c r="U539" s="47">
        <f t="shared" ref="U539:U545" si="297">AVERAGE(O539,Q539)</f>
        <v>34.65</v>
      </c>
      <c r="V539" s="47">
        <f t="shared" ref="V539:V545" si="298">AVERAGE(P539,R539)</f>
        <v>10.5</v>
      </c>
      <c r="W539" s="48">
        <v>24.655049999999999</v>
      </c>
      <c r="X539" s="48">
        <v>112.17740000000001</v>
      </c>
      <c r="Y539" s="49">
        <f t="shared" ref="Y539:Y545" si="299">(Z539*1.8)+32</f>
        <v>77</v>
      </c>
      <c r="Z539" s="86">
        <v>25</v>
      </c>
      <c r="AA539" s="55">
        <v>10</v>
      </c>
      <c r="AB539" s="55">
        <v>0</v>
      </c>
      <c r="AC539" s="51" t="s">
        <v>119</v>
      </c>
      <c r="AD539" s="45" t="s">
        <v>113</v>
      </c>
      <c r="AE539" s="43" t="s">
        <v>66</v>
      </c>
      <c r="AF539" s="50">
        <v>1</v>
      </c>
      <c r="AG539" s="55" t="s">
        <v>0</v>
      </c>
      <c r="AH539" s="45"/>
      <c r="AI539" s="45"/>
    </row>
    <row r="540" spans="1:35">
      <c r="A540" s="42" t="s">
        <v>230</v>
      </c>
      <c r="B540" s="43" t="s">
        <v>152</v>
      </c>
      <c r="C540" s="44">
        <v>41192</v>
      </c>
      <c r="D540" s="45">
        <v>2012</v>
      </c>
      <c r="E540" s="46">
        <v>0.45416666666666666</v>
      </c>
      <c r="F540" s="46">
        <v>0.45763888888888887</v>
      </c>
      <c r="G540" s="46">
        <f t="shared" si="292"/>
        <v>3.4722222222222099E-3</v>
      </c>
      <c r="H540" s="36">
        <v>2</v>
      </c>
      <c r="I540" s="36">
        <v>2</v>
      </c>
      <c r="J540" s="36">
        <v>6</v>
      </c>
      <c r="K540" s="36">
        <v>6</v>
      </c>
      <c r="L540" s="42" t="s">
        <v>142</v>
      </c>
      <c r="M540" s="42" t="s">
        <v>143</v>
      </c>
      <c r="N540" s="36">
        <v>1</v>
      </c>
      <c r="O540" s="47">
        <f t="shared" si="293"/>
        <v>33.99</v>
      </c>
      <c r="P540" s="85">
        <v>10.3</v>
      </c>
      <c r="Q540" s="47">
        <f t="shared" si="294"/>
        <v>35.309999999999995</v>
      </c>
      <c r="R540" s="47">
        <v>10.7</v>
      </c>
      <c r="S540" s="36">
        <f t="shared" si="295"/>
        <v>35.309999999999995</v>
      </c>
      <c r="T540" s="36">
        <f t="shared" si="296"/>
        <v>10.7</v>
      </c>
      <c r="U540" s="47">
        <f t="shared" si="297"/>
        <v>34.65</v>
      </c>
      <c r="V540" s="47">
        <f t="shared" si="298"/>
        <v>10.5</v>
      </c>
      <c r="W540" s="48">
        <v>24.655049999999999</v>
      </c>
      <c r="X540" s="48">
        <v>112.17740000000001</v>
      </c>
      <c r="Y540" s="49">
        <f t="shared" si="299"/>
        <v>77</v>
      </c>
      <c r="Z540" s="86">
        <v>25</v>
      </c>
      <c r="AA540" s="55">
        <v>10</v>
      </c>
      <c r="AB540" s="55">
        <v>0</v>
      </c>
      <c r="AC540" s="51" t="s">
        <v>120</v>
      </c>
      <c r="AD540" s="45" t="s">
        <v>113</v>
      </c>
      <c r="AE540" s="43" t="s">
        <v>0</v>
      </c>
      <c r="AF540" s="50">
        <v>1</v>
      </c>
      <c r="AG540" s="55" t="s">
        <v>0</v>
      </c>
      <c r="AH540" s="45"/>
      <c r="AI540" s="45"/>
    </row>
    <row r="541" spans="1:35">
      <c r="A541" s="42" t="s">
        <v>230</v>
      </c>
      <c r="B541" s="43" t="s">
        <v>152</v>
      </c>
      <c r="C541" s="44">
        <v>41192</v>
      </c>
      <c r="D541" s="45">
        <v>2012</v>
      </c>
      <c r="E541" s="46">
        <v>0.45416666666666666</v>
      </c>
      <c r="F541" s="46">
        <v>0.45763888888888887</v>
      </c>
      <c r="G541" s="46">
        <f t="shared" si="292"/>
        <v>3.4722222222222099E-3</v>
      </c>
      <c r="H541" s="36">
        <v>2</v>
      </c>
      <c r="I541" s="36">
        <v>2</v>
      </c>
      <c r="J541" s="36">
        <v>6</v>
      </c>
      <c r="K541" s="36">
        <v>6</v>
      </c>
      <c r="L541" s="42" t="s">
        <v>142</v>
      </c>
      <c r="M541" s="42" t="s">
        <v>143</v>
      </c>
      <c r="N541" s="36">
        <v>1</v>
      </c>
      <c r="O541" s="47">
        <f t="shared" si="293"/>
        <v>33.99</v>
      </c>
      <c r="P541" s="85">
        <v>10.3</v>
      </c>
      <c r="Q541" s="47">
        <f t="shared" si="294"/>
        <v>35.309999999999995</v>
      </c>
      <c r="R541" s="47">
        <v>10.7</v>
      </c>
      <c r="S541" s="36">
        <f t="shared" si="295"/>
        <v>35.309999999999995</v>
      </c>
      <c r="T541" s="36">
        <f t="shared" si="296"/>
        <v>10.7</v>
      </c>
      <c r="U541" s="47">
        <f t="shared" si="297"/>
        <v>34.65</v>
      </c>
      <c r="V541" s="47">
        <f t="shared" si="298"/>
        <v>10.5</v>
      </c>
      <c r="W541" s="48">
        <v>24.655049999999999</v>
      </c>
      <c r="X541" s="48">
        <v>112.17740000000001</v>
      </c>
      <c r="Y541" s="49">
        <f t="shared" si="299"/>
        <v>77</v>
      </c>
      <c r="Z541" s="86">
        <v>25</v>
      </c>
      <c r="AA541" s="55">
        <v>10</v>
      </c>
      <c r="AB541" s="55">
        <v>0</v>
      </c>
      <c r="AC541" s="51" t="s">
        <v>120</v>
      </c>
      <c r="AD541" s="45" t="s">
        <v>113</v>
      </c>
      <c r="AE541" s="43" t="s">
        <v>0</v>
      </c>
      <c r="AF541" s="50">
        <v>1</v>
      </c>
      <c r="AG541" s="55" t="s">
        <v>0</v>
      </c>
      <c r="AH541" s="45"/>
      <c r="AI541" s="45"/>
    </row>
    <row r="542" spans="1:35" s="53" customFormat="1">
      <c r="A542" s="42" t="s">
        <v>230</v>
      </c>
      <c r="B542" s="43" t="s">
        <v>152</v>
      </c>
      <c r="C542" s="44">
        <v>41192</v>
      </c>
      <c r="D542" s="45">
        <v>2012</v>
      </c>
      <c r="E542" s="46">
        <v>0.45416666666666666</v>
      </c>
      <c r="F542" s="46">
        <v>0.45763888888888887</v>
      </c>
      <c r="G542" s="46">
        <f t="shared" si="292"/>
        <v>3.4722222222222099E-3</v>
      </c>
      <c r="H542" s="36">
        <v>2</v>
      </c>
      <c r="I542" s="36">
        <v>2</v>
      </c>
      <c r="J542" s="36">
        <v>6</v>
      </c>
      <c r="K542" s="36">
        <v>6</v>
      </c>
      <c r="L542" s="42" t="s">
        <v>142</v>
      </c>
      <c r="M542" s="42" t="s">
        <v>143</v>
      </c>
      <c r="N542" s="36">
        <v>1</v>
      </c>
      <c r="O542" s="47">
        <f t="shared" si="293"/>
        <v>33.99</v>
      </c>
      <c r="P542" s="85">
        <v>10.3</v>
      </c>
      <c r="Q542" s="47">
        <f t="shared" si="294"/>
        <v>35.309999999999995</v>
      </c>
      <c r="R542" s="47">
        <v>10.7</v>
      </c>
      <c r="S542" s="36">
        <f t="shared" si="295"/>
        <v>35.309999999999995</v>
      </c>
      <c r="T542" s="36">
        <f t="shared" si="296"/>
        <v>10.7</v>
      </c>
      <c r="U542" s="47">
        <f t="shared" si="297"/>
        <v>34.65</v>
      </c>
      <c r="V542" s="47">
        <f t="shared" si="298"/>
        <v>10.5</v>
      </c>
      <c r="W542" s="48">
        <v>24.655049999999999</v>
      </c>
      <c r="X542" s="48">
        <v>112.17740000000001</v>
      </c>
      <c r="Y542" s="49">
        <f t="shared" si="299"/>
        <v>77</v>
      </c>
      <c r="Z542" s="86">
        <v>25</v>
      </c>
      <c r="AA542" s="55">
        <v>10</v>
      </c>
      <c r="AB542" s="55">
        <v>0</v>
      </c>
      <c r="AC542" s="51" t="s">
        <v>120</v>
      </c>
      <c r="AD542" s="45" t="s">
        <v>113</v>
      </c>
      <c r="AE542" s="43" t="s">
        <v>0</v>
      </c>
      <c r="AF542" s="50">
        <v>1</v>
      </c>
      <c r="AG542" s="55" t="s">
        <v>0</v>
      </c>
      <c r="AH542" s="45"/>
      <c r="AI542" s="45"/>
    </row>
    <row r="543" spans="1:35">
      <c r="A543" s="42" t="s">
        <v>230</v>
      </c>
      <c r="B543" s="43" t="s">
        <v>152</v>
      </c>
      <c r="C543" s="44">
        <v>41192</v>
      </c>
      <c r="D543" s="45">
        <v>2012</v>
      </c>
      <c r="E543" s="46">
        <v>0.45416666666666666</v>
      </c>
      <c r="F543" s="46">
        <v>0.45763888888888887</v>
      </c>
      <c r="G543" s="46">
        <f t="shared" si="292"/>
        <v>3.4722222222222099E-3</v>
      </c>
      <c r="H543" s="36">
        <v>2</v>
      </c>
      <c r="I543" s="36">
        <v>2</v>
      </c>
      <c r="J543" s="36">
        <v>6</v>
      </c>
      <c r="K543" s="36">
        <v>6</v>
      </c>
      <c r="L543" s="42" t="s">
        <v>142</v>
      </c>
      <c r="M543" s="42" t="s">
        <v>143</v>
      </c>
      <c r="N543" s="36">
        <v>1</v>
      </c>
      <c r="O543" s="47">
        <f t="shared" si="293"/>
        <v>33.99</v>
      </c>
      <c r="P543" s="85">
        <v>10.3</v>
      </c>
      <c r="Q543" s="47">
        <f t="shared" si="294"/>
        <v>35.309999999999995</v>
      </c>
      <c r="R543" s="47">
        <v>10.7</v>
      </c>
      <c r="S543" s="36">
        <f t="shared" si="295"/>
        <v>35.309999999999995</v>
      </c>
      <c r="T543" s="36">
        <f t="shared" si="296"/>
        <v>10.7</v>
      </c>
      <c r="U543" s="47">
        <f t="shared" si="297"/>
        <v>34.65</v>
      </c>
      <c r="V543" s="47">
        <f t="shared" si="298"/>
        <v>10.5</v>
      </c>
      <c r="W543" s="48">
        <v>24.655049999999999</v>
      </c>
      <c r="X543" s="48">
        <v>112.17740000000001</v>
      </c>
      <c r="Y543" s="49">
        <f t="shared" si="299"/>
        <v>77</v>
      </c>
      <c r="Z543" s="86">
        <v>25</v>
      </c>
      <c r="AA543" s="55">
        <v>10</v>
      </c>
      <c r="AB543" s="55">
        <v>0</v>
      </c>
      <c r="AC543" s="43" t="s">
        <v>62</v>
      </c>
      <c r="AD543" s="45" t="s">
        <v>49</v>
      </c>
      <c r="AE543" s="43" t="s">
        <v>63</v>
      </c>
      <c r="AF543" s="50">
        <v>1</v>
      </c>
      <c r="AG543" s="52" t="s">
        <v>0</v>
      </c>
      <c r="AH543" s="45"/>
      <c r="AI543" s="45"/>
    </row>
    <row r="544" spans="1:35">
      <c r="A544" s="42" t="s">
        <v>230</v>
      </c>
      <c r="B544" s="43" t="s">
        <v>152</v>
      </c>
      <c r="C544" s="44">
        <v>41192</v>
      </c>
      <c r="D544" s="45">
        <v>2012</v>
      </c>
      <c r="E544" s="46">
        <v>0.45416666666666666</v>
      </c>
      <c r="F544" s="46">
        <v>0.45763888888888887</v>
      </c>
      <c r="G544" s="46">
        <f t="shared" si="292"/>
        <v>3.4722222222222099E-3</v>
      </c>
      <c r="H544" s="36">
        <v>2</v>
      </c>
      <c r="I544" s="36">
        <v>2</v>
      </c>
      <c r="J544" s="36">
        <v>6</v>
      </c>
      <c r="K544" s="36">
        <v>6</v>
      </c>
      <c r="L544" s="42" t="s">
        <v>142</v>
      </c>
      <c r="M544" s="42" t="s">
        <v>143</v>
      </c>
      <c r="N544" s="36">
        <v>1</v>
      </c>
      <c r="O544" s="47">
        <f t="shared" si="293"/>
        <v>33.99</v>
      </c>
      <c r="P544" s="85">
        <v>10.3</v>
      </c>
      <c r="Q544" s="47">
        <f t="shared" si="294"/>
        <v>35.309999999999995</v>
      </c>
      <c r="R544" s="47">
        <v>10.7</v>
      </c>
      <c r="S544" s="36">
        <f t="shared" si="295"/>
        <v>35.309999999999995</v>
      </c>
      <c r="T544" s="36">
        <f t="shared" si="296"/>
        <v>10.7</v>
      </c>
      <c r="U544" s="47">
        <f t="shared" si="297"/>
        <v>34.65</v>
      </c>
      <c r="V544" s="47">
        <f t="shared" si="298"/>
        <v>10.5</v>
      </c>
      <c r="W544" s="48">
        <v>24.655049999999999</v>
      </c>
      <c r="X544" s="48">
        <v>112.17740000000001</v>
      </c>
      <c r="Y544" s="49">
        <f t="shared" si="299"/>
        <v>77</v>
      </c>
      <c r="Z544" s="86">
        <v>25</v>
      </c>
      <c r="AA544" s="55">
        <v>10</v>
      </c>
      <c r="AB544" s="55">
        <v>0</v>
      </c>
      <c r="AC544" s="43" t="s">
        <v>62</v>
      </c>
      <c r="AD544" s="45" t="s">
        <v>49</v>
      </c>
      <c r="AE544" s="43" t="s">
        <v>63</v>
      </c>
      <c r="AF544" s="50">
        <v>1</v>
      </c>
      <c r="AG544" s="52" t="s">
        <v>0</v>
      </c>
      <c r="AH544" s="45"/>
      <c r="AI544" s="45"/>
    </row>
    <row r="545" spans="1:35">
      <c r="A545" s="42" t="s">
        <v>231</v>
      </c>
      <c r="B545" s="43" t="s">
        <v>150</v>
      </c>
      <c r="C545" s="44">
        <v>41192</v>
      </c>
      <c r="D545" s="45">
        <v>2012</v>
      </c>
      <c r="E545" s="46">
        <v>0.45277777777777778</v>
      </c>
      <c r="F545" s="46">
        <v>0.45694444444444443</v>
      </c>
      <c r="G545" s="46">
        <f t="shared" si="292"/>
        <v>4.1666666666666519E-3</v>
      </c>
      <c r="H545" s="36">
        <v>2</v>
      </c>
      <c r="I545" s="36">
        <v>2</v>
      </c>
      <c r="J545" s="36">
        <v>7</v>
      </c>
      <c r="K545" s="36">
        <v>7</v>
      </c>
      <c r="L545" s="42" t="s">
        <v>142</v>
      </c>
      <c r="M545" s="42" t="s">
        <v>143</v>
      </c>
      <c r="N545" s="36">
        <v>1</v>
      </c>
      <c r="O545" s="47">
        <f t="shared" si="293"/>
        <v>19.799999999999997</v>
      </c>
      <c r="P545" s="85">
        <v>6</v>
      </c>
      <c r="Q545" s="47">
        <f t="shared" si="294"/>
        <v>24.09</v>
      </c>
      <c r="R545" s="47">
        <v>7.3</v>
      </c>
      <c r="S545" s="36">
        <f t="shared" si="295"/>
        <v>24.09</v>
      </c>
      <c r="T545" s="36">
        <f t="shared" si="296"/>
        <v>7.3</v>
      </c>
      <c r="U545" s="47">
        <f t="shared" si="297"/>
        <v>21.945</v>
      </c>
      <c r="V545" s="47">
        <f t="shared" si="298"/>
        <v>6.65</v>
      </c>
      <c r="W545" s="48">
        <v>24.654140000000002</v>
      </c>
      <c r="X545" s="48">
        <v>112.17715</v>
      </c>
      <c r="Y545" s="49">
        <f t="shared" si="299"/>
        <v>77</v>
      </c>
      <c r="Z545" s="86">
        <v>25</v>
      </c>
      <c r="AA545" s="55">
        <v>10</v>
      </c>
      <c r="AB545" s="55">
        <v>180</v>
      </c>
      <c r="AC545" s="51" t="s">
        <v>120</v>
      </c>
      <c r="AD545" s="45" t="s">
        <v>49</v>
      </c>
      <c r="AE545" s="43" t="s">
        <v>0</v>
      </c>
      <c r="AF545" s="50">
        <v>1</v>
      </c>
      <c r="AG545" s="52" t="s">
        <v>0</v>
      </c>
      <c r="AH545" s="45"/>
      <c r="AI545" s="45"/>
    </row>
    <row r="546" spans="1:35">
      <c r="A546" s="42" t="s">
        <v>231</v>
      </c>
      <c r="B546" s="43" t="s">
        <v>150</v>
      </c>
      <c r="C546" s="44">
        <v>41192</v>
      </c>
      <c r="D546" s="45">
        <v>2012</v>
      </c>
      <c r="E546" s="46">
        <v>0.45277777777777778</v>
      </c>
      <c r="F546" s="46">
        <v>0.45694444444444443</v>
      </c>
      <c r="G546" s="46">
        <f t="shared" ref="G546:G547" si="300">F546-E546</f>
        <v>4.1666666666666519E-3</v>
      </c>
      <c r="H546" s="36">
        <v>2</v>
      </c>
      <c r="I546" s="36">
        <v>2</v>
      </c>
      <c r="J546" s="36">
        <v>7</v>
      </c>
      <c r="K546" s="36">
        <v>7</v>
      </c>
      <c r="L546" s="42" t="s">
        <v>142</v>
      </c>
      <c r="M546" s="42" t="s">
        <v>143</v>
      </c>
      <c r="N546" s="36">
        <v>1</v>
      </c>
      <c r="O546" s="47">
        <f t="shared" ref="O546:O547" si="301">(P546*3.3)</f>
        <v>19.799999999999997</v>
      </c>
      <c r="P546" s="85">
        <v>6</v>
      </c>
      <c r="Q546" s="47">
        <f t="shared" ref="Q546:Q547" si="302">(R546*3.3)</f>
        <v>24.09</v>
      </c>
      <c r="R546" s="47">
        <v>7.3</v>
      </c>
      <c r="S546" s="36">
        <f t="shared" ref="S546:S547" si="303">MAX(O546,Q546,)</f>
        <v>24.09</v>
      </c>
      <c r="T546" s="36">
        <f t="shared" ref="T546:T547" si="304">MAX(P546,R546)</f>
        <v>7.3</v>
      </c>
      <c r="U546" s="47">
        <f t="shared" ref="U546:U547" si="305">AVERAGE(O546,Q546)</f>
        <v>21.945</v>
      </c>
      <c r="V546" s="47">
        <f t="shared" ref="V546:V547" si="306">AVERAGE(P546,R546)</f>
        <v>6.65</v>
      </c>
      <c r="W546" s="48">
        <v>24.654140000000002</v>
      </c>
      <c r="X546" s="48">
        <v>112.17715</v>
      </c>
      <c r="Y546" s="49">
        <f t="shared" ref="Y546:Y547" si="307">(Z546*1.8)+32</f>
        <v>77</v>
      </c>
      <c r="Z546" s="86">
        <v>25</v>
      </c>
      <c r="AA546" s="55">
        <v>10</v>
      </c>
      <c r="AB546" s="55">
        <v>180</v>
      </c>
      <c r="AC546" s="51" t="s">
        <v>62</v>
      </c>
      <c r="AD546" s="45" t="s">
        <v>49</v>
      </c>
      <c r="AE546" s="43" t="s">
        <v>63</v>
      </c>
      <c r="AF546" s="50">
        <v>1</v>
      </c>
      <c r="AG546" s="52" t="s">
        <v>0</v>
      </c>
      <c r="AH546" s="45"/>
      <c r="AI546" s="45"/>
    </row>
    <row r="547" spans="1:35">
      <c r="A547" s="42" t="s">
        <v>232</v>
      </c>
      <c r="B547" s="43" t="s">
        <v>141</v>
      </c>
      <c r="C547" s="44">
        <v>41192</v>
      </c>
      <c r="D547" s="45">
        <v>2012</v>
      </c>
      <c r="E547" s="46">
        <v>0.44722222222222219</v>
      </c>
      <c r="F547" s="46">
        <v>0.45069444444444445</v>
      </c>
      <c r="G547" s="46">
        <f t="shared" si="300"/>
        <v>3.4722222222222654E-3</v>
      </c>
      <c r="H547" s="36">
        <v>2</v>
      </c>
      <c r="I547" s="36">
        <v>2</v>
      </c>
      <c r="J547" s="36">
        <v>8</v>
      </c>
      <c r="K547" s="36">
        <v>8</v>
      </c>
      <c r="L547" s="42" t="s">
        <v>142</v>
      </c>
      <c r="M547" s="42" t="s">
        <v>143</v>
      </c>
      <c r="N547" s="36">
        <v>1</v>
      </c>
      <c r="O547" s="47">
        <f t="shared" si="301"/>
        <v>30.69</v>
      </c>
      <c r="P547" s="85">
        <v>9.3000000000000007</v>
      </c>
      <c r="Q547" s="47">
        <f t="shared" si="302"/>
        <v>32.01</v>
      </c>
      <c r="R547" s="47">
        <v>9.6999999999999993</v>
      </c>
      <c r="S547" s="36">
        <f t="shared" si="303"/>
        <v>32.01</v>
      </c>
      <c r="T547" s="36">
        <f t="shared" si="304"/>
        <v>9.6999999999999993</v>
      </c>
      <c r="U547" s="47">
        <f t="shared" si="305"/>
        <v>31.35</v>
      </c>
      <c r="V547" s="47">
        <f t="shared" si="306"/>
        <v>9.5</v>
      </c>
      <c r="W547" s="48">
        <v>24.654140000000002</v>
      </c>
      <c r="X547" s="48">
        <v>112.17715</v>
      </c>
      <c r="Y547" s="49">
        <f t="shared" si="307"/>
        <v>77</v>
      </c>
      <c r="Z547" s="86">
        <v>25</v>
      </c>
      <c r="AA547" s="55">
        <v>10</v>
      </c>
      <c r="AB547" s="55">
        <v>0</v>
      </c>
      <c r="AC547" s="51" t="s">
        <v>120</v>
      </c>
      <c r="AD547" s="45" t="s">
        <v>49</v>
      </c>
      <c r="AE547" s="43" t="s">
        <v>0</v>
      </c>
      <c r="AF547" s="50">
        <v>1</v>
      </c>
      <c r="AG547" s="52" t="s">
        <v>0</v>
      </c>
      <c r="AH547" s="45"/>
      <c r="AI547" s="45"/>
    </row>
    <row r="548" spans="1:35">
      <c r="A548" s="42" t="s">
        <v>232</v>
      </c>
      <c r="B548" s="43" t="s">
        <v>141</v>
      </c>
      <c r="C548" s="44">
        <v>41192</v>
      </c>
      <c r="D548" s="45">
        <v>2012</v>
      </c>
      <c r="E548" s="46">
        <v>0.44722222222222219</v>
      </c>
      <c r="F548" s="46">
        <v>0.45069444444444445</v>
      </c>
      <c r="G548" s="46">
        <f t="shared" ref="G548:G557" si="308">F548-E548</f>
        <v>3.4722222222222654E-3</v>
      </c>
      <c r="H548" s="36">
        <v>2</v>
      </c>
      <c r="I548" s="36">
        <v>2</v>
      </c>
      <c r="J548" s="36">
        <v>8</v>
      </c>
      <c r="K548" s="36">
        <v>8</v>
      </c>
      <c r="L548" s="42" t="s">
        <v>142</v>
      </c>
      <c r="M548" s="42" t="s">
        <v>143</v>
      </c>
      <c r="N548" s="36">
        <v>1</v>
      </c>
      <c r="O548" s="47">
        <f t="shared" ref="O548:O557" si="309">(P548*3.3)</f>
        <v>30.69</v>
      </c>
      <c r="P548" s="85">
        <v>9.3000000000000007</v>
      </c>
      <c r="Q548" s="47">
        <f t="shared" ref="Q548:Q557" si="310">(R548*3.3)</f>
        <v>32.01</v>
      </c>
      <c r="R548" s="47">
        <v>9.6999999999999993</v>
      </c>
      <c r="S548" s="36">
        <f t="shared" ref="S548:S557" si="311">MAX(O548,Q548,)</f>
        <v>32.01</v>
      </c>
      <c r="T548" s="36">
        <f t="shared" ref="T548:T557" si="312">MAX(P548,R548)</f>
        <v>9.6999999999999993</v>
      </c>
      <c r="U548" s="47">
        <f t="shared" ref="U548:U557" si="313">AVERAGE(O548,Q548)</f>
        <v>31.35</v>
      </c>
      <c r="V548" s="47">
        <f t="shared" ref="V548:V557" si="314">AVERAGE(P548,R548)</f>
        <v>9.5</v>
      </c>
      <c r="W548" s="48">
        <v>24.654140000000002</v>
      </c>
      <c r="X548" s="48">
        <v>112.17715</v>
      </c>
      <c r="Y548" s="49">
        <f t="shared" ref="Y548:Y557" si="315">(Z548*1.8)+32</f>
        <v>77</v>
      </c>
      <c r="Z548" s="86">
        <v>25</v>
      </c>
      <c r="AA548" s="55">
        <v>10</v>
      </c>
      <c r="AB548" s="55">
        <v>0</v>
      </c>
      <c r="AC548" s="51" t="s">
        <v>120</v>
      </c>
      <c r="AD548" s="45" t="s">
        <v>49</v>
      </c>
      <c r="AE548" s="43" t="s">
        <v>0</v>
      </c>
      <c r="AF548" s="50">
        <v>1</v>
      </c>
      <c r="AG548" s="52" t="s">
        <v>0</v>
      </c>
      <c r="AH548" s="45"/>
      <c r="AI548" s="45"/>
    </row>
    <row r="549" spans="1:35">
      <c r="A549" s="42" t="s">
        <v>232</v>
      </c>
      <c r="B549" s="43" t="s">
        <v>141</v>
      </c>
      <c r="C549" s="44">
        <v>41192</v>
      </c>
      <c r="D549" s="45">
        <v>2012</v>
      </c>
      <c r="E549" s="46">
        <v>0.44722222222222219</v>
      </c>
      <c r="F549" s="46">
        <v>0.45069444444444445</v>
      </c>
      <c r="G549" s="46">
        <f t="shared" si="308"/>
        <v>3.4722222222222654E-3</v>
      </c>
      <c r="H549" s="36">
        <v>2</v>
      </c>
      <c r="I549" s="36">
        <v>2</v>
      </c>
      <c r="J549" s="36">
        <v>8</v>
      </c>
      <c r="K549" s="36">
        <v>8</v>
      </c>
      <c r="L549" s="42" t="s">
        <v>142</v>
      </c>
      <c r="M549" s="42" t="s">
        <v>143</v>
      </c>
      <c r="N549" s="36">
        <v>1</v>
      </c>
      <c r="O549" s="47">
        <f t="shared" si="309"/>
        <v>30.69</v>
      </c>
      <c r="P549" s="85">
        <v>9.3000000000000007</v>
      </c>
      <c r="Q549" s="47">
        <f t="shared" si="310"/>
        <v>32.01</v>
      </c>
      <c r="R549" s="47">
        <v>9.6999999999999993</v>
      </c>
      <c r="S549" s="36">
        <f t="shared" si="311"/>
        <v>32.01</v>
      </c>
      <c r="T549" s="36">
        <f t="shared" si="312"/>
        <v>9.6999999999999993</v>
      </c>
      <c r="U549" s="47">
        <f t="shared" si="313"/>
        <v>31.35</v>
      </c>
      <c r="V549" s="47">
        <f t="shared" si="314"/>
        <v>9.5</v>
      </c>
      <c r="W549" s="48">
        <v>24.654140000000002</v>
      </c>
      <c r="X549" s="48">
        <v>112.17715</v>
      </c>
      <c r="Y549" s="49">
        <f t="shared" si="315"/>
        <v>77</v>
      </c>
      <c r="Z549" s="86">
        <v>25</v>
      </c>
      <c r="AA549" s="55">
        <v>10</v>
      </c>
      <c r="AB549" s="55">
        <v>0</v>
      </c>
      <c r="AC549" s="51" t="s">
        <v>120</v>
      </c>
      <c r="AD549" s="45" t="s">
        <v>49</v>
      </c>
      <c r="AE549" s="43" t="s">
        <v>0</v>
      </c>
      <c r="AF549" s="50">
        <v>1</v>
      </c>
      <c r="AG549" s="52" t="s">
        <v>0</v>
      </c>
      <c r="AH549" s="45"/>
      <c r="AI549" s="45"/>
    </row>
    <row r="550" spans="1:35">
      <c r="A550" s="42" t="s">
        <v>232</v>
      </c>
      <c r="B550" s="43" t="s">
        <v>141</v>
      </c>
      <c r="C550" s="44">
        <v>41192</v>
      </c>
      <c r="D550" s="45">
        <v>2012</v>
      </c>
      <c r="E550" s="46">
        <v>0.44722222222222219</v>
      </c>
      <c r="F550" s="46">
        <v>0.45069444444444445</v>
      </c>
      <c r="G550" s="46">
        <f t="shared" si="308"/>
        <v>3.4722222222222654E-3</v>
      </c>
      <c r="H550" s="36">
        <v>2</v>
      </c>
      <c r="I550" s="36">
        <v>2</v>
      </c>
      <c r="J550" s="36">
        <v>8</v>
      </c>
      <c r="K550" s="36">
        <v>8</v>
      </c>
      <c r="L550" s="42" t="s">
        <v>142</v>
      </c>
      <c r="M550" s="42" t="s">
        <v>143</v>
      </c>
      <c r="N550" s="36">
        <v>1</v>
      </c>
      <c r="O550" s="47">
        <f t="shared" si="309"/>
        <v>30.69</v>
      </c>
      <c r="P550" s="85">
        <v>9.3000000000000007</v>
      </c>
      <c r="Q550" s="47">
        <f t="shared" si="310"/>
        <v>32.01</v>
      </c>
      <c r="R550" s="47">
        <v>9.6999999999999993</v>
      </c>
      <c r="S550" s="36">
        <f t="shared" si="311"/>
        <v>32.01</v>
      </c>
      <c r="T550" s="36">
        <f t="shared" si="312"/>
        <v>9.6999999999999993</v>
      </c>
      <c r="U550" s="47">
        <f t="shared" si="313"/>
        <v>31.35</v>
      </c>
      <c r="V550" s="47">
        <f t="shared" si="314"/>
        <v>9.5</v>
      </c>
      <c r="W550" s="48">
        <v>24.654140000000002</v>
      </c>
      <c r="X550" s="48">
        <v>112.17715</v>
      </c>
      <c r="Y550" s="49">
        <f t="shared" si="315"/>
        <v>77</v>
      </c>
      <c r="Z550" s="86">
        <v>25</v>
      </c>
      <c r="AA550" s="55">
        <v>10</v>
      </c>
      <c r="AB550" s="55">
        <v>0</v>
      </c>
      <c r="AC550" s="51" t="s">
        <v>120</v>
      </c>
      <c r="AD550" s="45" t="s">
        <v>49</v>
      </c>
      <c r="AE550" s="43" t="s">
        <v>0</v>
      </c>
      <c r="AF550" s="50">
        <v>1</v>
      </c>
      <c r="AG550" s="52" t="s">
        <v>0</v>
      </c>
      <c r="AH550" s="45"/>
      <c r="AI550" s="45"/>
    </row>
    <row r="551" spans="1:35">
      <c r="A551" s="42" t="s">
        <v>232</v>
      </c>
      <c r="B551" s="43" t="s">
        <v>141</v>
      </c>
      <c r="C551" s="44">
        <v>41192</v>
      </c>
      <c r="D551" s="45">
        <v>2012</v>
      </c>
      <c r="E551" s="46">
        <v>0.44722222222222219</v>
      </c>
      <c r="F551" s="46">
        <v>0.45069444444444445</v>
      </c>
      <c r="G551" s="46">
        <f t="shared" si="308"/>
        <v>3.4722222222222654E-3</v>
      </c>
      <c r="H551" s="36">
        <v>2</v>
      </c>
      <c r="I551" s="36">
        <v>2</v>
      </c>
      <c r="J551" s="36">
        <v>8</v>
      </c>
      <c r="K551" s="36">
        <v>8</v>
      </c>
      <c r="L551" s="42" t="s">
        <v>142</v>
      </c>
      <c r="M551" s="42" t="s">
        <v>143</v>
      </c>
      <c r="N551" s="36">
        <v>1</v>
      </c>
      <c r="O551" s="47">
        <f t="shared" si="309"/>
        <v>30.69</v>
      </c>
      <c r="P551" s="85">
        <v>9.3000000000000007</v>
      </c>
      <c r="Q551" s="47">
        <f t="shared" si="310"/>
        <v>32.01</v>
      </c>
      <c r="R551" s="47">
        <v>9.6999999999999993</v>
      </c>
      <c r="S551" s="36">
        <f t="shared" si="311"/>
        <v>32.01</v>
      </c>
      <c r="T551" s="36">
        <f t="shared" si="312"/>
        <v>9.6999999999999993</v>
      </c>
      <c r="U551" s="47">
        <f t="shared" si="313"/>
        <v>31.35</v>
      </c>
      <c r="V551" s="47">
        <f t="shared" si="314"/>
        <v>9.5</v>
      </c>
      <c r="W551" s="48">
        <v>24.654140000000002</v>
      </c>
      <c r="X551" s="48">
        <v>112.17715</v>
      </c>
      <c r="Y551" s="49">
        <f t="shared" si="315"/>
        <v>77</v>
      </c>
      <c r="Z551" s="86">
        <v>25</v>
      </c>
      <c r="AA551" s="55">
        <v>10</v>
      </c>
      <c r="AB551" s="55">
        <v>0</v>
      </c>
      <c r="AC551" s="51" t="s">
        <v>120</v>
      </c>
      <c r="AD551" s="45" t="s">
        <v>49</v>
      </c>
      <c r="AE551" s="43" t="s">
        <v>0</v>
      </c>
      <c r="AF551" s="50">
        <v>1</v>
      </c>
      <c r="AG551" s="52" t="s">
        <v>0</v>
      </c>
      <c r="AH551" s="45"/>
      <c r="AI551" s="45"/>
    </row>
    <row r="552" spans="1:35">
      <c r="A552" s="42" t="s">
        <v>232</v>
      </c>
      <c r="B552" s="43" t="s">
        <v>141</v>
      </c>
      <c r="C552" s="44">
        <v>41192</v>
      </c>
      <c r="D552" s="45">
        <v>2012</v>
      </c>
      <c r="E552" s="46">
        <v>0.44722222222222219</v>
      </c>
      <c r="F552" s="46">
        <v>0.45069444444444445</v>
      </c>
      <c r="G552" s="46">
        <f t="shared" si="308"/>
        <v>3.4722222222222654E-3</v>
      </c>
      <c r="H552" s="36">
        <v>2</v>
      </c>
      <c r="I552" s="36">
        <v>2</v>
      </c>
      <c r="J552" s="36">
        <v>8</v>
      </c>
      <c r="K552" s="36">
        <v>8</v>
      </c>
      <c r="L552" s="42" t="s">
        <v>142</v>
      </c>
      <c r="M552" s="42" t="s">
        <v>143</v>
      </c>
      <c r="N552" s="36">
        <v>1</v>
      </c>
      <c r="O552" s="47">
        <f t="shared" si="309"/>
        <v>30.69</v>
      </c>
      <c r="P552" s="85">
        <v>9.3000000000000007</v>
      </c>
      <c r="Q552" s="47">
        <f t="shared" si="310"/>
        <v>32.01</v>
      </c>
      <c r="R552" s="47">
        <v>9.6999999999999993</v>
      </c>
      <c r="S552" s="36">
        <f t="shared" si="311"/>
        <v>32.01</v>
      </c>
      <c r="T552" s="36">
        <f t="shared" si="312"/>
        <v>9.6999999999999993</v>
      </c>
      <c r="U552" s="47">
        <f t="shared" si="313"/>
        <v>31.35</v>
      </c>
      <c r="V552" s="47">
        <f t="shared" si="314"/>
        <v>9.5</v>
      </c>
      <c r="W552" s="48">
        <v>24.654140000000002</v>
      </c>
      <c r="X552" s="48">
        <v>112.17715</v>
      </c>
      <c r="Y552" s="49">
        <f t="shared" si="315"/>
        <v>77</v>
      </c>
      <c r="Z552" s="86">
        <v>25</v>
      </c>
      <c r="AA552" s="55">
        <v>10</v>
      </c>
      <c r="AB552" s="55">
        <v>0</v>
      </c>
      <c r="AC552" s="51" t="s">
        <v>120</v>
      </c>
      <c r="AD552" s="45" t="s">
        <v>49</v>
      </c>
      <c r="AE552" s="43" t="s">
        <v>0</v>
      </c>
      <c r="AF552" s="50">
        <v>1</v>
      </c>
      <c r="AG552" s="52" t="s">
        <v>0</v>
      </c>
      <c r="AH552" s="45"/>
      <c r="AI552" s="45"/>
    </row>
    <row r="553" spans="1:35">
      <c r="A553" s="42" t="s">
        <v>232</v>
      </c>
      <c r="B553" s="43" t="s">
        <v>141</v>
      </c>
      <c r="C553" s="44">
        <v>41192</v>
      </c>
      <c r="D553" s="45">
        <v>2012</v>
      </c>
      <c r="E553" s="46">
        <v>0.44722222222222219</v>
      </c>
      <c r="F553" s="46">
        <v>0.45069444444444445</v>
      </c>
      <c r="G553" s="46">
        <f t="shared" si="308"/>
        <v>3.4722222222222654E-3</v>
      </c>
      <c r="H553" s="36">
        <v>2</v>
      </c>
      <c r="I553" s="36">
        <v>2</v>
      </c>
      <c r="J553" s="36">
        <v>8</v>
      </c>
      <c r="K553" s="36">
        <v>8</v>
      </c>
      <c r="L553" s="42" t="s">
        <v>142</v>
      </c>
      <c r="M553" s="42" t="s">
        <v>143</v>
      </c>
      <c r="N553" s="36">
        <v>1</v>
      </c>
      <c r="O553" s="47">
        <f t="shared" si="309"/>
        <v>30.69</v>
      </c>
      <c r="P553" s="85">
        <v>9.3000000000000007</v>
      </c>
      <c r="Q553" s="47">
        <f t="shared" si="310"/>
        <v>32.01</v>
      </c>
      <c r="R553" s="47">
        <v>9.6999999999999993</v>
      </c>
      <c r="S553" s="36">
        <f t="shared" si="311"/>
        <v>32.01</v>
      </c>
      <c r="T553" s="36">
        <f t="shared" si="312"/>
        <v>9.6999999999999993</v>
      </c>
      <c r="U553" s="47">
        <f t="shared" si="313"/>
        <v>31.35</v>
      </c>
      <c r="V553" s="47">
        <f t="shared" si="314"/>
        <v>9.5</v>
      </c>
      <c r="W553" s="48">
        <v>24.654140000000002</v>
      </c>
      <c r="X553" s="48">
        <v>112.17715</v>
      </c>
      <c r="Y553" s="49">
        <f t="shared" si="315"/>
        <v>77</v>
      </c>
      <c r="Z553" s="86">
        <v>25</v>
      </c>
      <c r="AA553" s="55">
        <v>10</v>
      </c>
      <c r="AB553" s="55">
        <v>0</v>
      </c>
      <c r="AC553" s="51" t="s">
        <v>120</v>
      </c>
      <c r="AD553" s="45" t="s">
        <v>49</v>
      </c>
      <c r="AE553" s="43" t="s">
        <v>0</v>
      </c>
      <c r="AF553" s="50">
        <v>1</v>
      </c>
      <c r="AG553" s="52" t="s">
        <v>0</v>
      </c>
      <c r="AH553" s="45"/>
      <c r="AI553" s="45"/>
    </row>
    <row r="554" spans="1:35">
      <c r="A554" s="42" t="s">
        <v>232</v>
      </c>
      <c r="B554" s="43" t="s">
        <v>141</v>
      </c>
      <c r="C554" s="44">
        <v>41192</v>
      </c>
      <c r="D554" s="45">
        <v>2012</v>
      </c>
      <c r="E554" s="46">
        <v>0.44722222222222219</v>
      </c>
      <c r="F554" s="46">
        <v>0.45069444444444445</v>
      </c>
      <c r="G554" s="46">
        <f t="shared" si="308"/>
        <v>3.4722222222222654E-3</v>
      </c>
      <c r="H554" s="36">
        <v>2</v>
      </c>
      <c r="I554" s="36">
        <v>2</v>
      </c>
      <c r="J554" s="36">
        <v>8</v>
      </c>
      <c r="K554" s="36">
        <v>8</v>
      </c>
      <c r="L554" s="42" t="s">
        <v>142</v>
      </c>
      <c r="M554" s="42" t="s">
        <v>143</v>
      </c>
      <c r="N554" s="36">
        <v>1</v>
      </c>
      <c r="O554" s="47">
        <f t="shared" si="309"/>
        <v>30.69</v>
      </c>
      <c r="P554" s="85">
        <v>9.3000000000000007</v>
      </c>
      <c r="Q554" s="47">
        <f t="shared" si="310"/>
        <v>32.01</v>
      </c>
      <c r="R554" s="47">
        <v>9.6999999999999993</v>
      </c>
      <c r="S554" s="36">
        <f t="shared" si="311"/>
        <v>32.01</v>
      </c>
      <c r="T554" s="36">
        <f t="shared" si="312"/>
        <v>9.6999999999999993</v>
      </c>
      <c r="U554" s="47">
        <f t="shared" si="313"/>
        <v>31.35</v>
      </c>
      <c r="V554" s="47">
        <f t="shared" si="314"/>
        <v>9.5</v>
      </c>
      <c r="W554" s="48">
        <v>24.654140000000002</v>
      </c>
      <c r="X554" s="48">
        <v>112.17715</v>
      </c>
      <c r="Y554" s="49">
        <f t="shared" si="315"/>
        <v>77</v>
      </c>
      <c r="Z554" s="86">
        <v>25</v>
      </c>
      <c r="AA554" s="55">
        <v>10</v>
      </c>
      <c r="AB554" s="55">
        <v>0</v>
      </c>
      <c r="AC554" s="51" t="s">
        <v>120</v>
      </c>
      <c r="AD554" s="45" t="s">
        <v>49</v>
      </c>
      <c r="AE554" s="43" t="s">
        <v>0</v>
      </c>
      <c r="AF554" s="50">
        <v>1</v>
      </c>
      <c r="AG554" s="52" t="s">
        <v>0</v>
      </c>
      <c r="AH554" s="45"/>
      <c r="AI554" s="45"/>
    </row>
    <row r="555" spans="1:35">
      <c r="A555" s="42" t="s">
        <v>232</v>
      </c>
      <c r="B555" s="43" t="s">
        <v>141</v>
      </c>
      <c r="C555" s="44">
        <v>41192</v>
      </c>
      <c r="D555" s="45">
        <v>2012</v>
      </c>
      <c r="E555" s="46">
        <v>0.44722222222222219</v>
      </c>
      <c r="F555" s="46">
        <v>0.45069444444444445</v>
      </c>
      <c r="G555" s="46">
        <f t="shared" si="308"/>
        <v>3.4722222222222654E-3</v>
      </c>
      <c r="H555" s="36">
        <v>2</v>
      </c>
      <c r="I555" s="36">
        <v>2</v>
      </c>
      <c r="J555" s="36">
        <v>8</v>
      </c>
      <c r="K555" s="36">
        <v>8</v>
      </c>
      <c r="L555" s="42" t="s">
        <v>142</v>
      </c>
      <c r="M555" s="42" t="s">
        <v>143</v>
      </c>
      <c r="N555" s="36">
        <v>1</v>
      </c>
      <c r="O555" s="47">
        <f t="shared" si="309"/>
        <v>30.69</v>
      </c>
      <c r="P555" s="85">
        <v>9.3000000000000007</v>
      </c>
      <c r="Q555" s="47">
        <f t="shared" si="310"/>
        <v>32.01</v>
      </c>
      <c r="R555" s="47">
        <v>9.6999999999999993</v>
      </c>
      <c r="S555" s="36">
        <f t="shared" si="311"/>
        <v>32.01</v>
      </c>
      <c r="T555" s="36">
        <f t="shared" si="312"/>
        <v>9.6999999999999993</v>
      </c>
      <c r="U555" s="47">
        <f t="shared" si="313"/>
        <v>31.35</v>
      </c>
      <c r="V555" s="47">
        <f t="shared" si="314"/>
        <v>9.5</v>
      </c>
      <c r="W555" s="48">
        <v>24.654140000000002</v>
      </c>
      <c r="X555" s="48">
        <v>112.17715</v>
      </c>
      <c r="Y555" s="49">
        <f t="shared" si="315"/>
        <v>77</v>
      </c>
      <c r="Z555" s="86">
        <v>25</v>
      </c>
      <c r="AA555" s="55">
        <v>10</v>
      </c>
      <c r="AB555" s="55">
        <v>0</v>
      </c>
      <c r="AC555" s="51" t="s">
        <v>162</v>
      </c>
      <c r="AD555" s="45" t="s">
        <v>49</v>
      </c>
      <c r="AE555" s="43" t="s">
        <v>0</v>
      </c>
      <c r="AF555" s="50">
        <v>1</v>
      </c>
      <c r="AG555" s="52" t="s">
        <v>0</v>
      </c>
      <c r="AH555" s="45"/>
      <c r="AI555" s="45"/>
    </row>
    <row r="556" spans="1:35">
      <c r="A556" s="42" t="s">
        <v>232</v>
      </c>
      <c r="B556" s="43" t="s">
        <v>141</v>
      </c>
      <c r="C556" s="44">
        <v>41192</v>
      </c>
      <c r="D556" s="45">
        <v>2012</v>
      </c>
      <c r="E556" s="46">
        <v>0.44722222222222219</v>
      </c>
      <c r="F556" s="46">
        <v>0.45069444444444445</v>
      </c>
      <c r="G556" s="46">
        <f t="shared" si="308"/>
        <v>3.4722222222222654E-3</v>
      </c>
      <c r="H556" s="36">
        <v>2</v>
      </c>
      <c r="I556" s="36">
        <v>2</v>
      </c>
      <c r="J556" s="36">
        <v>8</v>
      </c>
      <c r="K556" s="36">
        <v>8</v>
      </c>
      <c r="L556" s="42" t="s">
        <v>142</v>
      </c>
      <c r="M556" s="42" t="s">
        <v>143</v>
      </c>
      <c r="N556" s="36">
        <v>1</v>
      </c>
      <c r="O556" s="47">
        <f t="shared" si="309"/>
        <v>30.69</v>
      </c>
      <c r="P556" s="85">
        <v>9.3000000000000007</v>
      </c>
      <c r="Q556" s="47">
        <f t="shared" si="310"/>
        <v>32.01</v>
      </c>
      <c r="R556" s="47">
        <v>9.6999999999999993</v>
      </c>
      <c r="S556" s="36">
        <f t="shared" si="311"/>
        <v>32.01</v>
      </c>
      <c r="T556" s="36">
        <f t="shared" si="312"/>
        <v>9.6999999999999993</v>
      </c>
      <c r="U556" s="47">
        <f t="shared" si="313"/>
        <v>31.35</v>
      </c>
      <c r="V556" s="47">
        <f t="shared" si="314"/>
        <v>9.5</v>
      </c>
      <c r="W556" s="48">
        <v>24.654140000000002</v>
      </c>
      <c r="X556" s="48">
        <v>112.17715</v>
      </c>
      <c r="Y556" s="49">
        <f t="shared" si="315"/>
        <v>77</v>
      </c>
      <c r="Z556" s="86">
        <v>25</v>
      </c>
      <c r="AA556" s="55">
        <v>10</v>
      </c>
      <c r="AB556" s="55">
        <v>0</v>
      </c>
      <c r="AC556" s="51" t="s">
        <v>162</v>
      </c>
      <c r="AD556" s="45" t="s">
        <v>49</v>
      </c>
      <c r="AE556" s="43" t="s">
        <v>0</v>
      </c>
      <c r="AF556" s="50">
        <v>1</v>
      </c>
      <c r="AG556" s="52" t="s">
        <v>0</v>
      </c>
      <c r="AH556" s="45"/>
      <c r="AI556" s="45"/>
    </row>
    <row r="557" spans="1:35">
      <c r="A557" s="87" t="s">
        <v>233</v>
      </c>
      <c r="B557" s="43" t="s">
        <v>112</v>
      </c>
      <c r="C557" s="44">
        <v>41193</v>
      </c>
      <c r="D557" s="45">
        <v>2012</v>
      </c>
      <c r="E557" s="46">
        <v>0.375</v>
      </c>
      <c r="F557" s="46">
        <v>0.38055555555555554</v>
      </c>
      <c r="G557" s="46">
        <f t="shared" si="308"/>
        <v>5.5555555555555358E-3</v>
      </c>
      <c r="H557" s="36">
        <v>2</v>
      </c>
      <c r="I557" s="36">
        <v>1</v>
      </c>
      <c r="J557" s="36">
        <v>9</v>
      </c>
      <c r="K557" s="36">
        <v>9</v>
      </c>
      <c r="L557" s="42" t="s">
        <v>188</v>
      </c>
      <c r="M557" s="42" t="s">
        <v>189</v>
      </c>
      <c r="N557" s="36">
        <v>1</v>
      </c>
      <c r="O557" s="47">
        <f t="shared" si="309"/>
        <v>66</v>
      </c>
      <c r="P557" s="85">
        <v>20</v>
      </c>
      <c r="Q557" s="47">
        <f t="shared" si="310"/>
        <v>66.66</v>
      </c>
      <c r="R557" s="47">
        <v>20.2</v>
      </c>
      <c r="S557" s="36">
        <f t="shared" si="311"/>
        <v>66.66</v>
      </c>
      <c r="T557" s="36">
        <f t="shared" si="312"/>
        <v>20.2</v>
      </c>
      <c r="U557" s="47">
        <f t="shared" si="313"/>
        <v>66.33</v>
      </c>
      <c r="V557" s="47">
        <f t="shared" si="314"/>
        <v>20.100000000000001</v>
      </c>
      <c r="W557" s="48">
        <v>24.663720000000001</v>
      </c>
      <c r="X557" s="48">
        <v>112.18444</v>
      </c>
      <c r="Y557" s="49">
        <f t="shared" si="315"/>
        <v>75.2</v>
      </c>
      <c r="Z557" s="86">
        <v>24</v>
      </c>
      <c r="AA557" s="55">
        <v>10</v>
      </c>
      <c r="AB557" s="55">
        <v>120</v>
      </c>
      <c r="AC557" s="51" t="s">
        <v>119</v>
      </c>
      <c r="AD557" s="45" t="s">
        <v>114</v>
      </c>
      <c r="AE557" s="43" t="s">
        <v>0</v>
      </c>
      <c r="AF557" s="50">
        <v>1</v>
      </c>
      <c r="AG557" s="55" t="s">
        <v>3</v>
      </c>
      <c r="AH557" s="45"/>
      <c r="AI557" s="45"/>
    </row>
    <row r="558" spans="1:35">
      <c r="A558" s="87" t="s">
        <v>233</v>
      </c>
      <c r="B558" s="43" t="s">
        <v>112</v>
      </c>
      <c r="C558" s="44">
        <v>41193</v>
      </c>
      <c r="D558" s="45">
        <v>2012</v>
      </c>
      <c r="E558" s="46">
        <v>0.375</v>
      </c>
      <c r="F558" s="46">
        <v>0.38055555555555554</v>
      </c>
      <c r="G558" s="46">
        <f t="shared" ref="G558:G609" si="316">F558-E558</f>
        <v>5.5555555555555358E-3</v>
      </c>
      <c r="H558" s="36">
        <v>2</v>
      </c>
      <c r="I558" s="36">
        <v>1</v>
      </c>
      <c r="J558" s="36">
        <v>9</v>
      </c>
      <c r="K558" s="36">
        <v>9</v>
      </c>
      <c r="L558" s="42" t="s">
        <v>188</v>
      </c>
      <c r="M558" s="42" t="s">
        <v>189</v>
      </c>
      <c r="N558" s="36">
        <v>1</v>
      </c>
      <c r="O558" s="47">
        <f t="shared" ref="O558:O609" si="317">(P558*3.3)</f>
        <v>66</v>
      </c>
      <c r="P558" s="85">
        <v>20</v>
      </c>
      <c r="Q558" s="47">
        <f t="shared" ref="Q558:Q609" si="318">(R558*3.3)</f>
        <v>66.66</v>
      </c>
      <c r="R558" s="47">
        <v>20.2</v>
      </c>
      <c r="S558" s="36">
        <f t="shared" ref="S558:S609" si="319">MAX(O558,Q558,)</f>
        <v>66.66</v>
      </c>
      <c r="T558" s="36">
        <f t="shared" ref="T558:T609" si="320">MAX(P558,R558)</f>
        <v>20.2</v>
      </c>
      <c r="U558" s="47">
        <f t="shared" ref="U558:U609" si="321">AVERAGE(O558,Q558)</f>
        <v>66.33</v>
      </c>
      <c r="V558" s="47">
        <f t="shared" ref="V558:V609" si="322">AVERAGE(P558,R558)</f>
        <v>20.100000000000001</v>
      </c>
      <c r="W558" s="48">
        <v>24.663720000000001</v>
      </c>
      <c r="X558" s="48">
        <v>112.18444</v>
      </c>
      <c r="Y558" s="49">
        <f t="shared" ref="Y558:Y609" si="323">(Z558*1.8)+32</f>
        <v>75.2</v>
      </c>
      <c r="Z558" s="86">
        <v>24</v>
      </c>
      <c r="AA558" s="55">
        <v>10</v>
      </c>
      <c r="AB558" s="55">
        <v>120</v>
      </c>
      <c r="AC558" s="51" t="s">
        <v>62</v>
      </c>
      <c r="AD558" s="45" t="s">
        <v>113</v>
      </c>
      <c r="AE558" s="43" t="s">
        <v>63</v>
      </c>
      <c r="AF558" s="50">
        <v>1</v>
      </c>
      <c r="AG558" s="55" t="s">
        <v>0</v>
      </c>
      <c r="AH558" s="45"/>
      <c r="AI558" s="45"/>
    </row>
    <row r="559" spans="1:35">
      <c r="A559" s="87" t="s">
        <v>233</v>
      </c>
      <c r="B559" s="43" t="s">
        <v>112</v>
      </c>
      <c r="C559" s="44">
        <v>41193</v>
      </c>
      <c r="D559" s="45">
        <v>2012</v>
      </c>
      <c r="E559" s="46">
        <v>0.375</v>
      </c>
      <c r="F559" s="46">
        <v>0.38055555555555554</v>
      </c>
      <c r="G559" s="46">
        <f t="shared" si="316"/>
        <v>5.5555555555555358E-3</v>
      </c>
      <c r="H559" s="36">
        <v>2</v>
      </c>
      <c r="I559" s="36">
        <v>1</v>
      </c>
      <c r="J559" s="36">
        <v>9</v>
      </c>
      <c r="K559" s="36">
        <v>9</v>
      </c>
      <c r="L559" s="42" t="s">
        <v>188</v>
      </c>
      <c r="M559" s="42" t="s">
        <v>189</v>
      </c>
      <c r="N559" s="36">
        <v>1</v>
      </c>
      <c r="O559" s="47">
        <f t="shared" si="317"/>
        <v>66</v>
      </c>
      <c r="P559" s="85">
        <v>20</v>
      </c>
      <c r="Q559" s="47">
        <f t="shared" si="318"/>
        <v>66.66</v>
      </c>
      <c r="R559" s="47">
        <v>20.2</v>
      </c>
      <c r="S559" s="36">
        <f t="shared" si="319"/>
        <v>66.66</v>
      </c>
      <c r="T559" s="36">
        <f t="shared" si="320"/>
        <v>20.2</v>
      </c>
      <c r="U559" s="47">
        <f t="shared" si="321"/>
        <v>66.33</v>
      </c>
      <c r="V559" s="47">
        <f t="shared" si="322"/>
        <v>20.100000000000001</v>
      </c>
      <c r="W559" s="48">
        <v>24.663720000000001</v>
      </c>
      <c r="X559" s="48">
        <v>112.18444</v>
      </c>
      <c r="Y559" s="49">
        <f t="shared" si="323"/>
        <v>75.2</v>
      </c>
      <c r="Z559" s="86">
        <v>24</v>
      </c>
      <c r="AA559" s="55">
        <v>10</v>
      </c>
      <c r="AB559" s="55">
        <v>120</v>
      </c>
      <c r="AC559" s="51" t="s">
        <v>62</v>
      </c>
      <c r="AD559" s="45" t="s">
        <v>113</v>
      </c>
      <c r="AE559" s="43" t="s">
        <v>63</v>
      </c>
      <c r="AF559" s="50">
        <v>1</v>
      </c>
      <c r="AG559" s="55" t="s">
        <v>0</v>
      </c>
      <c r="AH559" s="45"/>
      <c r="AI559" s="45"/>
    </row>
    <row r="560" spans="1:35">
      <c r="A560" s="87" t="s">
        <v>233</v>
      </c>
      <c r="B560" s="43" t="s">
        <v>112</v>
      </c>
      <c r="C560" s="44">
        <v>41193</v>
      </c>
      <c r="D560" s="45">
        <v>2012</v>
      </c>
      <c r="E560" s="46">
        <v>0.375</v>
      </c>
      <c r="F560" s="46">
        <v>0.38055555555555554</v>
      </c>
      <c r="G560" s="46">
        <f t="shared" si="316"/>
        <v>5.5555555555555358E-3</v>
      </c>
      <c r="H560" s="36">
        <v>2</v>
      </c>
      <c r="I560" s="36">
        <v>1</v>
      </c>
      <c r="J560" s="36">
        <v>9</v>
      </c>
      <c r="K560" s="36">
        <v>9</v>
      </c>
      <c r="L560" s="42" t="s">
        <v>188</v>
      </c>
      <c r="M560" s="42" t="s">
        <v>189</v>
      </c>
      <c r="N560" s="36">
        <v>1</v>
      </c>
      <c r="O560" s="47">
        <f t="shared" si="317"/>
        <v>66</v>
      </c>
      <c r="P560" s="85">
        <v>20</v>
      </c>
      <c r="Q560" s="47">
        <f t="shared" si="318"/>
        <v>66.66</v>
      </c>
      <c r="R560" s="47">
        <v>20.2</v>
      </c>
      <c r="S560" s="36">
        <f t="shared" si="319"/>
        <v>66.66</v>
      </c>
      <c r="T560" s="36">
        <f t="shared" si="320"/>
        <v>20.2</v>
      </c>
      <c r="U560" s="47">
        <f t="shared" si="321"/>
        <v>66.33</v>
      </c>
      <c r="V560" s="47">
        <f t="shared" si="322"/>
        <v>20.100000000000001</v>
      </c>
      <c r="W560" s="48">
        <v>24.663720000000001</v>
      </c>
      <c r="X560" s="48">
        <v>112.18444</v>
      </c>
      <c r="Y560" s="49">
        <f t="shared" si="323"/>
        <v>75.2</v>
      </c>
      <c r="Z560" s="86">
        <v>24</v>
      </c>
      <c r="AA560" s="55">
        <v>10</v>
      </c>
      <c r="AB560" s="55">
        <v>120</v>
      </c>
      <c r="AC560" s="51" t="s">
        <v>62</v>
      </c>
      <c r="AD560" s="45" t="s">
        <v>49</v>
      </c>
      <c r="AE560" s="43" t="s">
        <v>63</v>
      </c>
      <c r="AF560" s="50">
        <v>1</v>
      </c>
      <c r="AG560" s="55" t="s">
        <v>0</v>
      </c>
      <c r="AH560" s="45"/>
      <c r="AI560" s="45"/>
    </row>
    <row r="561" spans="1:35">
      <c r="A561" s="87" t="s">
        <v>233</v>
      </c>
      <c r="B561" s="43" t="s">
        <v>112</v>
      </c>
      <c r="C561" s="44">
        <v>41193</v>
      </c>
      <c r="D561" s="45">
        <v>2012</v>
      </c>
      <c r="E561" s="46">
        <v>0.375</v>
      </c>
      <c r="F561" s="46">
        <v>0.38055555555555554</v>
      </c>
      <c r="G561" s="46">
        <f t="shared" si="316"/>
        <v>5.5555555555555358E-3</v>
      </c>
      <c r="H561" s="36">
        <v>2</v>
      </c>
      <c r="I561" s="36">
        <v>1</v>
      </c>
      <c r="J561" s="36">
        <v>9</v>
      </c>
      <c r="K561" s="36">
        <v>9</v>
      </c>
      <c r="L561" s="42" t="s">
        <v>188</v>
      </c>
      <c r="M561" s="42" t="s">
        <v>189</v>
      </c>
      <c r="N561" s="36">
        <v>1</v>
      </c>
      <c r="O561" s="47">
        <f t="shared" si="317"/>
        <v>66</v>
      </c>
      <c r="P561" s="85">
        <v>20</v>
      </c>
      <c r="Q561" s="47">
        <f t="shared" si="318"/>
        <v>66.66</v>
      </c>
      <c r="R561" s="47">
        <v>20.2</v>
      </c>
      <c r="S561" s="36">
        <f t="shared" si="319"/>
        <v>66.66</v>
      </c>
      <c r="T561" s="36">
        <f t="shared" si="320"/>
        <v>20.2</v>
      </c>
      <c r="U561" s="47">
        <f t="shared" si="321"/>
        <v>66.33</v>
      </c>
      <c r="V561" s="47">
        <f t="shared" si="322"/>
        <v>20.100000000000001</v>
      </c>
      <c r="W561" s="48">
        <v>24.663720000000001</v>
      </c>
      <c r="X561" s="48">
        <v>112.18444</v>
      </c>
      <c r="Y561" s="49">
        <f t="shared" si="323"/>
        <v>75.2</v>
      </c>
      <c r="Z561" s="86">
        <v>24</v>
      </c>
      <c r="AA561" s="55">
        <v>10</v>
      </c>
      <c r="AB561" s="55">
        <v>120</v>
      </c>
      <c r="AC561" s="51" t="s">
        <v>62</v>
      </c>
      <c r="AD561" s="45" t="s">
        <v>49</v>
      </c>
      <c r="AE561" s="43" t="s">
        <v>63</v>
      </c>
      <c r="AF561" s="50">
        <v>1</v>
      </c>
      <c r="AG561" s="55" t="s">
        <v>0</v>
      </c>
      <c r="AH561" s="45"/>
      <c r="AI561" s="45"/>
    </row>
    <row r="562" spans="1:35">
      <c r="A562" s="87" t="s">
        <v>233</v>
      </c>
      <c r="B562" s="43" t="s">
        <v>112</v>
      </c>
      <c r="C562" s="44">
        <v>41193</v>
      </c>
      <c r="D562" s="45">
        <v>2012</v>
      </c>
      <c r="E562" s="46">
        <v>0.375</v>
      </c>
      <c r="F562" s="46">
        <v>0.38055555555555554</v>
      </c>
      <c r="G562" s="46">
        <f t="shared" si="316"/>
        <v>5.5555555555555358E-3</v>
      </c>
      <c r="H562" s="36">
        <v>2</v>
      </c>
      <c r="I562" s="36">
        <v>1</v>
      </c>
      <c r="J562" s="36">
        <v>9</v>
      </c>
      <c r="K562" s="36">
        <v>9</v>
      </c>
      <c r="L562" s="42" t="s">
        <v>188</v>
      </c>
      <c r="M562" s="42" t="s">
        <v>189</v>
      </c>
      <c r="N562" s="36">
        <v>1</v>
      </c>
      <c r="O562" s="47">
        <f t="shared" si="317"/>
        <v>66</v>
      </c>
      <c r="P562" s="85">
        <v>20</v>
      </c>
      <c r="Q562" s="47">
        <f t="shared" si="318"/>
        <v>66.66</v>
      </c>
      <c r="R562" s="47">
        <v>20.2</v>
      </c>
      <c r="S562" s="36">
        <f t="shared" si="319"/>
        <v>66.66</v>
      </c>
      <c r="T562" s="36">
        <f t="shared" si="320"/>
        <v>20.2</v>
      </c>
      <c r="U562" s="47">
        <f t="shared" si="321"/>
        <v>66.33</v>
      </c>
      <c r="V562" s="47">
        <f t="shared" si="322"/>
        <v>20.100000000000001</v>
      </c>
      <c r="W562" s="48">
        <v>24.663720000000001</v>
      </c>
      <c r="X562" s="48">
        <v>112.18444</v>
      </c>
      <c r="Y562" s="49">
        <f t="shared" si="323"/>
        <v>75.2</v>
      </c>
      <c r="Z562" s="86">
        <v>24</v>
      </c>
      <c r="AA562" s="55">
        <v>10</v>
      </c>
      <c r="AB562" s="55">
        <v>120</v>
      </c>
      <c r="AC562" s="51" t="s">
        <v>62</v>
      </c>
      <c r="AD562" s="45" t="s">
        <v>49</v>
      </c>
      <c r="AE562" s="43" t="s">
        <v>63</v>
      </c>
      <c r="AF562" s="50">
        <v>1</v>
      </c>
      <c r="AG562" s="55" t="s">
        <v>0</v>
      </c>
      <c r="AH562" s="45"/>
      <c r="AI562" s="45"/>
    </row>
    <row r="563" spans="1:35">
      <c r="A563" s="87" t="s">
        <v>233</v>
      </c>
      <c r="B563" s="43" t="s">
        <v>112</v>
      </c>
      <c r="C563" s="44">
        <v>41193</v>
      </c>
      <c r="D563" s="45">
        <v>2012</v>
      </c>
      <c r="E563" s="46">
        <v>0.375</v>
      </c>
      <c r="F563" s="46">
        <v>0.38055555555555554</v>
      </c>
      <c r="G563" s="46">
        <f t="shared" si="316"/>
        <v>5.5555555555555358E-3</v>
      </c>
      <c r="H563" s="36">
        <v>2</v>
      </c>
      <c r="I563" s="36">
        <v>1</v>
      </c>
      <c r="J563" s="36">
        <v>9</v>
      </c>
      <c r="K563" s="36">
        <v>9</v>
      </c>
      <c r="L563" s="42" t="s">
        <v>188</v>
      </c>
      <c r="M563" s="42" t="s">
        <v>189</v>
      </c>
      <c r="N563" s="36">
        <v>1</v>
      </c>
      <c r="O563" s="47">
        <f t="shared" si="317"/>
        <v>66</v>
      </c>
      <c r="P563" s="85">
        <v>20</v>
      </c>
      <c r="Q563" s="47">
        <f t="shared" si="318"/>
        <v>66.66</v>
      </c>
      <c r="R563" s="47">
        <v>20.2</v>
      </c>
      <c r="S563" s="36">
        <f t="shared" si="319"/>
        <v>66.66</v>
      </c>
      <c r="T563" s="36">
        <f t="shared" si="320"/>
        <v>20.2</v>
      </c>
      <c r="U563" s="47">
        <f t="shared" si="321"/>
        <v>66.33</v>
      </c>
      <c r="V563" s="47">
        <f t="shared" si="322"/>
        <v>20.100000000000001</v>
      </c>
      <c r="W563" s="48">
        <v>24.663720000000001</v>
      </c>
      <c r="X563" s="48">
        <v>112.18444</v>
      </c>
      <c r="Y563" s="49">
        <f t="shared" si="323"/>
        <v>75.2</v>
      </c>
      <c r="Z563" s="86">
        <v>24</v>
      </c>
      <c r="AA563" s="55">
        <v>10</v>
      </c>
      <c r="AB563" s="55">
        <v>120</v>
      </c>
      <c r="AC563" s="51" t="s">
        <v>62</v>
      </c>
      <c r="AD563" s="45" t="s">
        <v>49</v>
      </c>
      <c r="AE563" s="43" t="s">
        <v>63</v>
      </c>
      <c r="AF563" s="50">
        <v>1</v>
      </c>
      <c r="AG563" s="55" t="s">
        <v>0</v>
      </c>
      <c r="AH563" s="45"/>
      <c r="AI563" s="45"/>
    </row>
    <row r="564" spans="1:35">
      <c r="A564" s="87" t="s">
        <v>233</v>
      </c>
      <c r="B564" s="43" t="s">
        <v>112</v>
      </c>
      <c r="C564" s="44">
        <v>41193</v>
      </c>
      <c r="D564" s="45">
        <v>2012</v>
      </c>
      <c r="E564" s="46">
        <v>0.375</v>
      </c>
      <c r="F564" s="46">
        <v>0.38055555555555554</v>
      </c>
      <c r="G564" s="46">
        <f t="shared" si="316"/>
        <v>5.5555555555555358E-3</v>
      </c>
      <c r="H564" s="36">
        <v>2</v>
      </c>
      <c r="I564" s="36">
        <v>1</v>
      </c>
      <c r="J564" s="36">
        <v>9</v>
      </c>
      <c r="K564" s="36">
        <v>9</v>
      </c>
      <c r="L564" s="42" t="s">
        <v>188</v>
      </c>
      <c r="M564" s="42" t="s">
        <v>189</v>
      </c>
      <c r="N564" s="36">
        <v>1</v>
      </c>
      <c r="O564" s="47">
        <f t="shared" si="317"/>
        <v>66</v>
      </c>
      <c r="P564" s="85">
        <v>20</v>
      </c>
      <c r="Q564" s="47">
        <f t="shared" si="318"/>
        <v>66.66</v>
      </c>
      <c r="R564" s="47">
        <v>20.2</v>
      </c>
      <c r="S564" s="36">
        <f t="shared" si="319"/>
        <v>66.66</v>
      </c>
      <c r="T564" s="36">
        <f t="shared" si="320"/>
        <v>20.2</v>
      </c>
      <c r="U564" s="47">
        <f t="shared" si="321"/>
        <v>66.33</v>
      </c>
      <c r="V564" s="47">
        <f t="shared" si="322"/>
        <v>20.100000000000001</v>
      </c>
      <c r="W564" s="48">
        <v>24.663720000000001</v>
      </c>
      <c r="X564" s="48">
        <v>112.18444</v>
      </c>
      <c r="Y564" s="49">
        <f t="shared" si="323"/>
        <v>75.2</v>
      </c>
      <c r="Z564" s="86">
        <v>24</v>
      </c>
      <c r="AA564" s="55">
        <v>10</v>
      </c>
      <c r="AB564" s="55">
        <v>120</v>
      </c>
      <c r="AC564" s="51" t="s">
        <v>62</v>
      </c>
      <c r="AD564" s="45" t="s">
        <v>113</v>
      </c>
      <c r="AE564" s="43" t="s">
        <v>66</v>
      </c>
      <c r="AF564" s="50">
        <v>1</v>
      </c>
      <c r="AG564" s="55" t="s">
        <v>0</v>
      </c>
      <c r="AH564" s="45"/>
      <c r="AI564" s="45"/>
    </row>
    <row r="565" spans="1:35">
      <c r="A565" s="87" t="s">
        <v>233</v>
      </c>
      <c r="B565" s="43" t="s">
        <v>112</v>
      </c>
      <c r="C565" s="44">
        <v>41193</v>
      </c>
      <c r="D565" s="45">
        <v>2012</v>
      </c>
      <c r="E565" s="46">
        <v>0.375</v>
      </c>
      <c r="F565" s="46">
        <v>0.38055555555555554</v>
      </c>
      <c r="G565" s="46">
        <f t="shared" si="316"/>
        <v>5.5555555555555358E-3</v>
      </c>
      <c r="H565" s="36">
        <v>2</v>
      </c>
      <c r="I565" s="36">
        <v>1</v>
      </c>
      <c r="J565" s="36">
        <v>9</v>
      </c>
      <c r="K565" s="36">
        <v>9</v>
      </c>
      <c r="L565" s="42" t="s">
        <v>188</v>
      </c>
      <c r="M565" s="42" t="s">
        <v>189</v>
      </c>
      <c r="N565" s="36">
        <v>1</v>
      </c>
      <c r="O565" s="47">
        <f t="shared" si="317"/>
        <v>66</v>
      </c>
      <c r="P565" s="85">
        <v>20</v>
      </c>
      <c r="Q565" s="47">
        <f t="shared" si="318"/>
        <v>66.66</v>
      </c>
      <c r="R565" s="47">
        <v>20.2</v>
      </c>
      <c r="S565" s="36">
        <f t="shared" si="319"/>
        <v>66.66</v>
      </c>
      <c r="T565" s="36">
        <f t="shared" si="320"/>
        <v>20.2</v>
      </c>
      <c r="U565" s="47">
        <f t="shared" si="321"/>
        <v>66.33</v>
      </c>
      <c r="V565" s="47">
        <f t="shared" si="322"/>
        <v>20.100000000000001</v>
      </c>
      <c r="W565" s="48">
        <v>24.663720000000001</v>
      </c>
      <c r="X565" s="48">
        <v>112.18444</v>
      </c>
      <c r="Y565" s="49">
        <f t="shared" si="323"/>
        <v>75.2</v>
      </c>
      <c r="Z565" s="86">
        <v>24</v>
      </c>
      <c r="AA565" s="55">
        <v>10</v>
      </c>
      <c r="AB565" s="55">
        <v>120</v>
      </c>
      <c r="AC565" s="51" t="s">
        <v>62</v>
      </c>
      <c r="AD565" s="45" t="s">
        <v>113</v>
      </c>
      <c r="AE565" s="43" t="s">
        <v>66</v>
      </c>
      <c r="AF565" s="50">
        <v>1</v>
      </c>
      <c r="AG565" s="55" t="s">
        <v>0</v>
      </c>
      <c r="AH565" s="45"/>
      <c r="AI565" s="45"/>
    </row>
    <row r="566" spans="1:35">
      <c r="A566" s="87" t="s">
        <v>233</v>
      </c>
      <c r="B566" s="43" t="s">
        <v>112</v>
      </c>
      <c r="C566" s="44">
        <v>41193</v>
      </c>
      <c r="D566" s="45">
        <v>2012</v>
      </c>
      <c r="E566" s="46">
        <v>0.375</v>
      </c>
      <c r="F566" s="46">
        <v>0.38055555555555554</v>
      </c>
      <c r="G566" s="46">
        <f t="shared" si="316"/>
        <v>5.5555555555555358E-3</v>
      </c>
      <c r="H566" s="36">
        <v>2</v>
      </c>
      <c r="I566" s="36">
        <v>1</v>
      </c>
      <c r="J566" s="36">
        <v>9</v>
      </c>
      <c r="K566" s="36">
        <v>9</v>
      </c>
      <c r="L566" s="42" t="s">
        <v>188</v>
      </c>
      <c r="M566" s="42" t="s">
        <v>189</v>
      </c>
      <c r="N566" s="36">
        <v>1</v>
      </c>
      <c r="O566" s="47">
        <f t="shared" si="317"/>
        <v>66</v>
      </c>
      <c r="P566" s="85">
        <v>20</v>
      </c>
      <c r="Q566" s="47">
        <f t="shared" si="318"/>
        <v>66.66</v>
      </c>
      <c r="R566" s="47">
        <v>20.2</v>
      </c>
      <c r="S566" s="36">
        <f t="shared" si="319"/>
        <v>66.66</v>
      </c>
      <c r="T566" s="36">
        <f t="shared" si="320"/>
        <v>20.2</v>
      </c>
      <c r="U566" s="47">
        <f t="shared" si="321"/>
        <v>66.33</v>
      </c>
      <c r="V566" s="47">
        <f t="shared" si="322"/>
        <v>20.100000000000001</v>
      </c>
      <c r="W566" s="48">
        <v>24.663720000000001</v>
      </c>
      <c r="X566" s="48">
        <v>112.18444</v>
      </c>
      <c r="Y566" s="49">
        <f t="shared" si="323"/>
        <v>75.2</v>
      </c>
      <c r="Z566" s="86">
        <v>24</v>
      </c>
      <c r="AA566" s="55">
        <v>10</v>
      </c>
      <c r="AB566" s="55">
        <v>120</v>
      </c>
      <c r="AC566" s="51" t="s">
        <v>122</v>
      </c>
      <c r="AD566" s="45" t="s">
        <v>113</v>
      </c>
      <c r="AE566" s="43" t="s">
        <v>0</v>
      </c>
      <c r="AF566" s="50">
        <v>1</v>
      </c>
      <c r="AG566" s="52" t="s">
        <v>0</v>
      </c>
      <c r="AH566" s="45"/>
      <c r="AI566" s="45"/>
    </row>
    <row r="567" spans="1:35">
      <c r="A567" s="87" t="s">
        <v>233</v>
      </c>
      <c r="B567" s="43" t="s">
        <v>112</v>
      </c>
      <c r="C567" s="44">
        <v>41193</v>
      </c>
      <c r="D567" s="45">
        <v>2012</v>
      </c>
      <c r="E567" s="46">
        <v>0.375</v>
      </c>
      <c r="F567" s="46">
        <v>0.38055555555555554</v>
      </c>
      <c r="G567" s="46">
        <f t="shared" si="316"/>
        <v>5.5555555555555358E-3</v>
      </c>
      <c r="H567" s="36">
        <v>2</v>
      </c>
      <c r="I567" s="36">
        <v>1</v>
      </c>
      <c r="J567" s="36">
        <v>9</v>
      </c>
      <c r="K567" s="36">
        <v>9</v>
      </c>
      <c r="L567" s="42" t="s">
        <v>188</v>
      </c>
      <c r="M567" s="42" t="s">
        <v>189</v>
      </c>
      <c r="N567" s="36">
        <v>1</v>
      </c>
      <c r="O567" s="47">
        <f t="shared" si="317"/>
        <v>66</v>
      </c>
      <c r="P567" s="85">
        <v>20</v>
      </c>
      <c r="Q567" s="47">
        <f t="shared" si="318"/>
        <v>66.66</v>
      </c>
      <c r="R567" s="47">
        <v>20.2</v>
      </c>
      <c r="S567" s="36">
        <f t="shared" si="319"/>
        <v>66.66</v>
      </c>
      <c r="T567" s="36">
        <f t="shared" si="320"/>
        <v>20.2</v>
      </c>
      <c r="U567" s="47">
        <f t="shared" si="321"/>
        <v>66.33</v>
      </c>
      <c r="V567" s="47">
        <f t="shared" si="322"/>
        <v>20.100000000000001</v>
      </c>
      <c r="W567" s="48">
        <v>24.663720000000001</v>
      </c>
      <c r="X567" s="48">
        <v>112.18444</v>
      </c>
      <c r="Y567" s="49">
        <f t="shared" si="323"/>
        <v>75.2</v>
      </c>
      <c r="Z567" s="86">
        <v>24</v>
      </c>
      <c r="AA567" s="55">
        <v>10</v>
      </c>
      <c r="AB567" s="55">
        <v>120</v>
      </c>
      <c r="AC567" s="51" t="s">
        <v>122</v>
      </c>
      <c r="AD567" s="45" t="s">
        <v>113</v>
      </c>
      <c r="AE567" s="43" t="s">
        <v>0</v>
      </c>
      <c r="AF567" s="50">
        <v>1</v>
      </c>
      <c r="AG567" s="52" t="s">
        <v>0</v>
      </c>
      <c r="AH567" s="45"/>
      <c r="AI567" s="45"/>
    </row>
    <row r="568" spans="1:35">
      <c r="A568" s="87" t="s">
        <v>233</v>
      </c>
      <c r="B568" s="43" t="s">
        <v>112</v>
      </c>
      <c r="C568" s="44">
        <v>41193</v>
      </c>
      <c r="D568" s="45">
        <v>2012</v>
      </c>
      <c r="E568" s="46">
        <v>0.375</v>
      </c>
      <c r="F568" s="46">
        <v>0.38055555555555554</v>
      </c>
      <c r="G568" s="46">
        <f t="shared" si="316"/>
        <v>5.5555555555555358E-3</v>
      </c>
      <c r="H568" s="36">
        <v>2</v>
      </c>
      <c r="I568" s="36">
        <v>1</v>
      </c>
      <c r="J568" s="36">
        <v>9</v>
      </c>
      <c r="K568" s="36">
        <v>9</v>
      </c>
      <c r="L568" s="42" t="s">
        <v>188</v>
      </c>
      <c r="M568" s="42" t="s">
        <v>189</v>
      </c>
      <c r="N568" s="36">
        <v>1</v>
      </c>
      <c r="O568" s="47">
        <f t="shared" si="317"/>
        <v>66</v>
      </c>
      <c r="P568" s="85">
        <v>20</v>
      </c>
      <c r="Q568" s="47">
        <f t="shared" si="318"/>
        <v>66.66</v>
      </c>
      <c r="R568" s="47">
        <v>20.2</v>
      </c>
      <c r="S568" s="36">
        <f t="shared" si="319"/>
        <v>66.66</v>
      </c>
      <c r="T568" s="36">
        <f t="shared" si="320"/>
        <v>20.2</v>
      </c>
      <c r="U568" s="47">
        <f t="shared" si="321"/>
        <v>66.33</v>
      </c>
      <c r="V568" s="47">
        <f t="shared" si="322"/>
        <v>20.100000000000001</v>
      </c>
      <c r="W568" s="48">
        <v>24.663720000000001</v>
      </c>
      <c r="X568" s="48">
        <v>112.18444</v>
      </c>
      <c r="Y568" s="49">
        <f t="shared" si="323"/>
        <v>75.2</v>
      </c>
      <c r="Z568" s="86">
        <v>24</v>
      </c>
      <c r="AA568" s="55">
        <v>10</v>
      </c>
      <c r="AB568" s="55">
        <v>120</v>
      </c>
      <c r="AC568" s="51" t="s">
        <v>122</v>
      </c>
      <c r="AD568" s="45" t="s">
        <v>113</v>
      </c>
      <c r="AE568" s="43" t="s">
        <v>0</v>
      </c>
      <c r="AF568" s="50">
        <v>1</v>
      </c>
      <c r="AG568" s="52" t="s">
        <v>0</v>
      </c>
      <c r="AH568" s="45"/>
      <c r="AI568" s="45"/>
    </row>
    <row r="569" spans="1:35">
      <c r="A569" s="87" t="s">
        <v>233</v>
      </c>
      <c r="B569" s="43" t="s">
        <v>112</v>
      </c>
      <c r="C569" s="44">
        <v>41193</v>
      </c>
      <c r="D569" s="45">
        <v>2012</v>
      </c>
      <c r="E569" s="46">
        <v>0.375</v>
      </c>
      <c r="F569" s="46">
        <v>0.38055555555555554</v>
      </c>
      <c r="G569" s="46">
        <f t="shared" si="316"/>
        <v>5.5555555555555358E-3</v>
      </c>
      <c r="H569" s="36">
        <v>2</v>
      </c>
      <c r="I569" s="36">
        <v>1</v>
      </c>
      <c r="J569" s="36">
        <v>9</v>
      </c>
      <c r="K569" s="36">
        <v>9</v>
      </c>
      <c r="L569" s="42" t="s">
        <v>188</v>
      </c>
      <c r="M569" s="42" t="s">
        <v>189</v>
      </c>
      <c r="N569" s="36">
        <v>1</v>
      </c>
      <c r="O569" s="47">
        <f t="shared" si="317"/>
        <v>66</v>
      </c>
      <c r="P569" s="85">
        <v>20</v>
      </c>
      <c r="Q569" s="47">
        <f t="shared" si="318"/>
        <v>66.66</v>
      </c>
      <c r="R569" s="47">
        <v>20.2</v>
      </c>
      <c r="S569" s="36">
        <f t="shared" si="319"/>
        <v>66.66</v>
      </c>
      <c r="T569" s="36">
        <f t="shared" si="320"/>
        <v>20.2</v>
      </c>
      <c r="U569" s="47">
        <f t="shared" si="321"/>
        <v>66.33</v>
      </c>
      <c r="V569" s="47">
        <f t="shared" si="322"/>
        <v>20.100000000000001</v>
      </c>
      <c r="W569" s="48">
        <v>24.663720000000001</v>
      </c>
      <c r="X569" s="48">
        <v>112.18444</v>
      </c>
      <c r="Y569" s="49">
        <f t="shared" si="323"/>
        <v>75.2</v>
      </c>
      <c r="Z569" s="86">
        <v>24</v>
      </c>
      <c r="AA569" s="55">
        <v>10</v>
      </c>
      <c r="AB569" s="55">
        <v>120</v>
      </c>
      <c r="AC569" s="51" t="s">
        <v>122</v>
      </c>
      <c r="AD569" s="45" t="s">
        <v>113</v>
      </c>
      <c r="AE569" s="43" t="s">
        <v>0</v>
      </c>
      <c r="AF569" s="50">
        <v>1</v>
      </c>
      <c r="AG569" s="52" t="s">
        <v>0</v>
      </c>
      <c r="AH569" s="45"/>
      <c r="AI569" s="45"/>
    </row>
    <row r="570" spans="1:35">
      <c r="A570" s="87" t="s">
        <v>233</v>
      </c>
      <c r="B570" s="43" t="s">
        <v>112</v>
      </c>
      <c r="C570" s="44">
        <v>41193</v>
      </c>
      <c r="D570" s="45">
        <v>2012</v>
      </c>
      <c r="E570" s="46">
        <v>0.375</v>
      </c>
      <c r="F570" s="46">
        <v>0.38055555555555554</v>
      </c>
      <c r="G570" s="46">
        <f t="shared" si="316"/>
        <v>5.5555555555555358E-3</v>
      </c>
      <c r="H570" s="36">
        <v>2</v>
      </c>
      <c r="I570" s="36">
        <v>1</v>
      </c>
      <c r="J570" s="36">
        <v>9</v>
      </c>
      <c r="K570" s="36">
        <v>9</v>
      </c>
      <c r="L570" s="42" t="s">
        <v>188</v>
      </c>
      <c r="M570" s="42" t="s">
        <v>189</v>
      </c>
      <c r="N570" s="36">
        <v>1</v>
      </c>
      <c r="O570" s="47">
        <f t="shared" si="317"/>
        <v>66</v>
      </c>
      <c r="P570" s="85">
        <v>20</v>
      </c>
      <c r="Q570" s="47">
        <f t="shared" si="318"/>
        <v>66.66</v>
      </c>
      <c r="R570" s="47">
        <v>20.2</v>
      </c>
      <c r="S570" s="36">
        <f t="shared" si="319"/>
        <v>66.66</v>
      </c>
      <c r="T570" s="36">
        <f t="shared" si="320"/>
        <v>20.2</v>
      </c>
      <c r="U570" s="47">
        <f t="shared" si="321"/>
        <v>66.33</v>
      </c>
      <c r="V570" s="47">
        <f t="shared" si="322"/>
        <v>20.100000000000001</v>
      </c>
      <c r="W570" s="48">
        <v>24.663720000000001</v>
      </c>
      <c r="X570" s="48">
        <v>112.18444</v>
      </c>
      <c r="Y570" s="49">
        <f t="shared" si="323"/>
        <v>75.2</v>
      </c>
      <c r="Z570" s="86">
        <v>24</v>
      </c>
      <c r="AA570" s="55">
        <v>10</v>
      </c>
      <c r="AB570" s="55">
        <v>120</v>
      </c>
      <c r="AC570" s="51" t="s">
        <v>122</v>
      </c>
      <c r="AD570" s="45" t="s">
        <v>113</v>
      </c>
      <c r="AE570" s="43" t="s">
        <v>0</v>
      </c>
      <c r="AF570" s="50">
        <v>1</v>
      </c>
      <c r="AG570" s="52" t="s">
        <v>0</v>
      </c>
      <c r="AH570" s="45"/>
      <c r="AI570" s="45"/>
    </row>
    <row r="571" spans="1:35">
      <c r="A571" s="87" t="s">
        <v>233</v>
      </c>
      <c r="B571" s="43" t="s">
        <v>112</v>
      </c>
      <c r="C571" s="44">
        <v>41193</v>
      </c>
      <c r="D571" s="45">
        <v>2012</v>
      </c>
      <c r="E571" s="46">
        <v>0.375</v>
      </c>
      <c r="F571" s="46">
        <v>0.38055555555555554</v>
      </c>
      <c r="G571" s="46">
        <f t="shared" si="316"/>
        <v>5.5555555555555358E-3</v>
      </c>
      <c r="H571" s="36">
        <v>2</v>
      </c>
      <c r="I571" s="36">
        <v>1</v>
      </c>
      <c r="J571" s="36">
        <v>9</v>
      </c>
      <c r="K571" s="36">
        <v>9</v>
      </c>
      <c r="L571" s="42" t="s">
        <v>188</v>
      </c>
      <c r="M571" s="42" t="s">
        <v>189</v>
      </c>
      <c r="N571" s="36">
        <v>1</v>
      </c>
      <c r="O571" s="47">
        <f t="shared" si="317"/>
        <v>66</v>
      </c>
      <c r="P571" s="85">
        <v>20</v>
      </c>
      <c r="Q571" s="47">
        <f t="shared" si="318"/>
        <v>66.66</v>
      </c>
      <c r="R571" s="47">
        <v>20.2</v>
      </c>
      <c r="S571" s="36">
        <f t="shared" si="319"/>
        <v>66.66</v>
      </c>
      <c r="T571" s="36">
        <f t="shared" si="320"/>
        <v>20.2</v>
      </c>
      <c r="U571" s="47">
        <f t="shared" si="321"/>
        <v>66.33</v>
      </c>
      <c r="V571" s="47">
        <f t="shared" si="322"/>
        <v>20.100000000000001</v>
      </c>
      <c r="W571" s="48">
        <v>24.663720000000001</v>
      </c>
      <c r="X571" s="48">
        <v>112.18444</v>
      </c>
      <c r="Y571" s="49">
        <f t="shared" si="323"/>
        <v>75.2</v>
      </c>
      <c r="Z571" s="86">
        <v>24</v>
      </c>
      <c r="AA571" s="55">
        <v>10</v>
      </c>
      <c r="AB571" s="55">
        <v>120</v>
      </c>
      <c r="AC571" s="51" t="s">
        <v>122</v>
      </c>
      <c r="AD571" s="45" t="s">
        <v>113</v>
      </c>
      <c r="AE571" s="43" t="s">
        <v>0</v>
      </c>
      <c r="AF571" s="50">
        <v>1</v>
      </c>
      <c r="AG571" s="52" t="s">
        <v>0</v>
      </c>
      <c r="AH571" s="45"/>
      <c r="AI571" s="45"/>
    </row>
    <row r="572" spans="1:35" s="53" customFormat="1">
      <c r="A572" s="87" t="s">
        <v>233</v>
      </c>
      <c r="B572" s="43" t="s">
        <v>112</v>
      </c>
      <c r="C572" s="44">
        <v>41193</v>
      </c>
      <c r="D572" s="45">
        <v>2012</v>
      </c>
      <c r="E572" s="46">
        <v>0.375</v>
      </c>
      <c r="F572" s="46">
        <v>0.38055555555555554</v>
      </c>
      <c r="G572" s="46">
        <f t="shared" si="316"/>
        <v>5.5555555555555358E-3</v>
      </c>
      <c r="H572" s="36">
        <v>2</v>
      </c>
      <c r="I572" s="36">
        <v>1</v>
      </c>
      <c r="J572" s="36">
        <v>9</v>
      </c>
      <c r="K572" s="36">
        <v>9</v>
      </c>
      <c r="L572" s="42" t="s">
        <v>188</v>
      </c>
      <c r="M572" s="42" t="s">
        <v>189</v>
      </c>
      <c r="N572" s="36">
        <v>1</v>
      </c>
      <c r="O572" s="47">
        <f t="shared" si="317"/>
        <v>66</v>
      </c>
      <c r="P572" s="85">
        <v>20</v>
      </c>
      <c r="Q572" s="47">
        <f t="shared" si="318"/>
        <v>66.66</v>
      </c>
      <c r="R572" s="47">
        <v>20.2</v>
      </c>
      <c r="S572" s="36">
        <f t="shared" si="319"/>
        <v>66.66</v>
      </c>
      <c r="T572" s="36">
        <f t="shared" si="320"/>
        <v>20.2</v>
      </c>
      <c r="U572" s="47">
        <f t="shared" si="321"/>
        <v>66.33</v>
      </c>
      <c r="V572" s="47">
        <f t="shared" si="322"/>
        <v>20.100000000000001</v>
      </c>
      <c r="W572" s="48">
        <v>24.663720000000001</v>
      </c>
      <c r="X572" s="48">
        <v>112.18444</v>
      </c>
      <c r="Y572" s="49">
        <f t="shared" si="323"/>
        <v>75.2</v>
      </c>
      <c r="Z572" s="86">
        <v>24</v>
      </c>
      <c r="AA572" s="55">
        <v>10</v>
      </c>
      <c r="AB572" s="55">
        <v>120</v>
      </c>
      <c r="AC572" s="51" t="s">
        <v>122</v>
      </c>
      <c r="AD572" s="45" t="s">
        <v>113</v>
      </c>
      <c r="AE572" s="43" t="s">
        <v>0</v>
      </c>
      <c r="AF572" s="50">
        <v>1</v>
      </c>
      <c r="AG572" s="52" t="s">
        <v>0</v>
      </c>
      <c r="AH572" s="45"/>
      <c r="AI572" s="45"/>
    </row>
    <row r="573" spans="1:35">
      <c r="A573" s="87" t="s">
        <v>233</v>
      </c>
      <c r="B573" s="43" t="s">
        <v>112</v>
      </c>
      <c r="C573" s="44">
        <v>41193</v>
      </c>
      <c r="D573" s="45">
        <v>2012</v>
      </c>
      <c r="E573" s="46">
        <v>0.375</v>
      </c>
      <c r="F573" s="46">
        <v>0.38055555555555554</v>
      </c>
      <c r="G573" s="46">
        <f t="shared" si="316"/>
        <v>5.5555555555555358E-3</v>
      </c>
      <c r="H573" s="36">
        <v>2</v>
      </c>
      <c r="I573" s="36">
        <v>1</v>
      </c>
      <c r="J573" s="36">
        <v>9</v>
      </c>
      <c r="K573" s="36">
        <v>9</v>
      </c>
      <c r="L573" s="42" t="s">
        <v>188</v>
      </c>
      <c r="M573" s="42" t="s">
        <v>189</v>
      </c>
      <c r="N573" s="36">
        <v>1</v>
      </c>
      <c r="O573" s="47">
        <f t="shared" si="317"/>
        <v>66</v>
      </c>
      <c r="P573" s="85">
        <v>20</v>
      </c>
      <c r="Q573" s="47">
        <f t="shared" si="318"/>
        <v>66.66</v>
      </c>
      <c r="R573" s="47">
        <v>20.2</v>
      </c>
      <c r="S573" s="36">
        <f t="shared" si="319"/>
        <v>66.66</v>
      </c>
      <c r="T573" s="36">
        <f t="shared" si="320"/>
        <v>20.2</v>
      </c>
      <c r="U573" s="47">
        <f t="shared" si="321"/>
        <v>66.33</v>
      </c>
      <c r="V573" s="47">
        <f t="shared" si="322"/>
        <v>20.100000000000001</v>
      </c>
      <c r="W573" s="48">
        <v>24.663720000000001</v>
      </c>
      <c r="X573" s="48">
        <v>112.18444</v>
      </c>
      <c r="Y573" s="49">
        <f t="shared" si="323"/>
        <v>75.2</v>
      </c>
      <c r="Z573" s="86">
        <v>24</v>
      </c>
      <c r="AA573" s="55">
        <v>10</v>
      </c>
      <c r="AB573" s="55">
        <v>120</v>
      </c>
      <c r="AC573" s="51" t="s">
        <v>122</v>
      </c>
      <c r="AD573" s="45" t="s">
        <v>113</v>
      </c>
      <c r="AE573" s="43" t="s">
        <v>0</v>
      </c>
      <c r="AF573" s="50">
        <v>1</v>
      </c>
      <c r="AG573" s="52" t="s">
        <v>0</v>
      </c>
      <c r="AH573" s="45"/>
      <c r="AI573" s="45"/>
    </row>
    <row r="574" spans="1:35" s="53" customFormat="1">
      <c r="A574" s="87" t="s">
        <v>233</v>
      </c>
      <c r="B574" s="43" t="s">
        <v>112</v>
      </c>
      <c r="C574" s="44">
        <v>41193</v>
      </c>
      <c r="D574" s="45">
        <v>2012</v>
      </c>
      <c r="E574" s="46">
        <v>0.375</v>
      </c>
      <c r="F574" s="46">
        <v>0.38055555555555554</v>
      </c>
      <c r="G574" s="46">
        <f t="shared" si="316"/>
        <v>5.5555555555555358E-3</v>
      </c>
      <c r="H574" s="36">
        <v>2</v>
      </c>
      <c r="I574" s="36">
        <v>1</v>
      </c>
      <c r="J574" s="36">
        <v>9</v>
      </c>
      <c r="K574" s="36">
        <v>9</v>
      </c>
      <c r="L574" s="42" t="s">
        <v>188</v>
      </c>
      <c r="M574" s="42" t="s">
        <v>189</v>
      </c>
      <c r="N574" s="36">
        <v>1</v>
      </c>
      <c r="O574" s="47">
        <f t="shared" si="317"/>
        <v>66</v>
      </c>
      <c r="P574" s="85">
        <v>20</v>
      </c>
      <c r="Q574" s="47">
        <f t="shared" si="318"/>
        <v>66.66</v>
      </c>
      <c r="R574" s="47">
        <v>20.2</v>
      </c>
      <c r="S574" s="36">
        <f t="shared" si="319"/>
        <v>66.66</v>
      </c>
      <c r="T574" s="36">
        <f t="shared" si="320"/>
        <v>20.2</v>
      </c>
      <c r="U574" s="47">
        <f t="shared" si="321"/>
        <v>66.33</v>
      </c>
      <c r="V574" s="47">
        <f t="shared" si="322"/>
        <v>20.100000000000001</v>
      </c>
      <c r="W574" s="48">
        <v>24.663720000000001</v>
      </c>
      <c r="X574" s="48">
        <v>112.18444</v>
      </c>
      <c r="Y574" s="49">
        <f t="shared" si="323"/>
        <v>75.2</v>
      </c>
      <c r="Z574" s="86">
        <v>24</v>
      </c>
      <c r="AA574" s="55">
        <v>10</v>
      </c>
      <c r="AB574" s="55">
        <v>120</v>
      </c>
      <c r="AC574" s="51" t="s">
        <v>122</v>
      </c>
      <c r="AD574" s="45" t="s">
        <v>113</v>
      </c>
      <c r="AE574" s="43" t="s">
        <v>0</v>
      </c>
      <c r="AF574" s="50">
        <v>1</v>
      </c>
      <c r="AG574" s="52" t="s">
        <v>0</v>
      </c>
      <c r="AH574" s="45"/>
      <c r="AI574" s="45"/>
    </row>
    <row r="575" spans="1:35">
      <c r="A575" s="87" t="s">
        <v>233</v>
      </c>
      <c r="B575" s="43" t="s">
        <v>112</v>
      </c>
      <c r="C575" s="44">
        <v>41193</v>
      </c>
      <c r="D575" s="45">
        <v>2012</v>
      </c>
      <c r="E575" s="46">
        <v>0.375</v>
      </c>
      <c r="F575" s="46">
        <v>0.38055555555555554</v>
      </c>
      <c r="G575" s="46">
        <f t="shared" si="316"/>
        <v>5.5555555555555358E-3</v>
      </c>
      <c r="H575" s="36">
        <v>2</v>
      </c>
      <c r="I575" s="36">
        <v>1</v>
      </c>
      <c r="J575" s="36">
        <v>9</v>
      </c>
      <c r="K575" s="36">
        <v>9</v>
      </c>
      <c r="L575" s="42" t="s">
        <v>188</v>
      </c>
      <c r="M575" s="42" t="s">
        <v>189</v>
      </c>
      <c r="N575" s="36">
        <v>1</v>
      </c>
      <c r="O575" s="47">
        <f t="shared" si="317"/>
        <v>66</v>
      </c>
      <c r="P575" s="85">
        <v>20</v>
      </c>
      <c r="Q575" s="47">
        <f t="shared" si="318"/>
        <v>66.66</v>
      </c>
      <c r="R575" s="47">
        <v>20.2</v>
      </c>
      <c r="S575" s="36">
        <f t="shared" si="319"/>
        <v>66.66</v>
      </c>
      <c r="T575" s="36">
        <f t="shared" si="320"/>
        <v>20.2</v>
      </c>
      <c r="U575" s="47">
        <f t="shared" si="321"/>
        <v>66.33</v>
      </c>
      <c r="V575" s="47">
        <f t="shared" si="322"/>
        <v>20.100000000000001</v>
      </c>
      <c r="W575" s="48">
        <v>24.663720000000001</v>
      </c>
      <c r="X575" s="48">
        <v>112.18444</v>
      </c>
      <c r="Y575" s="49">
        <f t="shared" si="323"/>
        <v>75.2</v>
      </c>
      <c r="Z575" s="86">
        <v>24</v>
      </c>
      <c r="AA575" s="55">
        <v>10</v>
      </c>
      <c r="AB575" s="55">
        <v>120</v>
      </c>
      <c r="AC575" s="51" t="s">
        <v>122</v>
      </c>
      <c r="AD575" s="45" t="s">
        <v>113</v>
      </c>
      <c r="AE575" s="43" t="s">
        <v>0</v>
      </c>
      <c r="AF575" s="50">
        <v>1</v>
      </c>
      <c r="AG575" s="52" t="s">
        <v>0</v>
      </c>
      <c r="AH575" s="45"/>
      <c r="AI575" s="45"/>
    </row>
    <row r="576" spans="1:35">
      <c r="A576" s="87" t="s">
        <v>233</v>
      </c>
      <c r="B576" s="43" t="s">
        <v>112</v>
      </c>
      <c r="C576" s="44">
        <v>41193</v>
      </c>
      <c r="D576" s="45">
        <v>2012</v>
      </c>
      <c r="E576" s="46">
        <v>0.375</v>
      </c>
      <c r="F576" s="46">
        <v>0.38055555555555554</v>
      </c>
      <c r="G576" s="46">
        <f t="shared" si="316"/>
        <v>5.5555555555555358E-3</v>
      </c>
      <c r="H576" s="36">
        <v>2</v>
      </c>
      <c r="I576" s="36">
        <v>1</v>
      </c>
      <c r="J576" s="36">
        <v>9</v>
      </c>
      <c r="K576" s="36">
        <v>9</v>
      </c>
      <c r="L576" s="42" t="s">
        <v>188</v>
      </c>
      <c r="M576" s="42" t="s">
        <v>189</v>
      </c>
      <c r="N576" s="36">
        <v>1</v>
      </c>
      <c r="O576" s="47">
        <f t="shared" si="317"/>
        <v>66</v>
      </c>
      <c r="P576" s="85">
        <v>20</v>
      </c>
      <c r="Q576" s="47">
        <f t="shared" si="318"/>
        <v>66.66</v>
      </c>
      <c r="R576" s="47">
        <v>20.2</v>
      </c>
      <c r="S576" s="36">
        <f t="shared" si="319"/>
        <v>66.66</v>
      </c>
      <c r="T576" s="36">
        <f t="shared" si="320"/>
        <v>20.2</v>
      </c>
      <c r="U576" s="47">
        <f t="shared" si="321"/>
        <v>66.33</v>
      </c>
      <c r="V576" s="47">
        <f t="shared" si="322"/>
        <v>20.100000000000001</v>
      </c>
      <c r="W576" s="48">
        <v>24.663720000000001</v>
      </c>
      <c r="X576" s="48">
        <v>112.18444</v>
      </c>
      <c r="Y576" s="49">
        <f t="shared" si="323"/>
        <v>75.2</v>
      </c>
      <c r="Z576" s="86">
        <v>24</v>
      </c>
      <c r="AA576" s="55">
        <v>10</v>
      </c>
      <c r="AB576" s="55">
        <v>120</v>
      </c>
      <c r="AC576" s="51" t="s">
        <v>122</v>
      </c>
      <c r="AD576" s="45" t="s">
        <v>113</v>
      </c>
      <c r="AE576" s="43" t="s">
        <v>0</v>
      </c>
      <c r="AF576" s="50">
        <v>1</v>
      </c>
      <c r="AG576" s="52" t="s">
        <v>0</v>
      </c>
      <c r="AH576" s="45"/>
      <c r="AI576" s="45"/>
    </row>
    <row r="577" spans="1:35">
      <c r="A577" s="87" t="s">
        <v>233</v>
      </c>
      <c r="B577" s="43" t="s">
        <v>112</v>
      </c>
      <c r="C577" s="44">
        <v>41193</v>
      </c>
      <c r="D577" s="45">
        <v>2012</v>
      </c>
      <c r="E577" s="46">
        <v>0.375</v>
      </c>
      <c r="F577" s="46">
        <v>0.38055555555555554</v>
      </c>
      <c r="G577" s="46">
        <f t="shared" si="316"/>
        <v>5.5555555555555358E-3</v>
      </c>
      <c r="H577" s="36">
        <v>2</v>
      </c>
      <c r="I577" s="36">
        <v>1</v>
      </c>
      <c r="J577" s="36">
        <v>9</v>
      </c>
      <c r="K577" s="36">
        <v>9</v>
      </c>
      <c r="L577" s="42" t="s">
        <v>188</v>
      </c>
      <c r="M577" s="42" t="s">
        <v>189</v>
      </c>
      <c r="N577" s="36">
        <v>1</v>
      </c>
      <c r="O577" s="47">
        <f t="shared" si="317"/>
        <v>66</v>
      </c>
      <c r="P577" s="85">
        <v>20</v>
      </c>
      <c r="Q577" s="47">
        <f t="shared" si="318"/>
        <v>66.66</v>
      </c>
      <c r="R577" s="47">
        <v>20.2</v>
      </c>
      <c r="S577" s="36">
        <f t="shared" si="319"/>
        <v>66.66</v>
      </c>
      <c r="T577" s="36">
        <f t="shared" si="320"/>
        <v>20.2</v>
      </c>
      <c r="U577" s="47">
        <f t="shared" si="321"/>
        <v>66.33</v>
      </c>
      <c r="V577" s="47">
        <f t="shared" si="322"/>
        <v>20.100000000000001</v>
      </c>
      <c r="W577" s="48">
        <v>24.663720000000001</v>
      </c>
      <c r="X577" s="48">
        <v>112.18444</v>
      </c>
      <c r="Y577" s="49">
        <f t="shared" si="323"/>
        <v>75.2</v>
      </c>
      <c r="Z577" s="86">
        <v>24</v>
      </c>
      <c r="AA577" s="55">
        <v>10</v>
      </c>
      <c r="AB577" s="55">
        <v>120</v>
      </c>
      <c r="AC577" s="51" t="s">
        <v>122</v>
      </c>
      <c r="AD577" s="45" t="s">
        <v>113</v>
      </c>
      <c r="AE577" s="43" t="s">
        <v>0</v>
      </c>
      <c r="AF577" s="50">
        <v>1</v>
      </c>
      <c r="AG577" s="52" t="s">
        <v>0</v>
      </c>
      <c r="AH577" s="45"/>
      <c r="AI577" s="45"/>
    </row>
    <row r="578" spans="1:35">
      <c r="A578" s="87" t="s">
        <v>233</v>
      </c>
      <c r="B578" s="43" t="s">
        <v>112</v>
      </c>
      <c r="C578" s="44">
        <v>41193</v>
      </c>
      <c r="D578" s="45">
        <v>2012</v>
      </c>
      <c r="E578" s="46">
        <v>0.375</v>
      </c>
      <c r="F578" s="46">
        <v>0.38055555555555554</v>
      </c>
      <c r="G578" s="46">
        <f t="shared" si="316"/>
        <v>5.5555555555555358E-3</v>
      </c>
      <c r="H578" s="36">
        <v>2</v>
      </c>
      <c r="I578" s="36">
        <v>1</v>
      </c>
      <c r="J578" s="36">
        <v>9</v>
      </c>
      <c r="K578" s="36">
        <v>9</v>
      </c>
      <c r="L578" s="42" t="s">
        <v>188</v>
      </c>
      <c r="M578" s="42" t="s">
        <v>189</v>
      </c>
      <c r="N578" s="36">
        <v>1</v>
      </c>
      <c r="O578" s="47">
        <f t="shared" si="317"/>
        <v>66</v>
      </c>
      <c r="P578" s="85">
        <v>20</v>
      </c>
      <c r="Q578" s="47">
        <f t="shared" si="318"/>
        <v>66.66</v>
      </c>
      <c r="R578" s="47">
        <v>20.2</v>
      </c>
      <c r="S578" s="36">
        <f t="shared" si="319"/>
        <v>66.66</v>
      </c>
      <c r="T578" s="36">
        <f t="shared" si="320"/>
        <v>20.2</v>
      </c>
      <c r="U578" s="47">
        <f t="shared" si="321"/>
        <v>66.33</v>
      </c>
      <c r="V578" s="47">
        <f t="shared" si="322"/>
        <v>20.100000000000001</v>
      </c>
      <c r="W578" s="48">
        <v>24.663720000000001</v>
      </c>
      <c r="X578" s="48">
        <v>112.18444</v>
      </c>
      <c r="Y578" s="49">
        <f t="shared" si="323"/>
        <v>75.2</v>
      </c>
      <c r="Z578" s="86">
        <v>24</v>
      </c>
      <c r="AA578" s="55">
        <v>10</v>
      </c>
      <c r="AB578" s="55">
        <v>120</v>
      </c>
      <c r="AC578" s="51" t="s">
        <v>122</v>
      </c>
      <c r="AD578" s="45" t="s">
        <v>113</v>
      </c>
      <c r="AE578" s="43" t="s">
        <v>0</v>
      </c>
      <c r="AF578" s="50">
        <v>1</v>
      </c>
      <c r="AG578" s="52" t="s">
        <v>0</v>
      </c>
      <c r="AH578" s="45"/>
      <c r="AI578" s="45"/>
    </row>
    <row r="579" spans="1:35">
      <c r="A579" s="87" t="s">
        <v>233</v>
      </c>
      <c r="B579" s="43" t="s">
        <v>112</v>
      </c>
      <c r="C579" s="44">
        <v>41193</v>
      </c>
      <c r="D579" s="45">
        <v>2012</v>
      </c>
      <c r="E579" s="46">
        <v>0.375</v>
      </c>
      <c r="F579" s="46">
        <v>0.38055555555555554</v>
      </c>
      <c r="G579" s="46">
        <f t="shared" si="316"/>
        <v>5.5555555555555358E-3</v>
      </c>
      <c r="H579" s="36">
        <v>2</v>
      </c>
      <c r="I579" s="36">
        <v>1</v>
      </c>
      <c r="J579" s="36">
        <v>9</v>
      </c>
      <c r="K579" s="36">
        <v>9</v>
      </c>
      <c r="L579" s="42" t="s">
        <v>188</v>
      </c>
      <c r="M579" s="42" t="s">
        <v>189</v>
      </c>
      <c r="N579" s="36">
        <v>1</v>
      </c>
      <c r="O579" s="47">
        <f t="shared" si="317"/>
        <v>66</v>
      </c>
      <c r="P579" s="85">
        <v>20</v>
      </c>
      <c r="Q579" s="47">
        <f t="shared" si="318"/>
        <v>66.66</v>
      </c>
      <c r="R579" s="47">
        <v>20.2</v>
      </c>
      <c r="S579" s="36">
        <f t="shared" si="319"/>
        <v>66.66</v>
      </c>
      <c r="T579" s="36">
        <f t="shared" si="320"/>
        <v>20.2</v>
      </c>
      <c r="U579" s="47">
        <f t="shared" si="321"/>
        <v>66.33</v>
      </c>
      <c r="V579" s="47">
        <f t="shared" si="322"/>
        <v>20.100000000000001</v>
      </c>
      <c r="W579" s="48">
        <v>24.663720000000001</v>
      </c>
      <c r="X579" s="48">
        <v>112.18444</v>
      </c>
      <c r="Y579" s="49">
        <f t="shared" si="323"/>
        <v>75.2</v>
      </c>
      <c r="Z579" s="86">
        <v>24</v>
      </c>
      <c r="AA579" s="55">
        <v>10</v>
      </c>
      <c r="AB579" s="55">
        <v>120</v>
      </c>
      <c r="AC579" s="51" t="s">
        <v>122</v>
      </c>
      <c r="AD579" s="45" t="s">
        <v>113</v>
      </c>
      <c r="AE579" s="43" t="s">
        <v>0</v>
      </c>
      <c r="AF579" s="50">
        <v>1</v>
      </c>
      <c r="AG579" s="52" t="s">
        <v>0</v>
      </c>
      <c r="AH579" s="45"/>
      <c r="AI579" s="45"/>
    </row>
    <row r="580" spans="1:35" s="53" customFormat="1">
      <c r="A580" s="87" t="s">
        <v>233</v>
      </c>
      <c r="B580" s="43" t="s">
        <v>112</v>
      </c>
      <c r="C580" s="44">
        <v>41193</v>
      </c>
      <c r="D580" s="45">
        <v>2012</v>
      </c>
      <c r="E580" s="46">
        <v>0.375</v>
      </c>
      <c r="F580" s="46">
        <v>0.38055555555555554</v>
      </c>
      <c r="G580" s="46">
        <f t="shared" si="316"/>
        <v>5.5555555555555358E-3</v>
      </c>
      <c r="H580" s="36">
        <v>2</v>
      </c>
      <c r="I580" s="36">
        <v>1</v>
      </c>
      <c r="J580" s="36">
        <v>9</v>
      </c>
      <c r="K580" s="36">
        <v>9</v>
      </c>
      <c r="L580" s="42" t="s">
        <v>188</v>
      </c>
      <c r="M580" s="42" t="s">
        <v>189</v>
      </c>
      <c r="N580" s="36">
        <v>1</v>
      </c>
      <c r="O580" s="47">
        <f t="shared" si="317"/>
        <v>66</v>
      </c>
      <c r="P580" s="85">
        <v>20</v>
      </c>
      <c r="Q580" s="47">
        <f t="shared" si="318"/>
        <v>66.66</v>
      </c>
      <c r="R580" s="47">
        <v>20.2</v>
      </c>
      <c r="S580" s="36">
        <f t="shared" si="319"/>
        <v>66.66</v>
      </c>
      <c r="T580" s="36">
        <f t="shared" si="320"/>
        <v>20.2</v>
      </c>
      <c r="U580" s="47">
        <f t="shared" si="321"/>
        <v>66.33</v>
      </c>
      <c r="V580" s="47">
        <f t="shared" si="322"/>
        <v>20.100000000000001</v>
      </c>
      <c r="W580" s="48">
        <v>24.663720000000001</v>
      </c>
      <c r="X580" s="48">
        <v>112.18444</v>
      </c>
      <c r="Y580" s="49">
        <f t="shared" si="323"/>
        <v>75.2</v>
      </c>
      <c r="Z580" s="86">
        <v>24</v>
      </c>
      <c r="AA580" s="55">
        <v>10</v>
      </c>
      <c r="AB580" s="55">
        <v>120</v>
      </c>
      <c r="AC580" s="51" t="s">
        <v>122</v>
      </c>
      <c r="AD580" s="45" t="s">
        <v>113</v>
      </c>
      <c r="AE580" s="43" t="s">
        <v>0</v>
      </c>
      <c r="AF580" s="50">
        <v>1</v>
      </c>
      <c r="AG580" s="52" t="s">
        <v>0</v>
      </c>
      <c r="AH580" s="45"/>
      <c r="AI580" s="45"/>
    </row>
    <row r="581" spans="1:35">
      <c r="A581" s="87" t="s">
        <v>233</v>
      </c>
      <c r="B581" s="43" t="s">
        <v>112</v>
      </c>
      <c r="C581" s="44">
        <v>41193</v>
      </c>
      <c r="D581" s="45">
        <v>2012</v>
      </c>
      <c r="E581" s="46">
        <v>0.375</v>
      </c>
      <c r="F581" s="46">
        <v>0.38055555555555554</v>
      </c>
      <c r="G581" s="46">
        <f t="shared" si="316"/>
        <v>5.5555555555555358E-3</v>
      </c>
      <c r="H581" s="36">
        <v>2</v>
      </c>
      <c r="I581" s="36">
        <v>1</v>
      </c>
      <c r="J581" s="36">
        <v>9</v>
      </c>
      <c r="K581" s="36">
        <v>9</v>
      </c>
      <c r="L581" s="42" t="s">
        <v>188</v>
      </c>
      <c r="M581" s="42" t="s">
        <v>189</v>
      </c>
      <c r="N581" s="36">
        <v>1</v>
      </c>
      <c r="O581" s="47">
        <f t="shared" si="317"/>
        <v>66</v>
      </c>
      <c r="P581" s="85">
        <v>20</v>
      </c>
      <c r="Q581" s="47">
        <f t="shared" si="318"/>
        <v>66.66</v>
      </c>
      <c r="R581" s="47">
        <v>20.2</v>
      </c>
      <c r="S581" s="36">
        <f t="shared" si="319"/>
        <v>66.66</v>
      </c>
      <c r="T581" s="36">
        <f t="shared" si="320"/>
        <v>20.2</v>
      </c>
      <c r="U581" s="47">
        <f t="shared" si="321"/>
        <v>66.33</v>
      </c>
      <c r="V581" s="47">
        <f t="shared" si="322"/>
        <v>20.100000000000001</v>
      </c>
      <c r="W581" s="48">
        <v>24.663720000000001</v>
      </c>
      <c r="X581" s="48">
        <v>112.18444</v>
      </c>
      <c r="Y581" s="49">
        <f t="shared" si="323"/>
        <v>75.2</v>
      </c>
      <c r="Z581" s="86">
        <v>24</v>
      </c>
      <c r="AA581" s="55">
        <v>10</v>
      </c>
      <c r="AB581" s="55">
        <v>120</v>
      </c>
      <c r="AC581" s="51" t="s">
        <v>122</v>
      </c>
      <c r="AD581" s="45" t="s">
        <v>113</v>
      </c>
      <c r="AE581" s="43" t="s">
        <v>0</v>
      </c>
      <c r="AF581" s="50">
        <v>1</v>
      </c>
      <c r="AG581" s="52" t="s">
        <v>0</v>
      </c>
      <c r="AH581" s="45"/>
      <c r="AI581" s="45"/>
    </row>
    <row r="582" spans="1:35">
      <c r="A582" s="87" t="s">
        <v>233</v>
      </c>
      <c r="B582" s="43" t="s">
        <v>112</v>
      </c>
      <c r="C582" s="44">
        <v>41193</v>
      </c>
      <c r="D582" s="45">
        <v>2012</v>
      </c>
      <c r="E582" s="46">
        <v>0.375</v>
      </c>
      <c r="F582" s="46">
        <v>0.38055555555555554</v>
      </c>
      <c r="G582" s="46">
        <f t="shared" si="316"/>
        <v>5.5555555555555358E-3</v>
      </c>
      <c r="H582" s="36">
        <v>2</v>
      </c>
      <c r="I582" s="36">
        <v>1</v>
      </c>
      <c r="J582" s="36">
        <v>9</v>
      </c>
      <c r="K582" s="36">
        <v>9</v>
      </c>
      <c r="L582" s="42" t="s">
        <v>188</v>
      </c>
      <c r="M582" s="42" t="s">
        <v>189</v>
      </c>
      <c r="N582" s="36">
        <v>1</v>
      </c>
      <c r="O582" s="47">
        <f t="shared" si="317"/>
        <v>66</v>
      </c>
      <c r="P582" s="85">
        <v>20</v>
      </c>
      <c r="Q582" s="47">
        <f t="shared" si="318"/>
        <v>66.66</v>
      </c>
      <c r="R582" s="47">
        <v>20.2</v>
      </c>
      <c r="S582" s="36">
        <f t="shared" si="319"/>
        <v>66.66</v>
      </c>
      <c r="T582" s="36">
        <f t="shared" si="320"/>
        <v>20.2</v>
      </c>
      <c r="U582" s="47">
        <f t="shared" si="321"/>
        <v>66.33</v>
      </c>
      <c r="V582" s="47">
        <f t="shared" si="322"/>
        <v>20.100000000000001</v>
      </c>
      <c r="W582" s="48">
        <v>24.663720000000001</v>
      </c>
      <c r="X582" s="48">
        <v>112.18444</v>
      </c>
      <c r="Y582" s="49">
        <f t="shared" si="323"/>
        <v>75.2</v>
      </c>
      <c r="Z582" s="86">
        <v>24</v>
      </c>
      <c r="AA582" s="55">
        <v>10</v>
      </c>
      <c r="AB582" s="55">
        <v>120</v>
      </c>
      <c r="AC582" s="51" t="s">
        <v>122</v>
      </c>
      <c r="AD582" s="45" t="s">
        <v>113</v>
      </c>
      <c r="AE582" s="43" t="s">
        <v>0</v>
      </c>
      <c r="AF582" s="50">
        <v>1</v>
      </c>
      <c r="AG582" s="52" t="s">
        <v>0</v>
      </c>
      <c r="AH582" s="45"/>
      <c r="AI582" s="45"/>
    </row>
    <row r="583" spans="1:35">
      <c r="A583" s="87" t="s">
        <v>233</v>
      </c>
      <c r="B583" s="43" t="s">
        <v>112</v>
      </c>
      <c r="C583" s="44">
        <v>41193</v>
      </c>
      <c r="D583" s="45">
        <v>2012</v>
      </c>
      <c r="E583" s="46">
        <v>0.375</v>
      </c>
      <c r="F583" s="46">
        <v>0.38055555555555554</v>
      </c>
      <c r="G583" s="46">
        <f t="shared" si="316"/>
        <v>5.5555555555555358E-3</v>
      </c>
      <c r="H583" s="36">
        <v>2</v>
      </c>
      <c r="I583" s="36">
        <v>1</v>
      </c>
      <c r="J583" s="36">
        <v>9</v>
      </c>
      <c r="K583" s="36">
        <v>9</v>
      </c>
      <c r="L583" s="42" t="s">
        <v>188</v>
      </c>
      <c r="M583" s="42" t="s">
        <v>189</v>
      </c>
      <c r="N583" s="36">
        <v>1</v>
      </c>
      <c r="O583" s="47">
        <f t="shared" si="317"/>
        <v>66</v>
      </c>
      <c r="P583" s="85">
        <v>20</v>
      </c>
      <c r="Q583" s="47">
        <f t="shared" si="318"/>
        <v>66.66</v>
      </c>
      <c r="R583" s="47">
        <v>20.2</v>
      </c>
      <c r="S583" s="36">
        <f t="shared" si="319"/>
        <v>66.66</v>
      </c>
      <c r="T583" s="36">
        <f t="shared" si="320"/>
        <v>20.2</v>
      </c>
      <c r="U583" s="47">
        <f t="shared" si="321"/>
        <v>66.33</v>
      </c>
      <c r="V583" s="47">
        <f t="shared" si="322"/>
        <v>20.100000000000001</v>
      </c>
      <c r="W583" s="48">
        <v>24.663720000000001</v>
      </c>
      <c r="X583" s="48">
        <v>112.18444</v>
      </c>
      <c r="Y583" s="49">
        <f t="shared" si="323"/>
        <v>75.2</v>
      </c>
      <c r="Z583" s="86">
        <v>24</v>
      </c>
      <c r="AA583" s="55">
        <v>10</v>
      </c>
      <c r="AB583" s="55">
        <v>120</v>
      </c>
      <c r="AC583" s="51" t="s">
        <v>122</v>
      </c>
      <c r="AD583" s="45" t="s">
        <v>113</v>
      </c>
      <c r="AE583" s="43" t="s">
        <v>0</v>
      </c>
      <c r="AF583" s="50">
        <v>1</v>
      </c>
      <c r="AG583" s="52" t="s">
        <v>0</v>
      </c>
      <c r="AH583" s="45"/>
      <c r="AI583" s="45"/>
    </row>
    <row r="584" spans="1:35">
      <c r="A584" s="87" t="s">
        <v>233</v>
      </c>
      <c r="B584" s="43" t="s">
        <v>112</v>
      </c>
      <c r="C584" s="44">
        <v>41193</v>
      </c>
      <c r="D584" s="45">
        <v>2012</v>
      </c>
      <c r="E584" s="46">
        <v>0.375</v>
      </c>
      <c r="F584" s="46">
        <v>0.38055555555555554</v>
      </c>
      <c r="G584" s="46">
        <f t="shared" si="316"/>
        <v>5.5555555555555358E-3</v>
      </c>
      <c r="H584" s="36">
        <v>2</v>
      </c>
      <c r="I584" s="36">
        <v>1</v>
      </c>
      <c r="J584" s="36">
        <v>9</v>
      </c>
      <c r="K584" s="36">
        <v>9</v>
      </c>
      <c r="L584" s="42" t="s">
        <v>188</v>
      </c>
      <c r="M584" s="42" t="s">
        <v>189</v>
      </c>
      <c r="N584" s="36">
        <v>1</v>
      </c>
      <c r="O584" s="47">
        <f t="shared" si="317"/>
        <v>66</v>
      </c>
      <c r="P584" s="85">
        <v>20</v>
      </c>
      <c r="Q584" s="47">
        <f t="shared" si="318"/>
        <v>66.66</v>
      </c>
      <c r="R584" s="47">
        <v>20.2</v>
      </c>
      <c r="S584" s="36">
        <f t="shared" si="319"/>
        <v>66.66</v>
      </c>
      <c r="T584" s="36">
        <f t="shared" si="320"/>
        <v>20.2</v>
      </c>
      <c r="U584" s="47">
        <f t="shared" si="321"/>
        <v>66.33</v>
      </c>
      <c r="V584" s="47">
        <f t="shared" si="322"/>
        <v>20.100000000000001</v>
      </c>
      <c r="W584" s="48">
        <v>24.663720000000001</v>
      </c>
      <c r="X584" s="48">
        <v>112.18444</v>
      </c>
      <c r="Y584" s="49">
        <f t="shared" si="323"/>
        <v>75.2</v>
      </c>
      <c r="Z584" s="86">
        <v>24</v>
      </c>
      <c r="AA584" s="55">
        <v>10</v>
      </c>
      <c r="AB584" s="55">
        <v>120</v>
      </c>
      <c r="AC584" s="51" t="s">
        <v>122</v>
      </c>
      <c r="AD584" s="45" t="s">
        <v>113</v>
      </c>
      <c r="AE584" s="43" t="s">
        <v>0</v>
      </c>
      <c r="AF584" s="50">
        <v>1</v>
      </c>
      <c r="AG584" s="52" t="s">
        <v>0</v>
      </c>
      <c r="AH584" s="45"/>
      <c r="AI584" s="45"/>
    </row>
    <row r="585" spans="1:35">
      <c r="A585" s="87" t="s">
        <v>233</v>
      </c>
      <c r="B585" s="43" t="s">
        <v>112</v>
      </c>
      <c r="C585" s="44">
        <v>41193</v>
      </c>
      <c r="D585" s="45">
        <v>2012</v>
      </c>
      <c r="E585" s="46">
        <v>0.375</v>
      </c>
      <c r="F585" s="46">
        <v>0.38055555555555554</v>
      </c>
      <c r="G585" s="46">
        <f t="shared" si="316"/>
        <v>5.5555555555555358E-3</v>
      </c>
      <c r="H585" s="36">
        <v>2</v>
      </c>
      <c r="I585" s="36">
        <v>1</v>
      </c>
      <c r="J585" s="36">
        <v>9</v>
      </c>
      <c r="K585" s="36">
        <v>9</v>
      </c>
      <c r="L585" s="42" t="s">
        <v>188</v>
      </c>
      <c r="M585" s="42" t="s">
        <v>189</v>
      </c>
      <c r="N585" s="36">
        <v>1</v>
      </c>
      <c r="O585" s="47">
        <f t="shared" si="317"/>
        <v>66</v>
      </c>
      <c r="P585" s="85">
        <v>20</v>
      </c>
      <c r="Q585" s="47">
        <f t="shared" si="318"/>
        <v>66.66</v>
      </c>
      <c r="R585" s="47">
        <v>20.2</v>
      </c>
      <c r="S585" s="36">
        <f t="shared" si="319"/>
        <v>66.66</v>
      </c>
      <c r="T585" s="36">
        <f t="shared" si="320"/>
        <v>20.2</v>
      </c>
      <c r="U585" s="47">
        <f t="shared" si="321"/>
        <v>66.33</v>
      </c>
      <c r="V585" s="47">
        <f t="shared" si="322"/>
        <v>20.100000000000001</v>
      </c>
      <c r="W585" s="48">
        <v>24.663720000000001</v>
      </c>
      <c r="X585" s="48">
        <v>112.18444</v>
      </c>
      <c r="Y585" s="49">
        <f t="shared" si="323"/>
        <v>75.2</v>
      </c>
      <c r="Z585" s="86">
        <v>24</v>
      </c>
      <c r="AA585" s="55">
        <v>10</v>
      </c>
      <c r="AB585" s="55">
        <v>120</v>
      </c>
      <c r="AC585" s="51" t="s">
        <v>122</v>
      </c>
      <c r="AD585" s="45" t="s">
        <v>113</v>
      </c>
      <c r="AE585" s="43" t="s">
        <v>0</v>
      </c>
      <c r="AF585" s="50">
        <v>1</v>
      </c>
      <c r="AG585" s="52" t="s">
        <v>0</v>
      </c>
      <c r="AH585" s="45"/>
      <c r="AI585" s="45"/>
    </row>
    <row r="586" spans="1:35">
      <c r="A586" s="87" t="s">
        <v>233</v>
      </c>
      <c r="B586" s="43" t="s">
        <v>112</v>
      </c>
      <c r="C586" s="44">
        <v>41193</v>
      </c>
      <c r="D586" s="45">
        <v>2012</v>
      </c>
      <c r="E586" s="46">
        <v>0.375</v>
      </c>
      <c r="F586" s="46">
        <v>0.38055555555555554</v>
      </c>
      <c r="G586" s="46">
        <f t="shared" si="316"/>
        <v>5.5555555555555358E-3</v>
      </c>
      <c r="H586" s="36">
        <v>2</v>
      </c>
      <c r="I586" s="36">
        <v>1</v>
      </c>
      <c r="J586" s="36">
        <v>9</v>
      </c>
      <c r="K586" s="36">
        <v>9</v>
      </c>
      <c r="L586" s="42" t="s">
        <v>188</v>
      </c>
      <c r="M586" s="42" t="s">
        <v>189</v>
      </c>
      <c r="N586" s="36">
        <v>1</v>
      </c>
      <c r="O586" s="47">
        <f t="shared" si="317"/>
        <v>66</v>
      </c>
      <c r="P586" s="85">
        <v>20</v>
      </c>
      <c r="Q586" s="47">
        <f t="shared" si="318"/>
        <v>66.66</v>
      </c>
      <c r="R586" s="47">
        <v>20.2</v>
      </c>
      <c r="S586" s="36">
        <f t="shared" si="319"/>
        <v>66.66</v>
      </c>
      <c r="T586" s="36">
        <f t="shared" si="320"/>
        <v>20.2</v>
      </c>
      <c r="U586" s="47">
        <f t="shared" si="321"/>
        <v>66.33</v>
      </c>
      <c r="V586" s="47">
        <f t="shared" si="322"/>
        <v>20.100000000000001</v>
      </c>
      <c r="W586" s="48">
        <v>24.663720000000001</v>
      </c>
      <c r="X586" s="48">
        <v>112.18444</v>
      </c>
      <c r="Y586" s="49">
        <f t="shared" si="323"/>
        <v>75.2</v>
      </c>
      <c r="Z586" s="86">
        <v>24</v>
      </c>
      <c r="AA586" s="55">
        <v>10</v>
      </c>
      <c r="AB586" s="55">
        <v>120</v>
      </c>
      <c r="AC586" s="51" t="s">
        <v>122</v>
      </c>
      <c r="AD586" s="45" t="s">
        <v>113</v>
      </c>
      <c r="AE586" s="43" t="s">
        <v>0</v>
      </c>
      <c r="AF586" s="50">
        <v>1</v>
      </c>
      <c r="AG586" s="52" t="s">
        <v>0</v>
      </c>
      <c r="AH586" s="45"/>
      <c r="AI586" s="45"/>
    </row>
    <row r="587" spans="1:35">
      <c r="A587" s="87" t="s">
        <v>233</v>
      </c>
      <c r="B587" s="43" t="s">
        <v>112</v>
      </c>
      <c r="C587" s="44">
        <v>41193</v>
      </c>
      <c r="D587" s="45">
        <v>2012</v>
      </c>
      <c r="E587" s="46">
        <v>0.375</v>
      </c>
      <c r="F587" s="46">
        <v>0.38055555555555554</v>
      </c>
      <c r="G587" s="46">
        <f t="shared" si="316"/>
        <v>5.5555555555555358E-3</v>
      </c>
      <c r="H587" s="36">
        <v>2</v>
      </c>
      <c r="I587" s="36">
        <v>1</v>
      </c>
      <c r="J587" s="36">
        <v>9</v>
      </c>
      <c r="K587" s="36">
        <v>9</v>
      </c>
      <c r="L587" s="42" t="s">
        <v>188</v>
      </c>
      <c r="M587" s="42" t="s">
        <v>189</v>
      </c>
      <c r="N587" s="36">
        <v>1</v>
      </c>
      <c r="O587" s="47">
        <f t="shared" si="317"/>
        <v>66</v>
      </c>
      <c r="P587" s="85">
        <v>20</v>
      </c>
      <c r="Q587" s="47">
        <f t="shared" si="318"/>
        <v>66.66</v>
      </c>
      <c r="R587" s="47">
        <v>20.2</v>
      </c>
      <c r="S587" s="36">
        <f t="shared" si="319"/>
        <v>66.66</v>
      </c>
      <c r="T587" s="36">
        <f t="shared" si="320"/>
        <v>20.2</v>
      </c>
      <c r="U587" s="47">
        <f t="shared" si="321"/>
        <v>66.33</v>
      </c>
      <c r="V587" s="47">
        <f t="shared" si="322"/>
        <v>20.100000000000001</v>
      </c>
      <c r="W587" s="48">
        <v>24.663720000000001</v>
      </c>
      <c r="X587" s="48">
        <v>112.18444</v>
      </c>
      <c r="Y587" s="49">
        <f t="shared" si="323"/>
        <v>75.2</v>
      </c>
      <c r="Z587" s="86">
        <v>24</v>
      </c>
      <c r="AA587" s="55">
        <v>10</v>
      </c>
      <c r="AB587" s="55">
        <v>120</v>
      </c>
      <c r="AC587" s="51" t="s">
        <v>122</v>
      </c>
      <c r="AD587" s="45" t="s">
        <v>113</v>
      </c>
      <c r="AE587" s="43" t="s">
        <v>0</v>
      </c>
      <c r="AF587" s="50">
        <v>1</v>
      </c>
      <c r="AG587" s="52" t="s">
        <v>0</v>
      </c>
      <c r="AH587" s="45"/>
      <c r="AI587" s="45"/>
    </row>
    <row r="588" spans="1:35" s="53" customFormat="1">
      <c r="A588" s="87" t="s">
        <v>233</v>
      </c>
      <c r="B588" s="43" t="s">
        <v>112</v>
      </c>
      <c r="C588" s="44">
        <v>41193</v>
      </c>
      <c r="D588" s="45">
        <v>2012</v>
      </c>
      <c r="E588" s="46">
        <v>0.375</v>
      </c>
      <c r="F588" s="46">
        <v>0.38055555555555554</v>
      </c>
      <c r="G588" s="46">
        <f t="shared" si="316"/>
        <v>5.5555555555555358E-3</v>
      </c>
      <c r="H588" s="36">
        <v>2</v>
      </c>
      <c r="I588" s="36">
        <v>1</v>
      </c>
      <c r="J588" s="36">
        <v>9</v>
      </c>
      <c r="K588" s="36">
        <v>9</v>
      </c>
      <c r="L588" s="42" t="s">
        <v>188</v>
      </c>
      <c r="M588" s="42" t="s">
        <v>189</v>
      </c>
      <c r="N588" s="36">
        <v>1</v>
      </c>
      <c r="O588" s="47">
        <f t="shared" si="317"/>
        <v>66</v>
      </c>
      <c r="P588" s="85">
        <v>20</v>
      </c>
      <c r="Q588" s="47">
        <f t="shared" si="318"/>
        <v>66.66</v>
      </c>
      <c r="R588" s="47">
        <v>20.2</v>
      </c>
      <c r="S588" s="36">
        <f t="shared" si="319"/>
        <v>66.66</v>
      </c>
      <c r="T588" s="36">
        <f t="shared" si="320"/>
        <v>20.2</v>
      </c>
      <c r="U588" s="47">
        <f t="shared" si="321"/>
        <v>66.33</v>
      </c>
      <c r="V588" s="47">
        <f t="shared" si="322"/>
        <v>20.100000000000001</v>
      </c>
      <c r="W588" s="48">
        <v>24.663720000000001</v>
      </c>
      <c r="X588" s="48">
        <v>112.18444</v>
      </c>
      <c r="Y588" s="49">
        <f t="shared" si="323"/>
        <v>75.2</v>
      </c>
      <c r="Z588" s="86">
        <v>24</v>
      </c>
      <c r="AA588" s="55">
        <v>10</v>
      </c>
      <c r="AB588" s="55">
        <v>120</v>
      </c>
      <c r="AC588" s="51" t="s">
        <v>122</v>
      </c>
      <c r="AD588" s="45" t="s">
        <v>113</v>
      </c>
      <c r="AE588" s="43" t="s">
        <v>0</v>
      </c>
      <c r="AF588" s="50">
        <v>1</v>
      </c>
      <c r="AG588" s="52" t="s">
        <v>0</v>
      </c>
      <c r="AH588" s="45"/>
      <c r="AI588" s="45"/>
    </row>
    <row r="589" spans="1:35">
      <c r="A589" s="87" t="s">
        <v>233</v>
      </c>
      <c r="B589" s="43" t="s">
        <v>112</v>
      </c>
      <c r="C589" s="44">
        <v>41193</v>
      </c>
      <c r="D589" s="45">
        <v>2012</v>
      </c>
      <c r="E589" s="46">
        <v>0.375</v>
      </c>
      <c r="F589" s="46">
        <v>0.38055555555555554</v>
      </c>
      <c r="G589" s="46">
        <f t="shared" si="316"/>
        <v>5.5555555555555358E-3</v>
      </c>
      <c r="H589" s="36">
        <v>2</v>
      </c>
      <c r="I589" s="36">
        <v>1</v>
      </c>
      <c r="J589" s="36">
        <v>9</v>
      </c>
      <c r="K589" s="36">
        <v>9</v>
      </c>
      <c r="L589" s="42" t="s">
        <v>188</v>
      </c>
      <c r="M589" s="42" t="s">
        <v>189</v>
      </c>
      <c r="N589" s="36">
        <v>1</v>
      </c>
      <c r="O589" s="47">
        <f t="shared" si="317"/>
        <v>66</v>
      </c>
      <c r="P589" s="85">
        <v>20</v>
      </c>
      <c r="Q589" s="47">
        <f t="shared" si="318"/>
        <v>66.66</v>
      </c>
      <c r="R589" s="47">
        <v>20.2</v>
      </c>
      <c r="S589" s="36">
        <f t="shared" si="319"/>
        <v>66.66</v>
      </c>
      <c r="T589" s="36">
        <f t="shared" si="320"/>
        <v>20.2</v>
      </c>
      <c r="U589" s="47">
        <f t="shared" si="321"/>
        <v>66.33</v>
      </c>
      <c r="V589" s="47">
        <f t="shared" si="322"/>
        <v>20.100000000000001</v>
      </c>
      <c r="W589" s="48">
        <v>24.663720000000001</v>
      </c>
      <c r="X589" s="48">
        <v>112.18444</v>
      </c>
      <c r="Y589" s="49">
        <f t="shared" si="323"/>
        <v>75.2</v>
      </c>
      <c r="Z589" s="86">
        <v>24</v>
      </c>
      <c r="AA589" s="55">
        <v>10</v>
      </c>
      <c r="AB589" s="55">
        <v>120</v>
      </c>
      <c r="AC589" s="51" t="s">
        <v>122</v>
      </c>
      <c r="AD589" s="45" t="s">
        <v>113</v>
      </c>
      <c r="AE589" s="43" t="s">
        <v>0</v>
      </c>
      <c r="AF589" s="50">
        <v>1</v>
      </c>
      <c r="AG589" s="52" t="s">
        <v>0</v>
      </c>
      <c r="AH589" s="45"/>
      <c r="AI589" s="45"/>
    </row>
    <row r="590" spans="1:35">
      <c r="A590" s="87" t="s">
        <v>233</v>
      </c>
      <c r="B590" s="43" t="s">
        <v>112</v>
      </c>
      <c r="C590" s="44">
        <v>41193</v>
      </c>
      <c r="D590" s="45">
        <v>2012</v>
      </c>
      <c r="E590" s="46">
        <v>0.375</v>
      </c>
      <c r="F590" s="46">
        <v>0.38055555555555554</v>
      </c>
      <c r="G590" s="46">
        <f t="shared" si="316"/>
        <v>5.5555555555555358E-3</v>
      </c>
      <c r="H590" s="36">
        <v>2</v>
      </c>
      <c r="I590" s="36">
        <v>1</v>
      </c>
      <c r="J590" s="36">
        <v>9</v>
      </c>
      <c r="K590" s="36">
        <v>9</v>
      </c>
      <c r="L590" s="42" t="s">
        <v>188</v>
      </c>
      <c r="M590" s="42" t="s">
        <v>189</v>
      </c>
      <c r="N590" s="36">
        <v>1</v>
      </c>
      <c r="O590" s="47">
        <f t="shared" si="317"/>
        <v>66</v>
      </c>
      <c r="P590" s="85">
        <v>20</v>
      </c>
      <c r="Q590" s="47">
        <f t="shared" si="318"/>
        <v>66.66</v>
      </c>
      <c r="R590" s="47">
        <v>20.2</v>
      </c>
      <c r="S590" s="36">
        <f t="shared" si="319"/>
        <v>66.66</v>
      </c>
      <c r="T590" s="36">
        <f t="shared" si="320"/>
        <v>20.2</v>
      </c>
      <c r="U590" s="47">
        <f t="shared" si="321"/>
        <v>66.33</v>
      </c>
      <c r="V590" s="47">
        <f t="shared" si="322"/>
        <v>20.100000000000001</v>
      </c>
      <c r="W590" s="48">
        <v>24.663720000000001</v>
      </c>
      <c r="X590" s="48">
        <v>112.18444</v>
      </c>
      <c r="Y590" s="49">
        <f t="shared" si="323"/>
        <v>75.2</v>
      </c>
      <c r="Z590" s="86">
        <v>24</v>
      </c>
      <c r="AA590" s="55">
        <v>10</v>
      </c>
      <c r="AB590" s="55">
        <v>120</v>
      </c>
      <c r="AC590" s="51" t="s">
        <v>122</v>
      </c>
      <c r="AD590" s="45" t="s">
        <v>113</v>
      </c>
      <c r="AE590" s="43" t="s">
        <v>0</v>
      </c>
      <c r="AF590" s="50">
        <v>1</v>
      </c>
      <c r="AG590" s="52" t="s">
        <v>0</v>
      </c>
      <c r="AH590" s="45"/>
      <c r="AI590" s="45"/>
    </row>
    <row r="591" spans="1:35">
      <c r="A591" s="87" t="s">
        <v>233</v>
      </c>
      <c r="B591" s="43" t="s">
        <v>112</v>
      </c>
      <c r="C591" s="44">
        <v>41193</v>
      </c>
      <c r="D591" s="45">
        <v>2012</v>
      </c>
      <c r="E591" s="46">
        <v>0.375</v>
      </c>
      <c r="F591" s="46">
        <v>0.38055555555555554</v>
      </c>
      <c r="G591" s="46">
        <f t="shared" si="316"/>
        <v>5.5555555555555358E-3</v>
      </c>
      <c r="H591" s="36">
        <v>2</v>
      </c>
      <c r="I591" s="36">
        <v>1</v>
      </c>
      <c r="J591" s="36">
        <v>9</v>
      </c>
      <c r="K591" s="36">
        <v>9</v>
      </c>
      <c r="L591" s="42" t="s">
        <v>188</v>
      </c>
      <c r="M591" s="42" t="s">
        <v>189</v>
      </c>
      <c r="N591" s="36">
        <v>1</v>
      </c>
      <c r="O591" s="47">
        <f t="shared" si="317"/>
        <v>66</v>
      </c>
      <c r="P591" s="85">
        <v>20</v>
      </c>
      <c r="Q591" s="47">
        <f t="shared" si="318"/>
        <v>66.66</v>
      </c>
      <c r="R591" s="47">
        <v>20.2</v>
      </c>
      <c r="S591" s="36">
        <f t="shared" si="319"/>
        <v>66.66</v>
      </c>
      <c r="T591" s="36">
        <f t="shared" si="320"/>
        <v>20.2</v>
      </c>
      <c r="U591" s="47">
        <f t="shared" si="321"/>
        <v>66.33</v>
      </c>
      <c r="V591" s="47">
        <f t="shared" si="322"/>
        <v>20.100000000000001</v>
      </c>
      <c r="W591" s="48">
        <v>24.663720000000001</v>
      </c>
      <c r="X591" s="48">
        <v>112.18444</v>
      </c>
      <c r="Y591" s="49">
        <f t="shared" si="323"/>
        <v>75.2</v>
      </c>
      <c r="Z591" s="86">
        <v>24</v>
      </c>
      <c r="AA591" s="55">
        <v>10</v>
      </c>
      <c r="AB591" s="55">
        <v>120</v>
      </c>
      <c r="AC591" s="43" t="s">
        <v>162</v>
      </c>
      <c r="AD591" s="45" t="s">
        <v>113</v>
      </c>
      <c r="AE591" s="43" t="s">
        <v>0</v>
      </c>
      <c r="AF591" s="50">
        <v>1</v>
      </c>
      <c r="AG591" s="52" t="s">
        <v>0</v>
      </c>
      <c r="AH591" s="45"/>
      <c r="AI591" s="45"/>
    </row>
    <row r="592" spans="1:35">
      <c r="A592" s="87" t="s">
        <v>233</v>
      </c>
      <c r="B592" s="43" t="s">
        <v>112</v>
      </c>
      <c r="C592" s="44">
        <v>41193</v>
      </c>
      <c r="D592" s="45">
        <v>2012</v>
      </c>
      <c r="E592" s="46">
        <v>0.375</v>
      </c>
      <c r="F592" s="46">
        <v>0.38055555555555554</v>
      </c>
      <c r="G592" s="46">
        <f t="shared" si="316"/>
        <v>5.5555555555555358E-3</v>
      </c>
      <c r="H592" s="36">
        <v>2</v>
      </c>
      <c r="I592" s="36">
        <v>1</v>
      </c>
      <c r="J592" s="36">
        <v>9</v>
      </c>
      <c r="K592" s="36">
        <v>9</v>
      </c>
      <c r="L592" s="42" t="s">
        <v>188</v>
      </c>
      <c r="M592" s="42" t="s">
        <v>189</v>
      </c>
      <c r="N592" s="36">
        <v>1</v>
      </c>
      <c r="O592" s="47">
        <f t="shared" si="317"/>
        <v>66</v>
      </c>
      <c r="P592" s="85">
        <v>20</v>
      </c>
      <c r="Q592" s="47">
        <f t="shared" si="318"/>
        <v>66.66</v>
      </c>
      <c r="R592" s="47">
        <v>20.2</v>
      </c>
      <c r="S592" s="36">
        <f t="shared" si="319"/>
        <v>66.66</v>
      </c>
      <c r="T592" s="36">
        <f t="shared" si="320"/>
        <v>20.2</v>
      </c>
      <c r="U592" s="47">
        <f t="shared" si="321"/>
        <v>66.33</v>
      </c>
      <c r="V592" s="47">
        <f t="shared" si="322"/>
        <v>20.100000000000001</v>
      </c>
      <c r="W592" s="48">
        <v>24.663720000000001</v>
      </c>
      <c r="X592" s="48">
        <v>112.18444</v>
      </c>
      <c r="Y592" s="49">
        <f t="shared" si="323"/>
        <v>75.2</v>
      </c>
      <c r="Z592" s="86">
        <v>24</v>
      </c>
      <c r="AA592" s="55">
        <v>10</v>
      </c>
      <c r="AB592" s="55">
        <v>120</v>
      </c>
      <c r="AC592" s="43" t="s">
        <v>162</v>
      </c>
      <c r="AD592" s="45" t="s">
        <v>113</v>
      </c>
      <c r="AE592" s="43" t="s">
        <v>0</v>
      </c>
      <c r="AF592" s="50">
        <v>1</v>
      </c>
      <c r="AG592" s="52" t="s">
        <v>0</v>
      </c>
      <c r="AH592" s="45"/>
      <c r="AI592" s="45"/>
    </row>
    <row r="593" spans="1:35">
      <c r="A593" s="87" t="s">
        <v>233</v>
      </c>
      <c r="B593" s="43" t="s">
        <v>112</v>
      </c>
      <c r="C593" s="44">
        <v>41193</v>
      </c>
      <c r="D593" s="45">
        <v>2012</v>
      </c>
      <c r="E593" s="46">
        <v>0.375</v>
      </c>
      <c r="F593" s="46">
        <v>0.38055555555555554</v>
      </c>
      <c r="G593" s="46">
        <f t="shared" si="316"/>
        <v>5.5555555555555358E-3</v>
      </c>
      <c r="H593" s="36">
        <v>2</v>
      </c>
      <c r="I593" s="36">
        <v>1</v>
      </c>
      <c r="J593" s="36">
        <v>9</v>
      </c>
      <c r="K593" s="36">
        <v>9</v>
      </c>
      <c r="L593" s="42" t="s">
        <v>188</v>
      </c>
      <c r="M593" s="42" t="s">
        <v>189</v>
      </c>
      <c r="N593" s="36">
        <v>1</v>
      </c>
      <c r="O593" s="47">
        <f t="shared" si="317"/>
        <v>66</v>
      </c>
      <c r="P593" s="85">
        <v>20</v>
      </c>
      <c r="Q593" s="47">
        <f t="shared" si="318"/>
        <v>66.66</v>
      </c>
      <c r="R593" s="47">
        <v>20.2</v>
      </c>
      <c r="S593" s="36">
        <f t="shared" si="319"/>
        <v>66.66</v>
      </c>
      <c r="T593" s="36">
        <f t="shared" si="320"/>
        <v>20.2</v>
      </c>
      <c r="U593" s="47">
        <f t="shared" si="321"/>
        <v>66.33</v>
      </c>
      <c r="V593" s="47">
        <f t="shared" si="322"/>
        <v>20.100000000000001</v>
      </c>
      <c r="W593" s="48">
        <v>24.663720000000001</v>
      </c>
      <c r="X593" s="48">
        <v>112.18444</v>
      </c>
      <c r="Y593" s="49">
        <f t="shared" si="323"/>
        <v>75.2</v>
      </c>
      <c r="Z593" s="86">
        <v>24</v>
      </c>
      <c r="AA593" s="55">
        <v>10</v>
      </c>
      <c r="AB593" s="55">
        <v>120</v>
      </c>
      <c r="AC593" s="43" t="s">
        <v>162</v>
      </c>
      <c r="AD593" s="45" t="s">
        <v>113</v>
      </c>
      <c r="AE593" s="43" t="s">
        <v>0</v>
      </c>
      <c r="AF593" s="50">
        <v>1</v>
      </c>
      <c r="AG593" s="52" t="s">
        <v>0</v>
      </c>
      <c r="AH593" s="45"/>
      <c r="AI593" s="45"/>
    </row>
    <row r="594" spans="1:35" s="53" customFormat="1">
      <c r="A594" s="87" t="s">
        <v>233</v>
      </c>
      <c r="B594" s="43" t="s">
        <v>112</v>
      </c>
      <c r="C594" s="44">
        <v>41193</v>
      </c>
      <c r="D594" s="45">
        <v>2012</v>
      </c>
      <c r="E594" s="46">
        <v>0.375</v>
      </c>
      <c r="F594" s="46">
        <v>0.38055555555555554</v>
      </c>
      <c r="G594" s="46">
        <f t="shared" si="316"/>
        <v>5.5555555555555358E-3</v>
      </c>
      <c r="H594" s="36">
        <v>2</v>
      </c>
      <c r="I594" s="36">
        <v>1</v>
      </c>
      <c r="J594" s="36">
        <v>9</v>
      </c>
      <c r="K594" s="36">
        <v>9</v>
      </c>
      <c r="L594" s="42" t="s">
        <v>188</v>
      </c>
      <c r="M594" s="42" t="s">
        <v>189</v>
      </c>
      <c r="N594" s="36">
        <v>1</v>
      </c>
      <c r="O594" s="47">
        <f t="shared" si="317"/>
        <v>66</v>
      </c>
      <c r="P594" s="85">
        <v>20</v>
      </c>
      <c r="Q594" s="47">
        <f t="shared" si="318"/>
        <v>66.66</v>
      </c>
      <c r="R594" s="47">
        <v>20.2</v>
      </c>
      <c r="S594" s="36">
        <f t="shared" si="319"/>
        <v>66.66</v>
      </c>
      <c r="T594" s="36">
        <f t="shared" si="320"/>
        <v>20.2</v>
      </c>
      <c r="U594" s="47">
        <f t="shared" si="321"/>
        <v>66.33</v>
      </c>
      <c r="V594" s="47">
        <f t="shared" si="322"/>
        <v>20.100000000000001</v>
      </c>
      <c r="W594" s="48">
        <v>24.663720000000001</v>
      </c>
      <c r="X594" s="48">
        <v>112.18444</v>
      </c>
      <c r="Y594" s="49">
        <f t="shared" si="323"/>
        <v>75.2</v>
      </c>
      <c r="Z594" s="86">
        <v>24</v>
      </c>
      <c r="AA594" s="55">
        <v>10</v>
      </c>
      <c r="AB594" s="55">
        <v>120</v>
      </c>
      <c r="AC594" s="43" t="s">
        <v>162</v>
      </c>
      <c r="AD594" s="45" t="s">
        <v>113</v>
      </c>
      <c r="AE594" s="43" t="s">
        <v>0</v>
      </c>
      <c r="AF594" s="50">
        <v>1</v>
      </c>
      <c r="AG594" s="52" t="s">
        <v>0</v>
      </c>
      <c r="AH594" s="45"/>
      <c r="AI594" s="45"/>
    </row>
    <row r="595" spans="1:35">
      <c r="A595" s="87" t="s">
        <v>233</v>
      </c>
      <c r="B595" s="43" t="s">
        <v>112</v>
      </c>
      <c r="C595" s="44">
        <v>41193</v>
      </c>
      <c r="D595" s="45">
        <v>2012</v>
      </c>
      <c r="E595" s="46">
        <v>0.375</v>
      </c>
      <c r="F595" s="46">
        <v>0.38055555555555554</v>
      </c>
      <c r="G595" s="46">
        <f t="shared" si="316"/>
        <v>5.5555555555555358E-3</v>
      </c>
      <c r="H595" s="36">
        <v>2</v>
      </c>
      <c r="I595" s="36">
        <v>1</v>
      </c>
      <c r="J595" s="36">
        <v>9</v>
      </c>
      <c r="K595" s="36">
        <v>9</v>
      </c>
      <c r="L595" s="42" t="s">
        <v>188</v>
      </c>
      <c r="M595" s="42" t="s">
        <v>189</v>
      </c>
      <c r="N595" s="36">
        <v>1</v>
      </c>
      <c r="O595" s="47">
        <f t="shared" si="317"/>
        <v>66</v>
      </c>
      <c r="P595" s="85">
        <v>20</v>
      </c>
      <c r="Q595" s="47">
        <f t="shared" si="318"/>
        <v>66.66</v>
      </c>
      <c r="R595" s="47">
        <v>20.2</v>
      </c>
      <c r="S595" s="36">
        <f t="shared" si="319"/>
        <v>66.66</v>
      </c>
      <c r="T595" s="36">
        <f t="shared" si="320"/>
        <v>20.2</v>
      </c>
      <c r="U595" s="47">
        <f t="shared" si="321"/>
        <v>66.33</v>
      </c>
      <c r="V595" s="47">
        <f t="shared" si="322"/>
        <v>20.100000000000001</v>
      </c>
      <c r="W595" s="48">
        <v>24.663720000000001</v>
      </c>
      <c r="X595" s="48">
        <v>112.18444</v>
      </c>
      <c r="Y595" s="49">
        <f t="shared" si="323"/>
        <v>75.2</v>
      </c>
      <c r="Z595" s="86">
        <v>24</v>
      </c>
      <c r="AA595" s="55">
        <v>10</v>
      </c>
      <c r="AB595" s="55">
        <v>120</v>
      </c>
      <c r="AC595" s="51" t="s">
        <v>161</v>
      </c>
      <c r="AD595" s="45" t="s">
        <v>49</v>
      </c>
      <c r="AE595" s="43" t="s">
        <v>0</v>
      </c>
      <c r="AF595" s="50">
        <v>1</v>
      </c>
      <c r="AG595" s="52" t="s">
        <v>0</v>
      </c>
      <c r="AH595" s="45"/>
      <c r="AI595" s="45"/>
    </row>
    <row r="596" spans="1:35">
      <c r="A596" s="87" t="s">
        <v>233</v>
      </c>
      <c r="B596" s="43" t="s">
        <v>112</v>
      </c>
      <c r="C596" s="44">
        <v>41193</v>
      </c>
      <c r="D596" s="45">
        <v>2012</v>
      </c>
      <c r="E596" s="46">
        <v>0.375</v>
      </c>
      <c r="F596" s="46">
        <v>0.38055555555555554</v>
      </c>
      <c r="G596" s="46">
        <f t="shared" si="316"/>
        <v>5.5555555555555358E-3</v>
      </c>
      <c r="H596" s="36">
        <v>2</v>
      </c>
      <c r="I596" s="36">
        <v>1</v>
      </c>
      <c r="J596" s="36">
        <v>9</v>
      </c>
      <c r="K596" s="36">
        <v>9</v>
      </c>
      <c r="L596" s="42" t="s">
        <v>188</v>
      </c>
      <c r="M596" s="42" t="s">
        <v>189</v>
      </c>
      <c r="N596" s="36">
        <v>1</v>
      </c>
      <c r="O596" s="47">
        <f t="shared" si="317"/>
        <v>66</v>
      </c>
      <c r="P596" s="85">
        <v>20</v>
      </c>
      <c r="Q596" s="47">
        <f t="shared" si="318"/>
        <v>66.66</v>
      </c>
      <c r="R596" s="47">
        <v>20.2</v>
      </c>
      <c r="S596" s="36">
        <f t="shared" si="319"/>
        <v>66.66</v>
      </c>
      <c r="T596" s="36">
        <f t="shared" si="320"/>
        <v>20.2</v>
      </c>
      <c r="U596" s="47">
        <f t="shared" si="321"/>
        <v>66.33</v>
      </c>
      <c r="V596" s="47">
        <f t="shared" si="322"/>
        <v>20.100000000000001</v>
      </c>
      <c r="W596" s="48">
        <v>24.663720000000001</v>
      </c>
      <c r="X596" s="48">
        <v>112.18444</v>
      </c>
      <c r="Y596" s="49">
        <f t="shared" si="323"/>
        <v>75.2</v>
      </c>
      <c r="Z596" s="86">
        <v>24</v>
      </c>
      <c r="AA596" s="55">
        <v>10</v>
      </c>
      <c r="AB596" s="55">
        <v>120</v>
      </c>
      <c r="AC596" s="51" t="s">
        <v>161</v>
      </c>
      <c r="AD596" s="45" t="s">
        <v>49</v>
      </c>
      <c r="AE596" s="43" t="s">
        <v>0</v>
      </c>
      <c r="AF596" s="50">
        <v>1</v>
      </c>
      <c r="AG596" s="52" t="s">
        <v>0</v>
      </c>
      <c r="AH596" s="45"/>
      <c r="AI596" s="45"/>
    </row>
    <row r="597" spans="1:35">
      <c r="A597" s="87" t="s">
        <v>233</v>
      </c>
      <c r="B597" s="43" t="s">
        <v>112</v>
      </c>
      <c r="C597" s="44">
        <v>41193</v>
      </c>
      <c r="D597" s="45">
        <v>2012</v>
      </c>
      <c r="E597" s="46">
        <v>0.375</v>
      </c>
      <c r="F597" s="46">
        <v>0.38055555555555554</v>
      </c>
      <c r="G597" s="46">
        <f t="shared" si="316"/>
        <v>5.5555555555555358E-3</v>
      </c>
      <c r="H597" s="36">
        <v>2</v>
      </c>
      <c r="I597" s="36">
        <v>1</v>
      </c>
      <c r="J597" s="36">
        <v>9</v>
      </c>
      <c r="K597" s="36">
        <v>9</v>
      </c>
      <c r="L597" s="42" t="s">
        <v>188</v>
      </c>
      <c r="M597" s="42" t="s">
        <v>189</v>
      </c>
      <c r="N597" s="36">
        <v>1</v>
      </c>
      <c r="O597" s="47">
        <f t="shared" si="317"/>
        <v>66</v>
      </c>
      <c r="P597" s="85">
        <v>20</v>
      </c>
      <c r="Q597" s="47">
        <f t="shared" si="318"/>
        <v>66.66</v>
      </c>
      <c r="R597" s="47">
        <v>20.2</v>
      </c>
      <c r="S597" s="36">
        <f t="shared" si="319"/>
        <v>66.66</v>
      </c>
      <c r="T597" s="36">
        <f t="shared" si="320"/>
        <v>20.2</v>
      </c>
      <c r="U597" s="47">
        <f t="shared" si="321"/>
        <v>66.33</v>
      </c>
      <c r="V597" s="47">
        <f t="shared" si="322"/>
        <v>20.100000000000001</v>
      </c>
      <c r="W597" s="48">
        <v>24.663720000000001</v>
      </c>
      <c r="X597" s="48">
        <v>112.18444</v>
      </c>
      <c r="Y597" s="49">
        <f t="shared" si="323"/>
        <v>75.2</v>
      </c>
      <c r="Z597" s="86">
        <v>24</v>
      </c>
      <c r="AA597" s="55">
        <v>10</v>
      </c>
      <c r="AB597" s="55">
        <v>120</v>
      </c>
      <c r="AC597" s="51" t="s">
        <v>127</v>
      </c>
      <c r="AD597" s="43" t="s">
        <v>113</v>
      </c>
      <c r="AE597" s="43" t="s">
        <v>63</v>
      </c>
      <c r="AF597" s="50">
        <v>1</v>
      </c>
      <c r="AG597" s="52" t="s">
        <v>0</v>
      </c>
      <c r="AH597" s="45"/>
      <c r="AI597" s="45"/>
    </row>
    <row r="598" spans="1:35">
      <c r="A598" s="87" t="s">
        <v>233</v>
      </c>
      <c r="B598" s="43" t="s">
        <v>112</v>
      </c>
      <c r="C598" s="44">
        <v>41193</v>
      </c>
      <c r="D598" s="45">
        <v>2012</v>
      </c>
      <c r="E598" s="46">
        <v>0.375</v>
      </c>
      <c r="F598" s="46">
        <v>0.38055555555555554</v>
      </c>
      <c r="G598" s="46">
        <f t="shared" si="316"/>
        <v>5.5555555555555358E-3</v>
      </c>
      <c r="H598" s="36">
        <v>2</v>
      </c>
      <c r="I598" s="36">
        <v>1</v>
      </c>
      <c r="J598" s="36">
        <v>9</v>
      </c>
      <c r="K598" s="36">
        <v>9</v>
      </c>
      <c r="L598" s="42" t="s">
        <v>188</v>
      </c>
      <c r="M598" s="42" t="s">
        <v>189</v>
      </c>
      <c r="N598" s="36">
        <v>1</v>
      </c>
      <c r="O598" s="47">
        <f t="shared" si="317"/>
        <v>66</v>
      </c>
      <c r="P598" s="85">
        <v>20</v>
      </c>
      <c r="Q598" s="47">
        <f t="shared" si="318"/>
        <v>66.66</v>
      </c>
      <c r="R598" s="47">
        <v>20.2</v>
      </c>
      <c r="S598" s="36">
        <f t="shared" si="319"/>
        <v>66.66</v>
      </c>
      <c r="T598" s="36">
        <f t="shared" si="320"/>
        <v>20.2</v>
      </c>
      <c r="U598" s="47">
        <f t="shared" si="321"/>
        <v>66.33</v>
      </c>
      <c r="V598" s="47">
        <f t="shared" si="322"/>
        <v>20.100000000000001</v>
      </c>
      <c r="W598" s="48">
        <v>24.663720000000001</v>
      </c>
      <c r="X598" s="48">
        <v>112.18444</v>
      </c>
      <c r="Y598" s="49">
        <f t="shared" si="323"/>
        <v>75.2</v>
      </c>
      <c r="Z598" s="86">
        <v>24</v>
      </c>
      <c r="AA598" s="55">
        <v>10</v>
      </c>
      <c r="AB598" s="55">
        <v>120</v>
      </c>
      <c r="AC598" s="51" t="s">
        <v>127</v>
      </c>
      <c r="AD598" s="43" t="s">
        <v>49</v>
      </c>
      <c r="AE598" s="43" t="s">
        <v>63</v>
      </c>
      <c r="AF598" s="50">
        <v>1</v>
      </c>
      <c r="AG598" s="52" t="s">
        <v>0</v>
      </c>
      <c r="AH598" s="45"/>
      <c r="AI598" s="45"/>
    </row>
    <row r="599" spans="1:35">
      <c r="A599" s="87" t="s">
        <v>233</v>
      </c>
      <c r="B599" s="43" t="s">
        <v>112</v>
      </c>
      <c r="C599" s="44">
        <v>41193</v>
      </c>
      <c r="D599" s="45">
        <v>2012</v>
      </c>
      <c r="E599" s="46">
        <v>0.375</v>
      </c>
      <c r="F599" s="46">
        <v>0.38055555555555554</v>
      </c>
      <c r="G599" s="46">
        <f t="shared" si="316"/>
        <v>5.5555555555555358E-3</v>
      </c>
      <c r="H599" s="36">
        <v>2</v>
      </c>
      <c r="I599" s="36">
        <v>1</v>
      </c>
      <c r="J599" s="36">
        <v>9</v>
      </c>
      <c r="K599" s="36">
        <v>9</v>
      </c>
      <c r="L599" s="42" t="s">
        <v>188</v>
      </c>
      <c r="M599" s="42" t="s">
        <v>189</v>
      </c>
      <c r="N599" s="36">
        <v>1</v>
      </c>
      <c r="O599" s="47">
        <f t="shared" si="317"/>
        <v>66</v>
      </c>
      <c r="P599" s="85">
        <v>20</v>
      </c>
      <c r="Q599" s="47">
        <f t="shared" si="318"/>
        <v>66.66</v>
      </c>
      <c r="R599" s="47">
        <v>20.2</v>
      </c>
      <c r="S599" s="36">
        <f t="shared" si="319"/>
        <v>66.66</v>
      </c>
      <c r="T599" s="36">
        <f t="shared" si="320"/>
        <v>20.2</v>
      </c>
      <c r="U599" s="47">
        <f t="shared" si="321"/>
        <v>66.33</v>
      </c>
      <c r="V599" s="47">
        <f t="shared" si="322"/>
        <v>20.100000000000001</v>
      </c>
      <c r="W599" s="48">
        <v>24.663720000000001</v>
      </c>
      <c r="X599" s="48">
        <v>112.18444</v>
      </c>
      <c r="Y599" s="49">
        <f t="shared" si="323"/>
        <v>75.2</v>
      </c>
      <c r="Z599" s="86">
        <v>24</v>
      </c>
      <c r="AA599" s="55">
        <v>10</v>
      </c>
      <c r="AB599" s="55">
        <v>120</v>
      </c>
      <c r="AC599" s="51" t="s">
        <v>127</v>
      </c>
      <c r="AD599" s="43" t="s">
        <v>49</v>
      </c>
      <c r="AE599" s="43" t="s">
        <v>63</v>
      </c>
      <c r="AF599" s="50">
        <v>1</v>
      </c>
      <c r="AG599" s="52" t="s">
        <v>0</v>
      </c>
      <c r="AH599" s="45"/>
      <c r="AI599" s="45"/>
    </row>
    <row r="600" spans="1:35">
      <c r="A600" s="87" t="s">
        <v>233</v>
      </c>
      <c r="B600" s="43" t="s">
        <v>112</v>
      </c>
      <c r="C600" s="44">
        <v>41193</v>
      </c>
      <c r="D600" s="45">
        <v>2012</v>
      </c>
      <c r="E600" s="46">
        <v>0.375</v>
      </c>
      <c r="F600" s="46">
        <v>0.38055555555555554</v>
      </c>
      <c r="G600" s="46">
        <f t="shared" si="316"/>
        <v>5.5555555555555358E-3</v>
      </c>
      <c r="H600" s="36">
        <v>2</v>
      </c>
      <c r="I600" s="36">
        <v>1</v>
      </c>
      <c r="J600" s="36">
        <v>9</v>
      </c>
      <c r="K600" s="36">
        <v>9</v>
      </c>
      <c r="L600" s="42" t="s">
        <v>188</v>
      </c>
      <c r="M600" s="42" t="s">
        <v>189</v>
      </c>
      <c r="N600" s="36">
        <v>1</v>
      </c>
      <c r="O600" s="47">
        <f t="shared" si="317"/>
        <v>66</v>
      </c>
      <c r="P600" s="85">
        <v>20</v>
      </c>
      <c r="Q600" s="47">
        <f t="shared" si="318"/>
        <v>66.66</v>
      </c>
      <c r="R600" s="47">
        <v>20.2</v>
      </c>
      <c r="S600" s="36">
        <f t="shared" si="319"/>
        <v>66.66</v>
      </c>
      <c r="T600" s="36">
        <f t="shared" si="320"/>
        <v>20.2</v>
      </c>
      <c r="U600" s="47">
        <f t="shared" si="321"/>
        <v>66.33</v>
      </c>
      <c r="V600" s="47">
        <f t="shared" si="322"/>
        <v>20.100000000000001</v>
      </c>
      <c r="W600" s="48">
        <v>24.663720000000001</v>
      </c>
      <c r="X600" s="48">
        <v>112.18444</v>
      </c>
      <c r="Y600" s="49">
        <f t="shared" si="323"/>
        <v>75.2</v>
      </c>
      <c r="Z600" s="86">
        <v>24</v>
      </c>
      <c r="AA600" s="55">
        <v>10</v>
      </c>
      <c r="AB600" s="55">
        <v>120</v>
      </c>
      <c r="AC600" s="51" t="s">
        <v>128</v>
      </c>
      <c r="AD600" s="43" t="s">
        <v>113</v>
      </c>
      <c r="AE600" s="43" t="s">
        <v>63</v>
      </c>
      <c r="AF600" s="50">
        <v>1</v>
      </c>
      <c r="AG600" s="52" t="s">
        <v>0</v>
      </c>
      <c r="AH600" s="45"/>
      <c r="AI600" s="45"/>
    </row>
    <row r="601" spans="1:35">
      <c r="A601" s="87" t="s">
        <v>233</v>
      </c>
      <c r="B601" s="43" t="s">
        <v>112</v>
      </c>
      <c r="C601" s="44">
        <v>41193</v>
      </c>
      <c r="D601" s="45">
        <v>2012</v>
      </c>
      <c r="E601" s="46">
        <v>0.375</v>
      </c>
      <c r="F601" s="46">
        <v>0.38055555555555554</v>
      </c>
      <c r="G601" s="46">
        <f t="shared" si="316"/>
        <v>5.5555555555555358E-3</v>
      </c>
      <c r="H601" s="36">
        <v>2</v>
      </c>
      <c r="I601" s="36">
        <v>1</v>
      </c>
      <c r="J601" s="36">
        <v>9</v>
      </c>
      <c r="K601" s="36">
        <v>9</v>
      </c>
      <c r="L601" s="42" t="s">
        <v>188</v>
      </c>
      <c r="M601" s="42" t="s">
        <v>189</v>
      </c>
      <c r="N601" s="36">
        <v>1</v>
      </c>
      <c r="O601" s="47">
        <f t="shared" si="317"/>
        <v>66</v>
      </c>
      <c r="P601" s="85">
        <v>20</v>
      </c>
      <c r="Q601" s="47">
        <f t="shared" si="318"/>
        <v>66.66</v>
      </c>
      <c r="R601" s="47">
        <v>20.2</v>
      </c>
      <c r="S601" s="36">
        <f t="shared" si="319"/>
        <v>66.66</v>
      </c>
      <c r="T601" s="36">
        <f t="shared" si="320"/>
        <v>20.2</v>
      </c>
      <c r="U601" s="47">
        <f t="shared" si="321"/>
        <v>66.33</v>
      </c>
      <c r="V601" s="47">
        <f t="shared" si="322"/>
        <v>20.100000000000001</v>
      </c>
      <c r="W601" s="48">
        <v>24.663720000000001</v>
      </c>
      <c r="X601" s="48">
        <v>112.18444</v>
      </c>
      <c r="Y601" s="49">
        <f t="shared" si="323"/>
        <v>75.2</v>
      </c>
      <c r="Z601" s="86">
        <v>24</v>
      </c>
      <c r="AA601" s="55">
        <v>10</v>
      </c>
      <c r="AB601" s="55">
        <v>120</v>
      </c>
      <c r="AC601" s="51" t="s">
        <v>128</v>
      </c>
      <c r="AD601" s="43" t="s">
        <v>113</v>
      </c>
      <c r="AE601" s="43" t="s">
        <v>63</v>
      </c>
      <c r="AF601" s="50">
        <v>1</v>
      </c>
      <c r="AG601" s="52" t="s">
        <v>0</v>
      </c>
      <c r="AH601" s="45"/>
      <c r="AI601" s="45"/>
    </row>
    <row r="602" spans="1:35">
      <c r="A602" s="87" t="s">
        <v>233</v>
      </c>
      <c r="B602" s="43" t="s">
        <v>112</v>
      </c>
      <c r="C602" s="44">
        <v>41193</v>
      </c>
      <c r="D602" s="45">
        <v>2012</v>
      </c>
      <c r="E602" s="46">
        <v>0.375</v>
      </c>
      <c r="F602" s="46">
        <v>0.38055555555555554</v>
      </c>
      <c r="G602" s="46">
        <f t="shared" si="316"/>
        <v>5.5555555555555358E-3</v>
      </c>
      <c r="H602" s="36">
        <v>2</v>
      </c>
      <c r="I602" s="36">
        <v>1</v>
      </c>
      <c r="J602" s="36">
        <v>9</v>
      </c>
      <c r="K602" s="36">
        <v>9</v>
      </c>
      <c r="L602" s="42" t="s">
        <v>188</v>
      </c>
      <c r="M602" s="42" t="s">
        <v>189</v>
      </c>
      <c r="N602" s="36">
        <v>1</v>
      </c>
      <c r="O602" s="47">
        <f t="shared" si="317"/>
        <v>66</v>
      </c>
      <c r="P602" s="85">
        <v>20</v>
      </c>
      <c r="Q602" s="47">
        <f t="shared" si="318"/>
        <v>66.66</v>
      </c>
      <c r="R602" s="47">
        <v>20.2</v>
      </c>
      <c r="S602" s="36">
        <f t="shared" si="319"/>
        <v>66.66</v>
      </c>
      <c r="T602" s="36">
        <f t="shared" si="320"/>
        <v>20.2</v>
      </c>
      <c r="U602" s="47">
        <f t="shared" si="321"/>
        <v>66.33</v>
      </c>
      <c r="V602" s="47">
        <f t="shared" si="322"/>
        <v>20.100000000000001</v>
      </c>
      <c r="W602" s="48">
        <v>24.663720000000001</v>
      </c>
      <c r="X602" s="48">
        <v>112.18444</v>
      </c>
      <c r="Y602" s="49">
        <f t="shared" si="323"/>
        <v>75.2</v>
      </c>
      <c r="Z602" s="86">
        <v>24</v>
      </c>
      <c r="AA602" s="55">
        <v>10</v>
      </c>
      <c r="AB602" s="55">
        <v>120</v>
      </c>
      <c r="AC602" s="51" t="s">
        <v>128</v>
      </c>
      <c r="AD602" s="43" t="s">
        <v>113</v>
      </c>
      <c r="AE602" s="43" t="s">
        <v>63</v>
      </c>
      <c r="AF602" s="50">
        <v>1</v>
      </c>
      <c r="AG602" s="52" t="s">
        <v>0</v>
      </c>
      <c r="AH602" s="45"/>
      <c r="AI602" s="45"/>
    </row>
    <row r="603" spans="1:35">
      <c r="A603" s="87" t="s">
        <v>233</v>
      </c>
      <c r="B603" s="43" t="s">
        <v>112</v>
      </c>
      <c r="C603" s="44">
        <v>41193</v>
      </c>
      <c r="D603" s="45">
        <v>2012</v>
      </c>
      <c r="E603" s="46">
        <v>0.375</v>
      </c>
      <c r="F603" s="46">
        <v>0.38055555555555554</v>
      </c>
      <c r="G603" s="46">
        <f t="shared" si="316"/>
        <v>5.5555555555555358E-3</v>
      </c>
      <c r="H603" s="36">
        <v>2</v>
      </c>
      <c r="I603" s="36">
        <v>1</v>
      </c>
      <c r="J603" s="36">
        <v>9</v>
      </c>
      <c r="K603" s="36">
        <v>9</v>
      </c>
      <c r="L603" s="42" t="s">
        <v>188</v>
      </c>
      <c r="M603" s="42" t="s">
        <v>189</v>
      </c>
      <c r="N603" s="36">
        <v>1</v>
      </c>
      <c r="O603" s="47">
        <f t="shared" si="317"/>
        <v>66</v>
      </c>
      <c r="P603" s="85">
        <v>20</v>
      </c>
      <c r="Q603" s="47">
        <f t="shared" si="318"/>
        <v>66.66</v>
      </c>
      <c r="R603" s="47">
        <v>20.2</v>
      </c>
      <c r="S603" s="36">
        <f t="shared" si="319"/>
        <v>66.66</v>
      </c>
      <c r="T603" s="36">
        <f t="shared" si="320"/>
        <v>20.2</v>
      </c>
      <c r="U603" s="47">
        <f t="shared" si="321"/>
        <v>66.33</v>
      </c>
      <c r="V603" s="47">
        <f t="shared" si="322"/>
        <v>20.100000000000001</v>
      </c>
      <c r="W603" s="48">
        <v>24.663720000000001</v>
      </c>
      <c r="X603" s="48">
        <v>112.18444</v>
      </c>
      <c r="Y603" s="49">
        <f t="shared" si="323"/>
        <v>75.2</v>
      </c>
      <c r="Z603" s="86">
        <v>24</v>
      </c>
      <c r="AA603" s="55">
        <v>10</v>
      </c>
      <c r="AB603" s="55">
        <v>120</v>
      </c>
      <c r="AC603" s="51" t="s">
        <v>128</v>
      </c>
      <c r="AD603" s="43" t="s">
        <v>49</v>
      </c>
      <c r="AE603" s="43" t="s">
        <v>63</v>
      </c>
      <c r="AF603" s="50">
        <v>1</v>
      </c>
      <c r="AG603" s="52" t="s">
        <v>0</v>
      </c>
      <c r="AH603" s="45"/>
      <c r="AI603" s="45"/>
    </row>
    <row r="604" spans="1:35">
      <c r="A604" s="87" t="s">
        <v>233</v>
      </c>
      <c r="B604" s="43" t="s">
        <v>112</v>
      </c>
      <c r="C604" s="44">
        <v>41193</v>
      </c>
      <c r="D604" s="45">
        <v>2012</v>
      </c>
      <c r="E604" s="46">
        <v>0.375</v>
      </c>
      <c r="F604" s="46">
        <v>0.38055555555555554</v>
      </c>
      <c r="G604" s="46">
        <f t="shared" si="316"/>
        <v>5.5555555555555358E-3</v>
      </c>
      <c r="H604" s="36">
        <v>2</v>
      </c>
      <c r="I604" s="36">
        <v>1</v>
      </c>
      <c r="J604" s="36">
        <v>9</v>
      </c>
      <c r="K604" s="36">
        <v>9</v>
      </c>
      <c r="L604" s="42" t="s">
        <v>188</v>
      </c>
      <c r="M604" s="42" t="s">
        <v>189</v>
      </c>
      <c r="N604" s="36">
        <v>1</v>
      </c>
      <c r="O604" s="47">
        <f t="shared" si="317"/>
        <v>66</v>
      </c>
      <c r="P604" s="85">
        <v>20</v>
      </c>
      <c r="Q604" s="47">
        <f t="shared" si="318"/>
        <v>66.66</v>
      </c>
      <c r="R604" s="47">
        <v>20.2</v>
      </c>
      <c r="S604" s="36">
        <f t="shared" si="319"/>
        <v>66.66</v>
      </c>
      <c r="T604" s="36">
        <f t="shared" si="320"/>
        <v>20.2</v>
      </c>
      <c r="U604" s="47">
        <f t="shared" si="321"/>
        <v>66.33</v>
      </c>
      <c r="V604" s="47">
        <f t="shared" si="322"/>
        <v>20.100000000000001</v>
      </c>
      <c r="W604" s="48">
        <v>24.663720000000001</v>
      </c>
      <c r="X604" s="48">
        <v>112.18444</v>
      </c>
      <c r="Y604" s="49">
        <f t="shared" si="323"/>
        <v>75.2</v>
      </c>
      <c r="Z604" s="86">
        <v>24</v>
      </c>
      <c r="AA604" s="55">
        <v>10</v>
      </c>
      <c r="AB604" s="55">
        <v>120</v>
      </c>
      <c r="AC604" s="51" t="s">
        <v>128</v>
      </c>
      <c r="AD604" s="43" t="s">
        <v>49</v>
      </c>
      <c r="AE604" s="43" t="s">
        <v>63</v>
      </c>
      <c r="AF604" s="50">
        <v>1</v>
      </c>
      <c r="AG604" s="52" t="s">
        <v>0</v>
      </c>
      <c r="AH604" s="45"/>
      <c r="AI604" s="45"/>
    </row>
    <row r="605" spans="1:35">
      <c r="A605" s="87" t="s">
        <v>233</v>
      </c>
      <c r="B605" s="43" t="s">
        <v>112</v>
      </c>
      <c r="C605" s="44">
        <v>41193</v>
      </c>
      <c r="D605" s="45">
        <v>2012</v>
      </c>
      <c r="E605" s="46">
        <v>0.375</v>
      </c>
      <c r="F605" s="46">
        <v>0.38055555555555554</v>
      </c>
      <c r="G605" s="46">
        <f t="shared" si="316"/>
        <v>5.5555555555555358E-3</v>
      </c>
      <c r="H605" s="36">
        <v>2</v>
      </c>
      <c r="I605" s="36">
        <v>1</v>
      </c>
      <c r="J605" s="36">
        <v>9</v>
      </c>
      <c r="K605" s="36">
        <v>9</v>
      </c>
      <c r="L605" s="42" t="s">
        <v>188</v>
      </c>
      <c r="M605" s="42" t="s">
        <v>189</v>
      </c>
      <c r="N605" s="36">
        <v>1</v>
      </c>
      <c r="O605" s="47">
        <f t="shared" si="317"/>
        <v>66</v>
      </c>
      <c r="P605" s="85">
        <v>20</v>
      </c>
      <c r="Q605" s="47">
        <f t="shared" si="318"/>
        <v>66.66</v>
      </c>
      <c r="R605" s="47">
        <v>20.2</v>
      </c>
      <c r="S605" s="36">
        <f t="shared" si="319"/>
        <v>66.66</v>
      </c>
      <c r="T605" s="36">
        <f t="shared" si="320"/>
        <v>20.2</v>
      </c>
      <c r="U605" s="47">
        <f t="shared" si="321"/>
        <v>66.33</v>
      </c>
      <c r="V605" s="47">
        <f t="shared" si="322"/>
        <v>20.100000000000001</v>
      </c>
      <c r="W605" s="48">
        <v>24.663720000000001</v>
      </c>
      <c r="X605" s="48">
        <v>112.18444</v>
      </c>
      <c r="Y605" s="49">
        <f t="shared" si="323"/>
        <v>75.2</v>
      </c>
      <c r="Z605" s="86">
        <v>24</v>
      </c>
      <c r="AA605" s="55">
        <v>10</v>
      </c>
      <c r="AB605" s="55">
        <v>120</v>
      </c>
      <c r="AC605" s="51" t="s">
        <v>128</v>
      </c>
      <c r="AD605" s="43" t="s">
        <v>49</v>
      </c>
      <c r="AE605" s="43" t="s">
        <v>63</v>
      </c>
      <c r="AF605" s="50">
        <v>1</v>
      </c>
      <c r="AG605" s="52" t="s">
        <v>0</v>
      </c>
      <c r="AH605" s="45"/>
      <c r="AI605" s="45"/>
    </row>
    <row r="606" spans="1:35">
      <c r="A606" s="87" t="s">
        <v>233</v>
      </c>
      <c r="B606" s="43" t="s">
        <v>112</v>
      </c>
      <c r="C606" s="44">
        <v>41193</v>
      </c>
      <c r="D606" s="45">
        <v>2012</v>
      </c>
      <c r="E606" s="46">
        <v>0.375</v>
      </c>
      <c r="F606" s="46">
        <v>0.38055555555555554</v>
      </c>
      <c r="G606" s="46">
        <f t="shared" si="316"/>
        <v>5.5555555555555358E-3</v>
      </c>
      <c r="H606" s="36">
        <v>2</v>
      </c>
      <c r="I606" s="36">
        <v>1</v>
      </c>
      <c r="J606" s="36">
        <v>9</v>
      </c>
      <c r="K606" s="36">
        <v>9</v>
      </c>
      <c r="L606" s="42" t="s">
        <v>188</v>
      </c>
      <c r="M606" s="42" t="s">
        <v>189</v>
      </c>
      <c r="N606" s="36">
        <v>1</v>
      </c>
      <c r="O606" s="47">
        <f t="shared" si="317"/>
        <v>66</v>
      </c>
      <c r="P606" s="85">
        <v>20</v>
      </c>
      <c r="Q606" s="47">
        <f t="shared" si="318"/>
        <v>66.66</v>
      </c>
      <c r="R606" s="47">
        <v>20.2</v>
      </c>
      <c r="S606" s="36">
        <f t="shared" si="319"/>
        <v>66.66</v>
      </c>
      <c r="T606" s="36">
        <f t="shared" si="320"/>
        <v>20.2</v>
      </c>
      <c r="U606" s="47">
        <f t="shared" si="321"/>
        <v>66.33</v>
      </c>
      <c r="V606" s="47">
        <f t="shared" si="322"/>
        <v>20.100000000000001</v>
      </c>
      <c r="W606" s="48">
        <v>24.663720000000001</v>
      </c>
      <c r="X606" s="48">
        <v>112.18444</v>
      </c>
      <c r="Y606" s="49">
        <f t="shared" si="323"/>
        <v>75.2</v>
      </c>
      <c r="Z606" s="86">
        <v>24</v>
      </c>
      <c r="AA606" s="55">
        <v>10</v>
      </c>
      <c r="AB606" s="55">
        <v>120</v>
      </c>
      <c r="AC606" s="51" t="s">
        <v>128</v>
      </c>
      <c r="AD606" s="43" t="s">
        <v>49</v>
      </c>
      <c r="AE606" s="43" t="s">
        <v>63</v>
      </c>
      <c r="AF606" s="50">
        <v>1</v>
      </c>
      <c r="AG606" s="52" t="s">
        <v>0</v>
      </c>
      <c r="AH606" s="45"/>
      <c r="AI606" s="45"/>
    </row>
    <row r="607" spans="1:35" s="53" customFormat="1">
      <c r="A607" s="87" t="s">
        <v>233</v>
      </c>
      <c r="B607" s="43" t="s">
        <v>112</v>
      </c>
      <c r="C607" s="44">
        <v>41193</v>
      </c>
      <c r="D607" s="45">
        <v>2012</v>
      </c>
      <c r="E607" s="46">
        <v>0.375</v>
      </c>
      <c r="F607" s="46">
        <v>0.38055555555555554</v>
      </c>
      <c r="G607" s="46">
        <f t="shared" si="316"/>
        <v>5.5555555555555358E-3</v>
      </c>
      <c r="H607" s="36">
        <v>2</v>
      </c>
      <c r="I607" s="36">
        <v>1</v>
      </c>
      <c r="J607" s="36">
        <v>9</v>
      </c>
      <c r="K607" s="36">
        <v>9</v>
      </c>
      <c r="L607" s="42" t="s">
        <v>188</v>
      </c>
      <c r="M607" s="42" t="s">
        <v>189</v>
      </c>
      <c r="N607" s="36">
        <v>1</v>
      </c>
      <c r="O607" s="47">
        <f t="shared" si="317"/>
        <v>66</v>
      </c>
      <c r="P607" s="85">
        <v>20</v>
      </c>
      <c r="Q607" s="47">
        <f t="shared" si="318"/>
        <v>66.66</v>
      </c>
      <c r="R607" s="47">
        <v>20.2</v>
      </c>
      <c r="S607" s="36">
        <f t="shared" si="319"/>
        <v>66.66</v>
      </c>
      <c r="T607" s="36">
        <f t="shared" si="320"/>
        <v>20.2</v>
      </c>
      <c r="U607" s="47">
        <f t="shared" si="321"/>
        <v>66.33</v>
      </c>
      <c r="V607" s="47">
        <f t="shared" si="322"/>
        <v>20.100000000000001</v>
      </c>
      <c r="W607" s="48">
        <v>24.663720000000001</v>
      </c>
      <c r="X607" s="48">
        <v>112.18444</v>
      </c>
      <c r="Y607" s="49">
        <f t="shared" si="323"/>
        <v>75.2</v>
      </c>
      <c r="Z607" s="86">
        <v>24</v>
      </c>
      <c r="AA607" s="55">
        <v>10</v>
      </c>
      <c r="AB607" s="55">
        <v>120</v>
      </c>
      <c r="AC607" s="51" t="s">
        <v>128</v>
      </c>
      <c r="AD607" s="43" t="s">
        <v>49</v>
      </c>
      <c r="AE607" s="43" t="s">
        <v>63</v>
      </c>
      <c r="AF607" s="50">
        <v>1</v>
      </c>
      <c r="AG607" s="52" t="s">
        <v>0</v>
      </c>
      <c r="AH607" s="45"/>
      <c r="AI607" s="45"/>
    </row>
    <row r="608" spans="1:35">
      <c r="A608" s="87" t="s">
        <v>233</v>
      </c>
      <c r="B608" s="43" t="s">
        <v>112</v>
      </c>
      <c r="C608" s="44">
        <v>41193</v>
      </c>
      <c r="D608" s="45">
        <v>2012</v>
      </c>
      <c r="E608" s="46">
        <v>0.375</v>
      </c>
      <c r="F608" s="46">
        <v>0.38055555555555554</v>
      </c>
      <c r="G608" s="46">
        <f t="shared" si="316"/>
        <v>5.5555555555555358E-3</v>
      </c>
      <c r="H608" s="36">
        <v>2</v>
      </c>
      <c r="I608" s="36">
        <v>1</v>
      </c>
      <c r="J608" s="36">
        <v>9</v>
      </c>
      <c r="K608" s="36">
        <v>9</v>
      </c>
      <c r="L608" s="42" t="s">
        <v>188</v>
      </c>
      <c r="M608" s="42" t="s">
        <v>189</v>
      </c>
      <c r="N608" s="36">
        <v>1</v>
      </c>
      <c r="O608" s="47">
        <f t="shared" si="317"/>
        <v>66</v>
      </c>
      <c r="P608" s="85">
        <v>20</v>
      </c>
      <c r="Q608" s="47">
        <f t="shared" si="318"/>
        <v>66.66</v>
      </c>
      <c r="R608" s="47">
        <v>20.2</v>
      </c>
      <c r="S608" s="36">
        <f t="shared" si="319"/>
        <v>66.66</v>
      </c>
      <c r="T608" s="36">
        <f t="shared" si="320"/>
        <v>20.2</v>
      </c>
      <c r="U608" s="47">
        <f t="shared" si="321"/>
        <v>66.33</v>
      </c>
      <c r="V608" s="47">
        <f t="shared" si="322"/>
        <v>20.100000000000001</v>
      </c>
      <c r="W608" s="48">
        <v>24.663720000000001</v>
      </c>
      <c r="X608" s="48">
        <v>112.18444</v>
      </c>
      <c r="Y608" s="49">
        <f t="shared" si="323"/>
        <v>75.2</v>
      </c>
      <c r="Z608" s="86">
        <v>24</v>
      </c>
      <c r="AA608" s="55">
        <v>10</v>
      </c>
      <c r="AB608" s="55">
        <v>120</v>
      </c>
      <c r="AC608" s="51" t="s">
        <v>135</v>
      </c>
      <c r="AD608" s="43" t="s">
        <v>182</v>
      </c>
      <c r="AE608" s="43" t="s">
        <v>0</v>
      </c>
      <c r="AF608" s="50">
        <v>1</v>
      </c>
      <c r="AG608" s="55" t="s">
        <v>0</v>
      </c>
      <c r="AH608" s="45"/>
      <c r="AI608" s="45"/>
    </row>
    <row r="609" spans="1:35">
      <c r="A609" s="87" t="s">
        <v>234</v>
      </c>
      <c r="B609" s="43" t="s">
        <v>145</v>
      </c>
      <c r="C609" s="44">
        <v>41193</v>
      </c>
      <c r="D609" s="45">
        <v>2012</v>
      </c>
      <c r="E609" s="46">
        <v>0.3888888888888889</v>
      </c>
      <c r="F609" s="46">
        <v>0.3923611111111111</v>
      </c>
      <c r="G609" s="46">
        <f t="shared" si="316"/>
        <v>3.4722222222222099E-3</v>
      </c>
      <c r="H609" s="36">
        <v>2</v>
      </c>
      <c r="I609" s="36">
        <v>1</v>
      </c>
      <c r="J609" s="36">
        <v>10</v>
      </c>
      <c r="K609" s="36">
        <v>10</v>
      </c>
      <c r="L609" s="42" t="s">
        <v>188</v>
      </c>
      <c r="M609" s="42" t="s">
        <v>189</v>
      </c>
      <c r="N609" s="36">
        <v>1</v>
      </c>
      <c r="O609" s="47">
        <f t="shared" si="317"/>
        <v>66</v>
      </c>
      <c r="P609" s="85">
        <v>20</v>
      </c>
      <c r="Q609" s="47">
        <f t="shared" si="318"/>
        <v>62.699999999999996</v>
      </c>
      <c r="R609" s="47">
        <v>19</v>
      </c>
      <c r="S609" s="36">
        <f t="shared" si="319"/>
        <v>66</v>
      </c>
      <c r="T609" s="36">
        <f t="shared" si="320"/>
        <v>20</v>
      </c>
      <c r="U609" s="47">
        <f t="shared" si="321"/>
        <v>64.349999999999994</v>
      </c>
      <c r="V609" s="47">
        <f t="shared" si="322"/>
        <v>19.5</v>
      </c>
      <c r="W609" s="48">
        <v>24.663720000000001</v>
      </c>
      <c r="X609" s="48">
        <v>112.18444</v>
      </c>
      <c r="Y609" s="49">
        <f t="shared" si="323"/>
        <v>75.2</v>
      </c>
      <c r="Z609" s="86">
        <v>24</v>
      </c>
      <c r="AA609" s="55">
        <v>10</v>
      </c>
      <c r="AB609" s="55">
        <v>300</v>
      </c>
      <c r="AC609" s="51" t="s">
        <v>119</v>
      </c>
      <c r="AD609" s="43" t="s">
        <v>114</v>
      </c>
      <c r="AE609" s="43" t="s">
        <v>0</v>
      </c>
      <c r="AF609" s="50">
        <v>1</v>
      </c>
      <c r="AG609" s="55" t="s">
        <v>3</v>
      </c>
      <c r="AH609" s="45"/>
      <c r="AI609" s="45"/>
    </row>
    <row r="610" spans="1:35">
      <c r="A610" s="87" t="s">
        <v>234</v>
      </c>
      <c r="B610" s="43" t="s">
        <v>145</v>
      </c>
      <c r="C610" s="44">
        <v>41193</v>
      </c>
      <c r="D610" s="45">
        <v>2012</v>
      </c>
      <c r="E610" s="46">
        <v>0.3888888888888889</v>
      </c>
      <c r="F610" s="46">
        <v>0.3923611111111111</v>
      </c>
      <c r="G610" s="46">
        <f t="shared" ref="G610:G636" si="324">F610-E610</f>
        <v>3.4722222222222099E-3</v>
      </c>
      <c r="H610" s="36">
        <v>2</v>
      </c>
      <c r="I610" s="36">
        <v>1</v>
      </c>
      <c r="J610" s="36">
        <v>10</v>
      </c>
      <c r="K610" s="36">
        <v>10</v>
      </c>
      <c r="L610" s="42" t="s">
        <v>188</v>
      </c>
      <c r="M610" s="42" t="s">
        <v>189</v>
      </c>
      <c r="N610" s="36">
        <v>1</v>
      </c>
      <c r="O610" s="47">
        <f t="shared" ref="O610:O636" si="325">(P610*3.3)</f>
        <v>66</v>
      </c>
      <c r="P610" s="85">
        <v>20</v>
      </c>
      <c r="Q610" s="47">
        <f t="shared" ref="Q610:Q636" si="326">(R610*3.3)</f>
        <v>62.699999999999996</v>
      </c>
      <c r="R610" s="47">
        <v>19</v>
      </c>
      <c r="S610" s="36">
        <f t="shared" ref="S610:S636" si="327">MAX(O610,Q610,)</f>
        <v>66</v>
      </c>
      <c r="T610" s="36">
        <f t="shared" ref="T610:T636" si="328">MAX(P610,R610)</f>
        <v>20</v>
      </c>
      <c r="U610" s="47">
        <f t="shared" ref="U610:U636" si="329">AVERAGE(O610,Q610)</f>
        <v>64.349999999999994</v>
      </c>
      <c r="V610" s="47">
        <f t="shared" ref="V610:V636" si="330">AVERAGE(P610,R610)</f>
        <v>19.5</v>
      </c>
      <c r="W610" s="48">
        <v>24.663720000000001</v>
      </c>
      <c r="X610" s="48">
        <v>112.18444</v>
      </c>
      <c r="Y610" s="49">
        <f t="shared" ref="Y610:Y636" si="331">(Z610*1.8)+32</f>
        <v>75.2</v>
      </c>
      <c r="Z610" s="86">
        <v>24</v>
      </c>
      <c r="AA610" s="55">
        <v>10</v>
      </c>
      <c r="AB610" s="55">
        <v>300</v>
      </c>
      <c r="AC610" s="51" t="s">
        <v>122</v>
      </c>
      <c r="AD610" s="43" t="s">
        <v>49</v>
      </c>
      <c r="AE610" s="43" t="s">
        <v>0</v>
      </c>
      <c r="AF610" s="50">
        <v>1</v>
      </c>
      <c r="AG610" s="55" t="s">
        <v>0</v>
      </c>
      <c r="AH610" s="45"/>
      <c r="AI610" s="45"/>
    </row>
    <row r="611" spans="1:35">
      <c r="A611" s="87" t="s">
        <v>234</v>
      </c>
      <c r="B611" s="43" t="s">
        <v>145</v>
      </c>
      <c r="C611" s="44">
        <v>41193</v>
      </c>
      <c r="D611" s="45">
        <v>2012</v>
      </c>
      <c r="E611" s="46">
        <v>0.3888888888888889</v>
      </c>
      <c r="F611" s="46">
        <v>0.3923611111111111</v>
      </c>
      <c r="G611" s="46">
        <f t="shared" si="324"/>
        <v>3.4722222222222099E-3</v>
      </c>
      <c r="H611" s="36">
        <v>2</v>
      </c>
      <c r="I611" s="36">
        <v>1</v>
      </c>
      <c r="J611" s="36">
        <v>10</v>
      </c>
      <c r="K611" s="36">
        <v>10</v>
      </c>
      <c r="L611" s="42" t="s">
        <v>188</v>
      </c>
      <c r="M611" s="42" t="s">
        <v>189</v>
      </c>
      <c r="N611" s="36">
        <v>1</v>
      </c>
      <c r="O611" s="47">
        <f t="shared" si="325"/>
        <v>66</v>
      </c>
      <c r="P611" s="85">
        <v>20</v>
      </c>
      <c r="Q611" s="47">
        <f t="shared" si="326"/>
        <v>62.699999999999996</v>
      </c>
      <c r="R611" s="47">
        <v>19</v>
      </c>
      <c r="S611" s="36">
        <f t="shared" si="327"/>
        <v>66</v>
      </c>
      <c r="T611" s="36">
        <f t="shared" si="328"/>
        <v>20</v>
      </c>
      <c r="U611" s="47">
        <f t="shared" si="329"/>
        <v>64.349999999999994</v>
      </c>
      <c r="V611" s="47">
        <f t="shared" si="330"/>
        <v>19.5</v>
      </c>
      <c r="W611" s="48">
        <v>24.663720000000001</v>
      </c>
      <c r="X611" s="48">
        <v>112.18444</v>
      </c>
      <c r="Y611" s="49">
        <f t="shared" si="331"/>
        <v>75.2</v>
      </c>
      <c r="Z611" s="86">
        <v>24</v>
      </c>
      <c r="AA611" s="55">
        <v>10</v>
      </c>
      <c r="AB611" s="55">
        <v>300</v>
      </c>
      <c r="AC611" s="51" t="s">
        <v>122</v>
      </c>
      <c r="AD611" s="43" t="s">
        <v>49</v>
      </c>
      <c r="AE611" s="43" t="s">
        <v>0</v>
      </c>
      <c r="AF611" s="50">
        <v>1</v>
      </c>
      <c r="AG611" s="55" t="s">
        <v>0</v>
      </c>
      <c r="AH611" s="45"/>
      <c r="AI611" s="45"/>
    </row>
    <row r="612" spans="1:35">
      <c r="A612" s="87" t="s">
        <v>234</v>
      </c>
      <c r="B612" s="43" t="s">
        <v>145</v>
      </c>
      <c r="C612" s="44">
        <v>41193</v>
      </c>
      <c r="D612" s="45">
        <v>2012</v>
      </c>
      <c r="E612" s="46">
        <v>0.3888888888888889</v>
      </c>
      <c r="F612" s="46">
        <v>0.3923611111111111</v>
      </c>
      <c r="G612" s="46">
        <f t="shared" si="324"/>
        <v>3.4722222222222099E-3</v>
      </c>
      <c r="H612" s="36">
        <v>2</v>
      </c>
      <c r="I612" s="36">
        <v>1</v>
      </c>
      <c r="J612" s="36">
        <v>10</v>
      </c>
      <c r="K612" s="36">
        <v>10</v>
      </c>
      <c r="L612" s="42" t="s">
        <v>188</v>
      </c>
      <c r="M612" s="42" t="s">
        <v>189</v>
      </c>
      <c r="N612" s="36">
        <v>1</v>
      </c>
      <c r="O612" s="47">
        <f t="shared" si="325"/>
        <v>66</v>
      </c>
      <c r="P612" s="85">
        <v>20</v>
      </c>
      <c r="Q612" s="47">
        <f t="shared" si="326"/>
        <v>62.699999999999996</v>
      </c>
      <c r="R612" s="47">
        <v>19</v>
      </c>
      <c r="S612" s="36">
        <f t="shared" si="327"/>
        <v>66</v>
      </c>
      <c r="T612" s="36">
        <f t="shared" si="328"/>
        <v>20</v>
      </c>
      <c r="U612" s="47">
        <f t="shared" si="329"/>
        <v>64.349999999999994</v>
      </c>
      <c r="V612" s="47">
        <f t="shared" si="330"/>
        <v>19.5</v>
      </c>
      <c r="W612" s="48">
        <v>24.663720000000001</v>
      </c>
      <c r="X612" s="48">
        <v>112.18444</v>
      </c>
      <c r="Y612" s="49">
        <f t="shared" si="331"/>
        <v>75.2</v>
      </c>
      <c r="Z612" s="86">
        <v>24</v>
      </c>
      <c r="AA612" s="55">
        <v>10</v>
      </c>
      <c r="AB612" s="55">
        <v>300</v>
      </c>
      <c r="AC612" s="51" t="s">
        <v>122</v>
      </c>
      <c r="AD612" s="43" t="s">
        <v>49</v>
      </c>
      <c r="AE612" s="43" t="s">
        <v>0</v>
      </c>
      <c r="AF612" s="50">
        <v>1</v>
      </c>
      <c r="AG612" s="55" t="s">
        <v>0</v>
      </c>
      <c r="AH612" s="45"/>
      <c r="AI612" s="45"/>
    </row>
    <row r="613" spans="1:35">
      <c r="A613" s="87" t="s">
        <v>234</v>
      </c>
      <c r="B613" s="43" t="s">
        <v>145</v>
      </c>
      <c r="C613" s="44">
        <v>41193</v>
      </c>
      <c r="D613" s="45">
        <v>2012</v>
      </c>
      <c r="E613" s="46">
        <v>0.3888888888888889</v>
      </c>
      <c r="F613" s="46">
        <v>0.3923611111111111</v>
      </c>
      <c r="G613" s="46">
        <f t="shared" si="324"/>
        <v>3.4722222222222099E-3</v>
      </c>
      <c r="H613" s="36">
        <v>2</v>
      </c>
      <c r="I613" s="36">
        <v>1</v>
      </c>
      <c r="J613" s="36">
        <v>10</v>
      </c>
      <c r="K613" s="36">
        <v>10</v>
      </c>
      <c r="L613" s="42" t="s">
        <v>188</v>
      </c>
      <c r="M613" s="42" t="s">
        <v>189</v>
      </c>
      <c r="N613" s="36">
        <v>1</v>
      </c>
      <c r="O613" s="47">
        <f t="shared" si="325"/>
        <v>66</v>
      </c>
      <c r="P613" s="85">
        <v>20</v>
      </c>
      <c r="Q613" s="47">
        <f t="shared" si="326"/>
        <v>62.699999999999996</v>
      </c>
      <c r="R613" s="47">
        <v>19</v>
      </c>
      <c r="S613" s="36">
        <f t="shared" si="327"/>
        <v>66</v>
      </c>
      <c r="T613" s="36">
        <f t="shared" si="328"/>
        <v>20</v>
      </c>
      <c r="U613" s="47">
        <f t="shared" si="329"/>
        <v>64.349999999999994</v>
      </c>
      <c r="V613" s="47">
        <f t="shared" si="330"/>
        <v>19.5</v>
      </c>
      <c r="W613" s="48">
        <v>24.663720000000001</v>
      </c>
      <c r="X613" s="48">
        <v>112.18444</v>
      </c>
      <c r="Y613" s="49">
        <f t="shared" si="331"/>
        <v>75.2</v>
      </c>
      <c r="Z613" s="86">
        <v>24</v>
      </c>
      <c r="AA613" s="55">
        <v>10</v>
      </c>
      <c r="AB613" s="55">
        <v>300</v>
      </c>
      <c r="AC613" s="51" t="s">
        <v>122</v>
      </c>
      <c r="AD613" s="43" t="s">
        <v>49</v>
      </c>
      <c r="AE613" s="43" t="s">
        <v>0</v>
      </c>
      <c r="AF613" s="50">
        <v>1</v>
      </c>
      <c r="AG613" s="55" t="s">
        <v>0</v>
      </c>
      <c r="AH613" s="45"/>
      <c r="AI613" s="45"/>
    </row>
    <row r="614" spans="1:35" s="53" customFormat="1">
      <c r="A614" s="87" t="s">
        <v>234</v>
      </c>
      <c r="B614" s="43" t="s">
        <v>145</v>
      </c>
      <c r="C614" s="44">
        <v>41193</v>
      </c>
      <c r="D614" s="45">
        <v>2012</v>
      </c>
      <c r="E614" s="46">
        <v>0.3888888888888889</v>
      </c>
      <c r="F614" s="46">
        <v>0.3923611111111111</v>
      </c>
      <c r="G614" s="46">
        <f t="shared" si="324"/>
        <v>3.4722222222222099E-3</v>
      </c>
      <c r="H614" s="36">
        <v>2</v>
      </c>
      <c r="I614" s="36">
        <v>1</v>
      </c>
      <c r="J614" s="36">
        <v>10</v>
      </c>
      <c r="K614" s="36">
        <v>10</v>
      </c>
      <c r="L614" s="42" t="s">
        <v>188</v>
      </c>
      <c r="M614" s="42" t="s">
        <v>189</v>
      </c>
      <c r="N614" s="36">
        <v>1</v>
      </c>
      <c r="O614" s="47">
        <f t="shared" si="325"/>
        <v>66</v>
      </c>
      <c r="P614" s="85">
        <v>20</v>
      </c>
      <c r="Q614" s="47">
        <f t="shared" si="326"/>
        <v>62.699999999999996</v>
      </c>
      <c r="R614" s="47">
        <v>19</v>
      </c>
      <c r="S614" s="36">
        <f t="shared" si="327"/>
        <v>66</v>
      </c>
      <c r="T614" s="36">
        <f t="shared" si="328"/>
        <v>20</v>
      </c>
      <c r="U614" s="47">
        <f t="shared" si="329"/>
        <v>64.349999999999994</v>
      </c>
      <c r="V614" s="47">
        <f t="shared" si="330"/>
        <v>19.5</v>
      </c>
      <c r="W614" s="48">
        <v>24.663720000000001</v>
      </c>
      <c r="X614" s="48">
        <v>112.18444</v>
      </c>
      <c r="Y614" s="49">
        <f t="shared" si="331"/>
        <v>75.2</v>
      </c>
      <c r="Z614" s="86">
        <v>24</v>
      </c>
      <c r="AA614" s="55">
        <v>10</v>
      </c>
      <c r="AB614" s="55">
        <v>300</v>
      </c>
      <c r="AC614" s="51" t="s">
        <v>122</v>
      </c>
      <c r="AD614" s="43" t="s">
        <v>49</v>
      </c>
      <c r="AE614" s="43" t="s">
        <v>0</v>
      </c>
      <c r="AF614" s="50">
        <v>1</v>
      </c>
      <c r="AG614" s="55" t="s">
        <v>0</v>
      </c>
      <c r="AH614" s="45"/>
      <c r="AI614" s="45"/>
    </row>
    <row r="615" spans="1:35">
      <c r="A615" s="87" t="s">
        <v>234</v>
      </c>
      <c r="B615" s="43" t="s">
        <v>145</v>
      </c>
      <c r="C615" s="44">
        <v>41193</v>
      </c>
      <c r="D615" s="45">
        <v>2012</v>
      </c>
      <c r="E615" s="46">
        <v>0.3888888888888889</v>
      </c>
      <c r="F615" s="46">
        <v>0.3923611111111111</v>
      </c>
      <c r="G615" s="46">
        <f t="shared" si="324"/>
        <v>3.4722222222222099E-3</v>
      </c>
      <c r="H615" s="36">
        <v>2</v>
      </c>
      <c r="I615" s="36">
        <v>1</v>
      </c>
      <c r="J615" s="36">
        <v>10</v>
      </c>
      <c r="K615" s="36">
        <v>10</v>
      </c>
      <c r="L615" s="42" t="s">
        <v>188</v>
      </c>
      <c r="M615" s="42" t="s">
        <v>189</v>
      </c>
      <c r="N615" s="36">
        <v>1</v>
      </c>
      <c r="O615" s="47">
        <f t="shared" si="325"/>
        <v>66</v>
      </c>
      <c r="P615" s="85">
        <v>20</v>
      </c>
      <c r="Q615" s="47">
        <f t="shared" si="326"/>
        <v>62.699999999999996</v>
      </c>
      <c r="R615" s="47">
        <v>19</v>
      </c>
      <c r="S615" s="36">
        <f t="shared" si="327"/>
        <v>66</v>
      </c>
      <c r="T615" s="36">
        <f t="shared" si="328"/>
        <v>20</v>
      </c>
      <c r="U615" s="47">
        <f t="shared" si="329"/>
        <v>64.349999999999994</v>
      </c>
      <c r="V615" s="47">
        <f t="shared" si="330"/>
        <v>19.5</v>
      </c>
      <c r="W615" s="48">
        <v>24.663720000000001</v>
      </c>
      <c r="X615" s="48">
        <v>112.18444</v>
      </c>
      <c r="Y615" s="49">
        <f t="shared" si="331"/>
        <v>75.2</v>
      </c>
      <c r="Z615" s="86">
        <v>24</v>
      </c>
      <c r="AA615" s="55">
        <v>10</v>
      </c>
      <c r="AB615" s="55">
        <v>300</v>
      </c>
      <c r="AC615" s="51" t="s">
        <v>122</v>
      </c>
      <c r="AD615" s="43" t="s">
        <v>49</v>
      </c>
      <c r="AE615" s="43" t="s">
        <v>0</v>
      </c>
      <c r="AF615" s="50">
        <v>1</v>
      </c>
      <c r="AG615" s="55" t="s">
        <v>0</v>
      </c>
      <c r="AH615" s="45"/>
      <c r="AI615" s="45"/>
    </row>
    <row r="616" spans="1:35">
      <c r="A616" s="87" t="s">
        <v>234</v>
      </c>
      <c r="B616" s="43" t="s">
        <v>145</v>
      </c>
      <c r="C616" s="44">
        <v>41193</v>
      </c>
      <c r="D616" s="45">
        <v>2012</v>
      </c>
      <c r="E616" s="46">
        <v>0.3888888888888889</v>
      </c>
      <c r="F616" s="46">
        <v>0.3923611111111111</v>
      </c>
      <c r="G616" s="46">
        <f t="shared" si="324"/>
        <v>3.4722222222222099E-3</v>
      </c>
      <c r="H616" s="36">
        <v>2</v>
      </c>
      <c r="I616" s="36">
        <v>1</v>
      </c>
      <c r="J616" s="36">
        <v>10</v>
      </c>
      <c r="K616" s="36">
        <v>10</v>
      </c>
      <c r="L616" s="42" t="s">
        <v>188</v>
      </c>
      <c r="M616" s="42" t="s">
        <v>189</v>
      </c>
      <c r="N616" s="36">
        <v>1</v>
      </c>
      <c r="O616" s="47">
        <f t="shared" si="325"/>
        <v>66</v>
      </c>
      <c r="P616" s="85">
        <v>20</v>
      </c>
      <c r="Q616" s="47">
        <f t="shared" si="326"/>
        <v>62.699999999999996</v>
      </c>
      <c r="R616" s="47">
        <v>19</v>
      </c>
      <c r="S616" s="36">
        <f t="shared" si="327"/>
        <v>66</v>
      </c>
      <c r="T616" s="36">
        <f t="shared" si="328"/>
        <v>20</v>
      </c>
      <c r="U616" s="47">
        <f t="shared" si="329"/>
        <v>64.349999999999994</v>
      </c>
      <c r="V616" s="47">
        <f t="shared" si="330"/>
        <v>19.5</v>
      </c>
      <c r="W616" s="48">
        <v>24.663720000000001</v>
      </c>
      <c r="X616" s="48">
        <v>112.18444</v>
      </c>
      <c r="Y616" s="49">
        <f t="shared" si="331"/>
        <v>75.2</v>
      </c>
      <c r="Z616" s="86">
        <v>24</v>
      </c>
      <c r="AA616" s="55">
        <v>10</v>
      </c>
      <c r="AB616" s="55">
        <v>300</v>
      </c>
      <c r="AC616" s="51" t="s">
        <v>122</v>
      </c>
      <c r="AD616" s="43" t="s">
        <v>49</v>
      </c>
      <c r="AE616" s="43" t="s">
        <v>0</v>
      </c>
      <c r="AF616" s="50">
        <v>1</v>
      </c>
      <c r="AG616" s="55" t="s">
        <v>0</v>
      </c>
      <c r="AH616" s="45"/>
      <c r="AI616" s="45"/>
    </row>
    <row r="617" spans="1:35">
      <c r="A617" s="87" t="s">
        <v>234</v>
      </c>
      <c r="B617" s="43" t="s">
        <v>145</v>
      </c>
      <c r="C617" s="44">
        <v>41193</v>
      </c>
      <c r="D617" s="45">
        <v>2012</v>
      </c>
      <c r="E617" s="46">
        <v>0.3888888888888889</v>
      </c>
      <c r="F617" s="46">
        <v>0.3923611111111111</v>
      </c>
      <c r="G617" s="46">
        <f t="shared" si="324"/>
        <v>3.4722222222222099E-3</v>
      </c>
      <c r="H617" s="36">
        <v>2</v>
      </c>
      <c r="I617" s="36">
        <v>1</v>
      </c>
      <c r="J617" s="36">
        <v>10</v>
      </c>
      <c r="K617" s="36">
        <v>10</v>
      </c>
      <c r="L617" s="42" t="s">
        <v>188</v>
      </c>
      <c r="M617" s="42" t="s">
        <v>189</v>
      </c>
      <c r="N617" s="36">
        <v>1</v>
      </c>
      <c r="O617" s="47">
        <f t="shared" si="325"/>
        <v>66</v>
      </c>
      <c r="P617" s="85">
        <v>20</v>
      </c>
      <c r="Q617" s="47">
        <f t="shared" si="326"/>
        <v>62.699999999999996</v>
      </c>
      <c r="R617" s="47">
        <v>19</v>
      </c>
      <c r="S617" s="36">
        <f t="shared" si="327"/>
        <v>66</v>
      </c>
      <c r="T617" s="36">
        <f t="shared" si="328"/>
        <v>20</v>
      </c>
      <c r="U617" s="47">
        <f t="shared" si="329"/>
        <v>64.349999999999994</v>
      </c>
      <c r="V617" s="47">
        <f t="shared" si="330"/>
        <v>19.5</v>
      </c>
      <c r="W617" s="48">
        <v>24.663720000000001</v>
      </c>
      <c r="X617" s="48">
        <v>112.18444</v>
      </c>
      <c r="Y617" s="49">
        <f t="shared" si="331"/>
        <v>75.2</v>
      </c>
      <c r="Z617" s="86">
        <v>24</v>
      </c>
      <c r="AA617" s="55">
        <v>10</v>
      </c>
      <c r="AB617" s="55">
        <v>300</v>
      </c>
      <c r="AC617" s="51" t="s">
        <v>122</v>
      </c>
      <c r="AD617" s="43" t="s">
        <v>49</v>
      </c>
      <c r="AE617" s="43" t="s">
        <v>0</v>
      </c>
      <c r="AF617" s="50">
        <v>1</v>
      </c>
      <c r="AG617" s="55" t="s">
        <v>0</v>
      </c>
      <c r="AH617" s="45"/>
      <c r="AI617" s="45"/>
    </row>
    <row r="618" spans="1:35">
      <c r="A618" s="87" t="s">
        <v>234</v>
      </c>
      <c r="B618" s="43" t="s">
        <v>145</v>
      </c>
      <c r="C618" s="44">
        <v>41193</v>
      </c>
      <c r="D618" s="45">
        <v>2012</v>
      </c>
      <c r="E618" s="46">
        <v>0.3888888888888889</v>
      </c>
      <c r="F618" s="46">
        <v>0.3923611111111111</v>
      </c>
      <c r="G618" s="46">
        <f t="shared" si="324"/>
        <v>3.4722222222222099E-3</v>
      </c>
      <c r="H618" s="36">
        <v>2</v>
      </c>
      <c r="I618" s="36">
        <v>1</v>
      </c>
      <c r="J618" s="36">
        <v>10</v>
      </c>
      <c r="K618" s="36">
        <v>10</v>
      </c>
      <c r="L618" s="42" t="s">
        <v>188</v>
      </c>
      <c r="M618" s="42" t="s">
        <v>189</v>
      </c>
      <c r="N618" s="36">
        <v>1</v>
      </c>
      <c r="O618" s="47">
        <f t="shared" si="325"/>
        <v>66</v>
      </c>
      <c r="P618" s="85">
        <v>20</v>
      </c>
      <c r="Q618" s="47">
        <f t="shared" si="326"/>
        <v>62.699999999999996</v>
      </c>
      <c r="R618" s="47">
        <v>19</v>
      </c>
      <c r="S618" s="36">
        <f t="shared" si="327"/>
        <v>66</v>
      </c>
      <c r="T618" s="36">
        <f t="shared" si="328"/>
        <v>20</v>
      </c>
      <c r="U618" s="47">
        <f t="shared" si="329"/>
        <v>64.349999999999994</v>
      </c>
      <c r="V618" s="47">
        <f t="shared" si="330"/>
        <v>19.5</v>
      </c>
      <c r="W618" s="48">
        <v>24.663720000000001</v>
      </c>
      <c r="X618" s="48">
        <v>112.18444</v>
      </c>
      <c r="Y618" s="49">
        <f t="shared" si="331"/>
        <v>75.2</v>
      </c>
      <c r="Z618" s="86">
        <v>24</v>
      </c>
      <c r="AA618" s="55">
        <v>10</v>
      </c>
      <c r="AB618" s="55">
        <v>300</v>
      </c>
      <c r="AC618" s="51" t="s">
        <v>122</v>
      </c>
      <c r="AD618" s="43" t="s">
        <v>49</v>
      </c>
      <c r="AE618" s="43" t="s">
        <v>0</v>
      </c>
      <c r="AF618" s="50">
        <v>1</v>
      </c>
      <c r="AG618" s="55" t="s">
        <v>0</v>
      </c>
      <c r="AH618" s="45"/>
      <c r="AI618" s="45"/>
    </row>
    <row r="619" spans="1:35">
      <c r="A619" s="87" t="s">
        <v>234</v>
      </c>
      <c r="B619" s="43" t="s">
        <v>145</v>
      </c>
      <c r="C619" s="44">
        <v>41193</v>
      </c>
      <c r="D619" s="45">
        <v>2012</v>
      </c>
      <c r="E619" s="46">
        <v>0.3888888888888889</v>
      </c>
      <c r="F619" s="46">
        <v>0.3923611111111111</v>
      </c>
      <c r="G619" s="46">
        <f t="shared" si="324"/>
        <v>3.4722222222222099E-3</v>
      </c>
      <c r="H619" s="36">
        <v>2</v>
      </c>
      <c r="I619" s="36">
        <v>1</v>
      </c>
      <c r="J619" s="36">
        <v>10</v>
      </c>
      <c r="K619" s="36">
        <v>10</v>
      </c>
      <c r="L619" s="42" t="s">
        <v>188</v>
      </c>
      <c r="M619" s="42" t="s">
        <v>189</v>
      </c>
      <c r="N619" s="36">
        <v>1</v>
      </c>
      <c r="O619" s="47">
        <f t="shared" si="325"/>
        <v>66</v>
      </c>
      <c r="P619" s="85">
        <v>20</v>
      </c>
      <c r="Q619" s="47">
        <f t="shared" si="326"/>
        <v>62.699999999999996</v>
      </c>
      <c r="R619" s="47">
        <v>19</v>
      </c>
      <c r="S619" s="36">
        <f t="shared" si="327"/>
        <v>66</v>
      </c>
      <c r="T619" s="36">
        <f t="shared" si="328"/>
        <v>20</v>
      </c>
      <c r="U619" s="47">
        <f t="shared" si="329"/>
        <v>64.349999999999994</v>
      </c>
      <c r="V619" s="47">
        <f t="shared" si="330"/>
        <v>19.5</v>
      </c>
      <c r="W619" s="48">
        <v>24.663720000000001</v>
      </c>
      <c r="X619" s="48">
        <v>112.18444</v>
      </c>
      <c r="Y619" s="49">
        <f t="shared" si="331"/>
        <v>75.2</v>
      </c>
      <c r="Z619" s="86">
        <v>24</v>
      </c>
      <c r="AA619" s="55">
        <v>10</v>
      </c>
      <c r="AB619" s="55">
        <v>300</v>
      </c>
      <c r="AC619" s="51" t="s">
        <v>122</v>
      </c>
      <c r="AD619" s="43" t="s">
        <v>49</v>
      </c>
      <c r="AE619" s="43" t="s">
        <v>0</v>
      </c>
      <c r="AF619" s="50">
        <v>1</v>
      </c>
      <c r="AG619" s="55" t="s">
        <v>0</v>
      </c>
      <c r="AH619" s="45"/>
      <c r="AI619" s="45"/>
    </row>
    <row r="620" spans="1:35">
      <c r="A620" s="87" t="s">
        <v>234</v>
      </c>
      <c r="B620" s="43" t="s">
        <v>145</v>
      </c>
      <c r="C620" s="44">
        <v>41193</v>
      </c>
      <c r="D620" s="45">
        <v>2012</v>
      </c>
      <c r="E620" s="46">
        <v>0.3888888888888889</v>
      </c>
      <c r="F620" s="46">
        <v>0.3923611111111111</v>
      </c>
      <c r="G620" s="46">
        <f t="shared" si="324"/>
        <v>3.4722222222222099E-3</v>
      </c>
      <c r="H620" s="36">
        <v>2</v>
      </c>
      <c r="I620" s="36">
        <v>1</v>
      </c>
      <c r="J620" s="36">
        <v>10</v>
      </c>
      <c r="K620" s="36">
        <v>10</v>
      </c>
      <c r="L620" s="42" t="s">
        <v>188</v>
      </c>
      <c r="M620" s="42" t="s">
        <v>189</v>
      </c>
      <c r="N620" s="36">
        <v>1</v>
      </c>
      <c r="O620" s="47">
        <f t="shared" si="325"/>
        <v>66</v>
      </c>
      <c r="P620" s="85">
        <v>20</v>
      </c>
      <c r="Q620" s="47">
        <f t="shared" si="326"/>
        <v>62.699999999999996</v>
      </c>
      <c r="R620" s="47">
        <v>19</v>
      </c>
      <c r="S620" s="36">
        <f t="shared" si="327"/>
        <v>66</v>
      </c>
      <c r="T620" s="36">
        <f t="shared" si="328"/>
        <v>20</v>
      </c>
      <c r="U620" s="47">
        <f t="shared" si="329"/>
        <v>64.349999999999994</v>
      </c>
      <c r="V620" s="47">
        <f t="shared" si="330"/>
        <v>19.5</v>
      </c>
      <c r="W620" s="48">
        <v>24.663720000000001</v>
      </c>
      <c r="X620" s="48">
        <v>112.18444</v>
      </c>
      <c r="Y620" s="49">
        <f t="shared" si="331"/>
        <v>75.2</v>
      </c>
      <c r="Z620" s="86">
        <v>24</v>
      </c>
      <c r="AA620" s="55">
        <v>10</v>
      </c>
      <c r="AB620" s="55">
        <v>300</v>
      </c>
      <c r="AC620" s="51" t="s">
        <v>122</v>
      </c>
      <c r="AD620" s="43" t="s">
        <v>49</v>
      </c>
      <c r="AE620" s="43" t="s">
        <v>0</v>
      </c>
      <c r="AF620" s="50">
        <v>1</v>
      </c>
      <c r="AG620" s="55" t="s">
        <v>0</v>
      </c>
      <c r="AH620" s="45"/>
      <c r="AI620" s="45"/>
    </row>
    <row r="621" spans="1:35">
      <c r="A621" s="87" t="s">
        <v>234</v>
      </c>
      <c r="B621" s="43" t="s">
        <v>145</v>
      </c>
      <c r="C621" s="44">
        <v>41193</v>
      </c>
      <c r="D621" s="45">
        <v>2012</v>
      </c>
      <c r="E621" s="46">
        <v>0.3888888888888889</v>
      </c>
      <c r="F621" s="46">
        <v>0.3923611111111111</v>
      </c>
      <c r="G621" s="46">
        <f t="shared" si="324"/>
        <v>3.4722222222222099E-3</v>
      </c>
      <c r="H621" s="36">
        <v>2</v>
      </c>
      <c r="I621" s="36">
        <v>1</v>
      </c>
      <c r="J621" s="36">
        <v>10</v>
      </c>
      <c r="K621" s="36">
        <v>10</v>
      </c>
      <c r="L621" s="42" t="s">
        <v>188</v>
      </c>
      <c r="M621" s="42" t="s">
        <v>189</v>
      </c>
      <c r="N621" s="36">
        <v>1</v>
      </c>
      <c r="O621" s="47">
        <f t="shared" si="325"/>
        <v>66</v>
      </c>
      <c r="P621" s="85">
        <v>20</v>
      </c>
      <c r="Q621" s="47">
        <f t="shared" si="326"/>
        <v>62.699999999999996</v>
      </c>
      <c r="R621" s="47">
        <v>19</v>
      </c>
      <c r="S621" s="36">
        <f t="shared" si="327"/>
        <v>66</v>
      </c>
      <c r="T621" s="36">
        <f t="shared" si="328"/>
        <v>20</v>
      </c>
      <c r="U621" s="47">
        <f t="shared" si="329"/>
        <v>64.349999999999994</v>
      </c>
      <c r="V621" s="47">
        <f t="shared" si="330"/>
        <v>19.5</v>
      </c>
      <c r="W621" s="48">
        <v>24.663720000000001</v>
      </c>
      <c r="X621" s="48">
        <v>112.18444</v>
      </c>
      <c r="Y621" s="49">
        <f t="shared" si="331"/>
        <v>75.2</v>
      </c>
      <c r="Z621" s="86">
        <v>24</v>
      </c>
      <c r="AA621" s="55">
        <v>10</v>
      </c>
      <c r="AB621" s="55">
        <v>300</v>
      </c>
      <c r="AC621" s="51" t="s">
        <v>122</v>
      </c>
      <c r="AD621" s="43" t="s">
        <v>49</v>
      </c>
      <c r="AE621" s="43" t="s">
        <v>0</v>
      </c>
      <c r="AF621" s="50">
        <v>1</v>
      </c>
      <c r="AG621" s="55" t="s">
        <v>0</v>
      </c>
      <c r="AH621" s="45"/>
      <c r="AI621" s="45"/>
    </row>
    <row r="622" spans="1:35">
      <c r="A622" s="87" t="s">
        <v>234</v>
      </c>
      <c r="B622" s="43" t="s">
        <v>145</v>
      </c>
      <c r="C622" s="44">
        <v>41193</v>
      </c>
      <c r="D622" s="45">
        <v>2012</v>
      </c>
      <c r="E622" s="46">
        <v>0.3888888888888889</v>
      </c>
      <c r="F622" s="46">
        <v>0.3923611111111111</v>
      </c>
      <c r="G622" s="46">
        <f t="shared" si="324"/>
        <v>3.4722222222222099E-3</v>
      </c>
      <c r="H622" s="36">
        <v>2</v>
      </c>
      <c r="I622" s="36">
        <v>1</v>
      </c>
      <c r="J622" s="36">
        <v>10</v>
      </c>
      <c r="K622" s="36">
        <v>10</v>
      </c>
      <c r="L622" s="42" t="s">
        <v>188</v>
      </c>
      <c r="M622" s="42" t="s">
        <v>189</v>
      </c>
      <c r="N622" s="36">
        <v>1</v>
      </c>
      <c r="O622" s="47">
        <f t="shared" si="325"/>
        <v>66</v>
      </c>
      <c r="P622" s="85">
        <v>20</v>
      </c>
      <c r="Q622" s="47">
        <f t="shared" si="326"/>
        <v>62.699999999999996</v>
      </c>
      <c r="R622" s="47">
        <v>19</v>
      </c>
      <c r="S622" s="36">
        <f t="shared" si="327"/>
        <v>66</v>
      </c>
      <c r="T622" s="36">
        <f t="shared" si="328"/>
        <v>20</v>
      </c>
      <c r="U622" s="47">
        <f t="shared" si="329"/>
        <v>64.349999999999994</v>
      </c>
      <c r="V622" s="47">
        <f t="shared" si="330"/>
        <v>19.5</v>
      </c>
      <c r="W622" s="48">
        <v>24.663720000000001</v>
      </c>
      <c r="X622" s="48">
        <v>112.18444</v>
      </c>
      <c r="Y622" s="49">
        <f t="shared" si="331"/>
        <v>75.2</v>
      </c>
      <c r="Z622" s="86">
        <v>24</v>
      </c>
      <c r="AA622" s="55">
        <v>10</v>
      </c>
      <c r="AB622" s="55">
        <v>300</v>
      </c>
      <c r="AC622" s="51" t="s">
        <v>122</v>
      </c>
      <c r="AD622" s="43" t="s">
        <v>49</v>
      </c>
      <c r="AE622" s="43" t="s">
        <v>0</v>
      </c>
      <c r="AF622" s="50">
        <v>1</v>
      </c>
      <c r="AG622" s="55" t="s">
        <v>0</v>
      </c>
      <c r="AH622" s="45"/>
      <c r="AI622" s="45"/>
    </row>
    <row r="623" spans="1:35" s="53" customFormat="1">
      <c r="A623" s="87" t="s">
        <v>234</v>
      </c>
      <c r="B623" s="43" t="s">
        <v>145</v>
      </c>
      <c r="C623" s="44">
        <v>41193</v>
      </c>
      <c r="D623" s="45">
        <v>2012</v>
      </c>
      <c r="E623" s="46">
        <v>0.3888888888888889</v>
      </c>
      <c r="F623" s="46">
        <v>0.3923611111111111</v>
      </c>
      <c r="G623" s="46">
        <f t="shared" si="324"/>
        <v>3.4722222222222099E-3</v>
      </c>
      <c r="H623" s="36">
        <v>2</v>
      </c>
      <c r="I623" s="36">
        <v>1</v>
      </c>
      <c r="J623" s="36">
        <v>10</v>
      </c>
      <c r="K623" s="36">
        <v>10</v>
      </c>
      <c r="L623" s="42" t="s">
        <v>188</v>
      </c>
      <c r="M623" s="42" t="s">
        <v>189</v>
      </c>
      <c r="N623" s="36">
        <v>1</v>
      </c>
      <c r="O623" s="47">
        <f t="shared" si="325"/>
        <v>66</v>
      </c>
      <c r="P623" s="85">
        <v>20</v>
      </c>
      <c r="Q623" s="47">
        <f t="shared" si="326"/>
        <v>62.699999999999996</v>
      </c>
      <c r="R623" s="47">
        <v>19</v>
      </c>
      <c r="S623" s="36">
        <f t="shared" si="327"/>
        <v>66</v>
      </c>
      <c r="T623" s="36">
        <f t="shared" si="328"/>
        <v>20</v>
      </c>
      <c r="U623" s="47">
        <f t="shared" si="329"/>
        <v>64.349999999999994</v>
      </c>
      <c r="V623" s="47">
        <f t="shared" si="330"/>
        <v>19.5</v>
      </c>
      <c r="W623" s="48">
        <v>24.663720000000001</v>
      </c>
      <c r="X623" s="48">
        <v>112.18444</v>
      </c>
      <c r="Y623" s="49">
        <f t="shared" si="331"/>
        <v>75.2</v>
      </c>
      <c r="Z623" s="86">
        <v>24</v>
      </c>
      <c r="AA623" s="55">
        <v>10</v>
      </c>
      <c r="AB623" s="55">
        <v>300</v>
      </c>
      <c r="AC623" s="51" t="s">
        <v>122</v>
      </c>
      <c r="AD623" s="43" t="s">
        <v>49</v>
      </c>
      <c r="AE623" s="43" t="s">
        <v>0</v>
      </c>
      <c r="AF623" s="50">
        <v>1</v>
      </c>
      <c r="AG623" s="55" t="s">
        <v>0</v>
      </c>
      <c r="AH623" s="45"/>
      <c r="AI623" s="45"/>
    </row>
    <row r="624" spans="1:35">
      <c r="A624" s="87" t="s">
        <v>234</v>
      </c>
      <c r="B624" s="43" t="s">
        <v>145</v>
      </c>
      <c r="C624" s="44">
        <v>41193</v>
      </c>
      <c r="D624" s="45">
        <v>2012</v>
      </c>
      <c r="E624" s="46">
        <v>0.3888888888888889</v>
      </c>
      <c r="F624" s="46">
        <v>0.3923611111111111</v>
      </c>
      <c r="G624" s="46">
        <f t="shared" si="324"/>
        <v>3.4722222222222099E-3</v>
      </c>
      <c r="H624" s="36">
        <v>2</v>
      </c>
      <c r="I624" s="36">
        <v>1</v>
      </c>
      <c r="J624" s="36">
        <v>10</v>
      </c>
      <c r="K624" s="36">
        <v>10</v>
      </c>
      <c r="L624" s="42" t="s">
        <v>188</v>
      </c>
      <c r="M624" s="42" t="s">
        <v>189</v>
      </c>
      <c r="N624" s="36">
        <v>1</v>
      </c>
      <c r="O624" s="47">
        <f t="shared" si="325"/>
        <v>66</v>
      </c>
      <c r="P624" s="85">
        <v>20</v>
      </c>
      <c r="Q624" s="47">
        <f t="shared" si="326"/>
        <v>62.699999999999996</v>
      </c>
      <c r="R624" s="47">
        <v>19</v>
      </c>
      <c r="S624" s="36">
        <f t="shared" si="327"/>
        <v>66</v>
      </c>
      <c r="T624" s="36">
        <f t="shared" si="328"/>
        <v>20</v>
      </c>
      <c r="U624" s="47">
        <f t="shared" si="329"/>
        <v>64.349999999999994</v>
      </c>
      <c r="V624" s="47">
        <f t="shared" si="330"/>
        <v>19.5</v>
      </c>
      <c r="W624" s="48">
        <v>24.663720000000001</v>
      </c>
      <c r="X624" s="48">
        <v>112.18444</v>
      </c>
      <c r="Y624" s="49">
        <f t="shared" si="331"/>
        <v>75.2</v>
      </c>
      <c r="Z624" s="86">
        <v>24</v>
      </c>
      <c r="AA624" s="55">
        <v>10</v>
      </c>
      <c r="AB624" s="55">
        <v>300</v>
      </c>
      <c r="AC624" s="51" t="s">
        <v>122</v>
      </c>
      <c r="AD624" s="43" t="s">
        <v>49</v>
      </c>
      <c r="AE624" s="43" t="s">
        <v>0</v>
      </c>
      <c r="AF624" s="50">
        <v>1</v>
      </c>
      <c r="AG624" s="55" t="s">
        <v>0</v>
      </c>
      <c r="AH624" s="45"/>
      <c r="AI624" s="45"/>
    </row>
    <row r="625" spans="1:35">
      <c r="A625" s="87" t="s">
        <v>234</v>
      </c>
      <c r="B625" s="43" t="s">
        <v>145</v>
      </c>
      <c r="C625" s="44">
        <v>41193</v>
      </c>
      <c r="D625" s="45">
        <v>2012</v>
      </c>
      <c r="E625" s="46">
        <v>0.3888888888888889</v>
      </c>
      <c r="F625" s="46">
        <v>0.3923611111111111</v>
      </c>
      <c r="G625" s="46">
        <f t="shared" si="324"/>
        <v>3.4722222222222099E-3</v>
      </c>
      <c r="H625" s="36">
        <v>2</v>
      </c>
      <c r="I625" s="36">
        <v>1</v>
      </c>
      <c r="J625" s="36">
        <v>10</v>
      </c>
      <c r="K625" s="36">
        <v>10</v>
      </c>
      <c r="L625" s="42" t="s">
        <v>188</v>
      </c>
      <c r="M625" s="42" t="s">
        <v>189</v>
      </c>
      <c r="N625" s="36">
        <v>1</v>
      </c>
      <c r="O625" s="47">
        <f t="shared" si="325"/>
        <v>66</v>
      </c>
      <c r="P625" s="85">
        <v>20</v>
      </c>
      <c r="Q625" s="47">
        <f t="shared" si="326"/>
        <v>62.699999999999996</v>
      </c>
      <c r="R625" s="47">
        <v>19</v>
      </c>
      <c r="S625" s="36">
        <f t="shared" si="327"/>
        <v>66</v>
      </c>
      <c r="T625" s="36">
        <f t="shared" si="328"/>
        <v>20</v>
      </c>
      <c r="U625" s="47">
        <f t="shared" si="329"/>
        <v>64.349999999999994</v>
      </c>
      <c r="V625" s="47">
        <f t="shared" si="330"/>
        <v>19.5</v>
      </c>
      <c r="W625" s="48">
        <v>24.663720000000001</v>
      </c>
      <c r="X625" s="48">
        <v>112.18444</v>
      </c>
      <c r="Y625" s="49">
        <f t="shared" si="331"/>
        <v>75.2</v>
      </c>
      <c r="Z625" s="86">
        <v>24</v>
      </c>
      <c r="AA625" s="55">
        <v>10</v>
      </c>
      <c r="AB625" s="55">
        <v>300</v>
      </c>
      <c r="AC625" s="51" t="s">
        <v>122</v>
      </c>
      <c r="AD625" s="43" t="s">
        <v>49</v>
      </c>
      <c r="AE625" s="43" t="s">
        <v>0</v>
      </c>
      <c r="AF625" s="50">
        <v>1</v>
      </c>
      <c r="AG625" s="55" t="s">
        <v>0</v>
      </c>
      <c r="AH625" s="45"/>
      <c r="AI625" s="45"/>
    </row>
    <row r="626" spans="1:35">
      <c r="A626" s="87" t="s">
        <v>234</v>
      </c>
      <c r="B626" s="43" t="s">
        <v>145</v>
      </c>
      <c r="C626" s="44">
        <v>41193</v>
      </c>
      <c r="D626" s="45">
        <v>2012</v>
      </c>
      <c r="E626" s="46">
        <v>0.3888888888888889</v>
      </c>
      <c r="F626" s="46">
        <v>0.3923611111111111</v>
      </c>
      <c r="G626" s="46">
        <f t="shared" si="324"/>
        <v>3.4722222222222099E-3</v>
      </c>
      <c r="H626" s="36">
        <v>2</v>
      </c>
      <c r="I626" s="36">
        <v>1</v>
      </c>
      <c r="J626" s="36">
        <v>10</v>
      </c>
      <c r="K626" s="36">
        <v>10</v>
      </c>
      <c r="L626" s="42" t="s">
        <v>188</v>
      </c>
      <c r="M626" s="42" t="s">
        <v>189</v>
      </c>
      <c r="N626" s="36">
        <v>1</v>
      </c>
      <c r="O626" s="47">
        <f t="shared" si="325"/>
        <v>66</v>
      </c>
      <c r="P626" s="85">
        <v>20</v>
      </c>
      <c r="Q626" s="47">
        <f t="shared" si="326"/>
        <v>62.699999999999996</v>
      </c>
      <c r="R626" s="47">
        <v>19</v>
      </c>
      <c r="S626" s="36">
        <f t="shared" si="327"/>
        <v>66</v>
      </c>
      <c r="T626" s="36">
        <f t="shared" si="328"/>
        <v>20</v>
      </c>
      <c r="U626" s="47">
        <f t="shared" si="329"/>
        <v>64.349999999999994</v>
      </c>
      <c r="V626" s="47">
        <f t="shared" si="330"/>
        <v>19.5</v>
      </c>
      <c r="W626" s="48">
        <v>24.663720000000001</v>
      </c>
      <c r="X626" s="48">
        <v>112.18444</v>
      </c>
      <c r="Y626" s="49">
        <f t="shared" si="331"/>
        <v>75.2</v>
      </c>
      <c r="Z626" s="86">
        <v>24</v>
      </c>
      <c r="AA626" s="55">
        <v>10</v>
      </c>
      <c r="AB626" s="55">
        <v>300</v>
      </c>
      <c r="AC626" s="51" t="s">
        <v>122</v>
      </c>
      <c r="AD626" s="43" t="s">
        <v>49</v>
      </c>
      <c r="AE626" s="43" t="s">
        <v>0</v>
      </c>
      <c r="AF626" s="50">
        <v>1</v>
      </c>
      <c r="AG626" s="55" t="s">
        <v>0</v>
      </c>
      <c r="AH626" s="45"/>
      <c r="AI626" s="45"/>
    </row>
    <row r="627" spans="1:35">
      <c r="A627" s="87" t="s">
        <v>234</v>
      </c>
      <c r="B627" s="43" t="s">
        <v>145</v>
      </c>
      <c r="C627" s="44">
        <v>41193</v>
      </c>
      <c r="D627" s="45">
        <v>2012</v>
      </c>
      <c r="E627" s="46">
        <v>0.3888888888888889</v>
      </c>
      <c r="F627" s="46">
        <v>0.3923611111111111</v>
      </c>
      <c r="G627" s="46">
        <f t="shared" si="324"/>
        <v>3.4722222222222099E-3</v>
      </c>
      <c r="H627" s="36">
        <v>2</v>
      </c>
      <c r="I627" s="36">
        <v>1</v>
      </c>
      <c r="J627" s="36">
        <v>10</v>
      </c>
      <c r="K627" s="36">
        <v>10</v>
      </c>
      <c r="L627" s="42" t="s">
        <v>188</v>
      </c>
      <c r="M627" s="42" t="s">
        <v>189</v>
      </c>
      <c r="N627" s="36">
        <v>1</v>
      </c>
      <c r="O627" s="47">
        <f t="shared" si="325"/>
        <v>66</v>
      </c>
      <c r="P627" s="85">
        <v>20</v>
      </c>
      <c r="Q627" s="47">
        <f t="shared" si="326"/>
        <v>62.699999999999996</v>
      </c>
      <c r="R627" s="47">
        <v>19</v>
      </c>
      <c r="S627" s="36">
        <f t="shared" si="327"/>
        <v>66</v>
      </c>
      <c r="T627" s="36">
        <f t="shared" si="328"/>
        <v>20</v>
      </c>
      <c r="U627" s="47">
        <f t="shared" si="329"/>
        <v>64.349999999999994</v>
      </c>
      <c r="V627" s="47">
        <f t="shared" si="330"/>
        <v>19.5</v>
      </c>
      <c r="W627" s="48">
        <v>24.663720000000001</v>
      </c>
      <c r="X627" s="48">
        <v>112.18444</v>
      </c>
      <c r="Y627" s="49">
        <f t="shared" si="331"/>
        <v>75.2</v>
      </c>
      <c r="Z627" s="86">
        <v>24</v>
      </c>
      <c r="AA627" s="55">
        <v>10</v>
      </c>
      <c r="AB627" s="55">
        <v>300</v>
      </c>
      <c r="AC627" s="51" t="s">
        <v>122</v>
      </c>
      <c r="AD627" s="43" t="s">
        <v>49</v>
      </c>
      <c r="AE627" s="43" t="s">
        <v>0</v>
      </c>
      <c r="AF627" s="50">
        <v>1</v>
      </c>
      <c r="AG627" s="55" t="s">
        <v>0</v>
      </c>
      <c r="AH627" s="45"/>
      <c r="AI627" s="45"/>
    </row>
    <row r="628" spans="1:35">
      <c r="A628" s="87" t="s">
        <v>234</v>
      </c>
      <c r="B628" s="43" t="s">
        <v>145</v>
      </c>
      <c r="C628" s="44">
        <v>41193</v>
      </c>
      <c r="D628" s="45">
        <v>2012</v>
      </c>
      <c r="E628" s="46">
        <v>0.3888888888888889</v>
      </c>
      <c r="F628" s="46">
        <v>0.3923611111111111</v>
      </c>
      <c r="G628" s="46">
        <f t="shared" si="324"/>
        <v>3.4722222222222099E-3</v>
      </c>
      <c r="H628" s="36">
        <v>2</v>
      </c>
      <c r="I628" s="36">
        <v>1</v>
      </c>
      <c r="J628" s="36">
        <v>10</v>
      </c>
      <c r="K628" s="36">
        <v>10</v>
      </c>
      <c r="L628" s="42" t="s">
        <v>188</v>
      </c>
      <c r="M628" s="42" t="s">
        <v>189</v>
      </c>
      <c r="N628" s="36">
        <v>1</v>
      </c>
      <c r="O628" s="47">
        <f t="shared" si="325"/>
        <v>66</v>
      </c>
      <c r="P628" s="85">
        <v>20</v>
      </c>
      <c r="Q628" s="47">
        <f t="shared" si="326"/>
        <v>62.699999999999996</v>
      </c>
      <c r="R628" s="47">
        <v>19</v>
      </c>
      <c r="S628" s="36">
        <f t="shared" si="327"/>
        <v>66</v>
      </c>
      <c r="T628" s="36">
        <f t="shared" si="328"/>
        <v>20</v>
      </c>
      <c r="U628" s="47">
        <f t="shared" si="329"/>
        <v>64.349999999999994</v>
      </c>
      <c r="V628" s="47">
        <f t="shared" si="330"/>
        <v>19.5</v>
      </c>
      <c r="W628" s="48">
        <v>24.663720000000001</v>
      </c>
      <c r="X628" s="48">
        <v>112.18444</v>
      </c>
      <c r="Y628" s="49">
        <f t="shared" si="331"/>
        <v>75.2</v>
      </c>
      <c r="Z628" s="86">
        <v>24</v>
      </c>
      <c r="AA628" s="55">
        <v>10</v>
      </c>
      <c r="AB628" s="55">
        <v>300</v>
      </c>
      <c r="AC628" s="51" t="s">
        <v>122</v>
      </c>
      <c r="AD628" s="43" t="s">
        <v>49</v>
      </c>
      <c r="AE628" s="43" t="s">
        <v>0</v>
      </c>
      <c r="AF628" s="50">
        <v>1</v>
      </c>
      <c r="AG628" s="55" t="s">
        <v>0</v>
      </c>
      <c r="AH628" s="45"/>
      <c r="AI628" s="45"/>
    </row>
    <row r="629" spans="1:35">
      <c r="A629" s="87" t="s">
        <v>234</v>
      </c>
      <c r="B629" s="43" t="s">
        <v>145</v>
      </c>
      <c r="C629" s="44">
        <v>41193</v>
      </c>
      <c r="D629" s="45">
        <v>2012</v>
      </c>
      <c r="E629" s="46">
        <v>0.3888888888888889</v>
      </c>
      <c r="F629" s="46">
        <v>0.3923611111111111</v>
      </c>
      <c r="G629" s="46">
        <f t="shared" si="324"/>
        <v>3.4722222222222099E-3</v>
      </c>
      <c r="H629" s="36">
        <v>2</v>
      </c>
      <c r="I629" s="36">
        <v>1</v>
      </c>
      <c r="J629" s="36">
        <v>10</v>
      </c>
      <c r="K629" s="36">
        <v>10</v>
      </c>
      <c r="L629" s="42" t="s">
        <v>188</v>
      </c>
      <c r="M629" s="42" t="s">
        <v>189</v>
      </c>
      <c r="N629" s="36">
        <v>1</v>
      </c>
      <c r="O629" s="47">
        <f t="shared" si="325"/>
        <v>66</v>
      </c>
      <c r="P629" s="85">
        <v>20</v>
      </c>
      <c r="Q629" s="47">
        <f t="shared" si="326"/>
        <v>62.699999999999996</v>
      </c>
      <c r="R629" s="47">
        <v>19</v>
      </c>
      <c r="S629" s="36">
        <f t="shared" si="327"/>
        <v>66</v>
      </c>
      <c r="T629" s="36">
        <f t="shared" si="328"/>
        <v>20</v>
      </c>
      <c r="U629" s="47">
        <f t="shared" si="329"/>
        <v>64.349999999999994</v>
      </c>
      <c r="V629" s="47">
        <f t="shared" si="330"/>
        <v>19.5</v>
      </c>
      <c r="W629" s="48">
        <v>24.663720000000001</v>
      </c>
      <c r="X629" s="48">
        <v>112.18444</v>
      </c>
      <c r="Y629" s="49">
        <f t="shared" si="331"/>
        <v>75.2</v>
      </c>
      <c r="Z629" s="86">
        <v>24</v>
      </c>
      <c r="AA629" s="55">
        <v>10</v>
      </c>
      <c r="AB629" s="55">
        <v>300</v>
      </c>
      <c r="AC629" s="51" t="s">
        <v>122</v>
      </c>
      <c r="AD629" s="43" t="s">
        <v>49</v>
      </c>
      <c r="AE629" s="43" t="s">
        <v>0</v>
      </c>
      <c r="AF629" s="50">
        <v>1</v>
      </c>
      <c r="AG629" s="55" t="s">
        <v>0</v>
      </c>
      <c r="AH629" s="45"/>
      <c r="AI629" s="45"/>
    </row>
    <row r="630" spans="1:35">
      <c r="A630" s="87" t="s">
        <v>234</v>
      </c>
      <c r="B630" s="43" t="s">
        <v>145</v>
      </c>
      <c r="C630" s="44">
        <v>41193</v>
      </c>
      <c r="D630" s="45">
        <v>2012</v>
      </c>
      <c r="E630" s="46">
        <v>0.3888888888888889</v>
      </c>
      <c r="F630" s="46">
        <v>0.3923611111111111</v>
      </c>
      <c r="G630" s="46">
        <f t="shared" si="324"/>
        <v>3.4722222222222099E-3</v>
      </c>
      <c r="H630" s="36">
        <v>2</v>
      </c>
      <c r="I630" s="36">
        <v>1</v>
      </c>
      <c r="J630" s="36">
        <v>10</v>
      </c>
      <c r="K630" s="36">
        <v>10</v>
      </c>
      <c r="L630" s="42" t="s">
        <v>188</v>
      </c>
      <c r="M630" s="42" t="s">
        <v>189</v>
      </c>
      <c r="N630" s="36">
        <v>1</v>
      </c>
      <c r="O630" s="47">
        <f t="shared" si="325"/>
        <v>66</v>
      </c>
      <c r="P630" s="85">
        <v>20</v>
      </c>
      <c r="Q630" s="47">
        <f t="shared" si="326"/>
        <v>62.699999999999996</v>
      </c>
      <c r="R630" s="47">
        <v>19</v>
      </c>
      <c r="S630" s="36">
        <f t="shared" si="327"/>
        <v>66</v>
      </c>
      <c r="T630" s="36">
        <f t="shared" si="328"/>
        <v>20</v>
      </c>
      <c r="U630" s="47">
        <f t="shared" si="329"/>
        <v>64.349999999999994</v>
      </c>
      <c r="V630" s="47">
        <f t="shared" si="330"/>
        <v>19.5</v>
      </c>
      <c r="W630" s="48">
        <v>24.663720000000001</v>
      </c>
      <c r="X630" s="48">
        <v>112.18444</v>
      </c>
      <c r="Y630" s="49">
        <f t="shared" si="331"/>
        <v>75.2</v>
      </c>
      <c r="Z630" s="86">
        <v>24</v>
      </c>
      <c r="AA630" s="55">
        <v>10</v>
      </c>
      <c r="AB630" s="55">
        <v>300</v>
      </c>
      <c r="AC630" s="51" t="s">
        <v>127</v>
      </c>
      <c r="AD630" s="43" t="s">
        <v>113</v>
      </c>
      <c r="AE630" s="43" t="s">
        <v>63</v>
      </c>
      <c r="AF630" s="50">
        <v>1</v>
      </c>
      <c r="AG630" s="55" t="s">
        <v>0</v>
      </c>
      <c r="AH630" s="45"/>
      <c r="AI630" s="45"/>
    </row>
    <row r="631" spans="1:35">
      <c r="A631" s="87" t="s">
        <v>234</v>
      </c>
      <c r="B631" s="43" t="s">
        <v>145</v>
      </c>
      <c r="C631" s="44">
        <v>41193</v>
      </c>
      <c r="D631" s="45">
        <v>2012</v>
      </c>
      <c r="E631" s="46">
        <v>0.3888888888888889</v>
      </c>
      <c r="F631" s="46">
        <v>0.3923611111111111</v>
      </c>
      <c r="G631" s="46">
        <f t="shared" si="324"/>
        <v>3.4722222222222099E-3</v>
      </c>
      <c r="H631" s="36">
        <v>2</v>
      </c>
      <c r="I631" s="36">
        <v>1</v>
      </c>
      <c r="J631" s="36">
        <v>10</v>
      </c>
      <c r="K631" s="36">
        <v>10</v>
      </c>
      <c r="L631" s="42" t="s">
        <v>188</v>
      </c>
      <c r="M631" s="42" t="s">
        <v>189</v>
      </c>
      <c r="N631" s="36">
        <v>1</v>
      </c>
      <c r="O631" s="47">
        <f t="shared" si="325"/>
        <v>66</v>
      </c>
      <c r="P631" s="85">
        <v>20</v>
      </c>
      <c r="Q631" s="47">
        <f t="shared" si="326"/>
        <v>62.699999999999996</v>
      </c>
      <c r="R631" s="47">
        <v>19</v>
      </c>
      <c r="S631" s="36">
        <f t="shared" si="327"/>
        <v>66</v>
      </c>
      <c r="T631" s="36">
        <f t="shared" si="328"/>
        <v>20</v>
      </c>
      <c r="U631" s="47">
        <f t="shared" si="329"/>
        <v>64.349999999999994</v>
      </c>
      <c r="V631" s="47">
        <f t="shared" si="330"/>
        <v>19.5</v>
      </c>
      <c r="W631" s="48">
        <v>24.663720000000001</v>
      </c>
      <c r="X631" s="48">
        <v>112.18444</v>
      </c>
      <c r="Y631" s="49">
        <f t="shared" si="331"/>
        <v>75.2</v>
      </c>
      <c r="Z631" s="86">
        <v>24</v>
      </c>
      <c r="AA631" s="55">
        <v>10</v>
      </c>
      <c r="AB631" s="55">
        <v>300</v>
      </c>
      <c r="AC631" s="51" t="s">
        <v>127</v>
      </c>
      <c r="AD631" s="43" t="s">
        <v>113</v>
      </c>
      <c r="AE631" s="43" t="s">
        <v>63</v>
      </c>
      <c r="AF631" s="50">
        <v>1</v>
      </c>
      <c r="AG631" s="55" t="s">
        <v>0</v>
      </c>
    </row>
    <row r="632" spans="1:35" s="53" customFormat="1">
      <c r="A632" s="87" t="s">
        <v>234</v>
      </c>
      <c r="B632" s="43" t="s">
        <v>145</v>
      </c>
      <c r="C632" s="44">
        <v>41193</v>
      </c>
      <c r="D632" s="45">
        <v>2012</v>
      </c>
      <c r="E632" s="46">
        <v>0.3888888888888889</v>
      </c>
      <c r="F632" s="46">
        <v>0.3923611111111111</v>
      </c>
      <c r="G632" s="46">
        <f t="shared" si="324"/>
        <v>3.4722222222222099E-3</v>
      </c>
      <c r="H632" s="36">
        <v>2</v>
      </c>
      <c r="I632" s="36">
        <v>1</v>
      </c>
      <c r="J632" s="36">
        <v>10</v>
      </c>
      <c r="K632" s="36">
        <v>10</v>
      </c>
      <c r="L632" s="42" t="s">
        <v>188</v>
      </c>
      <c r="M632" s="42" t="s">
        <v>189</v>
      </c>
      <c r="N632" s="36">
        <v>1</v>
      </c>
      <c r="O632" s="47">
        <f t="shared" si="325"/>
        <v>66</v>
      </c>
      <c r="P632" s="85">
        <v>20</v>
      </c>
      <c r="Q632" s="47">
        <f t="shared" si="326"/>
        <v>62.699999999999996</v>
      </c>
      <c r="R632" s="47">
        <v>19</v>
      </c>
      <c r="S632" s="36">
        <f t="shared" si="327"/>
        <v>66</v>
      </c>
      <c r="T632" s="36">
        <f t="shared" si="328"/>
        <v>20</v>
      </c>
      <c r="U632" s="47">
        <f t="shared" si="329"/>
        <v>64.349999999999994</v>
      </c>
      <c r="V632" s="47">
        <f t="shared" si="330"/>
        <v>19.5</v>
      </c>
      <c r="W632" s="48">
        <v>24.663720000000001</v>
      </c>
      <c r="X632" s="48">
        <v>112.18444</v>
      </c>
      <c r="Y632" s="49">
        <f t="shared" si="331"/>
        <v>75.2</v>
      </c>
      <c r="Z632" s="86">
        <v>24</v>
      </c>
      <c r="AA632" s="55">
        <v>10</v>
      </c>
      <c r="AB632" s="55">
        <v>300</v>
      </c>
      <c r="AC632" s="51" t="s">
        <v>127</v>
      </c>
      <c r="AD632" s="43" t="s">
        <v>49</v>
      </c>
      <c r="AE632" s="43" t="s">
        <v>63</v>
      </c>
      <c r="AF632" s="50">
        <v>1</v>
      </c>
      <c r="AG632" s="55" t="s">
        <v>0</v>
      </c>
    </row>
    <row r="633" spans="1:35">
      <c r="A633" s="87" t="s">
        <v>234</v>
      </c>
      <c r="B633" s="43" t="s">
        <v>145</v>
      </c>
      <c r="C633" s="44">
        <v>41193</v>
      </c>
      <c r="D633" s="45">
        <v>2012</v>
      </c>
      <c r="E633" s="46">
        <v>0.3888888888888889</v>
      </c>
      <c r="F633" s="46">
        <v>0.3923611111111111</v>
      </c>
      <c r="G633" s="46">
        <f t="shared" si="324"/>
        <v>3.4722222222222099E-3</v>
      </c>
      <c r="H633" s="36">
        <v>2</v>
      </c>
      <c r="I633" s="36">
        <v>1</v>
      </c>
      <c r="J633" s="36">
        <v>10</v>
      </c>
      <c r="K633" s="36">
        <v>10</v>
      </c>
      <c r="L633" s="42" t="s">
        <v>188</v>
      </c>
      <c r="M633" s="42" t="s">
        <v>189</v>
      </c>
      <c r="N633" s="36">
        <v>1</v>
      </c>
      <c r="O633" s="47">
        <f t="shared" si="325"/>
        <v>66</v>
      </c>
      <c r="P633" s="85">
        <v>20</v>
      </c>
      <c r="Q633" s="47">
        <f t="shared" si="326"/>
        <v>62.699999999999996</v>
      </c>
      <c r="R633" s="47">
        <v>19</v>
      </c>
      <c r="S633" s="36">
        <f t="shared" si="327"/>
        <v>66</v>
      </c>
      <c r="T633" s="36">
        <f t="shared" si="328"/>
        <v>20</v>
      </c>
      <c r="U633" s="47">
        <f t="shared" si="329"/>
        <v>64.349999999999994</v>
      </c>
      <c r="V633" s="47">
        <f t="shared" si="330"/>
        <v>19.5</v>
      </c>
      <c r="W633" s="48">
        <v>24.663720000000001</v>
      </c>
      <c r="X633" s="48">
        <v>112.18444</v>
      </c>
      <c r="Y633" s="49">
        <f t="shared" si="331"/>
        <v>75.2</v>
      </c>
      <c r="Z633" s="86">
        <v>24</v>
      </c>
      <c r="AA633" s="55">
        <v>10</v>
      </c>
      <c r="AB633" s="55">
        <v>300</v>
      </c>
      <c r="AC633" s="51" t="s">
        <v>127</v>
      </c>
      <c r="AD633" s="43" t="s">
        <v>49</v>
      </c>
      <c r="AE633" s="43" t="s">
        <v>63</v>
      </c>
      <c r="AF633" s="50">
        <v>1</v>
      </c>
      <c r="AG633" s="55" t="s">
        <v>0</v>
      </c>
    </row>
    <row r="634" spans="1:35">
      <c r="A634" s="87" t="s">
        <v>234</v>
      </c>
      <c r="B634" s="43" t="s">
        <v>145</v>
      </c>
      <c r="C634" s="44">
        <v>41193</v>
      </c>
      <c r="D634" s="45">
        <v>2012</v>
      </c>
      <c r="E634" s="46">
        <v>0.3888888888888889</v>
      </c>
      <c r="F634" s="46">
        <v>0.3923611111111111</v>
      </c>
      <c r="G634" s="46">
        <f t="shared" si="324"/>
        <v>3.4722222222222099E-3</v>
      </c>
      <c r="H634" s="36">
        <v>2</v>
      </c>
      <c r="I634" s="36">
        <v>1</v>
      </c>
      <c r="J634" s="36">
        <v>10</v>
      </c>
      <c r="K634" s="36">
        <v>10</v>
      </c>
      <c r="L634" s="42" t="s">
        <v>188</v>
      </c>
      <c r="M634" s="42" t="s">
        <v>189</v>
      </c>
      <c r="N634" s="36">
        <v>1</v>
      </c>
      <c r="O634" s="47">
        <f t="shared" si="325"/>
        <v>66</v>
      </c>
      <c r="P634" s="85">
        <v>20</v>
      </c>
      <c r="Q634" s="47">
        <f t="shared" si="326"/>
        <v>62.699999999999996</v>
      </c>
      <c r="R634" s="47">
        <v>19</v>
      </c>
      <c r="S634" s="36">
        <f t="shared" si="327"/>
        <v>66</v>
      </c>
      <c r="T634" s="36">
        <f t="shared" si="328"/>
        <v>20</v>
      </c>
      <c r="U634" s="47">
        <f t="shared" si="329"/>
        <v>64.349999999999994</v>
      </c>
      <c r="V634" s="47">
        <f t="shared" si="330"/>
        <v>19.5</v>
      </c>
      <c r="W634" s="48">
        <v>24.663720000000001</v>
      </c>
      <c r="X634" s="48">
        <v>112.18444</v>
      </c>
      <c r="Y634" s="49">
        <f t="shared" si="331"/>
        <v>75.2</v>
      </c>
      <c r="Z634" s="86">
        <v>24</v>
      </c>
      <c r="AA634" s="55">
        <v>10</v>
      </c>
      <c r="AB634" s="55">
        <v>300</v>
      </c>
      <c r="AC634" s="65" t="s">
        <v>135</v>
      </c>
      <c r="AD634" s="66" t="s">
        <v>180</v>
      </c>
      <c r="AE634" s="66" t="s">
        <v>0</v>
      </c>
      <c r="AF634" s="64">
        <v>1</v>
      </c>
      <c r="AG634" s="67" t="s">
        <v>0</v>
      </c>
    </row>
    <row r="635" spans="1:35" s="45" customFormat="1">
      <c r="A635" s="87" t="s">
        <v>234</v>
      </c>
      <c r="B635" s="43" t="s">
        <v>145</v>
      </c>
      <c r="C635" s="44">
        <v>41193</v>
      </c>
      <c r="D635" s="45">
        <v>2012</v>
      </c>
      <c r="E635" s="46">
        <v>0.3888888888888889</v>
      </c>
      <c r="F635" s="46">
        <v>0.3923611111111111</v>
      </c>
      <c r="G635" s="46">
        <f t="shared" si="324"/>
        <v>3.4722222222222099E-3</v>
      </c>
      <c r="H635" s="36">
        <v>2</v>
      </c>
      <c r="I635" s="36">
        <v>1</v>
      </c>
      <c r="J635" s="36">
        <v>10</v>
      </c>
      <c r="K635" s="36">
        <v>10</v>
      </c>
      <c r="L635" s="42" t="s">
        <v>188</v>
      </c>
      <c r="M635" s="42" t="s">
        <v>189</v>
      </c>
      <c r="N635" s="36">
        <v>1</v>
      </c>
      <c r="O635" s="47">
        <f t="shared" si="325"/>
        <v>66</v>
      </c>
      <c r="P635" s="85">
        <v>20</v>
      </c>
      <c r="Q635" s="47">
        <f t="shared" si="326"/>
        <v>62.699999999999996</v>
      </c>
      <c r="R635" s="47">
        <v>19</v>
      </c>
      <c r="S635" s="36">
        <f t="shared" si="327"/>
        <v>66</v>
      </c>
      <c r="T635" s="36">
        <f t="shared" si="328"/>
        <v>20</v>
      </c>
      <c r="U635" s="47">
        <f t="shared" si="329"/>
        <v>64.349999999999994</v>
      </c>
      <c r="V635" s="47">
        <f t="shared" si="330"/>
        <v>19.5</v>
      </c>
      <c r="W635" s="48">
        <v>24.663720000000001</v>
      </c>
      <c r="X635" s="48">
        <v>112.18444</v>
      </c>
      <c r="Y635" s="49">
        <f t="shared" si="331"/>
        <v>75.2</v>
      </c>
      <c r="Z635" s="86">
        <v>24</v>
      </c>
      <c r="AA635" s="55">
        <v>10</v>
      </c>
      <c r="AB635" s="55">
        <v>300</v>
      </c>
      <c r="AC635" s="65" t="s">
        <v>135</v>
      </c>
      <c r="AD635" s="66" t="s">
        <v>180</v>
      </c>
      <c r="AE635" s="66" t="s">
        <v>0</v>
      </c>
      <c r="AF635" s="64">
        <v>1</v>
      </c>
      <c r="AG635" s="67" t="s">
        <v>0</v>
      </c>
    </row>
    <row r="636" spans="1:35" s="45" customFormat="1">
      <c r="A636" s="87" t="s">
        <v>235</v>
      </c>
      <c r="B636" s="43" t="s">
        <v>149</v>
      </c>
      <c r="C636" s="44">
        <v>41193</v>
      </c>
      <c r="D636" s="45">
        <v>2012</v>
      </c>
      <c r="E636" s="46">
        <v>0.38472222222222219</v>
      </c>
      <c r="F636" s="46">
        <v>0.38750000000000001</v>
      </c>
      <c r="G636" s="46">
        <f t="shared" si="324"/>
        <v>2.7777777777778234E-3</v>
      </c>
      <c r="H636" s="36">
        <v>2</v>
      </c>
      <c r="I636" s="36">
        <v>1</v>
      </c>
      <c r="J636" s="36">
        <v>11</v>
      </c>
      <c r="K636" s="36">
        <v>11</v>
      </c>
      <c r="L636" s="42" t="s">
        <v>188</v>
      </c>
      <c r="M636" s="42" t="s">
        <v>189</v>
      </c>
      <c r="N636" s="36">
        <v>1</v>
      </c>
      <c r="O636" s="47">
        <f t="shared" si="325"/>
        <v>66.33</v>
      </c>
      <c r="P636" s="85">
        <v>20.100000000000001</v>
      </c>
      <c r="Q636" s="47">
        <f t="shared" si="326"/>
        <v>62.699999999999996</v>
      </c>
      <c r="R636" s="47">
        <v>19</v>
      </c>
      <c r="S636" s="36">
        <f t="shared" si="327"/>
        <v>66.33</v>
      </c>
      <c r="T636" s="36">
        <f t="shared" si="328"/>
        <v>20.100000000000001</v>
      </c>
      <c r="U636" s="47">
        <f t="shared" si="329"/>
        <v>64.515000000000001</v>
      </c>
      <c r="V636" s="47">
        <f t="shared" si="330"/>
        <v>19.55</v>
      </c>
      <c r="W636" s="48">
        <v>24.664239999999999</v>
      </c>
      <c r="X636" s="48">
        <v>112.18402</v>
      </c>
      <c r="Y636" s="49">
        <f t="shared" si="331"/>
        <v>78.800000000000011</v>
      </c>
      <c r="Z636" s="86">
        <v>26</v>
      </c>
      <c r="AA636" s="55">
        <v>9</v>
      </c>
      <c r="AB636" s="55">
        <v>210</v>
      </c>
      <c r="AC636" s="51" t="s">
        <v>62</v>
      </c>
      <c r="AD636" s="55" t="s">
        <v>49</v>
      </c>
      <c r="AE636" s="55" t="s">
        <v>63</v>
      </c>
      <c r="AF636" s="50">
        <v>1</v>
      </c>
      <c r="AG636" s="52" t="s">
        <v>0</v>
      </c>
    </row>
    <row r="637" spans="1:35" s="45" customFormat="1">
      <c r="A637" s="87" t="s">
        <v>235</v>
      </c>
      <c r="B637" s="43" t="s">
        <v>149</v>
      </c>
      <c r="C637" s="44">
        <v>41193</v>
      </c>
      <c r="D637" s="45">
        <v>2012</v>
      </c>
      <c r="E637" s="46">
        <v>0.38472222222222219</v>
      </c>
      <c r="F637" s="46">
        <v>0.38750000000000001</v>
      </c>
      <c r="G637" s="46">
        <f t="shared" ref="G637:G642" si="332">F637-E637</f>
        <v>2.7777777777778234E-3</v>
      </c>
      <c r="H637" s="36">
        <v>2</v>
      </c>
      <c r="I637" s="36">
        <v>1</v>
      </c>
      <c r="J637" s="36">
        <v>11</v>
      </c>
      <c r="K637" s="36">
        <v>11</v>
      </c>
      <c r="L637" s="42" t="s">
        <v>188</v>
      </c>
      <c r="M637" s="42" t="s">
        <v>189</v>
      </c>
      <c r="N637" s="36">
        <v>1</v>
      </c>
      <c r="O637" s="47">
        <f t="shared" ref="O637:O642" si="333">(P637*3.3)</f>
        <v>66.33</v>
      </c>
      <c r="P637" s="85">
        <v>20.100000000000001</v>
      </c>
      <c r="Q637" s="47">
        <f t="shared" ref="Q637:Q642" si="334">(R637*3.3)</f>
        <v>62.699999999999996</v>
      </c>
      <c r="R637" s="47">
        <v>19</v>
      </c>
      <c r="S637" s="36">
        <f t="shared" ref="S637:S642" si="335">MAX(O637,Q637,)</f>
        <v>66.33</v>
      </c>
      <c r="T637" s="36">
        <f t="shared" ref="T637:T642" si="336">MAX(P637,R637)</f>
        <v>20.100000000000001</v>
      </c>
      <c r="U637" s="47">
        <f t="shared" ref="U637:U642" si="337">AVERAGE(O637,Q637)</f>
        <v>64.515000000000001</v>
      </c>
      <c r="V637" s="47">
        <f t="shared" ref="V637:V642" si="338">AVERAGE(P637,R637)</f>
        <v>19.55</v>
      </c>
      <c r="W637" s="48">
        <v>24.664239999999999</v>
      </c>
      <c r="X637" s="48">
        <v>112.18402</v>
      </c>
      <c r="Y637" s="49">
        <f t="shared" ref="Y637:Y642" si="339">(Z637*1.8)+32</f>
        <v>78.800000000000011</v>
      </c>
      <c r="Z637" s="86">
        <v>26</v>
      </c>
      <c r="AA637" s="55">
        <v>9</v>
      </c>
      <c r="AB637" s="55">
        <v>210</v>
      </c>
      <c r="AC637" s="51" t="s">
        <v>162</v>
      </c>
      <c r="AD637" s="55" t="s">
        <v>113</v>
      </c>
      <c r="AE637" s="55" t="s">
        <v>0</v>
      </c>
      <c r="AF637" s="50">
        <v>1</v>
      </c>
      <c r="AG637" s="52" t="s">
        <v>0</v>
      </c>
    </row>
    <row r="638" spans="1:35" s="45" customFormat="1">
      <c r="A638" s="87" t="s">
        <v>235</v>
      </c>
      <c r="B638" s="43" t="s">
        <v>149</v>
      </c>
      <c r="C638" s="44">
        <v>41193</v>
      </c>
      <c r="D638" s="45">
        <v>2012</v>
      </c>
      <c r="E638" s="46">
        <v>0.38472222222222219</v>
      </c>
      <c r="F638" s="46">
        <v>0.38750000000000001</v>
      </c>
      <c r="G638" s="46">
        <f t="shared" si="332"/>
        <v>2.7777777777778234E-3</v>
      </c>
      <c r="H638" s="36">
        <v>2</v>
      </c>
      <c r="I638" s="36">
        <v>1</v>
      </c>
      <c r="J638" s="36">
        <v>11</v>
      </c>
      <c r="K638" s="36">
        <v>11</v>
      </c>
      <c r="L638" s="42" t="s">
        <v>188</v>
      </c>
      <c r="M638" s="42" t="s">
        <v>189</v>
      </c>
      <c r="N638" s="36">
        <v>1</v>
      </c>
      <c r="O638" s="47">
        <f t="shared" si="333"/>
        <v>66.33</v>
      </c>
      <c r="P638" s="85">
        <v>20.100000000000001</v>
      </c>
      <c r="Q638" s="47">
        <f t="shared" si="334"/>
        <v>62.699999999999996</v>
      </c>
      <c r="R638" s="47">
        <v>19</v>
      </c>
      <c r="S638" s="36">
        <f t="shared" si="335"/>
        <v>66.33</v>
      </c>
      <c r="T638" s="36">
        <f t="shared" si="336"/>
        <v>20.100000000000001</v>
      </c>
      <c r="U638" s="47">
        <f t="shared" si="337"/>
        <v>64.515000000000001</v>
      </c>
      <c r="V638" s="47">
        <f t="shared" si="338"/>
        <v>19.55</v>
      </c>
      <c r="W638" s="48">
        <v>24.664239999999999</v>
      </c>
      <c r="X638" s="48">
        <v>112.18402</v>
      </c>
      <c r="Y638" s="49">
        <f t="shared" si="339"/>
        <v>78.800000000000011</v>
      </c>
      <c r="Z638" s="86">
        <v>26</v>
      </c>
      <c r="AA638" s="55">
        <v>9</v>
      </c>
      <c r="AB638" s="55">
        <v>210</v>
      </c>
      <c r="AC638" s="51" t="s">
        <v>162</v>
      </c>
      <c r="AD638" s="55" t="s">
        <v>113</v>
      </c>
      <c r="AE638" s="55" t="s">
        <v>0</v>
      </c>
      <c r="AF638" s="50">
        <v>1</v>
      </c>
      <c r="AG638" s="52" t="s">
        <v>0</v>
      </c>
    </row>
    <row r="639" spans="1:35" s="45" customFormat="1">
      <c r="A639" s="87" t="s">
        <v>235</v>
      </c>
      <c r="B639" s="43" t="s">
        <v>149</v>
      </c>
      <c r="C639" s="44">
        <v>41193</v>
      </c>
      <c r="D639" s="45">
        <v>2012</v>
      </c>
      <c r="E639" s="46">
        <v>0.38472222222222219</v>
      </c>
      <c r="F639" s="46">
        <v>0.38750000000000001</v>
      </c>
      <c r="G639" s="46">
        <f t="shared" si="332"/>
        <v>2.7777777777778234E-3</v>
      </c>
      <c r="H639" s="36">
        <v>2</v>
      </c>
      <c r="I639" s="36">
        <v>1</v>
      </c>
      <c r="J639" s="36">
        <v>11</v>
      </c>
      <c r="K639" s="36">
        <v>11</v>
      </c>
      <c r="L639" s="42" t="s">
        <v>188</v>
      </c>
      <c r="M639" s="42" t="s">
        <v>189</v>
      </c>
      <c r="N639" s="36">
        <v>1</v>
      </c>
      <c r="O639" s="47">
        <f t="shared" si="333"/>
        <v>66.33</v>
      </c>
      <c r="P639" s="85">
        <v>20.100000000000001</v>
      </c>
      <c r="Q639" s="47">
        <f t="shared" si="334"/>
        <v>62.699999999999996</v>
      </c>
      <c r="R639" s="47">
        <v>19</v>
      </c>
      <c r="S639" s="36">
        <f t="shared" si="335"/>
        <v>66.33</v>
      </c>
      <c r="T639" s="36">
        <f t="shared" si="336"/>
        <v>20.100000000000001</v>
      </c>
      <c r="U639" s="47">
        <f t="shared" si="337"/>
        <v>64.515000000000001</v>
      </c>
      <c r="V639" s="47">
        <f t="shared" si="338"/>
        <v>19.55</v>
      </c>
      <c r="W639" s="48">
        <v>24.664239999999999</v>
      </c>
      <c r="X639" s="48">
        <v>112.18402</v>
      </c>
      <c r="Y639" s="49">
        <f t="shared" si="339"/>
        <v>78.800000000000011</v>
      </c>
      <c r="Z639" s="86">
        <v>26</v>
      </c>
      <c r="AA639" s="55">
        <v>9</v>
      </c>
      <c r="AB639" s="55">
        <v>210</v>
      </c>
      <c r="AC639" s="51" t="s">
        <v>128</v>
      </c>
      <c r="AD639" s="55" t="s">
        <v>49</v>
      </c>
      <c r="AE639" s="55" t="s">
        <v>63</v>
      </c>
      <c r="AF639" s="50">
        <v>1</v>
      </c>
      <c r="AG639" s="52" t="s">
        <v>0</v>
      </c>
    </row>
    <row r="640" spans="1:35" s="45" customFormat="1">
      <c r="A640" s="87" t="s">
        <v>235</v>
      </c>
      <c r="B640" s="43" t="s">
        <v>149</v>
      </c>
      <c r="C640" s="44">
        <v>41193</v>
      </c>
      <c r="D640" s="45">
        <v>2012</v>
      </c>
      <c r="E640" s="46">
        <v>0.38472222222222219</v>
      </c>
      <c r="F640" s="46">
        <v>0.38750000000000001</v>
      </c>
      <c r="G640" s="46">
        <f t="shared" si="332"/>
        <v>2.7777777777778234E-3</v>
      </c>
      <c r="H640" s="36">
        <v>2</v>
      </c>
      <c r="I640" s="36">
        <v>1</v>
      </c>
      <c r="J640" s="36">
        <v>11</v>
      </c>
      <c r="K640" s="36">
        <v>11</v>
      </c>
      <c r="L640" s="42" t="s">
        <v>188</v>
      </c>
      <c r="M640" s="42" t="s">
        <v>189</v>
      </c>
      <c r="N640" s="36">
        <v>1</v>
      </c>
      <c r="O640" s="47">
        <f t="shared" si="333"/>
        <v>66.33</v>
      </c>
      <c r="P640" s="85">
        <v>20.100000000000001</v>
      </c>
      <c r="Q640" s="47">
        <f t="shared" si="334"/>
        <v>62.699999999999996</v>
      </c>
      <c r="R640" s="47">
        <v>19</v>
      </c>
      <c r="S640" s="36">
        <f t="shared" si="335"/>
        <v>66.33</v>
      </c>
      <c r="T640" s="36">
        <f t="shared" si="336"/>
        <v>20.100000000000001</v>
      </c>
      <c r="U640" s="47">
        <f t="shared" si="337"/>
        <v>64.515000000000001</v>
      </c>
      <c r="V640" s="47">
        <f t="shared" si="338"/>
        <v>19.55</v>
      </c>
      <c r="W640" s="48">
        <v>24.664239999999999</v>
      </c>
      <c r="X640" s="48">
        <v>112.18402</v>
      </c>
      <c r="Y640" s="49">
        <f t="shared" si="339"/>
        <v>78.800000000000011</v>
      </c>
      <c r="Z640" s="86">
        <v>26</v>
      </c>
      <c r="AA640" s="55">
        <v>9</v>
      </c>
      <c r="AB640" s="55">
        <v>210</v>
      </c>
      <c r="AC640" s="51" t="s">
        <v>131</v>
      </c>
      <c r="AD640" s="55" t="s">
        <v>113</v>
      </c>
      <c r="AE640" s="55" t="s">
        <v>0</v>
      </c>
      <c r="AF640" s="50">
        <v>1</v>
      </c>
      <c r="AG640" s="52" t="s">
        <v>0</v>
      </c>
    </row>
    <row r="641" spans="1:33" s="45" customFormat="1">
      <c r="A641" s="87" t="s">
        <v>235</v>
      </c>
      <c r="B641" s="43" t="s">
        <v>149</v>
      </c>
      <c r="C641" s="44">
        <v>41193</v>
      </c>
      <c r="D641" s="45">
        <v>2012</v>
      </c>
      <c r="E641" s="46">
        <v>0.38472222222222219</v>
      </c>
      <c r="F641" s="46">
        <v>0.38750000000000001</v>
      </c>
      <c r="G641" s="46">
        <f t="shared" si="332"/>
        <v>2.7777777777778234E-3</v>
      </c>
      <c r="H641" s="36">
        <v>2</v>
      </c>
      <c r="I641" s="36">
        <v>1</v>
      </c>
      <c r="J641" s="36">
        <v>11</v>
      </c>
      <c r="K641" s="36">
        <v>11</v>
      </c>
      <c r="L641" s="42" t="s">
        <v>188</v>
      </c>
      <c r="M641" s="42" t="s">
        <v>189</v>
      </c>
      <c r="N641" s="36">
        <v>1</v>
      </c>
      <c r="O641" s="47">
        <f t="shared" si="333"/>
        <v>66.33</v>
      </c>
      <c r="P641" s="85">
        <v>20.100000000000001</v>
      </c>
      <c r="Q641" s="47">
        <f t="shared" si="334"/>
        <v>62.699999999999996</v>
      </c>
      <c r="R641" s="47">
        <v>19</v>
      </c>
      <c r="S641" s="36">
        <f t="shared" si="335"/>
        <v>66.33</v>
      </c>
      <c r="T641" s="36">
        <f t="shared" si="336"/>
        <v>20.100000000000001</v>
      </c>
      <c r="U641" s="47">
        <f t="shared" si="337"/>
        <v>64.515000000000001</v>
      </c>
      <c r="V641" s="47">
        <f t="shared" si="338"/>
        <v>19.55</v>
      </c>
      <c r="W641" s="48">
        <v>24.664239999999999</v>
      </c>
      <c r="X641" s="48">
        <v>112.18402</v>
      </c>
      <c r="Y641" s="49">
        <f t="shared" si="339"/>
        <v>78.800000000000011</v>
      </c>
      <c r="Z641" s="86">
        <v>26</v>
      </c>
      <c r="AA641" s="55">
        <v>9</v>
      </c>
      <c r="AB641" s="55">
        <v>210</v>
      </c>
      <c r="AC641" s="51" t="s">
        <v>131</v>
      </c>
      <c r="AD641" s="55" t="s">
        <v>49</v>
      </c>
      <c r="AE641" s="55" t="s">
        <v>0</v>
      </c>
      <c r="AF641" s="50">
        <v>1</v>
      </c>
      <c r="AG641" s="52" t="s">
        <v>0</v>
      </c>
    </row>
    <row r="642" spans="1:33" s="45" customFormat="1">
      <c r="A642" s="87" t="s">
        <v>236</v>
      </c>
      <c r="B642" s="43" t="s">
        <v>144</v>
      </c>
      <c r="C642" s="44">
        <v>41193</v>
      </c>
      <c r="D642" s="45">
        <v>2012</v>
      </c>
      <c r="E642" s="46">
        <v>0.3756944444444445</v>
      </c>
      <c r="F642" s="46">
        <v>0.37986111111111115</v>
      </c>
      <c r="G642" s="46">
        <f t="shared" si="332"/>
        <v>4.1666666666666519E-3</v>
      </c>
      <c r="H642" s="36">
        <v>2</v>
      </c>
      <c r="I642" s="36">
        <v>1</v>
      </c>
      <c r="J642" s="36">
        <v>12</v>
      </c>
      <c r="K642" s="36">
        <v>12</v>
      </c>
      <c r="L642" s="42" t="s">
        <v>188</v>
      </c>
      <c r="M642" s="42" t="s">
        <v>189</v>
      </c>
      <c r="N642" s="36">
        <v>1</v>
      </c>
      <c r="O642" s="47">
        <f t="shared" si="333"/>
        <v>64.680000000000007</v>
      </c>
      <c r="P642" s="85">
        <v>19.600000000000001</v>
      </c>
      <c r="Q642" s="47">
        <f t="shared" si="334"/>
        <v>66.33</v>
      </c>
      <c r="R642" s="47">
        <v>20.100000000000001</v>
      </c>
      <c r="S642" s="36">
        <f t="shared" si="335"/>
        <v>66.33</v>
      </c>
      <c r="T642" s="36">
        <f t="shared" si="336"/>
        <v>20.100000000000001</v>
      </c>
      <c r="U642" s="47">
        <f t="shared" si="337"/>
        <v>65.504999999999995</v>
      </c>
      <c r="V642" s="47">
        <f t="shared" si="338"/>
        <v>19.850000000000001</v>
      </c>
      <c r="W642" s="48">
        <v>24.664239999999999</v>
      </c>
      <c r="X642" s="48">
        <v>112.18402</v>
      </c>
      <c r="Y642" s="49">
        <f t="shared" si="339"/>
        <v>78.800000000000011</v>
      </c>
      <c r="Z642" s="86">
        <v>26</v>
      </c>
      <c r="AA642" s="55">
        <v>9</v>
      </c>
      <c r="AB642" s="55">
        <v>60</v>
      </c>
      <c r="AC642" s="51" t="s">
        <v>119</v>
      </c>
      <c r="AD642" s="55" t="s">
        <v>114</v>
      </c>
      <c r="AE642" s="55" t="s">
        <v>67</v>
      </c>
      <c r="AF642" s="50">
        <v>1</v>
      </c>
      <c r="AG642" s="52" t="s">
        <v>0</v>
      </c>
    </row>
    <row r="643" spans="1:33" s="45" customFormat="1">
      <c r="A643" s="87" t="s">
        <v>236</v>
      </c>
      <c r="B643" s="43" t="s">
        <v>144</v>
      </c>
      <c r="C643" s="44">
        <v>41193</v>
      </c>
      <c r="D643" s="45">
        <v>2012</v>
      </c>
      <c r="E643" s="46">
        <v>0.3756944444444445</v>
      </c>
      <c r="F643" s="46">
        <v>0.37986111111111115</v>
      </c>
      <c r="G643" s="46">
        <f t="shared" ref="G643:G659" si="340">F643-E643</f>
        <v>4.1666666666666519E-3</v>
      </c>
      <c r="H643" s="36">
        <v>2</v>
      </c>
      <c r="I643" s="36">
        <v>1</v>
      </c>
      <c r="J643" s="36">
        <v>12</v>
      </c>
      <c r="K643" s="36">
        <v>12</v>
      </c>
      <c r="L643" s="42" t="s">
        <v>188</v>
      </c>
      <c r="M643" s="42" t="s">
        <v>189</v>
      </c>
      <c r="N643" s="36">
        <v>1</v>
      </c>
      <c r="O643" s="47">
        <f t="shared" ref="O643:O659" si="341">(P643*3.3)</f>
        <v>64.680000000000007</v>
      </c>
      <c r="P643" s="85">
        <v>19.600000000000001</v>
      </c>
      <c r="Q643" s="47">
        <f t="shared" ref="Q643:Q659" si="342">(R643*3.3)</f>
        <v>66.33</v>
      </c>
      <c r="R643" s="47">
        <v>20.100000000000001</v>
      </c>
      <c r="S643" s="36">
        <f t="shared" ref="S643:S659" si="343">MAX(O643,Q643,)</f>
        <v>66.33</v>
      </c>
      <c r="T643" s="36">
        <f t="shared" ref="T643:T659" si="344">MAX(P643,R643)</f>
        <v>20.100000000000001</v>
      </c>
      <c r="U643" s="47">
        <f t="shared" ref="U643:U659" si="345">AVERAGE(O643,Q643)</f>
        <v>65.504999999999995</v>
      </c>
      <c r="V643" s="47">
        <f t="shared" ref="V643:V659" si="346">AVERAGE(P643,R643)</f>
        <v>19.850000000000001</v>
      </c>
      <c r="W643" s="48">
        <v>24.664239999999999</v>
      </c>
      <c r="X643" s="48">
        <v>112.18402</v>
      </c>
      <c r="Y643" s="49">
        <f t="shared" ref="Y643:Y659" si="347">(Z643*1.8)+32</f>
        <v>78.800000000000011</v>
      </c>
      <c r="Z643" s="86">
        <v>26</v>
      </c>
      <c r="AA643" s="55">
        <v>9</v>
      </c>
      <c r="AB643" s="55">
        <v>60</v>
      </c>
      <c r="AC643" s="51" t="s">
        <v>119</v>
      </c>
      <c r="AD643" s="55" t="s">
        <v>114</v>
      </c>
      <c r="AE643" s="55" t="s">
        <v>67</v>
      </c>
      <c r="AF643" s="50">
        <v>1</v>
      </c>
      <c r="AG643" s="52" t="s">
        <v>0</v>
      </c>
    </row>
    <row r="644" spans="1:33" s="45" customFormat="1">
      <c r="A644" s="87" t="s">
        <v>236</v>
      </c>
      <c r="B644" s="43" t="s">
        <v>144</v>
      </c>
      <c r="C644" s="44">
        <v>41193</v>
      </c>
      <c r="D644" s="45">
        <v>2012</v>
      </c>
      <c r="E644" s="46">
        <v>0.3756944444444445</v>
      </c>
      <c r="F644" s="46">
        <v>0.37986111111111115</v>
      </c>
      <c r="G644" s="46">
        <f t="shared" si="340"/>
        <v>4.1666666666666519E-3</v>
      </c>
      <c r="H644" s="36">
        <v>2</v>
      </c>
      <c r="I644" s="36">
        <v>1</v>
      </c>
      <c r="J644" s="36">
        <v>12</v>
      </c>
      <c r="K644" s="36">
        <v>12</v>
      </c>
      <c r="L644" s="42" t="s">
        <v>188</v>
      </c>
      <c r="M644" s="42" t="s">
        <v>189</v>
      </c>
      <c r="N644" s="36">
        <v>1</v>
      </c>
      <c r="O644" s="47">
        <f t="shared" si="341"/>
        <v>64.680000000000007</v>
      </c>
      <c r="P644" s="85">
        <v>19.600000000000001</v>
      </c>
      <c r="Q644" s="47">
        <f t="shared" si="342"/>
        <v>66.33</v>
      </c>
      <c r="R644" s="47">
        <v>20.100000000000001</v>
      </c>
      <c r="S644" s="36">
        <f t="shared" si="343"/>
        <v>66.33</v>
      </c>
      <c r="T644" s="36">
        <f t="shared" si="344"/>
        <v>20.100000000000001</v>
      </c>
      <c r="U644" s="47">
        <f t="shared" si="345"/>
        <v>65.504999999999995</v>
      </c>
      <c r="V644" s="47">
        <f t="shared" si="346"/>
        <v>19.850000000000001</v>
      </c>
      <c r="W644" s="48">
        <v>24.664239999999999</v>
      </c>
      <c r="X644" s="48">
        <v>112.18402</v>
      </c>
      <c r="Y644" s="49">
        <f t="shared" si="347"/>
        <v>78.800000000000011</v>
      </c>
      <c r="Z644" s="86">
        <v>26</v>
      </c>
      <c r="AA644" s="55">
        <v>9</v>
      </c>
      <c r="AB644" s="55">
        <v>60</v>
      </c>
      <c r="AC644" s="51" t="s">
        <v>62</v>
      </c>
      <c r="AD644" s="55" t="s">
        <v>49</v>
      </c>
      <c r="AE644" s="55" t="s">
        <v>63</v>
      </c>
      <c r="AF644" s="50">
        <v>1</v>
      </c>
      <c r="AG644" s="52" t="s">
        <v>0</v>
      </c>
    </row>
    <row r="645" spans="1:33" s="45" customFormat="1">
      <c r="A645" s="87" t="s">
        <v>236</v>
      </c>
      <c r="B645" s="43" t="s">
        <v>144</v>
      </c>
      <c r="C645" s="44">
        <v>41193</v>
      </c>
      <c r="D645" s="45">
        <v>2012</v>
      </c>
      <c r="E645" s="46">
        <v>0.3756944444444445</v>
      </c>
      <c r="F645" s="46">
        <v>0.37986111111111115</v>
      </c>
      <c r="G645" s="46">
        <f t="shared" si="340"/>
        <v>4.1666666666666519E-3</v>
      </c>
      <c r="H645" s="36">
        <v>2</v>
      </c>
      <c r="I645" s="36">
        <v>1</v>
      </c>
      <c r="J645" s="36">
        <v>12</v>
      </c>
      <c r="K645" s="36">
        <v>12</v>
      </c>
      <c r="L645" s="42" t="s">
        <v>188</v>
      </c>
      <c r="M645" s="42" t="s">
        <v>189</v>
      </c>
      <c r="N645" s="36">
        <v>1</v>
      </c>
      <c r="O645" s="47">
        <f t="shared" si="341"/>
        <v>64.680000000000007</v>
      </c>
      <c r="P645" s="85">
        <v>19.600000000000001</v>
      </c>
      <c r="Q645" s="47">
        <f t="shared" si="342"/>
        <v>66.33</v>
      </c>
      <c r="R645" s="47">
        <v>20.100000000000001</v>
      </c>
      <c r="S645" s="36">
        <f t="shared" si="343"/>
        <v>66.33</v>
      </c>
      <c r="T645" s="36">
        <f t="shared" si="344"/>
        <v>20.100000000000001</v>
      </c>
      <c r="U645" s="47">
        <f t="shared" si="345"/>
        <v>65.504999999999995</v>
      </c>
      <c r="V645" s="47">
        <f t="shared" si="346"/>
        <v>19.850000000000001</v>
      </c>
      <c r="W645" s="48">
        <v>24.664239999999999</v>
      </c>
      <c r="X645" s="48">
        <v>112.18402</v>
      </c>
      <c r="Y645" s="49">
        <f t="shared" si="347"/>
        <v>78.800000000000011</v>
      </c>
      <c r="Z645" s="86">
        <v>26</v>
      </c>
      <c r="AA645" s="55">
        <v>9</v>
      </c>
      <c r="AB645" s="55">
        <v>60</v>
      </c>
      <c r="AC645" s="51" t="s">
        <v>62</v>
      </c>
      <c r="AD645" s="55" t="s">
        <v>49</v>
      </c>
      <c r="AE645" s="55" t="s">
        <v>63</v>
      </c>
      <c r="AF645" s="50">
        <v>1</v>
      </c>
      <c r="AG645" s="52" t="s">
        <v>0</v>
      </c>
    </row>
    <row r="646" spans="1:33" s="45" customFormat="1">
      <c r="A646" s="87" t="s">
        <v>236</v>
      </c>
      <c r="B646" s="43" t="s">
        <v>144</v>
      </c>
      <c r="C646" s="44">
        <v>41193</v>
      </c>
      <c r="D646" s="45">
        <v>2012</v>
      </c>
      <c r="E646" s="46">
        <v>0.3756944444444445</v>
      </c>
      <c r="F646" s="46">
        <v>0.37986111111111115</v>
      </c>
      <c r="G646" s="46">
        <f t="shared" si="340"/>
        <v>4.1666666666666519E-3</v>
      </c>
      <c r="H646" s="36">
        <v>2</v>
      </c>
      <c r="I646" s="36">
        <v>1</v>
      </c>
      <c r="J646" s="36">
        <v>12</v>
      </c>
      <c r="K646" s="36">
        <v>12</v>
      </c>
      <c r="L646" s="42" t="s">
        <v>188</v>
      </c>
      <c r="M646" s="42" t="s">
        <v>189</v>
      </c>
      <c r="N646" s="36">
        <v>1</v>
      </c>
      <c r="O646" s="47">
        <f t="shared" si="341"/>
        <v>64.680000000000007</v>
      </c>
      <c r="P646" s="85">
        <v>19.600000000000001</v>
      </c>
      <c r="Q646" s="47">
        <f t="shared" si="342"/>
        <v>66.33</v>
      </c>
      <c r="R646" s="47">
        <v>20.100000000000001</v>
      </c>
      <c r="S646" s="36">
        <f t="shared" si="343"/>
        <v>66.33</v>
      </c>
      <c r="T646" s="36">
        <f t="shared" si="344"/>
        <v>20.100000000000001</v>
      </c>
      <c r="U646" s="47">
        <f t="shared" si="345"/>
        <v>65.504999999999995</v>
      </c>
      <c r="V646" s="47">
        <f t="shared" si="346"/>
        <v>19.850000000000001</v>
      </c>
      <c r="W646" s="48">
        <v>24.664239999999999</v>
      </c>
      <c r="X646" s="48">
        <v>112.18402</v>
      </c>
      <c r="Y646" s="49">
        <f t="shared" si="347"/>
        <v>78.800000000000011</v>
      </c>
      <c r="Z646" s="86">
        <v>26</v>
      </c>
      <c r="AA646" s="55">
        <v>9</v>
      </c>
      <c r="AB646" s="55">
        <v>60</v>
      </c>
      <c r="AC646" s="51" t="s">
        <v>62</v>
      </c>
      <c r="AD646" s="55" t="s">
        <v>49</v>
      </c>
      <c r="AE646" s="55" t="s">
        <v>63</v>
      </c>
      <c r="AF646" s="50">
        <v>1</v>
      </c>
      <c r="AG646" s="52" t="s">
        <v>0</v>
      </c>
    </row>
    <row r="647" spans="1:33" s="45" customFormat="1">
      <c r="A647" s="87" t="s">
        <v>236</v>
      </c>
      <c r="B647" s="43" t="s">
        <v>144</v>
      </c>
      <c r="C647" s="44">
        <v>41193</v>
      </c>
      <c r="D647" s="45">
        <v>2012</v>
      </c>
      <c r="E647" s="46">
        <v>0.3756944444444445</v>
      </c>
      <c r="F647" s="46">
        <v>0.37986111111111115</v>
      </c>
      <c r="G647" s="46">
        <f t="shared" si="340"/>
        <v>4.1666666666666519E-3</v>
      </c>
      <c r="H647" s="36">
        <v>2</v>
      </c>
      <c r="I647" s="36">
        <v>1</v>
      </c>
      <c r="J647" s="36">
        <v>12</v>
      </c>
      <c r="K647" s="36">
        <v>12</v>
      </c>
      <c r="L647" s="42" t="s">
        <v>188</v>
      </c>
      <c r="M647" s="42" t="s">
        <v>189</v>
      </c>
      <c r="N647" s="36">
        <v>1</v>
      </c>
      <c r="O647" s="47">
        <f t="shared" si="341"/>
        <v>64.680000000000007</v>
      </c>
      <c r="P647" s="85">
        <v>19.600000000000001</v>
      </c>
      <c r="Q647" s="47">
        <f t="shared" si="342"/>
        <v>66.33</v>
      </c>
      <c r="R647" s="47">
        <v>20.100000000000001</v>
      </c>
      <c r="S647" s="36">
        <f t="shared" si="343"/>
        <v>66.33</v>
      </c>
      <c r="T647" s="36">
        <f t="shared" si="344"/>
        <v>20.100000000000001</v>
      </c>
      <c r="U647" s="47">
        <f t="shared" si="345"/>
        <v>65.504999999999995</v>
      </c>
      <c r="V647" s="47">
        <f t="shared" si="346"/>
        <v>19.850000000000001</v>
      </c>
      <c r="W647" s="48">
        <v>24.664239999999999</v>
      </c>
      <c r="X647" s="48">
        <v>112.18402</v>
      </c>
      <c r="Y647" s="49">
        <f t="shared" si="347"/>
        <v>78.800000000000011</v>
      </c>
      <c r="Z647" s="86">
        <v>26</v>
      </c>
      <c r="AA647" s="55">
        <v>9</v>
      </c>
      <c r="AB647" s="55">
        <v>60</v>
      </c>
      <c r="AC647" s="51" t="s">
        <v>162</v>
      </c>
      <c r="AD647" s="55" t="s">
        <v>113</v>
      </c>
      <c r="AE647" s="55" t="s">
        <v>0</v>
      </c>
      <c r="AF647" s="50">
        <v>1</v>
      </c>
      <c r="AG647" s="52" t="s">
        <v>0</v>
      </c>
    </row>
    <row r="648" spans="1:33" s="45" customFormat="1">
      <c r="A648" s="87" t="s">
        <v>236</v>
      </c>
      <c r="B648" s="43" t="s">
        <v>144</v>
      </c>
      <c r="C648" s="44">
        <v>41193</v>
      </c>
      <c r="D648" s="45">
        <v>2012</v>
      </c>
      <c r="E648" s="46">
        <v>0.3756944444444445</v>
      </c>
      <c r="F648" s="46">
        <v>0.37986111111111115</v>
      </c>
      <c r="G648" s="46">
        <f t="shared" si="340"/>
        <v>4.1666666666666519E-3</v>
      </c>
      <c r="H648" s="36">
        <v>2</v>
      </c>
      <c r="I648" s="36">
        <v>1</v>
      </c>
      <c r="J648" s="36">
        <v>12</v>
      </c>
      <c r="K648" s="36">
        <v>12</v>
      </c>
      <c r="L648" s="42" t="s">
        <v>188</v>
      </c>
      <c r="M648" s="42" t="s">
        <v>189</v>
      </c>
      <c r="N648" s="36">
        <v>1</v>
      </c>
      <c r="O648" s="47">
        <f t="shared" si="341"/>
        <v>64.680000000000007</v>
      </c>
      <c r="P648" s="85">
        <v>19.600000000000001</v>
      </c>
      <c r="Q648" s="47">
        <f t="shared" si="342"/>
        <v>66.33</v>
      </c>
      <c r="R648" s="47">
        <v>20.100000000000001</v>
      </c>
      <c r="S648" s="36">
        <f t="shared" si="343"/>
        <v>66.33</v>
      </c>
      <c r="T648" s="36">
        <f t="shared" si="344"/>
        <v>20.100000000000001</v>
      </c>
      <c r="U648" s="47">
        <f t="shared" si="345"/>
        <v>65.504999999999995</v>
      </c>
      <c r="V648" s="47">
        <f t="shared" si="346"/>
        <v>19.850000000000001</v>
      </c>
      <c r="W648" s="48">
        <v>24.664239999999999</v>
      </c>
      <c r="X648" s="48">
        <v>112.18402</v>
      </c>
      <c r="Y648" s="49">
        <f t="shared" si="347"/>
        <v>78.800000000000011</v>
      </c>
      <c r="Z648" s="86">
        <v>26</v>
      </c>
      <c r="AA648" s="55">
        <v>9</v>
      </c>
      <c r="AB648" s="55">
        <v>60</v>
      </c>
      <c r="AC648" s="51" t="s">
        <v>162</v>
      </c>
      <c r="AD648" s="55" t="s">
        <v>113</v>
      </c>
      <c r="AE648" s="55" t="s">
        <v>0</v>
      </c>
      <c r="AF648" s="50">
        <v>1</v>
      </c>
      <c r="AG648" s="52" t="s">
        <v>0</v>
      </c>
    </row>
    <row r="649" spans="1:33" s="45" customFormat="1">
      <c r="A649" s="87" t="s">
        <v>236</v>
      </c>
      <c r="B649" s="43" t="s">
        <v>144</v>
      </c>
      <c r="C649" s="44">
        <v>41193</v>
      </c>
      <c r="D649" s="45">
        <v>2012</v>
      </c>
      <c r="E649" s="46">
        <v>0.3756944444444445</v>
      </c>
      <c r="F649" s="46">
        <v>0.37986111111111115</v>
      </c>
      <c r="G649" s="46">
        <f t="shared" si="340"/>
        <v>4.1666666666666519E-3</v>
      </c>
      <c r="H649" s="36">
        <v>2</v>
      </c>
      <c r="I649" s="36">
        <v>1</v>
      </c>
      <c r="J649" s="36">
        <v>12</v>
      </c>
      <c r="K649" s="36">
        <v>12</v>
      </c>
      <c r="L649" s="42" t="s">
        <v>188</v>
      </c>
      <c r="M649" s="42" t="s">
        <v>189</v>
      </c>
      <c r="N649" s="36">
        <v>1</v>
      </c>
      <c r="O649" s="47">
        <f t="shared" si="341"/>
        <v>64.680000000000007</v>
      </c>
      <c r="P649" s="85">
        <v>19.600000000000001</v>
      </c>
      <c r="Q649" s="47">
        <f t="shared" si="342"/>
        <v>66.33</v>
      </c>
      <c r="R649" s="47">
        <v>20.100000000000001</v>
      </c>
      <c r="S649" s="36">
        <f t="shared" si="343"/>
        <v>66.33</v>
      </c>
      <c r="T649" s="36">
        <f t="shared" si="344"/>
        <v>20.100000000000001</v>
      </c>
      <c r="U649" s="47">
        <f t="shared" si="345"/>
        <v>65.504999999999995</v>
      </c>
      <c r="V649" s="47">
        <f t="shared" si="346"/>
        <v>19.850000000000001</v>
      </c>
      <c r="W649" s="48">
        <v>24.664239999999999</v>
      </c>
      <c r="X649" s="48">
        <v>112.18402</v>
      </c>
      <c r="Y649" s="49">
        <f t="shared" si="347"/>
        <v>78.800000000000011</v>
      </c>
      <c r="Z649" s="86">
        <v>26</v>
      </c>
      <c r="AA649" s="55">
        <v>9</v>
      </c>
      <c r="AB649" s="55">
        <v>60</v>
      </c>
      <c r="AC649" s="51" t="s">
        <v>162</v>
      </c>
      <c r="AD649" s="55" t="s">
        <v>113</v>
      </c>
      <c r="AE649" s="55" t="s">
        <v>0</v>
      </c>
      <c r="AF649" s="50">
        <v>1</v>
      </c>
      <c r="AG649" s="52" t="s">
        <v>0</v>
      </c>
    </row>
    <row r="650" spans="1:33" s="45" customFormat="1">
      <c r="A650" s="87" t="s">
        <v>236</v>
      </c>
      <c r="B650" s="43" t="s">
        <v>144</v>
      </c>
      <c r="C650" s="44">
        <v>41193</v>
      </c>
      <c r="D650" s="45">
        <v>2012</v>
      </c>
      <c r="E650" s="46">
        <v>0.3756944444444445</v>
      </c>
      <c r="F650" s="46">
        <v>0.37986111111111115</v>
      </c>
      <c r="G650" s="46">
        <f t="shared" si="340"/>
        <v>4.1666666666666519E-3</v>
      </c>
      <c r="H650" s="36">
        <v>2</v>
      </c>
      <c r="I650" s="36">
        <v>1</v>
      </c>
      <c r="J650" s="36">
        <v>12</v>
      </c>
      <c r="K650" s="36">
        <v>12</v>
      </c>
      <c r="L650" s="42" t="s">
        <v>188</v>
      </c>
      <c r="M650" s="42" t="s">
        <v>189</v>
      </c>
      <c r="N650" s="36">
        <v>1</v>
      </c>
      <c r="O650" s="47">
        <f t="shared" si="341"/>
        <v>64.680000000000007</v>
      </c>
      <c r="P650" s="85">
        <v>19.600000000000001</v>
      </c>
      <c r="Q650" s="47">
        <f t="shared" si="342"/>
        <v>66.33</v>
      </c>
      <c r="R650" s="47">
        <v>20.100000000000001</v>
      </c>
      <c r="S650" s="36">
        <f t="shared" si="343"/>
        <v>66.33</v>
      </c>
      <c r="T650" s="36">
        <f t="shared" si="344"/>
        <v>20.100000000000001</v>
      </c>
      <c r="U650" s="47">
        <f t="shared" si="345"/>
        <v>65.504999999999995</v>
      </c>
      <c r="V650" s="47">
        <f t="shared" si="346"/>
        <v>19.850000000000001</v>
      </c>
      <c r="W650" s="48">
        <v>24.664239999999999</v>
      </c>
      <c r="X650" s="48">
        <v>112.18402</v>
      </c>
      <c r="Y650" s="49">
        <f t="shared" si="347"/>
        <v>78.800000000000011</v>
      </c>
      <c r="Z650" s="86">
        <v>26</v>
      </c>
      <c r="AA650" s="55">
        <v>9</v>
      </c>
      <c r="AB650" s="55">
        <v>60</v>
      </c>
      <c r="AC650" s="51" t="s">
        <v>162</v>
      </c>
      <c r="AD650" s="55" t="s">
        <v>49</v>
      </c>
      <c r="AE650" s="55" t="s">
        <v>0</v>
      </c>
      <c r="AF650" s="50">
        <v>1</v>
      </c>
      <c r="AG650" s="52" t="s">
        <v>0</v>
      </c>
    </row>
    <row r="651" spans="1:33" s="45" customFormat="1">
      <c r="A651" s="87" t="s">
        <v>236</v>
      </c>
      <c r="B651" s="43" t="s">
        <v>144</v>
      </c>
      <c r="C651" s="44">
        <v>41193</v>
      </c>
      <c r="D651" s="45">
        <v>2012</v>
      </c>
      <c r="E651" s="46">
        <v>0.3756944444444445</v>
      </c>
      <c r="F651" s="46">
        <v>0.37986111111111115</v>
      </c>
      <c r="G651" s="46">
        <f t="shared" si="340"/>
        <v>4.1666666666666519E-3</v>
      </c>
      <c r="H651" s="36">
        <v>2</v>
      </c>
      <c r="I651" s="36">
        <v>1</v>
      </c>
      <c r="J651" s="36">
        <v>12</v>
      </c>
      <c r="K651" s="36">
        <v>12</v>
      </c>
      <c r="L651" s="42" t="s">
        <v>188</v>
      </c>
      <c r="M651" s="42" t="s">
        <v>189</v>
      </c>
      <c r="N651" s="36">
        <v>1</v>
      </c>
      <c r="O651" s="47">
        <f t="shared" si="341"/>
        <v>64.680000000000007</v>
      </c>
      <c r="P651" s="85">
        <v>19.600000000000001</v>
      </c>
      <c r="Q651" s="47">
        <f t="shared" si="342"/>
        <v>66.33</v>
      </c>
      <c r="R651" s="47">
        <v>20.100000000000001</v>
      </c>
      <c r="S651" s="36">
        <f t="shared" si="343"/>
        <v>66.33</v>
      </c>
      <c r="T651" s="36">
        <f t="shared" si="344"/>
        <v>20.100000000000001</v>
      </c>
      <c r="U651" s="47">
        <f t="shared" si="345"/>
        <v>65.504999999999995</v>
      </c>
      <c r="V651" s="47">
        <f t="shared" si="346"/>
        <v>19.850000000000001</v>
      </c>
      <c r="W651" s="48">
        <v>24.664239999999999</v>
      </c>
      <c r="X651" s="48">
        <v>112.18402</v>
      </c>
      <c r="Y651" s="49">
        <f t="shared" si="347"/>
        <v>78.800000000000011</v>
      </c>
      <c r="Z651" s="86">
        <v>26</v>
      </c>
      <c r="AA651" s="55">
        <v>9</v>
      </c>
      <c r="AB651" s="55">
        <v>60</v>
      </c>
      <c r="AC651" s="51" t="s">
        <v>128</v>
      </c>
      <c r="AD651" s="55" t="s">
        <v>49</v>
      </c>
      <c r="AE651" s="55" t="s">
        <v>63</v>
      </c>
      <c r="AF651" s="50">
        <v>1</v>
      </c>
      <c r="AG651" s="52" t="s">
        <v>0</v>
      </c>
    </row>
    <row r="652" spans="1:33" s="45" customFormat="1">
      <c r="A652" s="87" t="s">
        <v>236</v>
      </c>
      <c r="B652" s="43" t="s">
        <v>144</v>
      </c>
      <c r="C652" s="44">
        <v>41193</v>
      </c>
      <c r="D652" s="45">
        <v>2012</v>
      </c>
      <c r="E652" s="46">
        <v>0.3756944444444445</v>
      </c>
      <c r="F652" s="46">
        <v>0.37986111111111115</v>
      </c>
      <c r="G652" s="46">
        <f t="shared" si="340"/>
        <v>4.1666666666666519E-3</v>
      </c>
      <c r="H652" s="36">
        <v>2</v>
      </c>
      <c r="I652" s="36">
        <v>1</v>
      </c>
      <c r="J652" s="36">
        <v>12</v>
      </c>
      <c r="K652" s="36">
        <v>12</v>
      </c>
      <c r="L652" s="42" t="s">
        <v>188</v>
      </c>
      <c r="M652" s="42" t="s">
        <v>189</v>
      </c>
      <c r="N652" s="36">
        <v>1</v>
      </c>
      <c r="O652" s="47">
        <f t="shared" si="341"/>
        <v>64.680000000000007</v>
      </c>
      <c r="P652" s="85">
        <v>19.600000000000001</v>
      </c>
      <c r="Q652" s="47">
        <f t="shared" si="342"/>
        <v>66.33</v>
      </c>
      <c r="R652" s="47">
        <v>20.100000000000001</v>
      </c>
      <c r="S652" s="36">
        <f t="shared" si="343"/>
        <v>66.33</v>
      </c>
      <c r="T652" s="36">
        <f t="shared" si="344"/>
        <v>20.100000000000001</v>
      </c>
      <c r="U652" s="47">
        <f t="shared" si="345"/>
        <v>65.504999999999995</v>
      </c>
      <c r="V652" s="47">
        <f t="shared" si="346"/>
        <v>19.850000000000001</v>
      </c>
      <c r="W652" s="48">
        <v>24.664239999999999</v>
      </c>
      <c r="X652" s="48">
        <v>112.18402</v>
      </c>
      <c r="Y652" s="49">
        <f t="shared" si="347"/>
        <v>78.800000000000011</v>
      </c>
      <c r="Z652" s="86">
        <v>26</v>
      </c>
      <c r="AA652" s="55">
        <v>9</v>
      </c>
      <c r="AB652" s="55">
        <v>60</v>
      </c>
      <c r="AC652" s="51" t="s">
        <v>128</v>
      </c>
      <c r="AD652" s="55" t="s">
        <v>49</v>
      </c>
      <c r="AE652" s="55" t="s">
        <v>63</v>
      </c>
      <c r="AF652" s="50">
        <v>1</v>
      </c>
      <c r="AG652" s="52" t="s">
        <v>0</v>
      </c>
    </row>
    <row r="653" spans="1:33" s="45" customFormat="1">
      <c r="A653" s="87" t="s">
        <v>236</v>
      </c>
      <c r="B653" s="43" t="s">
        <v>144</v>
      </c>
      <c r="C653" s="44">
        <v>41193</v>
      </c>
      <c r="D653" s="45">
        <v>2012</v>
      </c>
      <c r="E653" s="46">
        <v>0.3756944444444445</v>
      </c>
      <c r="F653" s="46">
        <v>0.37986111111111115</v>
      </c>
      <c r="G653" s="46">
        <f t="shared" si="340"/>
        <v>4.1666666666666519E-3</v>
      </c>
      <c r="H653" s="36">
        <v>2</v>
      </c>
      <c r="I653" s="36">
        <v>1</v>
      </c>
      <c r="J653" s="36">
        <v>12</v>
      </c>
      <c r="K653" s="36">
        <v>12</v>
      </c>
      <c r="L653" s="42" t="s">
        <v>188</v>
      </c>
      <c r="M653" s="42" t="s">
        <v>189</v>
      </c>
      <c r="N653" s="36">
        <v>1</v>
      </c>
      <c r="O653" s="47">
        <f t="shared" si="341"/>
        <v>64.680000000000007</v>
      </c>
      <c r="P653" s="85">
        <v>19.600000000000001</v>
      </c>
      <c r="Q653" s="47">
        <f t="shared" si="342"/>
        <v>66.33</v>
      </c>
      <c r="R653" s="47">
        <v>20.100000000000001</v>
      </c>
      <c r="S653" s="36">
        <f t="shared" si="343"/>
        <v>66.33</v>
      </c>
      <c r="T653" s="36">
        <f t="shared" si="344"/>
        <v>20.100000000000001</v>
      </c>
      <c r="U653" s="47">
        <f t="shared" si="345"/>
        <v>65.504999999999995</v>
      </c>
      <c r="V653" s="47">
        <f t="shared" si="346"/>
        <v>19.850000000000001</v>
      </c>
      <c r="W653" s="48">
        <v>24.664239999999999</v>
      </c>
      <c r="X653" s="48">
        <v>112.18402</v>
      </c>
      <c r="Y653" s="49">
        <f t="shared" si="347"/>
        <v>78.800000000000011</v>
      </c>
      <c r="Z653" s="86">
        <v>26</v>
      </c>
      <c r="AA653" s="55">
        <v>9</v>
      </c>
      <c r="AB653" s="55">
        <v>60</v>
      </c>
      <c r="AC653" s="51" t="s">
        <v>128</v>
      </c>
      <c r="AD653" s="55" t="s">
        <v>49</v>
      </c>
      <c r="AE653" s="55" t="s">
        <v>63</v>
      </c>
      <c r="AF653" s="50">
        <v>1</v>
      </c>
      <c r="AG653" s="52" t="s">
        <v>0</v>
      </c>
    </row>
    <row r="654" spans="1:33" s="45" customFormat="1">
      <c r="A654" s="87" t="s">
        <v>236</v>
      </c>
      <c r="B654" s="43" t="s">
        <v>144</v>
      </c>
      <c r="C654" s="44">
        <v>41193</v>
      </c>
      <c r="D654" s="45">
        <v>2012</v>
      </c>
      <c r="E654" s="46">
        <v>0.3756944444444445</v>
      </c>
      <c r="F654" s="46">
        <v>0.37986111111111115</v>
      </c>
      <c r="G654" s="46">
        <f t="shared" si="340"/>
        <v>4.1666666666666519E-3</v>
      </c>
      <c r="H654" s="36">
        <v>2</v>
      </c>
      <c r="I654" s="36">
        <v>1</v>
      </c>
      <c r="J654" s="36">
        <v>12</v>
      </c>
      <c r="K654" s="36">
        <v>12</v>
      </c>
      <c r="L654" s="42" t="s">
        <v>188</v>
      </c>
      <c r="M654" s="42" t="s">
        <v>189</v>
      </c>
      <c r="N654" s="36">
        <v>1</v>
      </c>
      <c r="O654" s="47">
        <f t="shared" si="341"/>
        <v>64.680000000000007</v>
      </c>
      <c r="P654" s="85">
        <v>19.600000000000001</v>
      </c>
      <c r="Q654" s="47">
        <f t="shared" si="342"/>
        <v>66.33</v>
      </c>
      <c r="R654" s="47">
        <v>20.100000000000001</v>
      </c>
      <c r="S654" s="36">
        <f t="shared" si="343"/>
        <v>66.33</v>
      </c>
      <c r="T654" s="36">
        <f t="shared" si="344"/>
        <v>20.100000000000001</v>
      </c>
      <c r="U654" s="47">
        <f t="shared" si="345"/>
        <v>65.504999999999995</v>
      </c>
      <c r="V654" s="47">
        <f t="shared" si="346"/>
        <v>19.850000000000001</v>
      </c>
      <c r="W654" s="48">
        <v>24.664239999999999</v>
      </c>
      <c r="X654" s="48">
        <v>112.18402</v>
      </c>
      <c r="Y654" s="49">
        <f t="shared" si="347"/>
        <v>78.800000000000011</v>
      </c>
      <c r="Z654" s="86">
        <v>26</v>
      </c>
      <c r="AA654" s="55">
        <v>9</v>
      </c>
      <c r="AB654" s="55">
        <v>60</v>
      </c>
      <c r="AC654" s="51" t="s">
        <v>128</v>
      </c>
      <c r="AD654" s="55" t="s">
        <v>49</v>
      </c>
      <c r="AE654" s="55" t="s">
        <v>63</v>
      </c>
      <c r="AF654" s="50">
        <v>1</v>
      </c>
      <c r="AG654" s="52" t="s">
        <v>0</v>
      </c>
    </row>
    <row r="655" spans="1:33" s="45" customFormat="1">
      <c r="A655" s="87" t="s">
        <v>236</v>
      </c>
      <c r="B655" s="43" t="s">
        <v>144</v>
      </c>
      <c r="C655" s="44">
        <v>41193</v>
      </c>
      <c r="D655" s="45">
        <v>2012</v>
      </c>
      <c r="E655" s="46">
        <v>0.3756944444444445</v>
      </c>
      <c r="F655" s="46">
        <v>0.37986111111111115</v>
      </c>
      <c r="G655" s="46">
        <f t="shared" si="340"/>
        <v>4.1666666666666519E-3</v>
      </c>
      <c r="H655" s="36">
        <v>2</v>
      </c>
      <c r="I655" s="36">
        <v>1</v>
      </c>
      <c r="J655" s="36">
        <v>12</v>
      </c>
      <c r="K655" s="36">
        <v>12</v>
      </c>
      <c r="L655" s="42" t="s">
        <v>188</v>
      </c>
      <c r="M655" s="42" t="s">
        <v>189</v>
      </c>
      <c r="N655" s="36">
        <v>1</v>
      </c>
      <c r="O655" s="47">
        <f t="shared" si="341"/>
        <v>64.680000000000007</v>
      </c>
      <c r="P655" s="85">
        <v>19.600000000000001</v>
      </c>
      <c r="Q655" s="47">
        <f t="shared" si="342"/>
        <v>66.33</v>
      </c>
      <c r="R655" s="47">
        <v>20.100000000000001</v>
      </c>
      <c r="S655" s="36">
        <f t="shared" si="343"/>
        <v>66.33</v>
      </c>
      <c r="T655" s="36">
        <f t="shared" si="344"/>
        <v>20.100000000000001</v>
      </c>
      <c r="U655" s="47">
        <f t="shared" si="345"/>
        <v>65.504999999999995</v>
      </c>
      <c r="V655" s="47">
        <f t="shared" si="346"/>
        <v>19.850000000000001</v>
      </c>
      <c r="W655" s="48">
        <v>24.664239999999999</v>
      </c>
      <c r="X655" s="48">
        <v>112.18402</v>
      </c>
      <c r="Y655" s="49">
        <f t="shared" si="347"/>
        <v>78.800000000000011</v>
      </c>
      <c r="Z655" s="86">
        <v>26</v>
      </c>
      <c r="AA655" s="55">
        <v>9</v>
      </c>
      <c r="AB655" s="55">
        <v>60</v>
      </c>
      <c r="AC655" s="51" t="s">
        <v>128</v>
      </c>
      <c r="AD655" s="55" t="s">
        <v>49</v>
      </c>
      <c r="AE655" s="55" t="s">
        <v>63</v>
      </c>
      <c r="AF655" s="50">
        <v>1</v>
      </c>
      <c r="AG655" s="52" t="s">
        <v>0</v>
      </c>
    </row>
    <row r="656" spans="1:33" s="45" customFormat="1">
      <c r="A656" s="87" t="s">
        <v>236</v>
      </c>
      <c r="B656" s="43" t="s">
        <v>144</v>
      </c>
      <c r="C656" s="44">
        <v>41193</v>
      </c>
      <c r="D656" s="45">
        <v>2012</v>
      </c>
      <c r="E656" s="46">
        <v>0.3756944444444445</v>
      </c>
      <c r="F656" s="46">
        <v>0.37986111111111115</v>
      </c>
      <c r="G656" s="46">
        <f t="shared" si="340"/>
        <v>4.1666666666666519E-3</v>
      </c>
      <c r="H656" s="36">
        <v>2</v>
      </c>
      <c r="I656" s="36">
        <v>1</v>
      </c>
      <c r="J656" s="36">
        <v>12</v>
      </c>
      <c r="K656" s="36">
        <v>12</v>
      </c>
      <c r="L656" s="42" t="s">
        <v>188</v>
      </c>
      <c r="M656" s="42" t="s">
        <v>189</v>
      </c>
      <c r="N656" s="36">
        <v>1</v>
      </c>
      <c r="O656" s="47">
        <f t="shared" si="341"/>
        <v>64.680000000000007</v>
      </c>
      <c r="P656" s="85">
        <v>19.600000000000001</v>
      </c>
      <c r="Q656" s="47">
        <f t="shared" si="342"/>
        <v>66.33</v>
      </c>
      <c r="R656" s="47">
        <v>20.100000000000001</v>
      </c>
      <c r="S656" s="36">
        <f t="shared" si="343"/>
        <v>66.33</v>
      </c>
      <c r="T656" s="36">
        <f t="shared" si="344"/>
        <v>20.100000000000001</v>
      </c>
      <c r="U656" s="47">
        <f t="shared" si="345"/>
        <v>65.504999999999995</v>
      </c>
      <c r="V656" s="47">
        <f t="shared" si="346"/>
        <v>19.850000000000001</v>
      </c>
      <c r="W656" s="48">
        <v>24.664239999999999</v>
      </c>
      <c r="X656" s="48">
        <v>112.18402</v>
      </c>
      <c r="Y656" s="49">
        <f t="shared" si="347"/>
        <v>78.800000000000011</v>
      </c>
      <c r="Z656" s="86">
        <v>26</v>
      </c>
      <c r="AA656" s="55">
        <v>9</v>
      </c>
      <c r="AB656" s="55">
        <v>60</v>
      </c>
      <c r="AC656" s="51" t="s">
        <v>128</v>
      </c>
      <c r="AD656" s="55" t="s">
        <v>49</v>
      </c>
      <c r="AE656" s="55" t="s">
        <v>63</v>
      </c>
      <c r="AF656" s="50">
        <v>1</v>
      </c>
      <c r="AG656" s="52" t="s">
        <v>0</v>
      </c>
    </row>
    <row r="657" spans="1:33" s="45" customFormat="1">
      <c r="A657" s="87" t="s">
        <v>236</v>
      </c>
      <c r="B657" s="43" t="s">
        <v>144</v>
      </c>
      <c r="C657" s="44">
        <v>41193</v>
      </c>
      <c r="D657" s="45">
        <v>2012</v>
      </c>
      <c r="E657" s="46">
        <v>0.3756944444444445</v>
      </c>
      <c r="F657" s="46">
        <v>0.37986111111111115</v>
      </c>
      <c r="G657" s="46">
        <f t="shared" si="340"/>
        <v>4.1666666666666519E-3</v>
      </c>
      <c r="H657" s="36">
        <v>2</v>
      </c>
      <c r="I657" s="36">
        <v>1</v>
      </c>
      <c r="J657" s="36">
        <v>12</v>
      </c>
      <c r="K657" s="36">
        <v>12</v>
      </c>
      <c r="L657" s="42" t="s">
        <v>188</v>
      </c>
      <c r="M657" s="42" t="s">
        <v>189</v>
      </c>
      <c r="N657" s="36">
        <v>1</v>
      </c>
      <c r="O657" s="47">
        <f t="shared" si="341"/>
        <v>64.680000000000007</v>
      </c>
      <c r="P657" s="85">
        <v>19.600000000000001</v>
      </c>
      <c r="Q657" s="47">
        <f t="shared" si="342"/>
        <v>66.33</v>
      </c>
      <c r="R657" s="47">
        <v>20.100000000000001</v>
      </c>
      <c r="S657" s="36">
        <f t="shared" si="343"/>
        <v>66.33</v>
      </c>
      <c r="T657" s="36">
        <f t="shared" si="344"/>
        <v>20.100000000000001</v>
      </c>
      <c r="U657" s="47">
        <f t="shared" si="345"/>
        <v>65.504999999999995</v>
      </c>
      <c r="V657" s="47">
        <f t="shared" si="346"/>
        <v>19.850000000000001</v>
      </c>
      <c r="W657" s="48">
        <v>24.664239999999999</v>
      </c>
      <c r="X657" s="48">
        <v>112.18402</v>
      </c>
      <c r="Y657" s="49">
        <f t="shared" si="347"/>
        <v>78.800000000000011</v>
      </c>
      <c r="Z657" s="86">
        <v>26</v>
      </c>
      <c r="AA657" s="55">
        <v>9</v>
      </c>
      <c r="AB657" s="55">
        <v>60</v>
      </c>
      <c r="AC657" s="51" t="s">
        <v>131</v>
      </c>
      <c r="AD657" s="55" t="s">
        <v>49</v>
      </c>
      <c r="AE657" s="55" t="s">
        <v>0</v>
      </c>
      <c r="AF657" s="50">
        <v>1</v>
      </c>
      <c r="AG657" s="52" t="s">
        <v>0</v>
      </c>
    </row>
    <row r="658" spans="1:33" s="45" customFormat="1">
      <c r="A658" s="87" t="s">
        <v>236</v>
      </c>
      <c r="B658" s="43" t="s">
        <v>144</v>
      </c>
      <c r="C658" s="44">
        <v>41193</v>
      </c>
      <c r="D658" s="45">
        <v>2012</v>
      </c>
      <c r="E658" s="46">
        <v>0.3756944444444445</v>
      </c>
      <c r="F658" s="46">
        <v>0.37986111111111115</v>
      </c>
      <c r="G658" s="46">
        <f t="shared" si="340"/>
        <v>4.1666666666666519E-3</v>
      </c>
      <c r="H658" s="36">
        <v>2</v>
      </c>
      <c r="I658" s="36">
        <v>1</v>
      </c>
      <c r="J658" s="36">
        <v>12</v>
      </c>
      <c r="K658" s="36">
        <v>12</v>
      </c>
      <c r="L658" s="42" t="s">
        <v>188</v>
      </c>
      <c r="M658" s="42" t="s">
        <v>189</v>
      </c>
      <c r="N658" s="36">
        <v>1</v>
      </c>
      <c r="O658" s="47">
        <f t="shared" si="341"/>
        <v>64.680000000000007</v>
      </c>
      <c r="P658" s="85">
        <v>19.600000000000001</v>
      </c>
      <c r="Q658" s="47">
        <f t="shared" si="342"/>
        <v>66.33</v>
      </c>
      <c r="R658" s="47">
        <v>20.100000000000001</v>
      </c>
      <c r="S658" s="36">
        <f t="shared" si="343"/>
        <v>66.33</v>
      </c>
      <c r="T658" s="36">
        <f t="shared" si="344"/>
        <v>20.100000000000001</v>
      </c>
      <c r="U658" s="47">
        <f t="shared" si="345"/>
        <v>65.504999999999995</v>
      </c>
      <c r="V658" s="47">
        <f t="shared" si="346"/>
        <v>19.850000000000001</v>
      </c>
      <c r="W658" s="48">
        <v>24.664239999999999</v>
      </c>
      <c r="X658" s="48">
        <v>112.18402</v>
      </c>
      <c r="Y658" s="49">
        <f t="shared" si="347"/>
        <v>78.800000000000011</v>
      </c>
      <c r="Z658" s="86">
        <v>26</v>
      </c>
      <c r="AA658" s="55">
        <v>9</v>
      </c>
      <c r="AB658" s="55">
        <v>60</v>
      </c>
      <c r="AC658" s="51" t="s">
        <v>131</v>
      </c>
      <c r="AD658" s="55" t="s">
        <v>49</v>
      </c>
      <c r="AE658" s="55" t="s">
        <v>0</v>
      </c>
      <c r="AF658" s="50">
        <v>1</v>
      </c>
      <c r="AG658" s="52" t="s">
        <v>0</v>
      </c>
    </row>
    <row r="659" spans="1:33" s="45" customFormat="1">
      <c r="A659" s="87" t="s">
        <v>237</v>
      </c>
      <c r="B659" s="43" t="s">
        <v>112</v>
      </c>
      <c r="C659" s="44">
        <v>41193</v>
      </c>
      <c r="D659" s="45">
        <v>2012</v>
      </c>
      <c r="E659" s="46">
        <v>0.41666666666666669</v>
      </c>
      <c r="F659" s="46">
        <v>0.42152777777777778</v>
      </c>
      <c r="G659" s="46">
        <f t="shared" si="340"/>
        <v>4.8611111111110938E-3</v>
      </c>
      <c r="H659" s="36">
        <v>2</v>
      </c>
      <c r="I659" s="36">
        <v>2</v>
      </c>
      <c r="J659" s="36">
        <v>9</v>
      </c>
      <c r="K659" s="36">
        <v>9</v>
      </c>
      <c r="L659" s="42" t="s">
        <v>142</v>
      </c>
      <c r="M659" s="42" t="s">
        <v>143</v>
      </c>
      <c r="N659" s="36">
        <v>1</v>
      </c>
      <c r="O659" s="47">
        <f t="shared" si="341"/>
        <v>23.099999999999998</v>
      </c>
      <c r="P659" s="85">
        <v>7</v>
      </c>
      <c r="Q659" s="47">
        <f t="shared" si="342"/>
        <v>25.08</v>
      </c>
      <c r="R659" s="47">
        <v>7.6</v>
      </c>
      <c r="S659" s="36">
        <f t="shared" si="343"/>
        <v>25.08</v>
      </c>
      <c r="T659" s="36">
        <f t="shared" si="344"/>
        <v>7.6</v>
      </c>
      <c r="U659" s="47">
        <f t="shared" si="345"/>
        <v>24.089999999999996</v>
      </c>
      <c r="V659" s="47">
        <f t="shared" si="346"/>
        <v>7.3</v>
      </c>
      <c r="W659" s="48">
        <v>24.6553</v>
      </c>
      <c r="X659" s="48">
        <v>112.1764</v>
      </c>
      <c r="Y659" s="49">
        <f t="shared" si="347"/>
        <v>78.800000000000011</v>
      </c>
      <c r="Z659" s="86">
        <v>26</v>
      </c>
      <c r="AA659" s="55">
        <v>9</v>
      </c>
      <c r="AB659" s="55">
        <v>120</v>
      </c>
      <c r="AC659" s="51" t="s">
        <v>120</v>
      </c>
      <c r="AD659" s="55" t="s">
        <v>113</v>
      </c>
      <c r="AE659" s="55" t="s">
        <v>0</v>
      </c>
      <c r="AF659" s="50">
        <v>1</v>
      </c>
      <c r="AG659" s="52" t="s">
        <v>0</v>
      </c>
    </row>
    <row r="660" spans="1:33" s="45" customFormat="1">
      <c r="A660" s="87" t="s">
        <v>237</v>
      </c>
      <c r="B660" s="43" t="s">
        <v>112</v>
      </c>
      <c r="C660" s="44">
        <v>41193</v>
      </c>
      <c r="D660" s="45">
        <v>2012</v>
      </c>
      <c r="E660" s="46">
        <v>0.41666666666666669</v>
      </c>
      <c r="F660" s="46">
        <v>0.42152777777777778</v>
      </c>
      <c r="G660" s="46">
        <f t="shared" ref="G660:G664" si="348">F660-E660</f>
        <v>4.8611111111110938E-3</v>
      </c>
      <c r="H660" s="36">
        <v>2</v>
      </c>
      <c r="I660" s="36">
        <v>2</v>
      </c>
      <c r="J660" s="36">
        <v>9</v>
      </c>
      <c r="K660" s="36">
        <v>9</v>
      </c>
      <c r="L660" s="42" t="s">
        <v>142</v>
      </c>
      <c r="M660" s="42" t="s">
        <v>143</v>
      </c>
      <c r="N660" s="36">
        <v>1</v>
      </c>
      <c r="O660" s="47">
        <f t="shared" ref="O660:O664" si="349">(P660*3.3)</f>
        <v>23.099999999999998</v>
      </c>
      <c r="P660" s="85">
        <v>7</v>
      </c>
      <c r="Q660" s="47">
        <f t="shared" ref="Q660:Q664" si="350">(R660*3.3)</f>
        <v>25.08</v>
      </c>
      <c r="R660" s="47">
        <v>7.6</v>
      </c>
      <c r="S660" s="36">
        <f t="shared" ref="S660:S664" si="351">MAX(O660,Q660,)</f>
        <v>25.08</v>
      </c>
      <c r="T660" s="36">
        <f t="shared" ref="T660:T664" si="352">MAX(P660,R660)</f>
        <v>7.6</v>
      </c>
      <c r="U660" s="47">
        <f t="shared" ref="U660:U664" si="353">AVERAGE(O660,Q660)</f>
        <v>24.089999999999996</v>
      </c>
      <c r="V660" s="47">
        <f t="shared" ref="V660:V664" si="354">AVERAGE(P660,R660)</f>
        <v>7.3</v>
      </c>
      <c r="W660" s="48">
        <v>24.6553</v>
      </c>
      <c r="X660" s="48">
        <v>112.1764</v>
      </c>
      <c r="Y660" s="49">
        <f t="shared" ref="Y660:Y664" si="355">(Z660*1.8)+32</f>
        <v>78.800000000000011</v>
      </c>
      <c r="Z660" s="86">
        <v>26</v>
      </c>
      <c r="AA660" s="55">
        <v>9</v>
      </c>
      <c r="AB660" s="55">
        <v>120</v>
      </c>
      <c r="AC660" s="51" t="s">
        <v>120</v>
      </c>
      <c r="AD660" s="55" t="s">
        <v>113</v>
      </c>
      <c r="AE660" s="55" t="s">
        <v>0</v>
      </c>
      <c r="AF660" s="50">
        <v>1</v>
      </c>
      <c r="AG660" s="52" t="s">
        <v>0</v>
      </c>
    </row>
    <row r="661" spans="1:33" s="45" customFormat="1">
      <c r="A661" s="87" t="s">
        <v>237</v>
      </c>
      <c r="B661" s="43" t="s">
        <v>112</v>
      </c>
      <c r="C661" s="44">
        <v>41193</v>
      </c>
      <c r="D661" s="45">
        <v>2012</v>
      </c>
      <c r="E661" s="46">
        <v>0.41666666666666669</v>
      </c>
      <c r="F661" s="46">
        <v>0.42152777777777778</v>
      </c>
      <c r="G661" s="46">
        <f t="shared" si="348"/>
        <v>4.8611111111110938E-3</v>
      </c>
      <c r="H661" s="36">
        <v>2</v>
      </c>
      <c r="I661" s="36">
        <v>2</v>
      </c>
      <c r="J661" s="36">
        <v>9</v>
      </c>
      <c r="K661" s="36">
        <v>9</v>
      </c>
      <c r="L661" s="42" t="s">
        <v>142</v>
      </c>
      <c r="M661" s="42" t="s">
        <v>143</v>
      </c>
      <c r="N661" s="36">
        <v>1</v>
      </c>
      <c r="O661" s="47">
        <f t="shared" si="349"/>
        <v>23.099999999999998</v>
      </c>
      <c r="P661" s="85">
        <v>7</v>
      </c>
      <c r="Q661" s="47">
        <f t="shared" si="350"/>
        <v>25.08</v>
      </c>
      <c r="R661" s="47">
        <v>7.6</v>
      </c>
      <c r="S661" s="36">
        <f t="shared" si="351"/>
        <v>25.08</v>
      </c>
      <c r="T661" s="36">
        <f t="shared" si="352"/>
        <v>7.6</v>
      </c>
      <c r="U661" s="47">
        <f t="shared" si="353"/>
        <v>24.089999999999996</v>
      </c>
      <c r="V661" s="47">
        <f t="shared" si="354"/>
        <v>7.3</v>
      </c>
      <c r="W661" s="48">
        <v>24.6553</v>
      </c>
      <c r="X661" s="48">
        <v>112.1764</v>
      </c>
      <c r="Y661" s="49">
        <f t="shared" si="355"/>
        <v>78.800000000000011</v>
      </c>
      <c r="Z661" s="86">
        <v>26</v>
      </c>
      <c r="AA661" s="55">
        <v>9</v>
      </c>
      <c r="AB661" s="55">
        <v>120</v>
      </c>
      <c r="AC661" s="51" t="s">
        <v>62</v>
      </c>
      <c r="AD661" s="55" t="s">
        <v>113</v>
      </c>
      <c r="AE661" s="55" t="s">
        <v>178</v>
      </c>
      <c r="AF661" s="50">
        <v>1</v>
      </c>
      <c r="AG661" s="52" t="s">
        <v>0</v>
      </c>
    </row>
    <row r="662" spans="1:33" s="45" customFormat="1">
      <c r="A662" s="87" t="s">
        <v>237</v>
      </c>
      <c r="B662" s="43" t="s">
        <v>112</v>
      </c>
      <c r="C662" s="44">
        <v>41193</v>
      </c>
      <c r="D662" s="45">
        <v>2012</v>
      </c>
      <c r="E662" s="46">
        <v>0.41666666666666669</v>
      </c>
      <c r="F662" s="46">
        <v>0.42152777777777778</v>
      </c>
      <c r="G662" s="46">
        <f t="shared" si="348"/>
        <v>4.8611111111110938E-3</v>
      </c>
      <c r="H662" s="36">
        <v>2</v>
      </c>
      <c r="I662" s="36">
        <v>2</v>
      </c>
      <c r="J662" s="36">
        <v>9</v>
      </c>
      <c r="K662" s="36">
        <v>9</v>
      </c>
      <c r="L662" s="42" t="s">
        <v>142</v>
      </c>
      <c r="M662" s="42" t="s">
        <v>143</v>
      </c>
      <c r="N662" s="36">
        <v>1</v>
      </c>
      <c r="O662" s="47">
        <f t="shared" si="349"/>
        <v>23.099999999999998</v>
      </c>
      <c r="P662" s="85">
        <v>7</v>
      </c>
      <c r="Q662" s="47">
        <f t="shared" si="350"/>
        <v>25.08</v>
      </c>
      <c r="R662" s="47">
        <v>7.6</v>
      </c>
      <c r="S662" s="36">
        <f t="shared" si="351"/>
        <v>25.08</v>
      </c>
      <c r="T662" s="36">
        <f t="shared" si="352"/>
        <v>7.6</v>
      </c>
      <c r="U662" s="47">
        <f t="shared" si="353"/>
        <v>24.089999999999996</v>
      </c>
      <c r="V662" s="47">
        <f t="shared" si="354"/>
        <v>7.3</v>
      </c>
      <c r="W662" s="48">
        <v>24.6553</v>
      </c>
      <c r="X662" s="48">
        <v>112.1764</v>
      </c>
      <c r="Y662" s="49">
        <f t="shared" si="355"/>
        <v>78.800000000000011</v>
      </c>
      <c r="Z662" s="86">
        <v>26</v>
      </c>
      <c r="AA662" s="55">
        <v>9</v>
      </c>
      <c r="AB662" s="55">
        <v>120</v>
      </c>
      <c r="AC662" s="51" t="s">
        <v>62</v>
      </c>
      <c r="AD662" s="43" t="s">
        <v>113</v>
      </c>
      <c r="AE662" s="43" t="s">
        <v>185</v>
      </c>
      <c r="AF662" s="50">
        <v>1</v>
      </c>
      <c r="AG662" s="52" t="s">
        <v>0</v>
      </c>
    </row>
    <row r="663" spans="1:33" s="45" customFormat="1">
      <c r="A663" s="87" t="s">
        <v>237</v>
      </c>
      <c r="B663" s="43" t="s">
        <v>112</v>
      </c>
      <c r="C663" s="44">
        <v>41193</v>
      </c>
      <c r="D663" s="45">
        <v>2012</v>
      </c>
      <c r="E663" s="46">
        <v>0.41666666666666669</v>
      </c>
      <c r="F663" s="46">
        <v>0.42152777777777778</v>
      </c>
      <c r="G663" s="46">
        <f t="shared" si="348"/>
        <v>4.8611111111110938E-3</v>
      </c>
      <c r="H663" s="36">
        <v>2</v>
      </c>
      <c r="I663" s="36">
        <v>2</v>
      </c>
      <c r="J663" s="36">
        <v>9</v>
      </c>
      <c r="K663" s="36">
        <v>9</v>
      </c>
      <c r="L663" s="42" t="s">
        <v>142</v>
      </c>
      <c r="M663" s="42" t="s">
        <v>143</v>
      </c>
      <c r="N663" s="36">
        <v>1</v>
      </c>
      <c r="O663" s="47">
        <f t="shared" si="349"/>
        <v>23.099999999999998</v>
      </c>
      <c r="P663" s="85">
        <v>7</v>
      </c>
      <c r="Q663" s="47">
        <f t="shared" si="350"/>
        <v>25.08</v>
      </c>
      <c r="R663" s="47">
        <v>7.6</v>
      </c>
      <c r="S663" s="36">
        <f t="shared" si="351"/>
        <v>25.08</v>
      </c>
      <c r="T663" s="36">
        <f t="shared" si="352"/>
        <v>7.6</v>
      </c>
      <c r="U663" s="47">
        <f t="shared" si="353"/>
        <v>24.089999999999996</v>
      </c>
      <c r="V663" s="47">
        <f t="shared" si="354"/>
        <v>7.3</v>
      </c>
      <c r="W663" s="48">
        <v>24.6553</v>
      </c>
      <c r="X663" s="48">
        <v>112.1764</v>
      </c>
      <c r="Y663" s="49">
        <f t="shared" si="355"/>
        <v>78.800000000000011</v>
      </c>
      <c r="Z663" s="86">
        <v>26</v>
      </c>
      <c r="AA663" s="55">
        <v>9</v>
      </c>
      <c r="AB663" s="55">
        <v>120</v>
      </c>
      <c r="AC663" s="51" t="s">
        <v>62</v>
      </c>
      <c r="AD663" s="43" t="s">
        <v>113</v>
      </c>
      <c r="AE663" s="43" t="s">
        <v>185</v>
      </c>
      <c r="AF663" s="50">
        <v>1</v>
      </c>
      <c r="AG663" s="52" t="s">
        <v>0</v>
      </c>
    </row>
    <row r="664" spans="1:33" s="45" customFormat="1">
      <c r="A664" s="87" t="s">
        <v>238</v>
      </c>
      <c r="B664" s="43" t="s">
        <v>145</v>
      </c>
      <c r="C664" s="44">
        <v>41193</v>
      </c>
      <c r="D664" s="45">
        <v>2012</v>
      </c>
      <c r="E664" s="46">
        <v>0.43333333333333335</v>
      </c>
      <c r="F664" s="46">
        <v>0.43611111111111112</v>
      </c>
      <c r="G664" s="46">
        <f t="shared" si="348"/>
        <v>2.7777777777777679E-3</v>
      </c>
      <c r="H664" s="36">
        <v>2</v>
      </c>
      <c r="I664" s="36">
        <v>2</v>
      </c>
      <c r="J664" s="36">
        <v>10</v>
      </c>
      <c r="K664" s="36">
        <v>10</v>
      </c>
      <c r="L664" s="42" t="s">
        <v>142</v>
      </c>
      <c r="M664" s="42" t="s">
        <v>143</v>
      </c>
      <c r="N664" s="36">
        <v>1</v>
      </c>
      <c r="O664" s="47">
        <f t="shared" si="349"/>
        <v>26.4</v>
      </c>
      <c r="P664" s="85">
        <v>8</v>
      </c>
      <c r="Q664" s="47">
        <f t="shared" si="350"/>
        <v>23.099999999999998</v>
      </c>
      <c r="R664" s="47">
        <v>7</v>
      </c>
      <c r="S664" s="36">
        <f t="shared" si="351"/>
        <v>26.4</v>
      </c>
      <c r="T664" s="36">
        <f t="shared" si="352"/>
        <v>8</v>
      </c>
      <c r="U664" s="47">
        <f t="shared" si="353"/>
        <v>24.75</v>
      </c>
      <c r="V664" s="47">
        <f t="shared" si="354"/>
        <v>7.5</v>
      </c>
      <c r="W664" s="48">
        <v>24.6553</v>
      </c>
      <c r="X664" s="48">
        <v>112.1764</v>
      </c>
      <c r="Y664" s="49">
        <f t="shared" si="355"/>
        <v>78.800000000000011</v>
      </c>
      <c r="Z664" s="86">
        <v>26</v>
      </c>
      <c r="AA664" s="55">
        <v>9</v>
      </c>
      <c r="AB664" s="55">
        <v>300</v>
      </c>
      <c r="AC664" s="51" t="s">
        <v>120</v>
      </c>
      <c r="AD664" s="43" t="s">
        <v>49</v>
      </c>
      <c r="AE664" s="43" t="s">
        <v>0</v>
      </c>
      <c r="AF664" s="50">
        <v>1</v>
      </c>
      <c r="AG664" s="52" t="s">
        <v>0</v>
      </c>
    </row>
    <row r="665" spans="1:33" s="45" customFormat="1">
      <c r="A665" s="87" t="s">
        <v>238</v>
      </c>
      <c r="B665" s="43" t="s">
        <v>145</v>
      </c>
      <c r="C665" s="44">
        <v>41193</v>
      </c>
      <c r="D665" s="45">
        <v>2012</v>
      </c>
      <c r="E665" s="46">
        <v>0.43333333333333335</v>
      </c>
      <c r="F665" s="46">
        <v>0.43611111111111112</v>
      </c>
      <c r="G665" s="46">
        <f t="shared" ref="G665:G669" si="356">F665-E665</f>
        <v>2.7777777777777679E-3</v>
      </c>
      <c r="H665" s="36">
        <v>2</v>
      </c>
      <c r="I665" s="36">
        <v>2</v>
      </c>
      <c r="J665" s="36">
        <v>10</v>
      </c>
      <c r="K665" s="36">
        <v>10</v>
      </c>
      <c r="L665" s="42" t="s">
        <v>142</v>
      </c>
      <c r="M665" s="42" t="s">
        <v>143</v>
      </c>
      <c r="N665" s="36">
        <v>1</v>
      </c>
      <c r="O665" s="47">
        <f t="shared" ref="O665:O669" si="357">(P665*3.3)</f>
        <v>26.4</v>
      </c>
      <c r="P665" s="85">
        <v>8</v>
      </c>
      <c r="Q665" s="47">
        <f t="shared" ref="Q665:Q669" si="358">(R665*3.3)</f>
        <v>23.099999999999998</v>
      </c>
      <c r="R665" s="47">
        <v>7</v>
      </c>
      <c r="S665" s="36">
        <f t="shared" ref="S665:S669" si="359">MAX(O665,Q665,)</f>
        <v>26.4</v>
      </c>
      <c r="T665" s="36">
        <f t="shared" ref="T665:T669" si="360">MAX(P665,R665)</f>
        <v>8</v>
      </c>
      <c r="U665" s="47">
        <f t="shared" ref="U665:U669" si="361">AVERAGE(O665,Q665)</f>
        <v>24.75</v>
      </c>
      <c r="V665" s="47">
        <f t="shared" ref="V665:V669" si="362">AVERAGE(P665,R665)</f>
        <v>7.5</v>
      </c>
      <c r="W665" s="48">
        <v>24.6553</v>
      </c>
      <c r="X665" s="48">
        <v>112.1764</v>
      </c>
      <c r="Y665" s="49">
        <f t="shared" ref="Y665:Y669" si="363">(Z665*1.8)+32</f>
        <v>78.800000000000011</v>
      </c>
      <c r="Z665" s="86">
        <v>26</v>
      </c>
      <c r="AA665" s="55">
        <v>9</v>
      </c>
      <c r="AB665" s="55">
        <v>300</v>
      </c>
      <c r="AC665" s="51" t="s">
        <v>120</v>
      </c>
      <c r="AD665" s="43" t="s">
        <v>49</v>
      </c>
      <c r="AE665" s="43" t="s">
        <v>0</v>
      </c>
      <c r="AF665" s="50">
        <v>1</v>
      </c>
      <c r="AG665" s="52" t="s">
        <v>0</v>
      </c>
    </row>
    <row r="666" spans="1:33" s="45" customFormat="1">
      <c r="A666" s="87" t="s">
        <v>238</v>
      </c>
      <c r="B666" s="43" t="s">
        <v>145</v>
      </c>
      <c r="C666" s="44">
        <v>41193</v>
      </c>
      <c r="D666" s="45">
        <v>2012</v>
      </c>
      <c r="E666" s="46">
        <v>0.43333333333333335</v>
      </c>
      <c r="F666" s="46">
        <v>0.43611111111111112</v>
      </c>
      <c r="G666" s="46">
        <f t="shared" si="356"/>
        <v>2.7777777777777679E-3</v>
      </c>
      <c r="H666" s="36">
        <v>2</v>
      </c>
      <c r="I666" s="36">
        <v>2</v>
      </c>
      <c r="J666" s="36">
        <v>10</v>
      </c>
      <c r="K666" s="36">
        <v>10</v>
      </c>
      <c r="L666" s="42" t="s">
        <v>142</v>
      </c>
      <c r="M666" s="42" t="s">
        <v>143</v>
      </c>
      <c r="N666" s="36">
        <v>1</v>
      </c>
      <c r="O666" s="47">
        <f t="shared" si="357"/>
        <v>26.4</v>
      </c>
      <c r="P666" s="85">
        <v>8</v>
      </c>
      <c r="Q666" s="47">
        <f t="shared" si="358"/>
        <v>23.099999999999998</v>
      </c>
      <c r="R666" s="47">
        <v>7</v>
      </c>
      <c r="S666" s="36">
        <f t="shared" si="359"/>
        <v>26.4</v>
      </c>
      <c r="T666" s="36">
        <f t="shared" si="360"/>
        <v>8</v>
      </c>
      <c r="U666" s="47">
        <f t="shared" si="361"/>
        <v>24.75</v>
      </c>
      <c r="V666" s="47">
        <f t="shared" si="362"/>
        <v>7.5</v>
      </c>
      <c r="W666" s="48">
        <v>24.6553</v>
      </c>
      <c r="X666" s="48">
        <v>112.1764</v>
      </c>
      <c r="Y666" s="49">
        <f t="shared" si="363"/>
        <v>78.800000000000011</v>
      </c>
      <c r="Z666" s="86">
        <v>26</v>
      </c>
      <c r="AA666" s="55">
        <v>9</v>
      </c>
      <c r="AB666" s="55">
        <v>300</v>
      </c>
      <c r="AC666" s="51" t="s">
        <v>120</v>
      </c>
      <c r="AD666" s="43" t="s">
        <v>49</v>
      </c>
      <c r="AE666" s="43" t="s">
        <v>0</v>
      </c>
      <c r="AF666" s="50">
        <v>1</v>
      </c>
      <c r="AG666" s="52" t="s">
        <v>0</v>
      </c>
    </row>
    <row r="667" spans="1:33" s="45" customFormat="1">
      <c r="A667" s="87" t="s">
        <v>238</v>
      </c>
      <c r="B667" s="43" t="s">
        <v>145</v>
      </c>
      <c r="C667" s="44">
        <v>41193</v>
      </c>
      <c r="D667" s="45">
        <v>2012</v>
      </c>
      <c r="E667" s="46">
        <v>0.43333333333333335</v>
      </c>
      <c r="F667" s="46">
        <v>0.43611111111111112</v>
      </c>
      <c r="G667" s="46">
        <f t="shared" si="356"/>
        <v>2.7777777777777679E-3</v>
      </c>
      <c r="H667" s="36">
        <v>2</v>
      </c>
      <c r="I667" s="36">
        <v>2</v>
      </c>
      <c r="J667" s="36">
        <v>10</v>
      </c>
      <c r="K667" s="36">
        <v>10</v>
      </c>
      <c r="L667" s="42" t="s">
        <v>142</v>
      </c>
      <c r="M667" s="42" t="s">
        <v>143</v>
      </c>
      <c r="N667" s="36">
        <v>1</v>
      </c>
      <c r="O667" s="47">
        <f t="shared" si="357"/>
        <v>26.4</v>
      </c>
      <c r="P667" s="85">
        <v>8</v>
      </c>
      <c r="Q667" s="47">
        <f t="shared" si="358"/>
        <v>23.099999999999998</v>
      </c>
      <c r="R667" s="47">
        <v>7</v>
      </c>
      <c r="S667" s="36">
        <f t="shared" si="359"/>
        <v>26.4</v>
      </c>
      <c r="T667" s="36">
        <f t="shared" si="360"/>
        <v>8</v>
      </c>
      <c r="U667" s="47">
        <f t="shared" si="361"/>
        <v>24.75</v>
      </c>
      <c r="V667" s="47">
        <f t="shared" si="362"/>
        <v>7.5</v>
      </c>
      <c r="W667" s="48">
        <v>24.6553</v>
      </c>
      <c r="X667" s="48">
        <v>112.1764</v>
      </c>
      <c r="Y667" s="49">
        <f t="shared" si="363"/>
        <v>78.800000000000011</v>
      </c>
      <c r="Z667" s="86">
        <v>26</v>
      </c>
      <c r="AA667" s="55">
        <v>9</v>
      </c>
      <c r="AB667" s="55">
        <v>300</v>
      </c>
      <c r="AC667" s="51" t="s">
        <v>62</v>
      </c>
      <c r="AD667" s="43" t="s">
        <v>49</v>
      </c>
      <c r="AE667" s="43" t="s">
        <v>63</v>
      </c>
      <c r="AF667" s="50">
        <v>1</v>
      </c>
      <c r="AG667" s="52" t="s">
        <v>0</v>
      </c>
    </row>
    <row r="668" spans="1:33" s="45" customFormat="1">
      <c r="A668" s="87" t="s">
        <v>238</v>
      </c>
      <c r="B668" s="43" t="s">
        <v>145</v>
      </c>
      <c r="C668" s="44">
        <v>41193</v>
      </c>
      <c r="D668" s="45">
        <v>2012</v>
      </c>
      <c r="E668" s="46">
        <v>0.43333333333333335</v>
      </c>
      <c r="F668" s="46">
        <v>0.43611111111111112</v>
      </c>
      <c r="G668" s="46">
        <f t="shared" si="356"/>
        <v>2.7777777777777679E-3</v>
      </c>
      <c r="H668" s="36">
        <v>2</v>
      </c>
      <c r="I668" s="36">
        <v>2</v>
      </c>
      <c r="J668" s="36">
        <v>10</v>
      </c>
      <c r="K668" s="36">
        <v>10</v>
      </c>
      <c r="L668" s="42" t="s">
        <v>142</v>
      </c>
      <c r="M668" s="42" t="s">
        <v>143</v>
      </c>
      <c r="N668" s="36">
        <v>1</v>
      </c>
      <c r="O668" s="47">
        <f t="shared" si="357"/>
        <v>26.4</v>
      </c>
      <c r="P668" s="85">
        <v>8</v>
      </c>
      <c r="Q668" s="47">
        <f t="shared" si="358"/>
        <v>23.099999999999998</v>
      </c>
      <c r="R668" s="47">
        <v>7</v>
      </c>
      <c r="S668" s="36">
        <f t="shared" si="359"/>
        <v>26.4</v>
      </c>
      <c r="T668" s="36">
        <f t="shared" si="360"/>
        <v>8</v>
      </c>
      <c r="U668" s="47">
        <f t="shared" si="361"/>
        <v>24.75</v>
      </c>
      <c r="V668" s="47">
        <f t="shared" si="362"/>
        <v>7.5</v>
      </c>
      <c r="W668" s="48">
        <v>24.6553</v>
      </c>
      <c r="X668" s="48">
        <v>112.1764</v>
      </c>
      <c r="Y668" s="49">
        <f t="shared" si="363"/>
        <v>78.800000000000011</v>
      </c>
      <c r="Z668" s="86">
        <v>26</v>
      </c>
      <c r="AA668" s="55">
        <v>9</v>
      </c>
      <c r="AB668" s="55">
        <v>300</v>
      </c>
      <c r="AC668" s="51" t="s">
        <v>62</v>
      </c>
      <c r="AD668" s="43" t="s">
        <v>49</v>
      </c>
      <c r="AE668" s="43" t="s">
        <v>63</v>
      </c>
      <c r="AF668" s="50">
        <v>1</v>
      </c>
      <c r="AG668" s="52" t="s">
        <v>0</v>
      </c>
    </row>
    <row r="669" spans="1:33" s="45" customFormat="1">
      <c r="A669" s="87" t="s">
        <v>239</v>
      </c>
      <c r="B669" s="43" t="s">
        <v>149</v>
      </c>
      <c r="C669" s="44">
        <v>41193</v>
      </c>
      <c r="D669" s="45">
        <v>2012</v>
      </c>
      <c r="E669" s="46">
        <v>0.41736111111111113</v>
      </c>
      <c r="F669" s="46">
        <v>0.42152777777777778</v>
      </c>
      <c r="G669" s="46">
        <f t="shared" si="356"/>
        <v>4.1666666666666519E-3</v>
      </c>
      <c r="H669" s="36">
        <v>2</v>
      </c>
      <c r="I669" s="36">
        <v>2</v>
      </c>
      <c r="J669" s="36">
        <v>11</v>
      </c>
      <c r="K669" s="36">
        <v>11</v>
      </c>
      <c r="L669" s="42" t="s">
        <v>142</v>
      </c>
      <c r="M669" s="42" t="s">
        <v>143</v>
      </c>
      <c r="N669" s="36">
        <v>1</v>
      </c>
      <c r="O669" s="47">
        <f t="shared" si="357"/>
        <v>26.07</v>
      </c>
      <c r="P669" s="85">
        <v>7.9</v>
      </c>
      <c r="Q669" s="47">
        <f t="shared" si="358"/>
        <v>24.419999999999998</v>
      </c>
      <c r="R669" s="47">
        <v>7.4</v>
      </c>
      <c r="S669" s="36">
        <f t="shared" si="359"/>
        <v>26.07</v>
      </c>
      <c r="T669" s="36">
        <f t="shared" si="360"/>
        <v>7.9</v>
      </c>
      <c r="U669" s="47">
        <f t="shared" si="361"/>
        <v>25.244999999999997</v>
      </c>
      <c r="V669" s="47">
        <f t="shared" si="362"/>
        <v>7.65</v>
      </c>
      <c r="W669" s="48">
        <v>24.655249999999999</v>
      </c>
      <c r="X669" s="48">
        <v>112.17619999999999</v>
      </c>
      <c r="Y669" s="49">
        <f t="shared" si="363"/>
        <v>78.800000000000011</v>
      </c>
      <c r="Z669" s="86">
        <v>26</v>
      </c>
      <c r="AA669" s="55">
        <v>9</v>
      </c>
      <c r="AB669" s="55">
        <v>210</v>
      </c>
      <c r="AC669" s="51" t="s">
        <v>120</v>
      </c>
      <c r="AD669" s="43" t="s">
        <v>49</v>
      </c>
      <c r="AE669" s="43" t="s">
        <v>0</v>
      </c>
      <c r="AF669" s="50">
        <v>1</v>
      </c>
      <c r="AG669" s="52" t="s">
        <v>0</v>
      </c>
    </row>
    <row r="670" spans="1:33" s="45" customFormat="1">
      <c r="A670" s="87" t="s">
        <v>239</v>
      </c>
      <c r="B670" s="43" t="s">
        <v>149</v>
      </c>
      <c r="C670" s="44">
        <v>41193</v>
      </c>
      <c r="D670" s="45">
        <v>2012</v>
      </c>
      <c r="E670" s="46">
        <v>0.41736111111111113</v>
      </c>
      <c r="F670" s="46">
        <v>0.42152777777777778</v>
      </c>
      <c r="G670" s="46">
        <f t="shared" ref="G670:G672" si="364">F670-E670</f>
        <v>4.1666666666666519E-3</v>
      </c>
      <c r="H670" s="36">
        <v>2</v>
      </c>
      <c r="I670" s="36">
        <v>2</v>
      </c>
      <c r="J670" s="36">
        <v>11</v>
      </c>
      <c r="K670" s="36">
        <v>11</v>
      </c>
      <c r="L670" s="42" t="s">
        <v>142</v>
      </c>
      <c r="M670" s="42" t="s">
        <v>143</v>
      </c>
      <c r="N670" s="36">
        <v>1</v>
      </c>
      <c r="O670" s="47">
        <f t="shared" ref="O670:O672" si="365">(P670*3.3)</f>
        <v>26.07</v>
      </c>
      <c r="P670" s="85">
        <v>7.9</v>
      </c>
      <c r="Q670" s="47">
        <f t="shared" ref="Q670:Q672" si="366">(R670*3.3)</f>
        <v>24.419999999999998</v>
      </c>
      <c r="R670" s="47">
        <v>7.4</v>
      </c>
      <c r="S670" s="36">
        <f t="shared" ref="S670:S672" si="367">MAX(O670,Q670,)</f>
        <v>26.07</v>
      </c>
      <c r="T670" s="36">
        <f t="shared" ref="T670:T672" si="368">MAX(P670,R670)</f>
        <v>7.9</v>
      </c>
      <c r="U670" s="47">
        <f t="shared" ref="U670:U672" si="369">AVERAGE(O670,Q670)</f>
        <v>25.244999999999997</v>
      </c>
      <c r="V670" s="47">
        <f t="shared" ref="V670:V672" si="370">AVERAGE(P670,R670)</f>
        <v>7.65</v>
      </c>
      <c r="W670" s="48">
        <v>24.655249999999999</v>
      </c>
      <c r="X670" s="48">
        <v>112.17619999999999</v>
      </c>
      <c r="Y670" s="49">
        <f t="shared" ref="Y670:Y672" si="371">(Z670*1.8)+32</f>
        <v>78.800000000000011</v>
      </c>
      <c r="Z670" s="86">
        <v>26</v>
      </c>
      <c r="AA670" s="55">
        <v>9</v>
      </c>
      <c r="AB670" s="55">
        <v>210</v>
      </c>
      <c r="AC670" s="51" t="s">
        <v>120</v>
      </c>
      <c r="AD670" s="43" t="s">
        <v>49</v>
      </c>
      <c r="AE670" s="43" t="s">
        <v>0</v>
      </c>
      <c r="AF670" s="50">
        <v>1</v>
      </c>
      <c r="AG670" s="52" t="s">
        <v>0</v>
      </c>
    </row>
    <row r="671" spans="1:33" s="45" customFormat="1">
      <c r="A671" s="87" t="s">
        <v>239</v>
      </c>
      <c r="B671" s="43" t="s">
        <v>149</v>
      </c>
      <c r="C671" s="44">
        <v>41193</v>
      </c>
      <c r="D671" s="45">
        <v>2012</v>
      </c>
      <c r="E671" s="46">
        <v>0.41736111111111113</v>
      </c>
      <c r="F671" s="46">
        <v>0.42152777777777778</v>
      </c>
      <c r="G671" s="46">
        <f t="shared" si="364"/>
        <v>4.1666666666666519E-3</v>
      </c>
      <c r="H671" s="36">
        <v>2</v>
      </c>
      <c r="I671" s="36">
        <v>2</v>
      </c>
      <c r="J671" s="36">
        <v>11</v>
      </c>
      <c r="K671" s="36">
        <v>11</v>
      </c>
      <c r="L671" s="42" t="s">
        <v>142</v>
      </c>
      <c r="M671" s="42" t="s">
        <v>143</v>
      </c>
      <c r="N671" s="36">
        <v>1</v>
      </c>
      <c r="O671" s="47">
        <f t="shared" si="365"/>
        <v>26.07</v>
      </c>
      <c r="P671" s="85">
        <v>7.9</v>
      </c>
      <c r="Q671" s="47">
        <f t="shared" si="366"/>
        <v>24.419999999999998</v>
      </c>
      <c r="R671" s="47">
        <v>7.4</v>
      </c>
      <c r="S671" s="36">
        <f t="shared" si="367"/>
        <v>26.07</v>
      </c>
      <c r="T671" s="36">
        <f t="shared" si="368"/>
        <v>7.9</v>
      </c>
      <c r="U671" s="47">
        <f t="shared" si="369"/>
        <v>25.244999999999997</v>
      </c>
      <c r="V671" s="47">
        <f t="shared" si="370"/>
        <v>7.65</v>
      </c>
      <c r="W671" s="48">
        <v>24.655249999999999</v>
      </c>
      <c r="X671" s="48">
        <v>112.17619999999999</v>
      </c>
      <c r="Y671" s="49">
        <f t="shared" si="371"/>
        <v>78.800000000000011</v>
      </c>
      <c r="Z671" s="86">
        <v>26</v>
      </c>
      <c r="AA671" s="55">
        <v>9</v>
      </c>
      <c r="AB671" s="55">
        <v>210</v>
      </c>
      <c r="AC671" s="51" t="s">
        <v>120</v>
      </c>
      <c r="AD671" s="43" t="s">
        <v>49</v>
      </c>
      <c r="AE671" s="43" t="s">
        <v>0</v>
      </c>
      <c r="AF671" s="50">
        <v>1</v>
      </c>
      <c r="AG671" s="52" t="s">
        <v>0</v>
      </c>
    </row>
    <row r="672" spans="1:33" s="45" customFormat="1">
      <c r="A672" s="87" t="s">
        <v>240</v>
      </c>
      <c r="B672" s="43" t="s">
        <v>144</v>
      </c>
      <c r="C672" s="44">
        <v>41193</v>
      </c>
      <c r="D672" s="45">
        <v>2012</v>
      </c>
      <c r="E672" s="46">
        <v>0.41666666666666669</v>
      </c>
      <c r="F672" s="46">
        <v>0.42152777777777778</v>
      </c>
      <c r="G672" s="46">
        <f t="shared" si="364"/>
        <v>4.8611111111110938E-3</v>
      </c>
      <c r="H672" s="36">
        <v>2</v>
      </c>
      <c r="I672" s="36">
        <v>2</v>
      </c>
      <c r="J672" s="36">
        <v>12</v>
      </c>
      <c r="K672" s="36">
        <v>12</v>
      </c>
      <c r="L672" s="42" t="s">
        <v>142</v>
      </c>
      <c r="M672" s="42" t="s">
        <v>143</v>
      </c>
      <c r="N672" s="36">
        <v>1</v>
      </c>
      <c r="O672" s="47">
        <f t="shared" si="365"/>
        <v>26.729999999999997</v>
      </c>
      <c r="P672" s="85">
        <v>8.1</v>
      </c>
      <c r="Q672" s="47">
        <f t="shared" si="366"/>
        <v>27.72</v>
      </c>
      <c r="R672" s="47">
        <v>8.4</v>
      </c>
      <c r="S672" s="36">
        <f t="shared" si="367"/>
        <v>27.72</v>
      </c>
      <c r="T672" s="36">
        <f t="shared" si="368"/>
        <v>8.4</v>
      </c>
      <c r="U672" s="47">
        <f t="shared" si="369"/>
        <v>27.224999999999998</v>
      </c>
      <c r="V672" s="47">
        <f t="shared" si="370"/>
        <v>8.25</v>
      </c>
      <c r="W672" s="48">
        <v>24.655249999999999</v>
      </c>
      <c r="X672" s="48">
        <v>112.17619999999999</v>
      </c>
      <c r="Y672" s="49">
        <f t="shared" si="371"/>
        <v>78.800000000000011</v>
      </c>
      <c r="Z672" s="86">
        <v>26</v>
      </c>
      <c r="AA672" s="55">
        <v>9</v>
      </c>
      <c r="AB672" s="55">
        <v>60</v>
      </c>
      <c r="AC672" s="51" t="s">
        <v>120</v>
      </c>
      <c r="AD672" s="43" t="s">
        <v>49</v>
      </c>
      <c r="AE672" s="43" t="s">
        <v>0</v>
      </c>
      <c r="AF672" s="50">
        <v>1</v>
      </c>
      <c r="AG672" s="52" t="s">
        <v>0</v>
      </c>
    </row>
    <row r="673" spans="1:33" s="45" customFormat="1">
      <c r="A673" s="87" t="s">
        <v>240</v>
      </c>
      <c r="B673" s="43" t="s">
        <v>144</v>
      </c>
      <c r="C673" s="44">
        <v>41193</v>
      </c>
      <c r="D673" s="45">
        <v>2012</v>
      </c>
      <c r="E673" s="46">
        <v>0.41666666666666669</v>
      </c>
      <c r="F673" s="46">
        <v>0.42152777777777778</v>
      </c>
      <c r="G673" s="46">
        <f t="shared" ref="G673:G677" si="372">F673-E673</f>
        <v>4.8611111111110938E-3</v>
      </c>
      <c r="H673" s="36">
        <v>2</v>
      </c>
      <c r="I673" s="36">
        <v>2</v>
      </c>
      <c r="J673" s="36">
        <v>12</v>
      </c>
      <c r="K673" s="36">
        <v>12</v>
      </c>
      <c r="L673" s="42" t="s">
        <v>142</v>
      </c>
      <c r="M673" s="42" t="s">
        <v>143</v>
      </c>
      <c r="N673" s="36">
        <v>1</v>
      </c>
      <c r="O673" s="47">
        <f t="shared" ref="O673:O677" si="373">(P673*3.3)</f>
        <v>26.729999999999997</v>
      </c>
      <c r="P673" s="85">
        <v>8.1</v>
      </c>
      <c r="Q673" s="47">
        <f t="shared" ref="Q673:Q677" si="374">(R673*3.3)</f>
        <v>27.72</v>
      </c>
      <c r="R673" s="47">
        <v>8.4</v>
      </c>
      <c r="S673" s="36">
        <f t="shared" ref="S673:S677" si="375">MAX(O673,Q673,)</f>
        <v>27.72</v>
      </c>
      <c r="T673" s="36">
        <f t="shared" ref="T673:T677" si="376">MAX(P673,R673)</f>
        <v>8.4</v>
      </c>
      <c r="U673" s="47">
        <f t="shared" ref="U673:U677" si="377">AVERAGE(O673,Q673)</f>
        <v>27.224999999999998</v>
      </c>
      <c r="V673" s="47">
        <f t="shared" ref="V673:V677" si="378">AVERAGE(P673,R673)</f>
        <v>8.25</v>
      </c>
      <c r="W673" s="48">
        <v>24.655249999999999</v>
      </c>
      <c r="X673" s="48">
        <v>112.17619999999999</v>
      </c>
      <c r="Y673" s="49">
        <f t="shared" ref="Y673:Y677" si="379">(Z673*1.8)+32</f>
        <v>78.800000000000011</v>
      </c>
      <c r="Z673" s="86">
        <v>26</v>
      </c>
      <c r="AA673" s="55">
        <v>9</v>
      </c>
      <c r="AB673" s="55">
        <v>60</v>
      </c>
      <c r="AC673" s="51" t="s">
        <v>120</v>
      </c>
      <c r="AD673" s="43" t="s">
        <v>49</v>
      </c>
      <c r="AE673" s="43" t="s">
        <v>0</v>
      </c>
      <c r="AF673" s="50">
        <v>1</v>
      </c>
      <c r="AG673" s="52" t="s">
        <v>0</v>
      </c>
    </row>
    <row r="674" spans="1:33" s="45" customFormat="1">
      <c r="A674" s="87" t="s">
        <v>240</v>
      </c>
      <c r="B674" s="43" t="s">
        <v>144</v>
      </c>
      <c r="C674" s="44">
        <v>41193</v>
      </c>
      <c r="D674" s="45">
        <v>2012</v>
      </c>
      <c r="E674" s="46">
        <v>0.41666666666666669</v>
      </c>
      <c r="F674" s="46">
        <v>0.42152777777777778</v>
      </c>
      <c r="G674" s="46">
        <f t="shared" si="372"/>
        <v>4.8611111111110938E-3</v>
      </c>
      <c r="H674" s="36">
        <v>2</v>
      </c>
      <c r="I674" s="36">
        <v>2</v>
      </c>
      <c r="J674" s="36">
        <v>12</v>
      </c>
      <c r="K674" s="36">
        <v>12</v>
      </c>
      <c r="L674" s="42" t="s">
        <v>142</v>
      </c>
      <c r="M674" s="42" t="s">
        <v>143</v>
      </c>
      <c r="N674" s="36">
        <v>1</v>
      </c>
      <c r="O674" s="47">
        <f t="shared" si="373"/>
        <v>26.729999999999997</v>
      </c>
      <c r="P674" s="85">
        <v>8.1</v>
      </c>
      <c r="Q674" s="47">
        <f t="shared" si="374"/>
        <v>27.72</v>
      </c>
      <c r="R674" s="47">
        <v>8.4</v>
      </c>
      <c r="S674" s="36">
        <f t="shared" si="375"/>
        <v>27.72</v>
      </c>
      <c r="T674" s="36">
        <f t="shared" si="376"/>
        <v>8.4</v>
      </c>
      <c r="U674" s="47">
        <f t="shared" si="377"/>
        <v>27.224999999999998</v>
      </c>
      <c r="V674" s="47">
        <f t="shared" si="378"/>
        <v>8.25</v>
      </c>
      <c r="W674" s="48">
        <v>24.655249999999999</v>
      </c>
      <c r="X674" s="48">
        <v>112.17619999999999</v>
      </c>
      <c r="Y674" s="49">
        <f t="shared" si="379"/>
        <v>78.800000000000011</v>
      </c>
      <c r="Z674" s="86">
        <v>26</v>
      </c>
      <c r="AA674" s="55">
        <v>9</v>
      </c>
      <c r="AB674" s="55">
        <v>60</v>
      </c>
      <c r="AC674" s="51" t="s">
        <v>120</v>
      </c>
      <c r="AD674" s="43" t="s">
        <v>49</v>
      </c>
      <c r="AE674" s="43" t="s">
        <v>0</v>
      </c>
      <c r="AF674" s="50">
        <v>1</v>
      </c>
      <c r="AG674" s="52" t="s">
        <v>0</v>
      </c>
    </row>
    <row r="675" spans="1:33" s="45" customFormat="1">
      <c r="A675" s="87" t="s">
        <v>240</v>
      </c>
      <c r="B675" s="43" t="s">
        <v>144</v>
      </c>
      <c r="C675" s="44">
        <v>41193</v>
      </c>
      <c r="D675" s="45">
        <v>2012</v>
      </c>
      <c r="E675" s="46">
        <v>0.41666666666666669</v>
      </c>
      <c r="F675" s="46">
        <v>0.42152777777777778</v>
      </c>
      <c r="G675" s="46">
        <f t="shared" si="372"/>
        <v>4.8611111111110938E-3</v>
      </c>
      <c r="H675" s="36">
        <v>2</v>
      </c>
      <c r="I675" s="36">
        <v>2</v>
      </c>
      <c r="J675" s="36">
        <v>12</v>
      </c>
      <c r="K675" s="36">
        <v>12</v>
      </c>
      <c r="L675" s="42" t="s">
        <v>142</v>
      </c>
      <c r="M675" s="42" t="s">
        <v>143</v>
      </c>
      <c r="N675" s="36">
        <v>1</v>
      </c>
      <c r="O675" s="47">
        <f t="shared" si="373"/>
        <v>26.729999999999997</v>
      </c>
      <c r="P675" s="85">
        <v>8.1</v>
      </c>
      <c r="Q675" s="47">
        <f t="shared" si="374"/>
        <v>27.72</v>
      </c>
      <c r="R675" s="47">
        <v>8.4</v>
      </c>
      <c r="S675" s="36">
        <f t="shared" si="375"/>
        <v>27.72</v>
      </c>
      <c r="T675" s="36">
        <f t="shared" si="376"/>
        <v>8.4</v>
      </c>
      <c r="U675" s="47">
        <f t="shared" si="377"/>
        <v>27.224999999999998</v>
      </c>
      <c r="V675" s="47">
        <f t="shared" si="378"/>
        <v>8.25</v>
      </c>
      <c r="W675" s="48">
        <v>24.655249999999999</v>
      </c>
      <c r="X675" s="48">
        <v>112.17619999999999</v>
      </c>
      <c r="Y675" s="49">
        <f t="shared" si="379"/>
        <v>78.800000000000011</v>
      </c>
      <c r="Z675" s="86">
        <v>26</v>
      </c>
      <c r="AA675" s="55">
        <v>9</v>
      </c>
      <c r="AB675" s="55">
        <v>60</v>
      </c>
      <c r="AC675" s="51" t="s">
        <v>120</v>
      </c>
      <c r="AD675" s="43" t="s">
        <v>49</v>
      </c>
      <c r="AE675" s="43" t="s">
        <v>0</v>
      </c>
      <c r="AF675" s="50">
        <v>1</v>
      </c>
      <c r="AG675" s="52" t="s">
        <v>0</v>
      </c>
    </row>
    <row r="676" spans="1:33" s="45" customFormat="1">
      <c r="A676" s="87" t="s">
        <v>240</v>
      </c>
      <c r="B676" s="43" t="s">
        <v>144</v>
      </c>
      <c r="C676" s="44">
        <v>41193</v>
      </c>
      <c r="D676" s="45">
        <v>2012</v>
      </c>
      <c r="E676" s="46">
        <v>0.41666666666666669</v>
      </c>
      <c r="F676" s="46">
        <v>0.42152777777777778</v>
      </c>
      <c r="G676" s="46">
        <f t="shared" si="372"/>
        <v>4.8611111111110938E-3</v>
      </c>
      <c r="H676" s="36">
        <v>2</v>
      </c>
      <c r="I676" s="36">
        <v>2</v>
      </c>
      <c r="J676" s="36">
        <v>12</v>
      </c>
      <c r="K676" s="36">
        <v>12</v>
      </c>
      <c r="L676" s="42" t="s">
        <v>142</v>
      </c>
      <c r="M676" s="42" t="s">
        <v>143</v>
      </c>
      <c r="N676" s="36">
        <v>1</v>
      </c>
      <c r="O676" s="47">
        <f t="shared" si="373"/>
        <v>26.729999999999997</v>
      </c>
      <c r="P676" s="85">
        <v>8.1</v>
      </c>
      <c r="Q676" s="47">
        <f t="shared" si="374"/>
        <v>27.72</v>
      </c>
      <c r="R676" s="47">
        <v>8.4</v>
      </c>
      <c r="S676" s="36">
        <f t="shared" si="375"/>
        <v>27.72</v>
      </c>
      <c r="T676" s="36">
        <f t="shared" si="376"/>
        <v>8.4</v>
      </c>
      <c r="U676" s="47">
        <f t="shared" si="377"/>
        <v>27.224999999999998</v>
      </c>
      <c r="V676" s="47">
        <f t="shared" si="378"/>
        <v>8.25</v>
      </c>
      <c r="W676" s="48">
        <v>24.655249999999999</v>
      </c>
      <c r="X676" s="48">
        <v>112.17619999999999</v>
      </c>
      <c r="Y676" s="49">
        <f t="shared" si="379"/>
        <v>78.800000000000011</v>
      </c>
      <c r="Z676" s="86">
        <v>26</v>
      </c>
      <c r="AA676" s="55">
        <v>9</v>
      </c>
      <c r="AB676" s="55">
        <v>60</v>
      </c>
      <c r="AC676" s="51" t="s">
        <v>120</v>
      </c>
      <c r="AD676" s="43" t="s">
        <v>113</v>
      </c>
      <c r="AE676" s="43" t="s">
        <v>0</v>
      </c>
      <c r="AF676" s="50">
        <v>1</v>
      </c>
      <c r="AG676" s="52" t="s">
        <v>0</v>
      </c>
    </row>
    <row r="677" spans="1:33" s="45" customFormat="1">
      <c r="A677" s="87" t="s">
        <v>240</v>
      </c>
      <c r="B677" s="43" t="s">
        <v>144</v>
      </c>
      <c r="C677" s="44">
        <v>41193</v>
      </c>
      <c r="D677" s="45">
        <v>2012</v>
      </c>
      <c r="E677" s="46">
        <v>0.41666666666666669</v>
      </c>
      <c r="F677" s="46">
        <v>0.42152777777777778</v>
      </c>
      <c r="G677" s="46">
        <f t="shared" si="372"/>
        <v>4.8611111111110938E-3</v>
      </c>
      <c r="H677" s="36">
        <v>2</v>
      </c>
      <c r="I677" s="36">
        <v>2</v>
      </c>
      <c r="J677" s="36">
        <v>12</v>
      </c>
      <c r="K677" s="36">
        <v>12</v>
      </c>
      <c r="L677" s="42" t="s">
        <v>142</v>
      </c>
      <c r="M677" s="42" t="s">
        <v>143</v>
      </c>
      <c r="N677" s="36">
        <v>1</v>
      </c>
      <c r="O677" s="47">
        <f t="shared" si="373"/>
        <v>26.729999999999997</v>
      </c>
      <c r="P677" s="85">
        <v>8.1</v>
      </c>
      <c r="Q677" s="47">
        <f t="shared" si="374"/>
        <v>27.72</v>
      </c>
      <c r="R677" s="47">
        <v>8.4</v>
      </c>
      <c r="S677" s="36">
        <f t="shared" si="375"/>
        <v>27.72</v>
      </c>
      <c r="T677" s="36">
        <f t="shared" si="376"/>
        <v>8.4</v>
      </c>
      <c r="U677" s="47">
        <f t="shared" si="377"/>
        <v>27.224999999999998</v>
      </c>
      <c r="V677" s="47">
        <f t="shared" si="378"/>
        <v>8.25</v>
      </c>
      <c r="W677" s="48">
        <v>24.655249999999999</v>
      </c>
      <c r="X677" s="48">
        <v>112.17619999999999</v>
      </c>
      <c r="Y677" s="49">
        <f t="shared" si="379"/>
        <v>78.800000000000011</v>
      </c>
      <c r="Z677" s="86">
        <v>26</v>
      </c>
      <c r="AA677" s="55">
        <v>9</v>
      </c>
      <c r="AB677" s="55">
        <v>60</v>
      </c>
      <c r="AC677" s="51" t="s">
        <v>130</v>
      </c>
      <c r="AD677" s="43" t="s">
        <v>49</v>
      </c>
      <c r="AE677" s="43" t="s">
        <v>0</v>
      </c>
      <c r="AF677" s="50">
        <v>1</v>
      </c>
      <c r="AG677" s="52" t="s">
        <v>0</v>
      </c>
    </row>
    <row r="678" spans="1:33" s="45" customFormat="1">
      <c r="A678" s="87" t="s">
        <v>241</v>
      </c>
      <c r="B678" s="43" t="s">
        <v>183</v>
      </c>
      <c r="C678" s="44">
        <v>41193</v>
      </c>
      <c r="D678" s="45">
        <v>2012</v>
      </c>
      <c r="E678" s="46">
        <v>0.38541666666666669</v>
      </c>
      <c r="F678" s="46">
        <v>0.3888888888888889</v>
      </c>
      <c r="G678" s="46">
        <f t="shared" ref="G678" si="380">F678-E678</f>
        <v>3.4722222222222099E-3</v>
      </c>
      <c r="H678" s="36">
        <v>2</v>
      </c>
      <c r="I678" s="36">
        <v>1</v>
      </c>
      <c r="J678" s="36">
        <v>1</v>
      </c>
      <c r="K678" s="36">
        <v>1</v>
      </c>
      <c r="L678" s="42" t="s">
        <v>246</v>
      </c>
      <c r="M678" s="42" t="s">
        <v>247</v>
      </c>
      <c r="N678" s="36">
        <v>2</v>
      </c>
      <c r="O678" s="47">
        <f t="shared" ref="O678" si="381">(P678*3.3)</f>
        <v>80.19</v>
      </c>
      <c r="P678" s="85">
        <v>24.3</v>
      </c>
      <c r="Q678" s="47">
        <f t="shared" ref="Q678" si="382">(R678*3.3)</f>
        <v>83.16</v>
      </c>
      <c r="R678" s="47">
        <v>25.2</v>
      </c>
      <c r="S678" s="36">
        <f t="shared" ref="S678" si="383">MAX(O678,Q678,)</f>
        <v>83.16</v>
      </c>
      <c r="T678" s="36">
        <f t="shared" ref="T678" si="384">MAX(P678,R678)</f>
        <v>25.2</v>
      </c>
      <c r="U678" s="47">
        <f t="shared" ref="U678" si="385">AVERAGE(O678,Q678)</f>
        <v>81.674999999999997</v>
      </c>
      <c r="V678" s="47">
        <f t="shared" ref="V678" si="386">AVERAGE(P678,R678)</f>
        <v>24.75</v>
      </c>
      <c r="W678" s="48">
        <v>24.556000000000001</v>
      </c>
      <c r="X678" s="48">
        <v>112.10503</v>
      </c>
      <c r="Y678" s="49">
        <f t="shared" ref="Y678" si="387">(Z678*1.8)+32</f>
        <v>82.4</v>
      </c>
      <c r="Z678" s="86">
        <v>28</v>
      </c>
      <c r="AA678" s="55">
        <v>20</v>
      </c>
      <c r="AB678" s="55">
        <v>180</v>
      </c>
      <c r="AC678" s="51" t="s">
        <v>120</v>
      </c>
      <c r="AD678" s="43" t="s">
        <v>49</v>
      </c>
      <c r="AE678" s="43" t="s">
        <v>0</v>
      </c>
      <c r="AF678" s="50">
        <v>1</v>
      </c>
      <c r="AG678" s="52" t="s">
        <v>0</v>
      </c>
    </row>
    <row r="679" spans="1:33" s="45" customFormat="1">
      <c r="A679" s="87" t="s">
        <v>241</v>
      </c>
      <c r="B679" s="43" t="s">
        <v>183</v>
      </c>
      <c r="C679" s="44">
        <v>41193</v>
      </c>
      <c r="D679" s="45">
        <v>2012</v>
      </c>
      <c r="E679" s="46">
        <v>0.38541666666666669</v>
      </c>
      <c r="F679" s="46">
        <v>0.3888888888888889</v>
      </c>
      <c r="G679" s="46">
        <f t="shared" ref="G679:G693" si="388">F679-E679</f>
        <v>3.4722222222222099E-3</v>
      </c>
      <c r="H679" s="36">
        <v>2</v>
      </c>
      <c r="I679" s="36">
        <v>1</v>
      </c>
      <c r="J679" s="36">
        <v>1</v>
      </c>
      <c r="K679" s="36">
        <v>1</v>
      </c>
      <c r="L679" s="42" t="s">
        <v>246</v>
      </c>
      <c r="M679" s="42" t="s">
        <v>247</v>
      </c>
      <c r="N679" s="36">
        <v>2</v>
      </c>
      <c r="O679" s="47">
        <f t="shared" ref="O679:O693" si="389">(P679*3.3)</f>
        <v>80.19</v>
      </c>
      <c r="P679" s="85">
        <v>24.3</v>
      </c>
      <c r="Q679" s="47">
        <f t="shared" ref="Q679:Q693" si="390">(R679*3.3)</f>
        <v>83.16</v>
      </c>
      <c r="R679" s="47">
        <v>25.2</v>
      </c>
      <c r="S679" s="36">
        <f t="shared" ref="S679:S693" si="391">MAX(O679,Q679,)</f>
        <v>83.16</v>
      </c>
      <c r="T679" s="36">
        <f t="shared" ref="T679:T693" si="392">MAX(P679,R679)</f>
        <v>25.2</v>
      </c>
      <c r="U679" s="47">
        <f t="shared" ref="U679:U693" si="393">AVERAGE(O679,Q679)</f>
        <v>81.674999999999997</v>
      </c>
      <c r="V679" s="47">
        <f t="shared" ref="V679:V693" si="394">AVERAGE(P679,R679)</f>
        <v>24.75</v>
      </c>
      <c r="W679" s="48">
        <v>24.556000000000001</v>
      </c>
      <c r="X679" s="48">
        <v>112.10503</v>
      </c>
      <c r="Y679" s="49">
        <f t="shared" ref="Y679:Y693" si="395">(Z679*1.8)+32</f>
        <v>82.4</v>
      </c>
      <c r="Z679" s="86">
        <v>28</v>
      </c>
      <c r="AA679" s="55">
        <v>20</v>
      </c>
      <c r="AB679" s="55">
        <v>180</v>
      </c>
      <c r="AC679" s="51" t="s">
        <v>120</v>
      </c>
      <c r="AD679" s="43" t="s">
        <v>49</v>
      </c>
      <c r="AE679" s="43" t="s">
        <v>0</v>
      </c>
      <c r="AF679" s="50">
        <v>1</v>
      </c>
      <c r="AG679" s="52" t="s">
        <v>0</v>
      </c>
    </row>
    <row r="680" spans="1:33" s="45" customFormat="1">
      <c r="A680" s="87" t="s">
        <v>241</v>
      </c>
      <c r="B680" s="43" t="s">
        <v>183</v>
      </c>
      <c r="C680" s="44">
        <v>41193</v>
      </c>
      <c r="D680" s="45">
        <v>2012</v>
      </c>
      <c r="E680" s="46">
        <v>0.38541666666666669</v>
      </c>
      <c r="F680" s="46">
        <v>0.3888888888888889</v>
      </c>
      <c r="G680" s="46">
        <f t="shared" si="388"/>
        <v>3.4722222222222099E-3</v>
      </c>
      <c r="H680" s="36">
        <v>2</v>
      </c>
      <c r="I680" s="36">
        <v>1</v>
      </c>
      <c r="J680" s="36">
        <v>1</v>
      </c>
      <c r="K680" s="36">
        <v>1</v>
      </c>
      <c r="L680" s="42" t="s">
        <v>246</v>
      </c>
      <c r="M680" s="42" t="s">
        <v>247</v>
      </c>
      <c r="N680" s="36">
        <v>2</v>
      </c>
      <c r="O680" s="47">
        <f t="shared" si="389"/>
        <v>80.19</v>
      </c>
      <c r="P680" s="85">
        <v>24.3</v>
      </c>
      <c r="Q680" s="47">
        <f t="shared" si="390"/>
        <v>83.16</v>
      </c>
      <c r="R680" s="47">
        <v>25.2</v>
      </c>
      <c r="S680" s="36">
        <f t="shared" si="391"/>
        <v>83.16</v>
      </c>
      <c r="T680" s="36">
        <f t="shared" si="392"/>
        <v>25.2</v>
      </c>
      <c r="U680" s="47">
        <f t="shared" si="393"/>
        <v>81.674999999999997</v>
      </c>
      <c r="V680" s="47">
        <f t="shared" si="394"/>
        <v>24.75</v>
      </c>
      <c r="W680" s="48">
        <v>24.556000000000001</v>
      </c>
      <c r="X680" s="48">
        <v>112.10503</v>
      </c>
      <c r="Y680" s="49">
        <f t="shared" si="395"/>
        <v>82.4</v>
      </c>
      <c r="Z680" s="86">
        <v>28</v>
      </c>
      <c r="AA680" s="55">
        <v>20</v>
      </c>
      <c r="AB680" s="55">
        <v>180</v>
      </c>
      <c r="AC680" s="51" t="s">
        <v>120</v>
      </c>
      <c r="AD680" s="43" t="s">
        <v>49</v>
      </c>
      <c r="AE680" s="43" t="s">
        <v>0</v>
      </c>
      <c r="AF680" s="50">
        <v>1</v>
      </c>
      <c r="AG680" s="52" t="s">
        <v>0</v>
      </c>
    </row>
    <row r="681" spans="1:33" s="45" customFormat="1">
      <c r="A681" s="87" t="s">
        <v>241</v>
      </c>
      <c r="B681" s="43" t="s">
        <v>183</v>
      </c>
      <c r="C681" s="44">
        <v>41193</v>
      </c>
      <c r="D681" s="45">
        <v>2012</v>
      </c>
      <c r="E681" s="46">
        <v>0.38541666666666669</v>
      </c>
      <c r="F681" s="46">
        <v>0.3888888888888889</v>
      </c>
      <c r="G681" s="46">
        <f t="shared" si="388"/>
        <v>3.4722222222222099E-3</v>
      </c>
      <c r="H681" s="36">
        <v>2</v>
      </c>
      <c r="I681" s="36">
        <v>1</v>
      </c>
      <c r="J681" s="36">
        <v>1</v>
      </c>
      <c r="K681" s="36">
        <v>1</v>
      </c>
      <c r="L681" s="42" t="s">
        <v>246</v>
      </c>
      <c r="M681" s="42" t="s">
        <v>247</v>
      </c>
      <c r="N681" s="36">
        <v>2</v>
      </c>
      <c r="O681" s="47">
        <f t="shared" si="389"/>
        <v>80.19</v>
      </c>
      <c r="P681" s="85">
        <v>24.3</v>
      </c>
      <c r="Q681" s="47">
        <f t="shared" si="390"/>
        <v>83.16</v>
      </c>
      <c r="R681" s="47">
        <v>25.2</v>
      </c>
      <c r="S681" s="36">
        <f t="shared" si="391"/>
        <v>83.16</v>
      </c>
      <c r="T681" s="36">
        <f t="shared" si="392"/>
        <v>25.2</v>
      </c>
      <c r="U681" s="47">
        <f t="shared" si="393"/>
        <v>81.674999999999997</v>
      </c>
      <c r="V681" s="47">
        <f t="shared" si="394"/>
        <v>24.75</v>
      </c>
      <c r="W681" s="48">
        <v>24.556000000000001</v>
      </c>
      <c r="X681" s="48">
        <v>112.10503</v>
      </c>
      <c r="Y681" s="49">
        <f t="shared" si="395"/>
        <v>82.4</v>
      </c>
      <c r="Z681" s="86">
        <v>28</v>
      </c>
      <c r="AA681" s="55">
        <v>20</v>
      </c>
      <c r="AB681" s="55">
        <v>180</v>
      </c>
      <c r="AC681" s="51" t="s">
        <v>62</v>
      </c>
      <c r="AD681" s="43" t="s">
        <v>49</v>
      </c>
      <c r="AE681" s="43" t="s">
        <v>0</v>
      </c>
      <c r="AF681" s="50">
        <v>1</v>
      </c>
      <c r="AG681" s="52" t="s">
        <v>0</v>
      </c>
    </row>
    <row r="682" spans="1:33" s="45" customFormat="1">
      <c r="A682" s="87" t="s">
        <v>241</v>
      </c>
      <c r="B682" s="43" t="s">
        <v>183</v>
      </c>
      <c r="C682" s="44">
        <v>41193</v>
      </c>
      <c r="D682" s="45">
        <v>2012</v>
      </c>
      <c r="E682" s="46">
        <v>0.38541666666666669</v>
      </c>
      <c r="F682" s="46">
        <v>0.3888888888888889</v>
      </c>
      <c r="G682" s="46">
        <f t="shared" si="388"/>
        <v>3.4722222222222099E-3</v>
      </c>
      <c r="H682" s="36">
        <v>2</v>
      </c>
      <c r="I682" s="36">
        <v>1</v>
      </c>
      <c r="J682" s="36">
        <v>1</v>
      </c>
      <c r="K682" s="36">
        <v>1</v>
      </c>
      <c r="L682" s="42" t="s">
        <v>246</v>
      </c>
      <c r="M682" s="42" t="s">
        <v>247</v>
      </c>
      <c r="N682" s="36">
        <v>2</v>
      </c>
      <c r="O682" s="47">
        <f t="shared" si="389"/>
        <v>80.19</v>
      </c>
      <c r="P682" s="85">
        <v>24.3</v>
      </c>
      <c r="Q682" s="47">
        <f t="shared" si="390"/>
        <v>83.16</v>
      </c>
      <c r="R682" s="47">
        <v>25.2</v>
      </c>
      <c r="S682" s="36">
        <f t="shared" si="391"/>
        <v>83.16</v>
      </c>
      <c r="T682" s="36">
        <f t="shared" si="392"/>
        <v>25.2</v>
      </c>
      <c r="U682" s="47">
        <f t="shared" si="393"/>
        <v>81.674999999999997</v>
      </c>
      <c r="V682" s="47">
        <f t="shared" si="394"/>
        <v>24.75</v>
      </c>
      <c r="W682" s="48">
        <v>24.556000000000001</v>
      </c>
      <c r="X682" s="48">
        <v>112.10503</v>
      </c>
      <c r="Y682" s="49">
        <f t="shared" si="395"/>
        <v>82.4</v>
      </c>
      <c r="Z682" s="86">
        <v>28</v>
      </c>
      <c r="AA682" s="55">
        <v>20</v>
      </c>
      <c r="AB682" s="55">
        <v>180</v>
      </c>
      <c r="AC682" s="51" t="s">
        <v>62</v>
      </c>
      <c r="AD682" s="43" t="s">
        <v>49</v>
      </c>
      <c r="AE682" s="43" t="s">
        <v>0</v>
      </c>
      <c r="AF682" s="50">
        <v>1</v>
      </c>
      <c r="AG682" s="52" t="s">
        <v>0</v>
      </c>
    </row>
    <row r="683" spans="1:33" s="45" customFormat="1">
      <c r="A683" s="87" t="s">
        <v>241</v>
      </c>
      <c r="B683" s="43" t="s">
        <v>183</v>
      </c>
      <c r="C683" s="44">
        <v>41193</v>
      </c>
      <c r="D683" s="45">
        <v>2012</v>
      </c>
      <c r="E683" s="46">
        <v>0.38541666666666669</v>
      </c>
      <c r="F683" s="46">
        <v>0.3888888888888889</v>
      </c>
      <c r="G683" s="46">
        <f t="shared" si="388"/>
        <v>3.4722222222222099E-3</v>
      </c>
      <c r="H683" s="36">
        <v>2</v>
      </c>
      <c r="I683" s="36">
        <v>1</v>
      </c>
      <c r="J683" s="36">
        <v>1</v>
      </c>
      <c r="K683" s="36">
        <v>1</v>
      </c>
      <c r="L683" s="42" t="s">
        <v>246</v>
      </c>
      <c r="M683" s="42" t="s">
        <v>247</v>
      </c>
      <c r="N683" s="36">
        <v>2</v>
      </c>
      <c r="O683" s="47">
        <f t="shared" si="389"/>
        <v>80.19</v>
      </c>
      <c r="P683" s="85">
        <v>24.3</v>
      </c>
      <c r="Q683" s="47">
        <f t="shared" si="390"/>
        <v>83.16</v>
      </c>
      <c r="R683" s="47">
        <v>25.2</v>
      </c>
      <c r="S683" s="36">
        <f t="shared" si="391"/>
        <v>83.16</v>
      </c>
      <c r="T683" s="36">
        <f t="shared" si="392"/>
        <v>25.2</v>
      </c>
      <c r="U683" s="47">
        <f t="shared" si="393"/>
        <v>81.674999999999997</v>
      </c>
      <c r="V683" s="47">
        <f t="shared" si="394"/>
        <v>24.75</v>
      </c>
      <c r="W683" s="48">
        <v>24.556000000000001</v>
      </c>
      <c r="X683" s="48">
        <v>112.10503</v>
      </c>
      <c r="Y683" s="49">
        <f t="shared" si="395"/>
        <v>82.4</v>
      </c>
      <c r="Z683" s="86">
        <v>28</v>
      </c>
      <c r="AA683" s="55">
        <v>20</v>
      </c>
      <c r="AB683" s="55">
        <v>180</v>
      </c>
      <c r="AC683" s="51" t="s">
        <v>62</v>
      </c>
      <c r="AD683" s="43" t="s">
        <v>49</v>
      </c>
      <c r="AE683" s="43" t="s">
        <v>0</v>
      </c>
      <c r="AF683" s="50">
        <v>1</v>
      </c>
      <c r="AG683" s="52" t="s">
        <v>0</v>
      </c>
    </row>
    <row r="684" spans="1:33" s="45" customFormat="1">
      <c r="A684" s="87" t="s">
        <v>241</v>
      </c>
      <c r="B684" s="43" t="s">
        <v>183</v>
      </c>
      <c r="C684" s="44">
        <v>41193</v>
      </c>
      <c r="D684" s="45">
        <v>2012</v>
      </c>
      <c r="E684" s="46">
        <v>0.38541666666666669</v>
      </c>
      <c r="F684" s="46">
        <v>0.3888888888888889</v>
      </c>
      <c r="G684" s="46">
        <f t="shared" si="388"/>
        <v>3.4722222222222099E-3</v>
      </c>
      <c r="H684" s="36">
        <v>2</v>
      </c>
      <c r="I684" s="36">
        <v>1</v>
      </c>
      <c r="J684" s="36">
        <v>1</v>
      </c>
      <c r="K684" s="36">
        <v>1</v>
      </c>
      <c r="L684" s="42" t="s">
        <v>246</v>
      </c>
      <c r="M684" s="42" t="s">
        <v>247</v>
      </c>
      <c r="N684" s="36">
        <v>2</v>
      </c>
      <c r="O684" s="47">
        <f t="shared" si="389"/>
        <v>80.19</v>
      </c>
      <c r="P684" s="85">
        <v>24.3</v>
      </c>
      <c r="Q684" s="47">
        <f t="shared" si="390"/>
        <v>83.16</v>
      </c>
      <c r="R684" s="47">
        <v>25.2</v>
      </c>
      <c r="S684" s="36">
        <f t="shared" si="391"/>
        <v>83.16</v>
      </c>
      <c r="T684" s="36">
        <f t="shared" si="392"/>
        <v>25.2</v>
      </c>
      <c r="U684" s="47">
        <f t="shared" si="393"/>
        <v>81.674999999999997</v>
      </c>
      <c r="V684" s="47">
        <f t="shared" si="394"/>
        <v>24.75</v>
      </c>
      <c r="W684" s="48">
        <v>24.556000000000001</v>
      </c>
      <c r="X684" s="48">
        <v>112.10503</v>
      </c>
      <c r="Y684" s="49">
        <f t="shared" si="395"/>
        <v>82.4</v>
      </c>
      <c r="Z684" s="86">
        <v>28</v>
      </c>
      <c r="AA684" s="55">
        <v>20</v>
      </c>
      <c r="AB684" s="55">
        <v>180</v>
      </c>
      <c r="AC684" s="51" t="s">
        <v>62</v>
      </c>
      <c r="AD684" s="43" t="s">
        <v>113</v>
      </c>
      <c r="AE684" s="43" t="s">
        <v>0</v>
      </c>
      <c r="AF684" s="50">
        <v>1</v>
      </c>
      <c r="AG684" s="52" t="s">
        <v>0</v>
      </c>
    </row>
    <row r="685" spans="1:33" s="45" customFormat="1">
      <c r="A685" s="87" t="s">
        <v>241</v>
      </c>
      <c r="B685" s="43" t="s">
        <v>183</v>
      </c>
      <c r="C685" s="44">
        <v>41193</v>
      </c>
      <c r="D685" s="45">
        <v>2012</v>
      </c>
      <c r="E685" s="46">
        <v>0.38541666666666669</v>
      </c>
      <c r="F685" s="46">
        <v>0.3888888888888889</v>
      </c>
      <c r="G685" s="46">
        <f t="shared" si="388"/>
        <v>3.4722222222222099E-3</v>
      </c>
      <c r="H685" s="36">
        <v>2</v>
      </c>
      <c r="I685" s="36">
        <v>1</v>
      </c>
      <c r="J685" s="36">
        <v>1</v>
      </c>
      <c r="K685" s="36">
        <v>1</v>
      </c>
      <c r="L685" s="42" t="s">
        <v>246</v>
      </c>
      <c r="M685" s="42" t="s">
        <v>247</v>
      </c>
      <c r="N685" s="36">
        <v>2</v>
      </c>
      <c r="O685" s="47">
        <f t="shared" si="389"/>
        <v>80.19</v>
      </c>
      <c r="P685" s="85">
        <v>24.3</v>
      </c>
      <c r="Q685" s="47">
        <f t="shared" si="390"/>
        <v>83.16</v>
      </c>
      <c r="R685" s="47">
        <v>25.2</v>
      </c>
      <c r="S685" s="36">
        <f t="shared" si="391"/>
        <v>83.16</v>
      </c>
      <c r="T685" s="36">
        <f t="shared" si="392"/>
        <v>25.2</v>
      </c>
      <c r="U685" s="47">
        <f t="shared" si="393"/>
        <v>81.674999999999997</v>
      </c>
      <c r="V685" s="47">
        <f t="shared" si="394"/>
        <v>24.75</v>
      </c>
      <c r="W685" s="48">
        <v>24.556000000000001</v>
      </c>
      <c r="X685" s="48">
        <v>112.10503</v>
      </c>
      <c r="Y685" s="49">
        <f t="shared" si="395"/>
        <v>82.4</v>
      </c>
      <c r="Z685" s="86">
        <v>28</v>
      </c>
      <c r="AA685" s="55">
        <v>20</v>
      </c>
      <c r="AB685" s="55">
        <v>180</v>
      </c>
      <c r="AC685" s="51" t="s">
        <v>62</v>
      </c>
      <c r="AD685" s="43" t="s">
        <v>113</v>
      </c>
      <c r="AE685" s="43" t="s">
        <v>0</v>
      </c>
      <c r="AF685" s="50">
        <v>1</v>
      </c>
      <c r="AG685" s="52" t="s">
        <v>0</v>
      </c>
    </row>
    <row r="686" spans="1:33" s="45" customFormat="1">
      <c r="A686" s="87" t="s">
        <v>241</v>
      </c>
      <c r="B686" s="43" t="s">
        <v>183</v>
      </c>
      <c r="C686" s="44">
        <v>41193</v>
      </c>
      <c r="D686" s="45">
        <v>2012</v>
      </c>
      <c r="E686" s="46">
        <v>0.38541666666666669</v>
      </c>
      <c r="F686" s="46">
        <v>0.3888888888888889</v>
      </c>
      <c r="G686" s="46">
        <f t="shared" si="388"/>
        <v>3.4722222222222099E-3</v>
      </c>
      <c r="H686" s="36">
        <v>2</v>
      </c>
      <c r="I686" s="36">
        <v>1</v>
      </c>
      <c r="J686" s="36">
        <v>1</v>
      </c>
      <c r="K686" s="36">
        <v>1</v>
      </c>
      <c r="L686" s="42" t="s">
        <v>246</v>
      </c>
      <c r="M686" s="42" t="s">
        <v>247</v>
      </c>
      <c r="N686" s="36">
        <v>2</v>
      </c>
      <c r="O686" s="47">
        <f t="shared" si="389"/>
        <v>80.19</v>
      </c>
      <c r="P686" s="85">
        <v>24.3</v>
      </c>
      <c r="Q686" s="47">
        <f t="shared" si="390"/>
        <v>83.16</v>
      </c>
      <c r="R686" s="47">
        <v>25.2</v>
      </c>
      <c r="S686" s="36">
        <f t="shared" si="391"/>
        <v>83.16</v>
      </c>
      <c r="T686" s="36">
        <f t="shared" si="392"/>
        <v>25.2</v>
      </c>
      <c r="U686" s="47">
        <f t="shared" si="393"/>
        <v>81.674999999999997</v>
      </c>
      <c r="V686" s="47">
        <f t="shared" si="394"/>
        <v>24.75</v>
      </c>
      <c r="W686" s="48">
        <v>24.556000000000001</v>
      </c>
      <c r="X686" s="48">
        <v>112.10503</v>
      </c>
      <c r="Y686" s="49">
        <f t="shared" si="395"/>
        <v>82.4</v>
      </c>
      <c r="Z686" s="86">
        <v>28</v>
      </c>
      <c r="AA686" s="55">
        <v>20</v>
      </c>
      <c r="AB686" s="55">
        <v>180</v>
      </c>
      <c r="AC686" s="51" t="s">
        <v>62</v>
      </c>
      <c r="AD686" s="43" t="s">
        <v>113</v>
      </c>
      <c r="AE686" s="43" t="s">
        <v>0</v>
      </c>
      <c r="AF686" s="50">
        <v>1</v>
      </c>
      <c r="AG686" s="52" t="s">
        <v>0</v>
      </c>
    </row>
    <row r="687" spans="1:33" s="45" customFormat="1">
      <c r="A687" s="87" t="s">
        <v>241</v>
      </c>
      <c r="B687" s="43" t="s">
        <v>183</v>
      </c>
      <c r="C687" s="44">
        <v>41193</v>
      </c>
      <c r="D687" s="45">
        <v>2012</v>
      </c>
      <c r="E687" s="46">
        <v>0.38541666666666669</v>
      </c>
      <c r="F687" s="46">
        <v>0.3888888888888889</v>
      </c>
      <c r="G687" s="46">
        <f t="shared" si="388"/>
        <v>3.4722222222222099E-3</v>
      </c>
      <c r="H687" s="36">
        <v>2</v>
      </c>
      <c r="I687" s="36">
        <v>1</v>
      </c>
      <c r="J687" s="36">
        <v>1</v>
      </c>
      <c r="K687" s="36">
        <v>1</v>
      </c>
      <c r="L687" s="42" t="s">
        <v>246</v>
      </c>
      <c r="M687" s="42" t="s">
        <v>247</v>
      </c>
      <c r="N687" s="36">
        <v>2</v>
      </c>
      <c r="O687" s="47">
        <f t="shared" si="389"/>
        <v>80.19</v>
      </c>
      <c r="P687" s="85">
        <v>24.3</v>
      </c>
      <c r="Q687" s="47">
        <f t="shared" si="390"/>
        <v>83.16</v>
      </c>
      <c r="R687" s="47">
        <v>25.2</v>
      </c>
      <c r="S687" s="36">
        <f t="shared" si="391"/>
        <v>83.16</v>
      </c>
      <c r="T687" s="36">
        <f t="shared" si="392"/>
        <v>25.2</v>
      </c>
      <c r="U687" s="47">
        <f t="shared" si="393"/>
        <v>81.674999999999997</v>
      </c>
      <c r="V687" s="47">
        <f t="shared" si="394"/>
        <v>24.75</v>
      </c>
      <c r="W687" s="48">
        <v>24.556000000000001</v>
      </c>
      <c r="X687" s="48">
        <v>112.10503</v>
      </c>
      <c r="Y687" s="49">
        <f t="shared" si="395"/>
        <v>82.4</v>
      </c>
      <c r="Z687" s="86">
        <v>28</v>
      </c>
      <c r="AA687" s="55">
        <v>20</v>
      </c>
      <c r="AB687" s="55">
        <v>180</v>
      </c>
      <c r="AC687" s="51" t="s">
        <v>62</v>
      </c>
      <c r="AD687" s="43" t="s">
        <v>113</v>
      </c>
      <c r="AE687" s="43" t="s">
        <v>0</v>
      </c>
      <c r="AF687" s="50">
        <v>1</v>
      </c>
      <c r="AG687" s="52" t="s">
        <v>0</v>
      </c>
    </row>
    <row r="688" spans="1:33" s="45" customFormat="1">
      <c r="A688" s="87" t="s">
        <v>241</v>
      </c>
      <c r="B688" s="43" t="s">
        <v>183</v>
      </c>
      <c r="C688" s="44">
        <v>41193</v>
      </c>
      <c r="D688" s="45">
        <v>2012</v>
      </c>
      <c r="E688" s="46">
        <v>0.38541666666666669</v>
      </c>
      <c r="F688" s="46">
        <v>0.3888888888888889</v>
      </c>
      <c r="G688" s="46">
        <f t="shared" si="388"/>
        <v>3.4722222222222099E-3</v>
      </c>
      <c r="H688" s="36">
        <v>2</v>
      </c>
      <c r="I688" s="36">
        <v>1</v>
      </c>
      <c r="J688" s="36">
        <v>1</v>
      </c>
      <c r="K688" s="36">
        <v>1</v>
      </c>
      <c r="L688" s="42" t="s">
        <v>246</v>
      </c>
      <c r="M688" s="42" t="s">
        <v>247</v>
      </c>
      <c r="N688" s="36">
        <v>2</v>
      </c>
      <c r="O688" s="47">
        <f t="shared" si="389"/>
        <v>80.19</v>
      </c>
      <c r="P688" s="85">
        <v>24.3</v>
      </c>
      <c r="Q688" s="47">
        <f t="shared" si="390"/>
        <v>83.16</v>
      </c>
      <c r="R688" s="47">
        <v>25.2</v>
      </c>
      <c r="S688" s="36">
        <f t="shared" si="391"/>
        <v>83.16</v>
      </c>
      <c r="T688" s="36">
        <f t="shared" si="392"/>
        <v>25.2</v>
      </c>
      <c r="U688" s="47">
        <f t="shared" si="393"/>
        <v>81.674999999999997</v>
      </c>
      <c r="V688" s="47">
        <f t="shared" si="394"/>
        <v>24.75</v>
      </c>
      <c r="W688" s="48">
        <v>24.556000000000001</v>
      </c>
      <c r="X688" s="48">
        <v>112.10503</v>
      </c>
      <c r="Y688" s="49">
        <f t="shared" si="395"/>
        <v>82.4</v>
      </c>
      <c r="Z688" s="86">
        <v>28</v>
      </c>
      <c r="AA688" s="55">
        <v>20</v>
      </c>
      <c r="AB688" s="55">
        <v>180</v>
      </c>
      <c r="AC688" s="51" t="s">
        <v>62</v>
      </c>
      <c r="AD688" s="43" t="s">
        <v>113</v>
      </c>
      <c r="AE688" s="43" t="s">
        <v>0</v>
      </c>
      <c r="AF688" s="50">
        <v>1</v>
      </c>
      <c r="AG688" s="52" t="s">
        <v>0</v>
      </c>
    </row>
    <row r="689" spans="1:33" s="45" customFormat="1">
      <c r="A689" s="87" t="s">
        <v>241</v>
      </c>
      <c r="B689" s="43" t="s">
        <v>183</v>
      </c>
      <c r="C689" s="44">
        <v>41193</v>
      </c>
      <c r="D689" s="45">
        <v>2012</v>
      </c>
      <c r="E689" s="46">
        <v>0.38541666666666669</v>
      </c>
      <c r="F689" s="46">
        <v>0.3888888888888889</v>
      </c>
      <c r="G689" s="46">
        <f t="shared" si="388"/>
        <v>3.4722222222222099E-3</v>
      </c>
      <c r="H689" s="36">
        <v>2</v>
      </c>
      <c r="I689" s="36">
        <v>1</v>
      </c>
      <c r="J689" s="36">
        <v>1</v>
      </c>
      <c r="K689" s="36">
        <v>1</v>
      </c>
      <c r="L689" s="42" t="s">
        <v>246</v>
      </c>
      <c r="M689" s="42" t="s">
        <v>247</v>
      </c>
      <c r="N689" s="36">
        <v>2</v>
      </c>
      <c r="O689" s="47">
        <f t="shared" si="389"/>
        <v>80.19</v>
      </c>
      <c r="P689" s="85">
        <v>24.3</v>
      </c>
      <c r="Q689" s="47">
        <f t="shared" si="390"/>
        <v>83.16</v>
      </c>
      <c r="R689" s="47">
        <v>25.2</v>
      </c>
      <c r="S689" s="36">
        <f t="shared" si="391"/>
        <v>83.16</v>
      </c>
      <c r="T689" s="36">
        <f t="shared" si="392"/>
        <v>25.2</v>
      </c>
      <c r="U689" s="47">
        <f t="shared" si="393"/>
        <v>81.674999999999997</v>
      </c>
      <c r="V689" s="47">
        <f t="shared" si="394"/>
        <v>24.75</v>
      </c>
      <c r="W689" s="48">
        <v>24.556000000000001</v>
      </c>
      <c r="X689" s="48">
        <v>112.10503</v>
      </c>
      <c r="Y689" s="49">
        <f t="shared" si="395"/>
        <v>82.4</v>
      </c>
      <c r="Z689" s="86">
        <v>28</v>
      </c>
      <c r="AA689" s="55">
        <v>20</v>
      </c>
      <c r="AB689" s="55">
        <v>180</v>
      </c>
      <c r="AC689" s="51" t="s">
        <v>62</v>
      </c>
      <c r="AD689" s="43" t="s">
        <v>113</v>
      </c>
      <c r="AE689" s="43" t="s">
        <v>0</v>
      </c>
      <c r="AF689" s="50">
        <v>1</v>
      </c>
      <c r="AG689" s="52" t="s">
        <v>0</v>
      </c>
    </row>
    <row r="690" spans="1:33" s="45" customFormat="1">
      <c r="A690" s="87" t="s">
        <v>241</v>
      </c>
      <c r="B690" s="43" t="s">
        <v>183</v>
      </c>
      <c r="C690" s="44">
        <v>41193</v>
      </c>
      <c r="D690" s="45">
        <v>2012</v>
      </c>
      <c r="E690" s="46">
        <v>0.38541666666666669</v>
      </c>
      <c r="F690" s="46">
        <v>0.3888888888888889</v>
      </c>
      <c r="G690" s="46">
        <f t="shared" si="388"/>
        <v>3.4722222222222099E-3</v>
      </c>
      <c r="H690" s="36">
        <v>2</v>
      </c>
      <c r="I690" s="36">
        <v>1</v>
      </c>
      <c r="J690" s="36">
        <v>1</v>
      </c>
      <c r="K690" s="36">
        <v>1</v>
      </c>
      <c r="L690" s="42" t="s">
        <v>246</v>
      </c>
      <c r="M690" s="42" t="s">
        <v>247</v>
      </c>
      <c r="N690" s="36">
        <v>2</v>
      </c>
      <c r="O690" s="47">
        <f t="shared" si="389"/>
        <v>80.19</v>
      </c>
      <c r="P690" s="85">
        <v>24.3</v>
      </c>
      <c r="Q690" s="47">
        <f t="shared" si="390"/>
        <v>83.16</v>
      </c>
      <c r="R690" s="47">
        <v>25.2</v>
      </c>
      <c r="S690" s="36">
        <f t="shared" si="391"/>
        <v>83.16</v>
      </c>
      <c r="T690" s="36">
        <f t="shared" si="392"/>
        <v>25.2</v>
      </c>
      <c r="U690" s="47">
        <f t="shared" si="393"/>
        <v>81.674999999999997</v>
      </c>
      <c r="V690" s="47">
        <f t="shared" si="394"/>
        <v>24.75</v>
      </c>
      <c r="W690" s="48">
        <v>24.556000000000001</v>
      </c>
      <c r="X690" s="48">
        <v>112.10503</v>
      </c>
      <c r="Y690" s="49">
        <f t="shared" si="395"/>
        <v>82.4</v>
      </c>
      <c r="Z690" s="86">
        <v>28</v>
      </c>
      <c r="AA690" s="55">
        <v>20</v>
      </c>
      <c r="AB690" s="55">
        <v>180</v>
      </c>
      <c r="AC690" s="51" t="s">
        <v>128</v>
      </c>
      <c r="AD690" s="43" t="s">
        <v>49</v>
      </c>
      <c r="AE690" s="43" t="s">
        <v>178</v>
      </c>
      <c r="AF690" s="50">
        <v>1</v>
      </c>
      <c r="AG690" s="52" t="s">
        <v>0</v>
      </c>
    </row>
    <row r="691" spans="1:33" s="45" customFormat="1">
      <c r="A691" s="87" t="s">
        <v>241</v>
      </c>
      <c r="B691" s="43" t="s">
        <v>183</v>
      </c>
      <c r="C691" s="44">
        <v>41193</v>
      </c>
      <c r="D691" s="45">
        <v>2012</v>
      </c>
      <c r="E691" s="46">
        <v>0.38541666666666669</v>
      </c>
      <c r="F691" s="46">
        <v>0.3888888888888889</v>
      </c>
      <c r="G691" s="46">
        <f t="shared" si="388"/>
        <v>3.4722222222222099E-3</v>
      </c>
      <c r="H691" s="36">
        <v>2</v>
      </c>
      <c r="I691" s="36">
        <v>1</v>
      </c>
      <c r="J691" s="36">
        <v>1</v>
      </c>
      <c r="K691" s="36">
        <v>1</v>
      </c>
      <c r="L691" s="42" t="s">
        <v>246</v>
      </c>
      <c r="M691" s="42" t="s">
        <v>247</v>
      </c>
      <c r="N691" s="36">
        <v>2</v>
      </c>
      <c r="O691" s="47">
        <f t="shared" si="389"/>
        <v>80.19</v>
      </c>
      <c r="P691" s="85">
        <v>24.3</v>
      </c>
      <c r="Q691" s="47">
        <f t="shared" si="390"/>
        <v>83.16</v>
      </c>
      <c r="R691" s="47">
        <v>25.2</v>
      </c>
      <c r="S691" s="36">
        <f t="shared" si="391"/>
        <v>83.16</v>
      </c>
      <c r="T691" s="36">
        <f t="shared" si="392"/>
        <v>25.2</v>
      </c>
      <c r="U691" s="47">
        <f t="shared" si="393"/>
        <v>81.674999999999997</v>
      </c>
      <c r="V691" s="47">
        <f t="shared" si="394"/>
        <v>24.75</v>
      </c>
      <c r="W691" s="48">
        <v>24.556000000000001</v>
      </c>
      <c r="X691" s="48">
        <v>112.10503</v>
      </c>
      <c r="Y691" s="49">
        <f t="shared" si="395"/>
        <v>82.4</v>
      </c>
      <c r="Z691" s="86">
        <v>28</v>
      </c>
      <c r="AA691" s="55">
        <v>20</v>
      </c>
      <c r="AB691" s="55">
        <v>180</v>
      </c>
      <c r="AC691" s="51" t="s">
        <v>128</v>
      </c>
      <c r="AD691" s="43" t="s">
        <v>49</v>
      </c>
      <c r="AE691" s="43" t="s">
        <v>178</v>
      </c>
      <c r="AF691" s="50">
        <v>1</v>
      </c>
      <c r="AG691" s="52" t="s">
        <v>0</v>
      </c>
    </row>
    <row r="692" spans="1:33" s="45" customFormat="1">
      <c r="A692" s="87" t="s">
        <v>241</v>
      </c>
      <c r="B692" s="43" t="s">
        <v>183</v>
      </c>
      <c r="C692" s="44">
        <v>41193</v>
      </c>
      <c r="D692" s="45">
        <v>2012</v>
      </c>
      <c r="E692" s="46">
        <v>0.38541666666666669</v>
      </c>
      <c r="F692" s="46">
        <v>0.3888888888888889</v>
      </c>
      <c r="G692" s="46">
        <f t="shared" si="388"/>
        <v>3.4722222222222099E-3</v>
      </c>
      <c r="H692" s="36">
        <v>2</v>
      </c>
      <c r="I692" s="36">
        <v>1</v>
      </c>
      <c r="J692" s="36">
        <v>1</v>
      </c>
      <c r="K692" s="36">
        <v>1</v>
      </c>
      <c r="L692" s="42" t="s">
        <v>246</v>
      </c>
      <c r="M692" s="42" t="s">
        <v>247</v>
      </c>
      <c r="N692" s="36">
        <v>2</v>
      </c>
      <c r="O692" s="47">
        <f t="shared" si="389"/>
        <v>80.19</v>
      </c>
      <c r="P692" s="85">
        <v>24.3</v>
      </c>
      <c r="Q692" s="47">
        <f t="shared" si="390"/>
        <v>83.16</v>
      </c>
      <c r="R692" s="47">
        <v>25.2</v>
      </c>
      <c r="S692" s="36">
        <f t="shared" si="391"/>
        <v>83.16</v>
      </c>
      <c r="T692" s="36">
        <f t="shared" si="392"/>
        <v>25.2</v>
      </c>
      <c r="U692" s="47">
        <f t="shared" si="393"/>
        <v>81.674999999999997</v>
      </c>
      <c r="V692" s="47">
        <f t="shared" si="394"/>
        <v>24.75</v>
      </c>
      <c r="W692" s="48">
        <v>24.556000000000001</v>
      </c>
      <c r="X692" s="48">
        <v>112.10503</v>
      </c>
      <c r="Y692" s="49">
        <f t="shared" si="395"/>
        <v>82.4</v>
      </c>
      <c r="Z692" s="86">
        <v>28</v>
      </c>
      <c r="AA692" s="55">
        <v>20</v>
      </c>
      <c r="AB692" s="55">
        <v>180</v>
      </c>
      <c r="AC692" s="51" t="s">
        <v>131</v>
      </c>
      <c r="AD692" s="43" t="s">
        <v>113</v>
      </c>
      <c r="AE692" s="43" t="s">
        <v>0</v>
      </c>
      <c r="AF692" s="50">
        <v>1</v>
      </c>
      <c r="AG692" s="52" t="s">
        <v>0</v>
      </c>
    </row>
    <row r="693" spans="1:33" s="45" customFormat="1">
      <c r="A693" s="87" t="s">
        <v>242</v>
      </c>
      <c r="B693" s="43" t="s">
        <v>150</v>
      </c>
      <c r="C693" s="44">
        <v>41193</v>
      </c>
      <c r="D693" s="45">
        <v>2012</v>
      </c>
      <c r="E693" s="46">
        <v>0.3840277777777778</v>
      </c>
      <c r="F693" s="46">
        <v>0.38819444444444445</v>
      </c>
      <c r="G693" s="46">
        <f t="shared" si="388"/>
        <v>4.1666666666666519E-3</v>
      </c>
      <c r="H693" s="36">
        <v>2</v>
      </c>
      <c r="I693" s="36">
        <v>1</v>
      </c>
      <c r="J693" s="36">
        <v>2</v>
      </c>
      <c r="K693" s="36">
        <v>2</v>
      </c>
      <c r="L693" s="42" t="s">
        <v>246</v>
      </c>
      <c r="M693" s="42" t="s">
        <v>247</v>
      </c>
      <c r="N693" s="36">
        <v>2</v>
      </c>
      <c r="O693" s="47">
        <f t="shared" si="389"/>
        <v>66.33</v>
      </c>
      <c r="P693" s="85">
        <v>20.100000000000001</v>
      </c>
      <c r="Q693" s="47">
        <f t="shared" si="390"/>
        <v>68.969999999999985</v>
      </c>
      <c r="R693" s="47">
        <v>20.9</v>
      </c>
      <c r="S693" s="36">
        <f t="shared" si="391"/>
        <v>68.969999999999985</v>
      </c>
      <c r="T693" s="36">
        <f t="shared" si="392"/>
        <v>20.9</v>
      </c>
      <c r="U693" s="47">
        <f t="shared" si="393"/>
        <v>67.649999999999991</v>
      </c>
      <c r="V693" s="47">
        <f t="shared" si="394"/>
        <v>20.5</v>
      </c>
      <c r="W693" s="48">
        <v>24.556000000000001</v>
      </c>
      <c r="X693" s="48">
        <v>112.10503</v>
      </c>
      <c r="Y693" s="49">
        <f t="shared" si="395"/>
        <v>82.4</v>
      </c>
      <c r="Z693" s="86">
        <v>28</v>
      </c>
      <c r="AA693" s="55">
        <v>20</v>
      </c>
      <c r="AB693" s="55">
        <v>180</v>
      </c>
      <c r="AC693" s="51" t="s">
        <v>120</v>
      </c>
      <c r="AD693" s="43" t="s">
        <v>113</v>
      </c>
      <c r="AE693" s="43" t="s">
        <v>0</v>
      </c>
      <c r="AF693" s="50">
        <v>1</v>
      </c>
      <c r="AG693" s="52" t="s">
        <v>0</v>
      </c>
    </row>
    <row r="694" spans="1:33" s="45" customFormat="1">
      <c r="A694" s="87" t="s">
        <v>242</v>
      </c>
      <c r="B694" s="43" t="s">
        <v>150</v>
      </c>
      <c r="C694" s="44">
        <v>41193</v>
      </c>
      <c r="D694" s="45">
        <v>2012</v>
      </c>
      <c r="E694" s="46">
        <v>0.3840277777777778</v>
      </c>
      <c r="F694" s="46">
        <v>0.38819444444444445</v>
      </c>
      <c r="G694" s="46">
        <f t="shared" ref="G694:G702" si="396">F694-E694</f>
        <v>4.1666666666666519E-3</v>
      </c>
      <c r="H694" s="36">
        <v>2</v>
      </c>
      <c r="I694" s="36">
        <v>1</v>
      </c>
      <c r="J694" s="36">
        <v>2</v>
      </c>
      <c r="K694" s="36">
        <v>2</v>
      </c>
      <c r="L694" s="42" t="s">
        <v>246</v>
      </c>
      <c r="M694" s="42" t="s">
        <v>247</v>
      </c>
      <c r="N694" s="36">
        <v>2</v>
      </c>
      <c r="O694" s="47">
        <f t="shared" ref="O694:O702" si="397">(P694*3.3)</f>
        <v>66.33</v>
      </c>
      <c r="P694" s="85">
        <v>20.100000000000001</v>
      </c>
      <c r="Q694" s="47">
        <f t="shared" ref="Q694:Q702" si="398">(R694*3.3)</f>
        <v>68.969999999999985</v>
      </c>
      <c r="R694" s="47">
        <v>20.9</v>
      </c>
      <c r="S694" s="36">
        <f t="shared" ref="S694:S702" si="399">MAX(O694,Q694,)</f>
        <v>68.969999999999985</v>
      </c>
      <c r="T694" s="36">
        <f t="shared" ref="T694:T702" si="400">MAX(P694,R694)</f>
        <v>20.9</v>
      </c>
      <c r="U694" s="47">
        <f t="shared" ref="U694:U702" si="401">AVERAGE(O694,Q694)</f>
        <v>67.649999999999991</v>
      </c>
      <c r="V694" s="47">
        <f t="shared" ref="V694:V702" si="402">AVERAGE(P694,R694)</f>
        <v>20.5</v>
      </c>
      <c r="W694" s="48">
        <v>24.556000000000001</v>
      </c>
      <c r="X694" s="48">
        <v>112.10503</v>
      </c>
      <c r="Y694" s="49">
        <f t="shared" ref="Y694:Y702" si="403">(Z694*1.8)+32</f>
        <v>82.4</v>
      </c>
      <c r="Z694" s="86">
        <v>28</v>
      </c>
      <c r="AA694" s="55">
        <v>20</v>
      </c>
      <c r="AB694" s="55">
        <v>180</v>
      </c>
      <c r="AC694" s="51" t="s">
        <v>120</v>
      </c>
      <c r="AD694" s="43" t="s">
        <v>113</v>
      </c>
      <c r="AE694" s="43" t="s">
        <v>0</v>
      </c>
      <c r="AF694" s="50">
        <v>1</v>
      </c>
      <c r="AG694" s="52" t="s">
        <v>0</v>
      </c>
    </row>
    <row r="695" spans="1:33" s="45" customFormat="1">
      <c r="A695" s="87" t="s">
        <v>242</v>
      </c>
      <c r="B695" s="43" t="s">
        <v>150</v>
      </c>
      <c r="C695" s="44">
        <v>41193</v>
      </c>
      <c r="D695" s="45">
        <v>2012</v>
      </c>
      <c r="E695" s="46">
        <v>0.3840277777777778</v>
      </c>
      <c r="F695" s="46">
        <v>0.38819444444444445</v>
      </c>
      <c r="G695" s="46">
        <f t="shared" si="396"/>
        <v>4.1666666666666519E-3</v>
      </c>
      <c r="H695" s="36">
        <v>2</v>
      </c>
      <c r="I695" s="36">
        <v>1</v>
      </c>
      <c r="J695" s="36">
        <v>2</v>
      </c>
      <c r="K695" s="36">
        <v>2</v>
      </c>
      <c r="L695" s="42" t="s">
        <v>246</v>
      </c>
      <c r="M695" s="42" t="s">
        <v>247</v>
      </c>
      <c r="N695" s="36">
        <v>2</v>
      </c>
      <c r="O695" s="47">
        <f t="shared" si="397"/>
        <v>66.33</v>
      </c>
      <c r="P695" s="85">
        <v>20.100000000000001</v>
      </c>
      <c r="Q695" s="47">
        <f t="shared" si="398"/>
        <v>68.969999999999985</v>
      </c>
      <c r="R695" s="47">
        <v>20.9</v>
      </c>
      <c r="S695" s="36">
        <f t="shared" si="399"/>
        <v>68.969999999999985</v>
      </c>
      <c r="T695" s="36">
        <f t="shared" si="400"/>
        <v>20.9</v>
      </c>
      <c r="U695" s="47">
        <f t="shared" si="401"/>
        <v>67.649999999999991</v>
      </c>
      <c r="V695" s="47">
        <f t="shared" si="402"/>
        <v>20.5</v>
      </c>
      <c r="W695" s="48">
        <v>24.556000000000001</v>
      </c>
      <c r="X695" s="48">
        <v>112.10503</v>
      </c>
      <c r="Y695" s="49">
        <f t="shared" si="403"/>
        <v>82.4</v>
      </c>
      <c r="Z695" s="86">
        <v>28</v>
      </c>
      <c r="AA695" s="55">
        <v>20</v>
      </c>
      <c r="AB695" s="55">
        <v>180</v>
      </c>
      <c r="AC695" s="51" t="s">
        <v>120</v>
      </c>
      <c r="AD695" s="43" t="s">
        <v>113</v>
      </c>
      <c r="AE695" s="43" t="s">
        <v>0</v>
      </c>
      <c r="AF695" s="50">
        <v>1</v>
      </c>
      <c r="AG695" s="52" t="s">
        <v>0</v>
      </c>
    </row>
    <row r="696" spans="1:33" s="45" customFormat="1">
      <c r="A696" s="87" t="s">
        <v>242</v>
      </c>
      <c r="B696" s="43" t="s">
        <v>150</v>
      </c>
      <c r="C696" s="44">
        <v>41193</v>
      </c>
      <c r="D696" s="45">
        <v>2012</v>
      </c>
      <c r="E696" s="46">
        <v>0.3840277777777778</v>
      </c>
      <c r="F696" s="46">
        <v>0.38819444444444445</v>
      </c>
      <c r="G696" s="46">
        <f t="shared" si="396"/>
        <v>4.1666666666666519E-3</v>
      </c>
      <c r="H696" s="36">
        <v>2</v>
      </c>
      <c r="I696" s="36">
        <v>1</v>
      </c>
      <c r="J696" s="36">
        <v>2</v>
      </c>
      <c r="K696" s="36">
        <v>2</v>
      </c>
      <c r="L696" s="42" t="s">
        <v>246</v>
      </c>
      <c r="M696" s="42" t="s">
        <v>247</v>
      </c>
      <c r="N696" s="36">
        <v>2</v>
      </c>
      <c r="O696" s="47">
        <f t="shared" si="397"/>
        <v>66.33</v>
      </c>
      <c r="P696" s="85">
        <v>20.100000000000001</v>
      </c>
      <c r="Q696" s="47">
        <f t="shared" si="398"/>
        <v>68.969999999999985</v>
      </c>
      <c r="R696" s="47">
        <v>20.9</v>
      </c>
      <c r="S696" s="36">
        <f t="shared" si="399"/>
        <v>68.969999999999985</v>
      </c>
      <c r="T696" s="36">
        <f t="shared" si="400"/>
        <v>20.9</v>
      </c>
      <c r="U696" s="47">
        <f t="shared" si="401"/>
        <v>67.649999999999991</v>
      </c>
      <c r="V696" s="47">
        <f t="shared" si="402"/>
        <v>20.5</v>
      </c>
      <c r="W696" s="48">
        <v>24.556000000000001</v>
      </c>
      <c r="X696" s="48">
        <v>112.10503</v>
      </c>
      <c r="Y696" s="49">
        <f t="shared" si="403"/>
        <v>82.4</v>
      </c>
      <c r="Z696" s="86">
        <v>28</v>
      </c>
      <c r="AA696" s="55">
        <v>20</v>
      </c>
      <c r="AB696" s="55">
        <v>180</v>
      </c>
      <c r="AC696" s="51" t="s">
        <v>120</v>
      </c>
      <c r="AD696" s="43" t="s">
        <v>49</v>
      </c>
      <c r="AE696" s="43" t="s">
        <v>0</v>
      </c>
      <c r="AF696" s="50">
        <v>1</v>
      </c>
      <c r="AG696" s="52" t="s">
        <v>0</v>
      </c>
    </row>
    <row r="697" spans="1:33" s="45" customFormat="1">
      <c r="A697" s="87" t="s">
        <v>242</v>
      </c>
      <c r="B697" s="43" t="s">
        <v>150</v>
      </c>
      <c r="C697" s="44">
        <v>41193</v>
      </c>
      <c r="D697" s="45">
        <v>2012</v>
      </c>
      <c r="E697" s="46">
        <v>0.3840277777777778</v>
      </c>
      <c r="F697" s="46">
        <v>0.38819444444444445</v>
      </c>
      <c r="G697" s="46">
        <f t="shared" si="396"/>
        <v>4.1666666666666519E-3</v>
      </c>
      <c r="H697" s="36">
        <v>2</v>
      </c>
      <c r="I697" s="36">
        <v>1</v>
      </c>
      <c r="J697" s="36">
        <v>2</v>
      </c>
      <c r="K697" s="36">
        <v>2</v>
      </c>
      <c r="L697" s="42" t="s">
        <v>246</v>
      </c>
      <c r="M697" s="42" t="s">
        <v>247</v>
      </c>
      <c r="N697" s="36">
        <v>2</v>
      </c>
      <c r="O697" s="47">
        <f t="shared" si="397"/>
        <v>66.33</v>
      </c>
      <c r="P697" s="85">
        <v>20.100000000000001</v>
      </c>
      <c r="Q697" s="47">
        <f t="shared" si="398"/>
        <v>68.969999999999985</v>
      </c>
      <c r="R697" s="47">
        <v>20.9</v>
      </c>
      <c r="S697" s="36">
        <f t="shared" si="399"/>
        <v>68.969999999999985</v>
      </c>
      <c r="T697" s="36">
        <f t="shared" si="400"/>
        <v>20.9</v>
      </c>
      <c r="U697" s="47">
        <f t="shared" si="401"/>
        <v>67.649999999999991</v>
      </c>
      <c r="V697" s="47">
        <f t="shared" si="402"/>
        <v>20.5</v>
      </c>
      <c r="W697" s="48">
        <v>24.556000000000001</v>
      </c>
      <c r="X697" s="48">
        <v>112.10503</v>
      </c>
      <c r="Y697" s="49">
        <f t="shared" si="403"/>
        <v>82.4</v>
      </c>
      <c r="Z697" s="86">
        <v>28</v>
      </c>
      <c r="AA697" s="55">
        <v>20</v>
      </c>
      <c r="AB697" s="55">
        <v>180</v>
      </c>
      <c r="AC697" s="51" t="s">
        <v>120</v>
      </c>
      <c r="AD697" s="43" t="s">
        <v>49</v>
      </c>
      <c r="AE697" s="43" t="s">
        <v>0</v>
      </c>
      <c r="AF697" s="50">
        <v>1</v>
      </c>
      <c r="AG697" s="52" t="s">
        <v>0</v>
      </c>
    </row>
    <row r="698" spans="1:33" s="45" customFormat="1">
      <c r="A698" s="87" t="s">
        <v>242</v>
      </c>
      <c r="B698" s="43" t="s">
        <v>150</v>
      </c>
      <c r="C698" s="44">
        <v>41193</v>
      </c>
      <c r="D698" s="45">
        <v>2012</v>
      </c>
      <c r="E698" s="46">
        <v>0.3840277777777778</v>
      </c>
      <c r="F698" s="46">
        <v>0.38819444444444445</v>
      </c>
      <c r="G698" s="46">
        <f t="shared" si="396"/>
        <v>4.1666666666666519E-3</v>
      </c>
      <c r="H698" s="36">
        <v>2</v>
      </c>
      <c r="I698" s="36">
        <v>1</v>
      </c>
      <c r="J698" s="36">
        <v>2</v>
      </c>
      <c r="K698" s="36">
        <v>2</v>
      </c>
      <c r="L698" s="42" t="s">
        <v>246</v>
      </c>
      <c r="M698" s="42" t="s">
        <v>247</v>
      </c>
      <c r="N698" s="36">
        <v>2</v>
      </c>
      <c r="O698" s="47">
        <f t="shared" si="397"/>
        <v>66.33</v>
      </c>
      <c r="P698" s="85">
        <v>20.100000000000001</v>
      </c>
      <c r="Q698" s="47">
        <f t="shared" si="398"/>
        <v>68.969999999999985</v>
      </c>
      <c r="R698" s="47">
        <v>20.9</v>
      </c>
      <c r="S698" s="36">
        <f t="shared" si="399"/>
        <v>68.969999999999985</v>
      </c>
      <c r="T698" s="36">
        <f t="shared" si="400"/>
        <v>20.9</v>
      </c>
      <c r="U698" s="47">
        <f t="shared" si="401"/>
        <v>67.649999999999991</v>
      </c>
      <c r="V698" s="47">
        <f t="shared" si="402"/>
        <v>20.5</v>
      </c>
      <c r="W698" s="48">
        <v>24.556000000000001</v>
      </c>
      <c r="X698" s="48">
        <v>112.10503</v>
      </c>
      <c r="Y698" s="49">
        <f t="shared" si="403"/>
        <v>82.4</v>
      </c>
      <c r="Z698" s="86">
        <v>28</v>
      </c>
      <c r="AA698" s="55">
        <v>20</v>
      </c>
      <c r="AB698" s="55">
        <v>180</v>
      </c>
      <c r="AC698" s="51" t="s">
        <v>120</v>
      </c>
      <c r="AD698" s="43" t="s">
        <v>49</v>
      </c>
      <c r="AE698" s="43" t="s">
        <v>0</v>
      </c>
      <c r="AF698" s="50">
        <v>1</v>
      </c>
      <c r="AG698" s="52" t="s">
        <v>0</v>
      </c>
    </row>
    <row r="699" spans="1:33" s="45" customFormat="1">
      <c r="A699" s="87" t="s">
        <v>242</v>
      </c>
      <c r="B699" s="43" t="s">
        <v>150</v>
      </c>
      <c r="C699" s="44">
        <v>41193</v>
      </c>
      <c r="D699" s="45">
        <v>2012</v>
      </c>
      <c r="E699" s="46">
        <v>0.3840277777777778</v>
      </c>
      <c r="F699" s="46">
        <v>0.38819444444444445</v>
      </c>
      <c r="G699" s="46">
        <f t="shared" si="396"/>
        <v>4.1666666666666519E-3</v>
      </c>
      <c r="H699" s="36">
        <v>2</v>
      </c>
      <c r="I699" s="36">
        <v>1</v>
      </c>
      <c r="J699" s="36">
        <v>2</v>
      </c>
      <c r="K699" s="36">
        <v>2</v>
      </c>
      <c r="L699" s="42" t="s">
        <v>246</v>
      </c>
      <c r="M699" s="42" t="s">
        <v>247</v>
      </c>
      <c r="N699" s="36">
        <v>2</v>
      </c>
      <c r="O699" s="47">
        <f t="shared" si="397"/>
        <v>66.33</v>
      </c>
      <c r="P699" s="85">
        <v>20.100000000000001</v>
      </c>
      <c r="Q699" s="47">
        <f t="shared" si="398"/>
        <v>68.969999999999985</v>
      </c>
      <c r="R699" s="47">
        <v>20.9</v>
      </c>
      <c r="S699" s="36">
        <f t="shared" si="399"/>
        <v>68.969999999999985</v>
      </c>
      <c r="T699" s="36">
        <f t="shared" si="400"/>
        <v>20.9</v>
      </c>
      <c r="U699" s="47">
        <f t="shared" si="401"/>
        <v>67.649999999999991</v>
      </c>
      <c r="V699" s="47">
        <f t="shared" si="402"/>
        <v>20.5</v>
      </c>
      <c r="W699" s="48">
        <v>24.556000000000001</v>
      </c>
      <c r="X699" s="48">
        <v>112.10503</v>
      </c>
      <c r="Y699" s="49">
        <f t="shared" si="403"/>
        <v>82.4</v>
      </c>
      <c r="Z699" s="86">
        <v>28</v>
      </c>
      <c r="AA699" s="55">
        <v>20</v>
      </c>
      <c r="AB699" s="55">
        <v>180</v>
      </c>
      <c r="AC699" s="51" t="s">
        <v>120</v>
      </c>
      <c r="AD699" s="43" t="s">
        <v>49</v>
      </c>
      <c r="AE699" s="43" t="s">
        <v>0</v>
      </c>
      <c r="AF699" s="50">
        <v>1</v>
      </c>
      <c r="AG699" s="52" t="s">
        <v>0</v>
      </c>
    </row>
    <row r="700" spans="1:33" s="45" customFormat="1">
      <c r="A700" s="87" t="s">
        <v>242</v>
      </c>
      <c r="B700" s="43" t="s">
        <v>150</v>
      </c>
      <c r="C700" s="44">
        <v>41193</v>
      </c>
      <c r="D700" s="45">
        <v>2012</v>
      </c>
      <c r="E700" s="46">
        <v>0.3840277777777778</v>
      </c>
      <c r="F700" s="46">
        <v>0.38819444444444445</v>
      </c>
      <c r="G700" s="46">
        <f t="shared" si="396"/>
        <v>4.1666666666666519E-3</v>
      </c>
      <c r="H700" s="36">
        <v>2</v>
      </c>
      <c r="I700" s="36">
        <v>1</v>
      </c>
      <c r="J700" s="36">
        <v>2</v>
      </c>
      <c r="K700" s="36">
        <v>2</v>
      </c>
      <c r="L700" s="42" t="s">
        <v>246</v>
      </c>
      <c r="M700" s="42" t="s">
        <v>247</v>
      </c>
      <c r="N700" s="36">
        <v>2</v>
      </c>
      <c r="O700" s="47">
        <f t="shared" si="397"/>
        <v>66.33</v>
      </c>
      <c r="P700" s="85">
        <v>20.100000000000001</v>
      </c>
      <c r="Q700" s="47">
        <f t="shared" si="398"/>
        <v>68.969999999999985</v>
      </c>
      <c r="R700" s="47">
        <v>20.9</v>
      </c>
      <c r="S700" s="36">
        <f t="shared" si="399"/>
        <v>68.969999999999985</v>
      </c>
      <c r="T700" s="36">
        <f t="shared" si="400"/>
        <v>20.9</v>
      </c>
      <c r="U700" s="47">
        <f t="shared" si="401"/>
        <v>67.649999999999991</v>
      </c>
      <c r="V700" s="47">
        <f t="shared" si="402"/>
        <v>20.5</v>
      </c>
      <c r="W700" s="48">
        <v>24.556000000000001</v>
      </c>
      <c r="X700" s="48">
        <v>112.10503</v>
      </c>
      <c r="Y700" s="49">
        <f t="shared" si="403"/>
        <v>82.4</v>
      </c>
      <c r="Z700" s="86">
        <v>28</v>
      </c>
      <c r="AA700" s="55">
        <v>20</v>
      </c>
      <c r="AB700" s="55">
        <v>180</v>
      </c>
      <c r="AC700" s="51" t="s">
        <v>120</v>
      </c>
      <c r="AD700" s="43" t="s">
        <v>49</v>
      </c>
      <c r="AE700" s="43" t="s">
        <v>0</v>
      </c>
      <c r="AF700" s="50">
        <v>1</v>
      </c>
      <c r="AG700" s="52" t="s">
        <v>0</v>
      </c>
    </row>
    <row r="701" spans="1:33" s="45" customFormat="1">
      <c r="A701" s="87" t="s">
        <v>242</v>
      </c>
      <c r="B701" s="43" t="s">
        <v>150</v>
      </c>
      <c r="C701" s="44">
        <v>41193</v>
      </c>
      <c r="D701" s="45">
        <v>2012</v>
      </c>
      <c r="E701" s="46">
        <v>0.3840277777777778</v>
      </c>
      <c r="F701" s="46">
        <v>0.38819444444444445</v>
      </c>
      <c r="G701" s="46">
        <f t="shared" si="396"/>
        <v>4.1666666666666519E-3</v>
      </c>
      <c r="H701" s="36">
        <v>2</v>
      </c>
      <c r="I701" s="36">
        <v>1</v>
      </c>
      <c r="J701" s="36">
        <v>2</v>
      </c>
      <c r="K701" s="36">
        <v>2</v>
      </c>
      <c r="L701" s="42" t="s">
        <v>246</v>
      </c>
      <c r="M701" s="42" t="s">
        <v>247</v>
      </c>
      <c r="N701" s="36">
        <v>2</v>
      </c>
      <c r="O701" s="47">
        <f t="shared" si="397"/>
        <v>66.33</v>
      </c>
      <c r="P701" s="85">
        <v>20.100000000000001</v>
      </c>
      <c r="Q701" s="47">
        <f t="shared" si="398"/>
        <v>68.969999999999985</v>
      </c>
      <c r="R701" s="47">
        <v>20.9</v>
      </c>
      <c r="S701" s="36">
        <f t="shared" si="399"/>
        <v>68.969999999999985</v>
      </c>
      <c r="T701" s="36">
        <f t="shared" si="400"/>
        <v>20.9</v>
      </c>
      <c r="U701" s="47">
        <f t="shared" si="401"/>
        <v>67.649999999999991</v>
      </c>
      <c r="V701" s="47">
        <f t="shared" si="402"/>
        <v>20.5</v>
      </c>
      <c r="W701" s="48">
        <v>24.556000000000001</v>
      </c>
      <c r="X701" s="48">
        <v>112.10503</v>
      </c>
      <c r="Y701" s="49">
        <f t="shared" si="403"/>
        <v>82.4</v>
      </c>
      <c r="Z701" s="86">
        <v>28</v>
      </c>
      <c r="AA701" s="55">
        <v>20</v>
      </c>
      <c r="AB701" s="55">
        <v>180</v>
      </c>
      <c r="AC701" s="51" t="s">
        <v>128</v>
      </c>
      <c r="AD701" s="43" t="s">
        <v>49</v>
      </c>
      <c r="AE701" s="43" t="s">
        <v>63</v>
      </c>
      <c r="AF701" s="50">
        <v>1</v>
      </c>
      <c r="AG701" s="52" t="s">
        <v>0</v>
      </c>
    </row>
    <row r="702" spans="1:33" s="45" customFormat="1">
      <c r="A702" s="87" t="s">
        <v>243</v>
      </c>
      <c r="B702" s="43" t="s">
        <v>141</v>
      </c>
      <c r="C702" s="44">
        <v>41193</v>
      </c>
      <c r="D702" s="45">
        <v>2012</v>
      </c>
      <c r="E702" s="46">
        <v>0.38263888888888892</v>
      </c>
      <c r="F702" s="46">
        <v>0.38819444444444445</v>
      </c>
      <c r="G702" s="46">
        <f t="shared" si="396"/>
        <v>5.5555555555555358E-3</v>
      </c>
      <c r="H702" s="36">
        <v>2</v>
      </c>
      <c r="I702" s="36">
        <v>1</v>
      </c>
      <c r="J702" s="36">
        <v>3</v>
      </c>
      <c r="K702" s="36">
        <v>3</v>
      </c>
      <c r="L702" s="42" t="s">
        <v>246</v>
      </c>
      <c r="M702" s="42" t="s">
        <v>247</v>
      </c>
      <c r="N702" s="36">
        <v>2</v>
      </c>
      <c r="O702" s="47">
        <f t="shared" si="397"/>
        <v>69.3</v>
      </c>
      <c r="P702" s="85">
        <v>21</v>
      </c>
      <c r="Q702" s="47">
        <f t="shared" si="398"/>
        <v>73.259999999999991</v>
      </c>
      <c r="R702" s="47">
        <v>22.2</v>
      </c>
      <c r="S702" s="36">
        <f t="shared" si="399"/>
        <v>73.259999999999991</v>
      </c>
      <c r="T702" s="36">
        <f t="shared" si="400"/>
        <v>22.2</v>
      </c>
      <c r="U702" s="47">
        <f t="shared" si="401"/>
        <v>71.28</v>
      </c>
      <c r="V702" s="47">
        <f t="shared" si="402"/>
        <v>21.6</v>
      </c>
      <c r="W702" s="48">
        <v>24.556000000000001</v>
      </c>
      <c r="X702" s="48">
        <v>112.10503</v>
      </c>
      <c r="Y702" s="49">
        <f t="shared" si="403"/>
        <v>77</v>
      </c>
      <c r="Z702" s="86">
        <v>25</v>
      </c>
      <c r="AA702" s="55">
        <v>30</v>
      </c>
      <c r="AB702" s="55">
        <v>0</v>
      </c>
      <c r="AC702" s="51" t="s">
        <v>120</v>
      </c>
      <c r="AD702" s="43" t="s">
        <v>49</v>
      </c>
      <c r="AE702" s="43" t="s">
        <v>0</v>
      </c>
      <c r="AF702" s="50">
        <v>1</v>
      </c>
      <c r="AG702" s="52" t="s">
        <v>0</v>
      </c>
    </row>
    <row r="703" spans="1:33" s="45" customFormat="1">
      <c r="A703" s="87" t="s">
        <v>243</v>
      </c>
      <c r="B703" s="43" t="s">
        <v>141</v>
      </c>
      <c r="C703" s="44">
        <v>41193</v>
      </c>
      <c r="D703" s="45">
        <v>2012</v>
      </c>
      <c r="E703" s="46">
        <v>0.38263888888888892</v>
      </c>
      <c r="F703" s="46">
        <v>0.38819444444444445</v>
      </c>
      <c r="G703" s="46">
        <f t="shared" ref="G703:G711" si="404">F703-E703</f>
        <v>5.5555555555555358E-3</v>
      </c>
      <c r="H703" s="36">
        <v>2</v>
      </c>
      <c r="I703" s="36">
        <v>1</v>
      </c>
      <c r="J703" s="36">
        <v>3</v>
      </c>
      <c r="K703" s="36">
        <v>3</v>
      </c>
      <c r="L703" s="42" t="s">
        <v>246</v>
      </c>
      <c r="M703" s="42" t="s">
        <v>247</v>
      </c>
      <c r="N703" s="36">
        <v>2</v>
      </c>
      <c r="O703" s="47">
        <f t="shared" ref="O703:O711" si="405">(P703*3.3)</f>
        <v>69.3</v>
      </c>
      <c r="P703" s="85">
        <v>21</v>
      </c>
      <c r="Q703" s="47">
        <f t="shared" ref="Q703:Q711" si="406">(R703*3.3)</f>
        <v>73.259999999999991</v>
      </c>
      <c r="R703" s="47">
        <v>22.2</v>
      </c>
      <c r="S703" s="36">
        <f t="shared" ref="S703:S711" si="407">MAX(O703,Q703,)</f>
        <v>73.259999999999991</v>
      </c>
      <c r="T703" s="36">
        <f t="shared" ref="T703:T711" si="408">MAX(P703,R703)</f>
        <v>22.2</v>
      </c>
      <c r="U703" s="47">
        <f t="shared" ref="U703:U711" si="409">AVERAGE(O703,Q703)</f>
        <v>71.28</v>
      </c>
      <c r="V703" s="47">
        <f t="shared" ref="V703:V711" si="410">AVERAGE(P703,R703)</f>
        <v>21.6</v>
      </c>
      <c r="W703" s="48">
        <v>24.556000000000001</v>
      </c>
      <c r="X703" s="48">
        <v>112.10503</v>
      </c>
      <c r="Y703" s="49">
        <f t="shared" ref="Y703:Y711" si="411">(Z703*1.8)+32</f>
        <v>77</v>
      </c>
      <c r="Z703" s="86">
        <v>25</v>
      </c>
      <c r="AA703" s="55">
        <v>30</v>
      </c>
      <c r="AB703" s="55">
        <v>0</v>
      </c>
      <c r="AC703" s="51" t="s">
        <v>120</v>
      </c>
      <c r="AD703" s="43" t="s">
        <v>49</v>
      </c>
      <c r="AE703" s="43" t="s">
        <v>0</v>
      </c>
      <c r="AF703" s="50">
        <v>1</v>
      </c>
      <c r="AG703" s="52" t="s">
        <v>0</v>
      </c>
    </row>
    <row r="704" spans="1:33" s="45" customFormat="1">
      <c r="A704" s="87" t="s">
        <v>243</v>
      </c>
      <c r="B704" s="43" t="s">
        <v>141</v>
      </c>
      <c r="C704" s="44">
        <v>41193</v>
      </c>
      <c r="D704" s="45">
        <v>2012</v>
      </c>
      <c r="E704" s="46">
        <v>0.38263888888888892</v>
      </c>
      <c r="F704" s="46">
        <v>0.38819444444444445</v>
      </c>
      <c r="G704" s="46">
        <f t="shared" si="404"/>
        <v>5.5555555555555358E-3</v>
      </c>
      <c r="H704" s="36">
        <v>2</v>
      </c>
      <c r="I704" s="36">
        <v>1</v>
      </c>
      <c r="J704" s="36">
        <v>3</v>
      </c>
      <c r="K704" s="36">
        <v>3</v>
      </c>
      <c r="L704" s="42" t="s">
        <v>246</v>
      </c>
      <c r="M704" s="42" t="s">
        <v>247</v>
      </c>
      <c r="N704" s="36">
        <v>2</v>
      </c>
      <c r="O704" s="47">
        <f t="shared" si="405"/>
        <v>69.3</v>
      </c>
      <c r="P704" s="85">
        <v>21</v>
      </c>
      <c r="Q704" s="47">
        <f t="shared" si="406"/>
        <v>73.259999999999991</v>
      </c>
      <c r="R704" s="47">
        <v>22.2</v>
      </c>
      <c r="S704" s="36">
        <f t="shared" si="407"/>
        <v>73.259999999999991</v>
      </c>
      <c r="T704" s="36">
        <f t="shared" si="408"/>
        <v>22.2</v>
      </c>
      <c r="U704" s="47">
        <f t="shared" si="409"/>
        <v>71.28</v>
      </c>
      <c r="V704" s="47">
        <f t="shared" si="410"/>
        <v>21.6</v>
      </c>
      <c r="W704" s="48">
        <v>24.556000000000001</v>
      </c>
      <c r="X704" s="48">
        <v>112.10503</v>
      </c>
      <c r="Y704" s="49">
        <f t="shared" si="411"/>
        <v>77</v>
      </c>
      <c r="Z704" s="86">
        <v>25</v>
      </c>
      <c r="AA704" s="55">
        <v>30</v>
      </c>
      <c r="AB704" s="55">
        <v>0</v>
      </c>
      <c r="AC704" s="51" t="s">
        <v>120</v>
      </c>
      <c r="AD704" s="43" t="s">
        <v>49</v>
      </c>
      <c r="AE704" s="43" t="s">
        <v>0</v>
      </c>
      <c r="AF704" s="50">
        <v>1</v>
      </c>
      <c r="AG704" s="52" t="s">
        <v>0</v>
      </c>
    </row>
    <row r="705" spans="1:33" s="45" customFormat="1">
      <c r="A705" s="87" t="s">
        <v>243</v>
      </c>
      <c r="B705" s="43" t="s">
        <v>141</v>
      </c>
      <c r="C705" s="44">
        <v>41193</v>
      </c>
      <c r="D705" s="45">
        <v>2012</v>
      </c>
      <c r="E705" s="46">
        <v>0.38263888888888892</v>
      </c>
      <c r="F705" s="46">
        <v>0.38819444444444445</v>
      </c>
      <c r="G705" s="46">
        <f t="shared" si="404"/>
        <v>5.5555555555555358E-3</v>
      </c>
      <c r="H705" s="36">
        <v>2</v>
      </c>
      <c r="I705" s="36">
        <v>1</v>
      </c>
      <c r="J705" s="36">
        <v>3</v>
      </c>
      <c r="K705" s="36">
        <v>3</v>
      </c>
      <c r="L705" s="42" t="s">
        <v>246</v>
      </c>
      <c r="M705" s="42" t="s">
        <v>247</v>
      </c>
      <c r="N705" s="36">
        <v>2</v>
      </c>
      <c r="O705" s="47">
        <f t="shared" si="405"/>
        <v>69.3</v>
      </c>
      <c r="P705" s="85">
        <v>21</v>
      </c>
      <c r="Q705" s="47">
        <f t="shared" si="406"/>
        <v>73.259999999999991</v>
      </c>
      <c r="R705" s="47">
        <v>22.2</v>
      </c>
      <c r="S705" s="36">
        <f t="shared" si="407"/>
        <v>73.259999999999991</v>
      </c>
      <c r="T705" s="36">
        <f t="shared" si="408"/>
        <v>22.2</v>
      </c>
      <c r="U705" s="47">
        <f t="shared" si="409"/>
        <v>71.28</v>
      </c>
      <c r="V705" s="47">
        <f t="shared" si="410"/>
        <v>21.6</v>
      </c>
      <c r="W705" s="48">
        <v>24.556000000000001</v>
      </c>
      <c r="X705" s="48">
        <v>112.10503</v>
      </c>
      <c r="Y705" s="49">
        <f t="shared" si="411"/>
        <v>77</v>
      </c>
      <c r="Z705" s="86">
        <v>25</v>
      </c>
      <c r="AA705" s="55">
        <v>30</v>
      </c>
      <c r="AB705" s="55">
        <v>0</v>
      </c>
      <c r="AC705" s="51" t="s">
        <v>62</v>
      </c>
      <c r="AD705" s="43" t="s">
        <v>49</v>
      </c>
      <c r="AE705" s="43" t="s">
        <v>63</v>
      </c>
      <c r="AF705" s="50">
        <v>1</v>
      </c>
      <c r="AG705" s="52" t="s">
        <v>0</v>
      </c>
    </row>
    <row r="706" spans="1:33" s="45" customFormat="1">
      <c r="A706" s="87" t="s">
        <v>243</v>
      </c>
      <c r="B706" s="43" t="s">
        <v>141</v>
      </c>
      <c r="C706" s="44">
        <v>41193</v>
      </c>
      <c r="D706" s="45">
        <v>2012</v>
      </c>
      <c r="E706" s="46">
        <v>0.38263888888888892</v>
      </c>
      <c r="F706" s="46">
        <v>0.38819444444444445</v>
      </c>
      <c r="G706" s="46">
        <f t="shared" si="404"/>
        <v>5.5555555555555358E-3</v>
      </c>
      <c r="H706" s="36">
        <v>2</v>
      </c>
      <c r="I706" s="36">
        <v>1</v>
      </c>
      <c r="J706" s="36">
        <v>3</v>
      </c>
      <c r="K706" s="36">
        <v>3</v>
      </c>
      <c r="L706" s="42" t="s">
        <v>246</v>
      </c>
      <c r="M706" s="42" t="s">
        <v>247</v>
      </c>
      <c r="N706" s="36">
        <v>2</v>
      </c>
      <c r="O706" s="47">
        <f t="shared" si="405"/>
        <v>69.3</v>
      </c>
      <c r="P706" s="85">
        <v>21</v>
      </c>
      <c r="Q706" s="47">
        <f t="shared" si="406"/>
        <v>73.259999999999991</v>
      </c>
      <c r="R706" s="47">
        <v>22.2</v>
      </c>
      <c r="S706" s="36">
        <f t="shared" si="407"/>
        <v>73.259999999999991</v>
      </c>
      <c r="T706" s="36">
        <f t="shared" si="408"/>
        <v>22.2</v>
      </c>
      <c r="U706" s="47">
        <f t="shared" si="409"/>
        <v>71.28</v>
      </c>
      <c r="V706" s="47">
        <f t="shared" si="410"/>
        <v>21.6</v>
      </c>
      <c r="W706" s="48">
        <v>24.556000000000001</v>
      </c>
      <c r="X706" s="48">
        <v>112.10503</v>
      </c>
      <c r="Y706" s="49">
        <f t="shared" si="411"/>
        <v>77</v>
      </c>
      <c r="Z706" s="86">
        <v>25</v>
      </c>
      <c r="AA706" s="55">
        <v>30</v>
      </c>
      <c r="AB706" s="55">
        <v>0</v>
      </c>
      <c r="AC706" s="51" t="s">
        <v>62</v>
      </c>
      <c r="AD706" s="43" t="s">
        <v>49</v>
      </c>
      <c r="AE706" s="43" t="s">
        <v>63</v>
      </c>
      <c r="AF706" s="50">
        <v>1</v>
      </c>
      <c r="AG706" s="52" t="s">
        <v>0</v>
      </c>
    </row>
    <row r="707" spans="1:33" s="45" customFormat="1">
      <c r="A707" s="87" t="s">
        <v>243</v>
      </c>
      <c r="B707" s="43" t="s">
        <v>141</v>
      </c>
      <c r="C707" s="44">
        <v>41193</v>
      </c>
      <c r="D707" s="45">
        <v>2012</v>
      </c>
      <c r="E707" s="46">
        <v>0.38263888888888892</v>
      </c>
      <c r="F707" s="46">
        <v>0.38819444444444445</v>
      </c>
      <c r="G707" s="46">
        <f t="shared" si="404"/>
        <v>5.5555555555555358E-3</v>
      </c>
      <c r="H707" s="36">
        <v>2</v>
      </c>
      <c r="I707" s="36">
        <v>1</v>
      </c>
      <c r="J707" s="36">
        <v>3</v>
      </c>
      <c r="K707" s="36">
        <v>3</v>
      </c>
      <c r="L707" s="42" t="s">
        <v>246</v>
      </c>
      <c r="M707" s="42" t="s">
        <v>247</v>
      </c>
      <c r="N707" s="36">
        <v>2</v>
      </c>
      <c r="O707" s="47">
        <f t="shared" si="405"/>
        <v>69.3</v>
      </c>
      <c r="P707" s="85">
        <v>21</v>
      </c>
      <c r="Q707" s="47">
        <f t="shared" si="406"/>
        <v>73.259999999999991</v>
      </c>
      <c r="R707" s="47">
        <v>22.2</v>
      </c>
      <c r="S707" s="36">
        <f t="shared" si="407"/>
        <v>73.259999999999991</v>
      </c>
      <c r="T707" s="36">
        <f t="shared" si="408"/>
        <v>22.2</v>
      </c>
      <c r="U707" s="47">
        <f t="shared" si="409"/>
        <v>71.28</v>
      </c>
      <c r="V707" s="47">
        <f t="shared" si="410"/>
        <v>21.6</v>
      </c>
      <c r="W707" s="48">
        <v>24.556000000000001</v>
      </c>
      <c r="X707" s="48">
        <v>112.10503</v>
      </c>
      <c r="Y707" s="49">
        <f t="shared" si="411"/>
        <v>77</v>
      </c>
      <c r="Z707" s="86">
        <v>25</v>
      </c>
      <c r="AA707" s="55">
        <v>30</v>
      </c>
      <c r="AB707" s="55">
        <v>0</v>
      </c>
      <c r="AC707" s="51" t="s">
        <v>62</v>
      </c>
      <c r="AD707" s="43" t="s">
        <v>49</v>
      </c>
      <c r="AE707" s="43" t="s">
        <v>63</v>
      </c>
      <c r="AF707" s="50">
        <v>1</v>
      </c>
      <c r="AG707" s="52" t="s">
        <v>0</v>
      </c>
    </row>
    <row r="708" spans="1:33" s="45" customFormat="1">
      <c r="A708" s="87" t="s">
        <v>243</v>
      </c>
      <c r="B708" s="43" t="s">
        <v>141</v>
      </c>
      <c r="C708" s="44">
        <v>41193</v>
      </c>
      <c r="D708" s="45">
        <v>2012</v>
      </c>
      <c r="E708" s="46">
        <v>0.38263888888888892</v>
      </c>
      <c r="F708" s="46">
        <v>0.38819444444444445</v>
      </c>
      <c r="G708" s="46">
        <f t="shared" si="404"/>
        <v>5.5555555555555358E-3</v>
      </c>
      <c r="H708" s="36">
        <v>2</v>
      </c>
      <c r="I708" s="36">
        <v>1</v>
      </c>
      <c r="J708" s="36">
        <v>3</v>
      </c>
      <c r="K708" s="36">
        <v>3</v>
      </c>
      <c r="L708" s="42" t="s">
        <v>246</v>
      </c>
      <c r="M708" s="42" t="s">
        <v>247</v>
      </c>
      <c r="N708" s="36">
        <v>2</v>
      </c>
      <c r="O708" s="47">
        <f t="shared" si="405"/>
        <v>69.3</v>
      </c>
      <c r="P708" s="85">
        <v>21</v>
      </c>
      <c r="Q708" s="47">
        <f t="shared" si="406"/>
        <v>73.259999999999991</v>
      </c>
      <c r="R708" s="47">
        <v>22.2</v>
      </c>
      <c r="S708" s="36">
        <f t="shared" si="407"/>
        <v>73.259999999999991</v>
      </c>
      <c r="T708" s="36">
        <f t="shared" si="408"/>
        <v>22.2</v>
      </c>
      <c r="U708" s="47">
        <f t="shared" si="409"/>
        <v>71.28</v>
      </c>
      <c r="V708" s="47">
        <f t="shared" si="410"/>
        <v>21.6</v>
      </c>
      <c r="W708" s="48">
        <v>24.556000000000001</v>
      </c>
      <c r="X708" s="48">
        <v>112.10503</v>
      </c>
      <c r="Y708" s="49">
        <f t="shared" si="411"/>
        <v>77</v>
      </c>
      <c r="Z708" s="86">
        <v>25</v>
      </c>
      <c r="AA708" s="55">
        <v>30</v>
      </c>
      <c r="AB708" s="55">
        <v>0</v>
      </c>
      <c r="AC708" s="51" t="s">
        <v>128</v>
      </c>
      <c r="AD708" s="43" t="s">
        <v>49</v>
      </c>
      <c r="AE708" s="43" t="s">
        <v>63</v>
      </c>
      <c r="AF708" s="50">
        <v>1</v>
      </c>
      <c r="AG708" s="52" t="s">
        <v>0</v>
      </c>
    </row>
    <row r="709" spans="1:33" s="45" customFormat="1">
      <c r="A709" s="87" t="s">
        <v>243</v>
      </c>
      <c r="B709" s="43" t="s">
        <v>141</v>
      </c>
      <c r="C709" s="44">
        <v>41193</v>
      </c>
      <c r="D709" s="45">
        <v>2012</v>
      </c>
      <c r="E709" s="46">
        <v>0.38263888888888892</v>
      </c>
      <c r="F709" s="46">
        <v>0.38819444444444445</v>
      </c>
      <c r="G709" s="46">
        <f t="shared" si="404"/>
        <v>5.5555555555555358E-3</v>
      </c>
      <c r="H709" s="36">
        <v>2</v>
      </c>
      <c r="I709" s="36">
        <v>1</v>
      </c>
      <c r="J709" s="36">
        <v>3</v>
      </c>
      <c r="K709" s="36">
        <v>3</v>
      </c>
      <c r="L709" s="42" t="s">
        <v>246</v>
      </c>
      <c r="M709" s="42" t="s">
        <v>247</v>
      </c>
      <c r="N709" s="36">
        <v>2</v>
      </c>
      <c r="O709" s="47">
        <f t="shared" si="405"/>
        <v>69.3</v>
      </c>
      <c r="P709" s="85">
        <v>21</v>
      </c>
      <c r="Q709" s="47">
        <f t="shared" si="406"/>
        <v>73.259999999999991</v>
      </c>
      <c r="R709" s="47">
        <v>22.2</v>
      </c>
      <c r="S709" s="36">
        <f t="shared" si="407"/>
        <v>73.259999999999991</v>
      </c>
      <c r="T709" s="36">
        <f t="shared" si="408"/>
        <v>22.2</v>
      </c>
      <c r="U709" s="47">
        <f t="shared" si="409"/>
        <v>71.28</v>
      </c>
      <c r="V709" s="47">
        <f t="shared" si="410"/>
        <v>21.6</v>
      </c>
      <c r="W709" s="48">
        <v>24.556000000000001</v>
      </c>
      <c r="X709" s="48">
        <v>112.10503</v>
      </c>
      <c r="Y709" s="49">
        <f t="shared" si="411"/>
        <v>77</v>
      </c>
      <c r="Z709" s="86">
        <v>25</v>
      </c>
      <c r="AA709" s="55">
        <v>30</v>
      </c>
      <c r="AB709" s="55">
        <v>0</v>
      </c>
      <c r="AC709" s="51" t="s">
        <v>128</v>
      </c>
      <c r="AD709" s="43" t="s">
        <v>49</v>
      </c>
      <c r="AE709" s="43" t="s">
        <v>63</v>
      </c>
      <c r="AF709" s="50">
        <v>1</v>
      </c>
      <c r="AG709" s="52" t="s">
        <v>0</v>
      </c>
    </row>
    <row r="710" spans="1:33" s="45" customFormat="1">
      <c r="A710" s="87" t="s">
        <v>243</v>
      </c>
      <c r="B710" s="43" t="s">
        <v>141</v>
      </c>
      <c r="C710" s="44">
        <v>41193</v>
      </c>
      <c r="D710" s="45">
        <v>2012</v>
      </c>
      <c r="E710" s="46">
        <v>0.38263888888888892</v>
      </c>
      <c r="F710" s="46">
        <v>0.38819444444444445</v>
      </c>
      <c r="G710" s="46">
        <f t="shared" si="404"/>
        <v>5.5555555555555358E-3</v>
      </c>
      <c r="H710" s="36">
        <v>2</v>
      </c>
      <c r="I710" s="36">
        <v>1</v>
      </c>
      <c r="J710" s="36">
        <v>3</v>
      </c>
      <c r="K710" s="36">
        <v>3</v>
      </c>
      <c r="L710" s="42" t="s">
        <v>246</v>
      </c>
      <c r="M710" s="42" t="s">
        <v>247</v>
      </c>
      <c r="N710" s="36">
        <v>2</v>
      </c>
      <c r="O710" s="47">
        <f t="shared" si="405"/>
        <v>69.3</v>
      </c>
      <c r="P710" s="85">
        <v>21</v>
      </c>
      <c r="Q710" s="47">
        <f t="shared" si="406"/>
        <v>73.259999999999991</v>
      </c>
      <c r="R710" s="47">
        <v>22.2</v>
      </c>
      <c r="S710" s="36">
        <f t="shared" si="407"/>
        <v>73.259999999999991</v>
      </c>
      <c r="T710" s="36">
        <f t="shared" si="408"/>
        <v>22.2</v>
      </c>
      <c r="U710" s="47">
        <f t="shared" si="409"/>
        <v>71.28</v>
      </c>
      <c r="V710" s="47">
        <f t="shared" si="410"/>
        <v>21.6</v>
      </c>
      <c r="W710" s="48">
        <v>24.556000000000001</v>
      </c>
      <c r="X710" s="48">
        <v>112.10503</v>
      </c>
      <c r="Y710" s="49">
        <f t="shared" si="411"/>
        <v>77</v>
      </c>
      <c r="Z710" s="86">
        <v>25</v>
      </c>
      <c r="AA710" s="55">
        <v>30</v>
      </c>
      <c r="AB710" s="55">
        <v>0</v>
      </c>
      <c r="AC710" s="51" t="s">
        <v>120</v>
      </c>
      <c r="AD710" s="43" t="s">
        <v>49</v>
      </c>
      <c r="AE710" s="43" t="s">
        <v>0</v>
      </c>
      <c r="AF710" s="50">
        <v>1</v>
      </c>
      <c r="AG710" s="52" t="s">
        <v>0</v>
      </c>
    </row>
    <row r="711" spans="1:33" s="45" customFormat="1">
      <c r="A711" s="87" t="s">
        <v>243</v>
      </c>
      <c r="B711" s="43" t="s">
        <v>141</v>
      </c>
      <c r="C711" s="44">
        <v>41193</v>
      </c>
      <c r="D711" s="45">
        <v>2012</v>
      </c>
      <c r="E711" s="46">
        <v>0.38263888888888892</v>
      </c>
      <c r="F711" s="46">
        <v>0.38819444444444445</v>
      </c>
      <c r="G711" s="46">
        <f t="shared" si="404"/>
        <v>5.5555555555555358E-3</v>
      </c>
      <c r="H711" s="36">
        <v>2</v>
      </c>
      <c r="I711" s="36">
        <v>1</v>
      </c>
      <c r="J711" s="36">
        <v>3</v>
      </c>
      <c r="K711" s="36">
        <v>3</v>
      </c>
      <c r="L711" s="42" t="s">
        <v>246</v>
      </c>
      <c r="M711" s="42" t="s">
        <v>247</v>
      </c>
      <c r="N711" s="36">
        <v>2</v>
      </c>
      <c r="O711" s="47">
        <f t="shared" si="405"/>
        <v>69.3</v>
      </c>
      <c r="P711" s="85">
        <v>21</v>
      </c>
      <c r="Q711" s="47">
        <f t="shared" si="406"/>
        <v>73.259999999999991</v>
      </c>
      <c r="R711" s="47">
        <v>22.2</v>
      </c>
      <c r="S711" s="36">
        <f t="shared" si="407"/>
        <v>73.259999999999991</v>
      </c>
      <c r="T711" s="36">
        <f t="shared" si="408"/>
        <v>22.2</v>
      </c>
      <c r="U711" s="47">
        <f t="shared" si="409"/>
        <v>71.28</v>
      </c>
      <c r="V711" s="47">
        <f t="shared" si="410"/>
        <v>21.6</v>
      </c>
      <c r="W711" s="48">
        <v>24.556000000000001</v>
      </c>
      <c r="X711" s="48">
        <v>112.10503</v>
      </c>
      <c r="Y711" s="49">
        <f t="shared" si="411"/>
        <v>77</v>
      </c>
      <c r="Z711" s="86">
        <v>25</v>
      </c>
      <c r="AA711" s="55">
        <v>30</v>
      </c>
      <c r="AB711" s="55">
        <v>0</v>
      </c>
      <c r="AC711" s="51" t="s">
        <v>131</v>
      </c>
      <c r="AD711" s="43" t="s">
        <v>113</v>
      </c>
      <c r="AE711" s="43" t="s">
        <v>0</v>
      </c>
      <c r="AF711" s="50">
        <v>1</v>
      </c>
      <c r="AG711" s="52" t="s">
        <v>0</v>
      </c>
    </row>
    <row r="712" spans="1:33" s="45" customFormat="1">
      <c r="A712" s="87" t="s">
        <v>244</v>
      </c>
      <c r="B712" s="43" t="s">
        <v>141</v>
      </c>
      <c r="C712" s="44">
        <v>41193</v>
      </c>
      <c r="D712" s="45">
        <v>2012</v>
      </c>
      <c r="E712" s="46">
        <v>0.44027777777777777</v>
      </c>
      <c r="F712" s="46">
        <v>0.44444444444444442</v>
      </c>
      <c r="G712" s="46">
        <f t="shared" ref="G712" si="412">F712-E712</f>
        <v>4.1666666666666519E-3</v>
      </c>
      <c r="H712" s="36">
        <v>2</v>
      </c>
      <c r="I712" s="36">
        <v>2</v>
      </c>
      <c r="J712" s="36">
        <v>3</v>
      </c>
      <c r="K712" s="36">
        <v>3</v>
      </c>
      <c r="L712" s="42" t="s">
        <v>246</v>
      </c>
      <c r="M712" s="42" t="s">
        <v>247</v>
      </c>
      <c r="N712" s="36">
        <v>2</v>
      </c>
      <c r="O712" s="47">
        <f t="shared" ref="O712" si="413">(P712*3.3)</f>
        <v>30.029999999999998</v>
      </c>
      <c r="P712" s="85">
        <v>9.1</v>
      </c>
      <c r="Q712" s="47">
        <f t="shared" ref="Q712" si="414">(R712*3.3)</f>
        <v>37.29</v>
      </c>
      <c r="R712" s="47">
        <v>11.3</v>
      </c>
      <c r="S712" s="36">
        <f t="shared" ref="S712" si="415">MAX(O712,Q712,)</f>
        <v>37.29</v>
      </c>
      <c r="T712" s="36">
        <f t="shared" ref="T712" si="416">MAX(P712,R712)</f>
        <v>11.3</v>
      </c>
      <c r="U712" s="47">
        <f t="shared" ref="U712" si="417">AVERAGE(O712,Q712)</f>
        <v>33.659999999999997</v>
      </c>
      <c r="V712" s="47">
        <f t="shared" ref="V712" si="418">AVERAGE(P712,R712)</f>
        <v>10.199999999999999</v>
      </c>
      <c r="W712" s="48">
        <v>24.558</v>
      </c>
      <c r="X712" s="48">
        <v>112.10324</v>
      </c>
      <c r="Y712" s="49">
        <f t="shared" ref="Y712" si="419">(Z712*1.8)+32</f>
        <v>77</v>
      </c>
      <c r="Z712" s="86">
        <v>25</v>
      </c>
      <c r="AA712" s="55">
        <v>10</v>
      </c>
      <c r="AB712" s="55">
        <v>0</v>
      </c>
      <c r="AC712" s="51" t="s">
        <v>120</v>
      </c>
      <c r="AD712" s="43" t="s">
        <v>49</v>
      </c>
      <c r="AE712" s="43" t="s">
        <v>0</v>
      </c>
      <c r="AF712" s="50">
        <v>1</v>
      </c>
      <c r="AG712" s="55" t="s">
        <v>0</v>
      </c>
    </row>
    <row r="713" spans="1:33" s="45" customFormat="1">
      <c r="A713" s="87" t="s">
        <v>244</v>
      </c>
      <c r="B713" s="43" t="s">
        <v>141</v>
      </c>
      <c r="C713" s="44">
        <v>41193</v>
      </c>
      <c r="D713" s="45">
        <v>2012</v>
      </c>
      <c r="E713" s="46">
        <v>0.44027777777777777</v>
      </c>
      <c r="F713" s="46">
        <v>0.44444444444444442</v>
      </c>
      <c r="G713" s="46">
        <f t="shared" ref="G713:G719" si="420">F713-E713</f>
        <v>4.1666666666666519E-3</v>
      </c>
      <c r="H713" s="36">
        <v>2</v>
      </c>
      <c r="I713" s="36">
        <v>2</v>
      </c>
      <c r="J713" s="36">
        <v>3</v>
      </c>
      <c r="K713" s="36">
        <v>3</v>
      </c>
      <c r="L713" s="42" t="s">
        <v>246</v>
      </c>
      <c r="M713" s="42" t="s">
        <v>247</v>
      </c>
      <c r="N713" s="36">
        <v>2</v>
      </c>
      <c r="O713" s="47">
        <f t="shared" ref="O713:O719" si="421">(P713*3.3)</f>
        <v>30.029999999999998</v>
      </c>
      <c r="P713" s="85">
        <v>9.1</v>
      </c>
      <c r="Q713" s="47">
        <f t="shared" ref="Q713:Q719" si="422">(R713*3.3)</f>
        <v>37.29</v>
      </c>
      <c r="R713" s="47">
        <v>11.3</v>
      </c>
      <c r="S713" s="36">
        <f t="shared" ref="S713:S719" si="423">MAX(O713,Q713,)</f>
        <v>37.29</v>
      </c>
      <c r="T713" s="36">
        <f t="shared" ref="T713:T719" si="424">MAX(P713,R713)</f>
        <v>11.3</v>
      </c>
      <c r="U713" s="47">
        <f t="shared" ref="U713:U719" si="425">AVERAGE(O713,Q713)</f>
        <v>33.659999999999997</v>
      </c>
      <c r="V713" s="47">
        <f t="shared" ref="V713:V719" si="426">AVERAGE(P713,R713)</f>
        <v>10.199999999999999</v>
      </c>
      <c r="W713" s="48">
        <v>24.558</v>
      </c>
      <c r="X713" s="48">
        <v>112.10324</v>
      </c>
      <c r="Y713" s="49">
        <f t="shared" ref="Y713:Y719" si="427">(Z713*1.8)+32</f>
        <v>77</v>
      </c>
      <c r="Z713" s="86">
        <v>25</v>
      </c>
      <c r="AA713" s="55">
        <v>10</v>
      </c>
      <c r="AB713" s="55">
        <v>0</v>
      </c>
      <c r="AC713" s="51" t="s">
        <v>120</v>
      </c>
      <c r="AD713" s="43" t="s">
        <v>49</v>
      </c>
      <c r="AE713" s="43" t="s">
        <v>0</v>
      </c>
      <c r="AF713" s="50">
        <v>1</v>
      </c>
      <c r="AG713" s="55" t="s">
        <v>0</v>
      </c>
    </row>
    <row r="714" spans="1:33" s="45" customFormat="1">
      <c r="A714" s="87" t="s">
        <v>244</v>
      </c>
      <c r="B714" s="43" t="s">
        <v>141</v>
      </c>
      <c r="C714" s="44">
        <v>41193</v>
      </c>
      <c r="D714" s="45">
        <v>2012</v>
      </c>
      <c r="E714" s="46">
        <v>0.44027777777777777</v>
      </c>
      <c r="F714" s="46">
        <v>0.44444444444444442</v>
      </c>
      <c r="G714" s="46">
        <f t="shared" si="420"/>
        <v>4.1666666666666519E-3</v>
      </c>
      <c r="H714" s="36">
        <v>2</v>
      </c>
      <c r="I714" s="36">
        <v>2</v>
      </c>
      <c r="J714" s="36">
        <v>3</v>
      </c>
      <c r="K714" s="36">
        <v>3</v>
      </c>
      <c r="L714" s="42" t="s">
        <v>246</v>
      </c>
      <c r="M714" s="42" t="s">
        <v>247</v>
      </c>
      <c r="N714" s="36">
        <v>2</v>
      </c>
      <c r="O714" s="47">
        <f t="shared" si="421"/>
        <v>30.029999999999998</v>
      </c>
      <c r="P714" s="85">
        <v>9.1</v>
      </c>
      <c r="Q714" s="47">
        <f t="shared" si="422"/>
        <v>37.29</v>
      </c>
      <c r="R714" s="47">
        <v>11.3</v>
      </c>
      <c r="S714" s="36">
        <f t="shared" si="423"/>
        <v>37.29</v>
      </c>
      <c r="T714" s="36">
        <f t="shared" si="424"/>
        <v>11.3</v>
      </c>
      <c r="U714" s="47">
        <f t="shared" si="425"/>
        <v>33.659999999999997</v>
      </c>
      <c r="V714" s="47">
        <f t="shared" si="426"/>
        <v>10.199999999999999</v>
      </c>
      <c r="W714" s="48">
        <v>24.558</v>
      </c>
      <c r="X714" s="48">
        <v>112.10324</v>
      </c>
      <c r="Y714" s="49">
        <f t="shared" si="427"/>
        <v>77</v>
      </c>
      <c r="Z714" s="86">
        <v>25</v>
      </c>
      <c r="AA714" s="55">
        <v>10</v>
      </c>
      <c r="AB714" s="55">
        <v>0</v>
      </c>
      <c r="AC714" s="51" t="s">
        <v>120</v>
      </c>
      <c r="AD714" s="43" t="s">
        <v>49</v>
      </c>
      <c r="AE714" s="43" t="s">
        <v>0</v>
      </c>
      <c r="AF714" s="50">
        <v>1</v>
      </c>
      <c r="AG714" s="55" t="s">
        <v>0</v>
      </c>
    </row>
    <row r="715" spans="1:33" s="45" customFormat="1">
      <c r="A715" s="87" t="s">
        <v>244</v>
      </c>
      <c r="B715" s="43" t="s">
        <v>141</v>
      </c>
      <c r="C715" s="44">
        <v>41193</v>
      </c>
      <c r="D715" s="45">
        <v>2012</v>
      </c>
      <c r="E715" s="46">
        <v>0.44027777777777777</v>
      </c>
      <c r="F715" s="46">
        <v>0.44444444444444442</v>
      </c>
      <c r="G715" s="46">
        <f t="shared" si="420"/>
        <v>4.1666666666666519E-3</v>
      </c>
      <c r="H715" s="36">
        <v>2</v>
      </c>
      <c r="I715" s="36">
        <v>2</v>
      </c>
      <c r="J715" s="36">
        <v>3</v>
      </c>
      <c r="K715" s="36">
        <v>3</v>
      </c>
      <c r="L715" s="42" t="s">
        <v>246</v>
      </c>
      <c r="M715" s="42" t="s">
        <v>247</v>
      </c>
      <c r="N715" s="36">
        <v>2</v>
      </c>
      <c r="O715" s="47">
        <f t="shared" si="421"/>
        <v>30.029999999999998</v>
      </c>
      <c r="P715" s="85">
        <v>9.1</v>
      </c>
      <c r="Q715" s="47">
        <f t="shared" si="422"/>
        <v>37.29</v>
      </c>
      <c r="R715" s="47">
        <v>11.3</v>
      </c>
      <c r="S715" s="36">
        <f t="shared" si="423"/>
        <v>37.29</v>
      </c>
      <c r="T715" s="36">
        <f t="shared" si="424"/>
        <v>11.3</v>
      </c>
      <c r="U715" s="47">
        <f t="shared" si="425"/>
        <v>33.659999999999997</v>
      </c>
      <c r="V715" s="47">
        <f t="shared" si="426"/>
        <v>10.199999999999999</v>
      </c>
      <c r="W715" s="48">
        <v>24.558</v>
      </c>
      <c r="X715" s="48">
        <v>112.10324</v>
      </c>
      <c r="Y715" s="49">
        <f t="shared" si="427"/>
        <v>77</v>
      </c>
      <c r="Z715" s="86">
        <v>25</v>
      </c>
      <c r="AA715" s="55">
        <v>10</v>
      </c>
      <c r="AB715" s="55">
        <v>0</v>
      </c>
      <c r="AC715" s="51" t="s">
        <v>62</v>
      </c>
      <c r="AD715" s="43" t="s">
        <v>49</v>
      </c>
      <c r="AE715" s="43" t="s">
        <v>63</v>
      </c>
      <c r="AF715" s="50">
        <v>1</v>
      </c>
      <c r="AG715" s="55" t="s">
        <v>0</v>
      </c>
    </row>
    <row r="716" spans="1:33" s="45" customFormat="1">
      <c r="A716" s="87" t="s">
        <v>244</v>
      </c>
      <c r="B716" s="43" t="s">
        <v>141</v>
      </c>
      <c r="C716" s="44">
        <v>41193</v>
      </c>
      <c r="D716" s="45">
        <v>2012</v>
      </c>
      <c r="E716" s="46">
        <v>0.44027777777777777</v>
      </c>
      <c r="F716" s="46">
        <v>0.44444444444444442</v>
      </c>
      <c r="G716" s="46">
        <f t="shared" si="420"/>
        <v>4.1666666666666519E-3</v>
      </c>
      <c r="H716" s="36">
        <v>2</v>
      </c>
      <c r="I716" s="36">
        <v>2</v>
      </c>
      <c r="J716" s="36">
        <v>3</v>
      </c>
      <c r="K716" s="36">
        <v>3</v>
      </c>
      <c r="L716" s="42" t="s">
        <v>246</v>
      </c>
      <c r="M716" s="42" t="s">
        <v>247</v>
      </c>
      <c r="N716" s="36">
        <v>2</v>
      </c>
      <c r="O716" s="47">
        <f t="shared" si="421"/>
        <v>30.029999999999998</v>
      </c>
      <c r="P716" s="85">
        <v>9.1</v>
      </c>
      <c r="Q716" s="47">
        <f t="shared" si="422"/>
        <v>37.29</v>
      </c>
      <c r="R716" s="47">
        <v>11.3</v>
      </c>
      <c r="S716" s="36">
        <f t="shared" si="423"/>
        <v>37.29</v>
      </c>
      <c r="T716" s="36">
        <f t="shared" si="424"/>
        <v>11.3</v>
      </c>
      <c r="U716" s="47">
        <f t="shared" si="425"/>
        <v>33.659999999999997</v>
      </c>
      <c r="V716" s="47">
        <f t="shared" si="426"/>
        <v>10.199999999999999</v>
      </c>
      <c r="W716" s="48">
        <v>24.558</v>
      </c>
      <c r="X716" s="48">
        <v>112.10324</v>
      </c>
      <c r="Y716" s="49">
        <f t="shared" si="427"/>
        <v>77</v>
      </c>
      <c r="Z716" s="86">
        <v>25</v>
      </c>
      <c r="AA716" s="55">
        <v>10</v>
      </c>
      <c r="AB716" s="55">
        <v>0</v>
      </c>
      <c r="AC716" s="51" t="s">
        <v>62</v>
      </c>
      <c r="AD716" s="43" t="s">
        <v>49</v>
      </c>
      <c r="AE716" s="43" t="s">
        <v>63</v>
      </c>
      <c r="AF716" s="50">
        <v>1</v>
      </c>
      <c r="AG716" s="55" t="s">
        <v>0</v>
      </c>
    </row>
    <row r="717" spans="1:33" s="45" customFormat="1">
      <c r="A717" s="87" t="s">
        <v>244</v>
      </c>
      <c r="B717" s="43" t="s">
        <v>141</v>
      </c>
      <c r="C717" s="44">
        <v>41193</v>
      </c>
      <c r="D717" s="45">
        <v>2012</v>
      </c>
      <c r="E717" s="46">
        <v>0.44027777777777777</v>
      </c>
      <c r="F717" s="46">
        <v>0.44444444444444442</v>
      </c>
      <c r="G717" s="46">
        <f t="shared" si="420"/>
        <v>4.1666666666666519E-3</v>
      </c>
      <c r="H717" s="36">
        <v>2</v>
      </c>
      <c r="I717" s="36">
        <v>2</v>
      </c>
      <c r="J717" s="36">
        <v>3</v>
      </c>
      <c r="K717" s="36">
        <v>3</v>
      </c>
      <c r="L717" s="42" t="s">
        <v>246</v>
      </c>
      <c r="M717" s="42" t="s">
        <v>247</v>
      </c>
      <c r="N717" s="36">
        <v>2</v>
      </c>
      <c r="O717" s="47">
        <f t="shared" si="421"/>
        <v>30.029999999999998</v>
      </c>
      <c r="P717" s="85">
        <v>9.1</v>
      </c>
      <c r="Q717" s="47">
        <f t="shared" si="422"/>
        <v>37.29</v>
      </c>
      <c r="R717" s="47">
        <v>11.3</v>
      </c>
      <c r="S717" s="36">
        <f t="shared" si="423"/>
        <v>37.29</v>
      </c>
      <c r="T717" s="36">
        <f t="shared" si="424"/>
        <v>11.3</v>
      </c>
      <c r="U717" s="47">
        <f t="shared" si="425"/>
        <v>33.659999999999997</v>
      </c>
      <c r="V717" s="47">
        <f t="shared" si="426"/>
        <v>10.199999999999999</v>
      </c>
      <c r="W717" s="48">
        <v>24.558</v>
      </c>
      <c r="X717" s="48">
        <v>112.10324</v>
      </c>
      <c r="Y717" s="49">
        <f t="shared" si="427"/>
        <v>77</v>
      </c>
      <c r="Z717" s="86">
        <v>25</v>
      </c>
      <c r="AA717" s="55">
        <v>10</v>
      </c>
      <c r="AB717" s="55">
        <v>0</v>
      </c>
      <c r="AC717" s="51" t="s">
        <v>62</v>
      </c>
      <c r="AD717" s="43" t="s">
        <v>49</v>
      </c>
      <c r="AE717" s="43" t="s">
        <v>63</v>
      </c>
      <c r="AF717" s="50">
        <v>1</v>
      </c>
      <c r="AG717" s="55" t="s">
        <v>0</v>
      </c>
    </row>
    <row r="718" spans="1:33" s="45" customFormat="1">
      <c r="A718" s="87" t="s">
        <v>244</v>
      </c>
      <c r="B718" s="43" t="s">
        <v>141</v>
      </c>
      <c r="C718" s="44">
        <v>41193</v>
      </c>
      <c r="D718" s="45">
        <v>2012</v>
      </c>
      <c r="E718" s="46">
        <v>0.44027777777777777</v>
      </c>
      <c r="F718" s="46">
        <v>0.44444444444444442</v>
      </c>
      <c r="G718" s="46">
        <f t="shared" si="420"/>
        <v>4.1666666666666519E-3</v>
      </c>
      <c r="H718" s="36">
        <v>2</v>
      </c>
      <c r="I718" s="36">
        <v>2</v>
      </c>
      <c r="J718" s="36">
        <v>3</v>
      </c>
      <c r="K718" s="36">
        <v>3</v>
      </c>
      <c r="L718" s="42" t="s">
        <v>246</v>
      </c>
      <c r="M718" s="42" t="s">
        <v>247</v>
      </c>
      <c r="N718" s="36">
        <v>2</v>
      </c>
      <c r="O718" s="47">
        <f t="shared" si="421"/>
        <v>30.029999999999998</v>
      </c>
      <c r="P718" s="85">
        <v>9.1</v>
      </c>
      <c r="Q718" s="47">
        <f t="shared" si="422"/>
        <v>37.29</v>
      </c>
      <c r="R718" s="47">
        <v>11.3</v>
      </c>
      <c r="S718" s="36">
        <f t="shared" si="423"/>
        <v>37.29</v>
      </c>
      <c r="T718" s="36">
        <f t="shared" si="424"/>
        <v>11.3</v>
      </c>
      <c r="U718" s="47">
        <f t="shared" si="425"/>
        <v>33.659999999999997</v>
      </c>
      <c r="V718" s="47">
        <f t="shared" si="426"/>
        <v>10.199999999999999</v>
      </c>
      <c r="W718" s="48">
        <v>24.558</v>
      </c>
      <c r="X718" s="48">
        <v>112.10324</v>
      </c>
      <c r="Y718" s="49">
        <f t="shared" si="427"/>
        <v>77</v>
      </c>
      <c r="Z718" s="86">
        <v>25</v>
      </c>
      <c r="AA718" s="55">
        <v>10</v>
      </c>
      <c r="AB718" s="55">
        <v>0</v>
      </c>
      <c r="AC718" s="51" t="s">
        <v>62</v>
      </c>
      <c r="AD718" s="43" t="s">
        <v>49</v>
      </c>
      <c r="AE718" s="43" t="s">
        <v>63</v>
      </c>
      <c r="AF718" s="50">
        <v>1</v>
      </c>
      <c r="AG718" s="55" t="s">
        <v>0</v>
      </c>
    </row>
    <row r="719" spans="1:33" s="45" customFormat="1">
      <c r="A719" s="87" t="s">
        <v>250</v>
      </c>
      <c r="B719" s="43" t="s">
        <v>112</v>
      </c>
      <c r="C719" s="44">
        <v>41195</v>
      </c>
      <c r="D719" s="45">
        <v>2012</v>
      </c>
      <c r="E719" s="46">
        <v>0.39583333333333331</v>
      </c>
      <c r="F719" s="46">
        <v>0.40138888888888885</v>
      </c>
      <c r="G719" s="46">
        <f t="shared" si="420"/>
        <v>5.5555555555555358E-3</v>
      </c>
      <c r="H719" s="36">
        <v>2</v>
      </c>
      <c r="I719" s="36">
        <v>1</v>
      </c>
      <c r="J719" s="36">
        <v>4</v>
      </c>
      <c r="K719" s="36">
        <v>4</v>
      </c>
      <c r="L719" s="42" t="s">
        <v>246</v>
      </c>
      <c r="M719" s="42" t="s">
        <v>247</v>
      </c>
      <c r="N719" s="36">
        <v>2</v>
      </c>
      <c r="O719" s="47">
        <f t="shared" si="421"/>
        <v>69.3</v>
      </c>
      <c r="P719" s="85">
        <v>21</v>
      </c>
      <c r="Q719" s="47">
        <f t="shared" si="422"/>
        <v>72.599999999999994</v>
      </c>
      <c r="R719" s="47">
        <v>22</v>
      </c>
      <c r="S719" s="36">
        <f t="shared" si="423"/>
        <v>72.599999999999994</v>
      </c>
      <c r="T719" s="36">
        <f t="shared" si="424"/>
        <v>22</v>
      </c>
      <c r="U719" s="47">
        <f t="shared" si="425"/>
        <v>70.949999999999989</v>
      </c>
      <c r="V719" s="47">
        <f t="shared" si="426"/>
        <v>21.5</v>
      </c>
      <c r="W719" s="48">
        <v>24.558810000000001</v>
      </c>
      <c r="X719" s="48">
        <v>112.10587</v>
      </c>
      <c r="Y719" s="49">
        <f t="shared" si="427"/>
        <v>78.800000000000011</v>
      </c>
      <c r="Z719" s="86">
        <v>26</v>
      </c>
      <c r="AA719" s="55">
        <v>6</v>
      </c>
      <c r="AB719" s="55">
        <v>180</v>
      </c>
      <c r="AC719" s="51" t="s">
        <v>62</v>
      </c>
      <c r="AD719" s="43" t="s">
        <v>113</v>
      </c>
      <c r="AE719" s="43" t="s">
        <v>63</v>
      </c>
      <c r="AF719" s="50">
        <v>1</v>
      </c>
      <c r="AG719" s="55" t="s">
        <v>0</v>
      </c>
    </row>
    <row r="720" spans="1:33" s="45" customFormat="1">
      <c r="A720" s="87" t="s">
        <v>250</v>
      </c>
      <c r="B720" s="43" t="s">
        <v>112</v>
      </c>
      <c r="C720" s="44">
        <v>41195</v>
      </c>
      <c r="D720" s="45">
        <v>2012</v>
      </c>
      <c r="E720" s="46">
        <v>0.39583333333333331</v>
      </c>
      <c r="F720" s="46">
        <v>0.40138888888888885</v>
      </c>
      <c r="G720" s="46">
        <f t="shared" ref="G720" si="428">F720-E720</f>
        <v>5.5555555555555358E-3</v>
      </c>
      <c r="H720" s="36">
        <v>2</v>
      </c>
      <c r="I720" s="36">
        <v>1</v>
      </c>
      <c r="J720" s="36">
        <v>4</v>
      </c>
      <c r="K720" s="36">
        <v>4</v>
      </c>
      <c r="L720" s="42" t="s">
        <v>246</v>
      </c>
      <c r="M720" s="42" t="s">
        <v>247</v>
      </c>
      <c r="N720" s="36">
        <v>2</v>
      </c>
      <c r="O720" s="47">
        <f t="shared" ref="O720" si="429">(P720*3.3)</f>
        <v>69.3</v>
      </c>
      <c r="P720" s="85">
        <v>21</v>
      </c>
      <c r="Q720" s="47">
        <f t="shared" ref="Q720:Q734" si="430">(R720*3.3)</f>
        <v>72.599999999999994</v>
      </c>
      <c r="R720" s="47">
        <v>22</v>
      </c>
      <c r="S720" s="36">
        <f t="shared" ref="S720:S734" si="431">MAX(O720,Q720,)</f>
        <v>72.599999999999994</v>
      </c>
      <c r="T720" s="36">
        <f t="shared" ref="T720:T734" si="432">MAX(P720,R720)</f>
        <v>22</v>
      </c>
      <c r="U720" s="47">
        <f t="shared" ref="U720:U734" si="433">AVERAGE(O720,Q720)</f>
        <v>70.949999999999989</v>
      </c>
      <c r="V720" s="47">
        <f t="shared" ref="V720:V734" si="434">AVERAGE(P720,R720)</f>
        <v>21.5</v>
      </c>
      <c r="W720" s="48">
        <v>24.558810000000001</v>
      </c>
      <c r="X720" s="48">
        <v>112.10587</v>
      </c>
      <c r="Y720" s="49">
        <f t="shared" ref="Y720:Y734" si="435">(Z720*1.8)+32</f>
        <v>78.800000000000011</v>
      </c>
      <c r="Z720" s="86">
        <v>26</v>
      </c>
      <c r="AA720" s="55">
        <v>6</v>
      </c>
      <c r="AB720" s="55">
        <v>180</v>
      </c>
      <c r="AC720" s="51" t="s">
        <v>62</v>
      </c>
      <c r="AD720" s="43" t="s">
        <v>49</v>
      </c>
      <c r="AE720" s="43" t="s">
        <v>63</v>
      </c>
      <c r="AF720" s="50">
        <v>1</v>
      </c>
      <c r="AG720" s="55" t="s">
        <v>0</v>
      </c>
    </row>
    <row r="721" spans="1:33" s="45" customFormat="1">
      <c r="A721" s="87" t="s">
        <v>250</v>
      </c>
      <c r="B721" s="43" t="s">
        <v>112</v>
      </c>
      <c r="C721" s="44">
        <v>41195</v>
      </c>
      <c r="D721" s="45">
        <v>2012</v>
      </c>
      <c r="E721" s="46">
        <v>0.39583333333333331</v>
      </c>
      <c r="F721" s="46">
        <v>0.40138888888888885</v>
      </c>
      <c r="G721" s="46">
        <f t="shared" ref="G721:G734" si="436">F721-E721</f>
        <v>5.5555555555555358E-3</v>
      </c>
      <c r="H721" s="36">
        <v>2</v>
      </c>
      <c r="I721" s="36">
        <v>1</v>
      </c>
      <c r="J721" s="36">
        <v>4</v>
      </c>
      <c r="K721" s="36">
        <v>4</v>
      </c>
      <c r="L721" s="42" t="s">
        <v>246</v>
      </c>
      <c r="M721" s="42" t="s">
        <v>247</v>
      </c>
      <c r="N721" s="36">
        <v>2</v>
      </c>
      <c r="O721" s="47">
        <f t="shared" ref="O721:O734" si="437">(P721*3.3)</f>
        <v>69.3</v>
      </c>
      <c r="P721" s="85">
        <v>21</v>
      </c>
      <c r="Q721" s="47">
        <f t="shared" si="430"/>
        <v>72.599999999999994</v>
      </c>
      <c r="R721" s="47">
        <v>22</v>
      </c>
      <c r="S721" s="36">
        <f t="shared" si="431"/>
        <v>72.599999999999994</v>
      </c>
      <c r="T721" s="36">
        <f t="shared" si="432"/>
        <v>22</v>
      </c>
      <c r="U721" s="47">
        <f t="shared" si="433"/>
        <v>70.949999999999989</v>
      </c>
      <c r="V721" s="47">
        <f t="shared" si="434"/>
        <v>21.5</v>
      </c>
      <c r="W721" s="48">
        <v>24.558810000000001</v>
      </c>
      <c r="X721" s="48">
        <v>112.10587</v>
      </c>
      <c r="Y721" s="49">
        <f t="shared" si="435"/>
        <v>78.800000000000011</v>
      </c>
      <c r="Z721" s="86">
        <v>26</v>
      </c>
      <c r="AA721" s="55">
        <v>6</v>
      </c>
      <c r="AB721" s="55">
        <v>180</v>
      </c>
      <c r="AC721" s="51" t="s">
        <v>62</v>
      </c>
      <c r="AD721" s="43" t="s">
        <v>49</v>
      </c>
      <c r="AE721" s="43" t="s">
        <v>63</v>
      </c>
      <c r="AF721" s="50">
        <v>1</v>
      </c>
      <c r="AG721" s="55" t="s">
        <v>0</v>
      </c>
    </row>
    <row r="722" spans="1:33" s="45" customFormat="1">
      <c r="A722" s="87" t="s">
        <v>250</v>
      </c>
      <c r="B722" s="43" t="s">
        <v>112</v>
      </c>
      <c r="C722" s="44">
        <v>41195</v>
      </c>
      <c r="D722" s="45">
        <v>2012</v>
      </c>
      <c r="E722" s="46">
        <v>0.39583333333333331</v>
      </c>
      <c r="F722" s="46">
        <v>0.40138888888888885</v>
      </c>
      <c r="G722" s="46">
        <f t="shared" si="436"/>
        <v>5.5555555555555358E-3</v>
      </c>
      <c r="H722" s="36">
        <v>2</v>
      </c>
      <c r="I722" s="36">
        <v>1</v>
      </c>
      <c r="J722" s="36">
        <v>4</v>
      </c>
      <c r="K722" s="36">
        <v>4</v>
      </c>
      <c r="L722" s="42" t="s">
        <v>246</v>
      </c>
      <c r="M722" s="42" t="s">
        <v>247</v>
      </c>
      <c r="N722" s="36">
        <v>2</v>
      </c>
      <c r="O722" s="47">
        <f t="shared" si="437"/>
        <v>69.3</v>
      </c>
      <c r="P722" s="85">
        <v>21</v>
      </c>
      <c r="Q722" s="47">
        <f t="shared" si="430"/>
        <v>72.599999999999994</v>
      </c>
      <c r="R722" s="47">
        <v>22</v>
      </c>
      <c r="S722" s="36">
        <f t="shared" si="431"/>
        <v>72.599999999999994</v>
      </c>
      <c r="T722" s="36">
        <f t="shared" si="432"/>
        <v>22</v>
      </c>
      <c r="U722" s="47">
        <f t="shared" si="433"/>
        <v>70.949999999999989</v>
      </c>
      <c r="V722" s="47">
        <f t="shared" si="434"/>
        <v>21.5</v>
      </c>
      <c r="W722" s="48">
        <v>24.558810000000001</v>
      </c>
      <c r="X722" s="48">
        <v>112.10587</v>
      </c>
      <c r="Y722" s="49">
        <f t="shared" si="435"/>
        <v>78.800000000000011</v>
      </c>
      <c r="Z722" s="86">
        <v>26</v>
      </c>
      <c r="AA722" s="55">
        <v>6</v>
      </c>
      <c r="AB722" s="55">
        <v>180</v>
      </c>
      <c r="AC722" s="51" t="s">
        <v>62</v>
      </c>
      <c r="AD722" s="43" t="s">
        <v>49</v>
      </c>
      <c r="AE722" s="43" t="s">
        <v>63</v>
      </c>
      <c r="AF722" s="50">
        <v>1</v>
      </c>
      <c r="AG722" s="55" t="s">
        <v>0</v>
      </c>
    </row>
    <row r="723" spans="1:33" s="45" customFormat="1">
      <c r="A723" s="87" t="s">
        <v>250</v>
      </c>
      <c r="B723" s="43" t="s">
        <v>112</v>
      </c>
      <c r="C723" s="44">
        <v>41195</v>
      </c>
      <c r="D723" s="45">
        <v>2012</v>
      </c>
      <c r="E723" s="46">
        <v>0.39583333333333331</v>
      </c>
      <c r="F723" s="46">
        <v>0.40138888888888885</v>
      </c>
      <c r="G723" s="46">
        <f t="shared" si="436"/>
        <v>5.5555555555555358E-3</v>
      </c>
      <c r="H723" s="36">
        <v>2</v>
      </c>
      <c r="I723" s="36">
        <v>1</v>
      </c>
      <c r="J723" s="36">
        <v>4</v>
      </c>
      <c r="K723" s="36">
        <v>4</v>
      </c>
      <c r="L723" s="42" t="s">
        <v>246</v>
      </c>
      <c r="M723" s="42" t="s">
        <v>247</v>
      </c>
      <c r="N723" s="36">
        <v>2</v>
      </c>
      <c r="O723" s="47">
        <f t="shared" si="437"/>
        <v>69.3</v>
      </c>
      <c r="P723" s="85">
        <v>21</v>
      </c>
      <c r="Q723" s="47">
        <f t="shared" si="430"/>
        <v>72.599999999999994</v>
      </c>
      <c r="R723" s="47">
        <v>22</v>
      </c>
      <c r="S723" s="36">
        <f t="shared" si="431"/>
        <v>72.599999999999994</v>
      </c>
      <c r="T723" s="36">
        <f t="shared" si="432"/>
        <v>22</v>
      </c>
      <c r="U723" s="47">
        <f t="shared" si="433"/>
        <v>70.949999999999989</v>
      </c>
      <c r="V723" s="47">
        <f t="shared" si="434"/>
        <v>21.5</v>
      </c>
      <c r="W723" s="48">
        <v>24.558810000000001</v>
      </c>
      <c r="X723" s="48">
        <v>112.10587</v>
      </c>
      <c r="Y723" s="49">
        <f t="shared" si="435"/>
        <v>78.800000000000011</v>
      </c>
      <c r="Z723" s="86">
        <v>26</v>
      </c>
      <c r="AA723" s="55">
        <v>6</v>
      </c>
      <c r="AB723" s="55">
        <v>180</v>
      </c>
      <c r="AC723" s="51" t="s">
        <v>62</v>
      </c>
      <c r="AD723" s="43" t="s">
        <v>49</v>
      </c>
      <c r="AE723" s="43" t="s">
        <v>63</v>
      </c>
      <c r="AF723" s="50">
        <v>1</v>
      </c>
      <c r="AG723" s="55" t="s">
        <v>0</v>
      </c>
    </row>
    <row r="724" spans="1:33" s="45" customFormat="1">
      <c r="A724" s="87" t="s">
        <v>250</v>
      </c>
      <c r="B724" s="43" t="s">
        <v>112</v>
      </c>
      <c r="C724" s="44">
        <v>41195</v>
      </c>
      <c r="D724" s="45">
        <v>2012</v>
      </c>
      <c r="E724" s="46">
        <v>0.39583333333333331</v>
      </c>
      <c r="F724" s="46">
        <v>0.40138888888888885</v>
      </c>
      <c r="G724" s="46">
        <f t="shared" si="436"/>
        <v>5.5555555555555358E-3</v>
      </c>
      <c r="H724" s="36">
        <v>2</v>
      </c>
      <c r="I724" s="36">
        <v>1</v>
      </c>
      <c r="J724" s="36">
        <v>4</v>
      </c>
      <c r="K724" s="36">
        <v>4</v>
      </c>
      <c r="L724" s="42" t="s">
        <v>246</v>
      </c>
      <c r="M724" s="42" t="s">
        <v>247</v>
      </c>
      <c r="N724" s="36">
        <v>2</v>
      </c>
      <c r="O724" s="47">
        <f t="shared" si="437"/>
        <v>69.3</v>
      </c>
      <c r="P724" s="85">
        <v>21</v>
      </c>
      <c r="Q724" s="47">
        <f t="shared" si="430"/>
        <v>72.599999999999994</v>
      </c>
      <c r="R724" s="47">
        <v>22</v>
      </c>
      <c r="S724" s="36">
        <f t="shared" si="431"/>
        <v>72.599999999999994</v>
      </c>
      <c r="T724" s="36">
        <f t="shared" si="432"/>
        <v>22</v>
      </c>
      <c r="U724" s="47">
        <f t="shared" si="433"/>
        <v>70.949999999999989</v>
      </c>
      <c r="V724" s="47">
        <f t="shared" si="434"/>
        <v>21.5</v>
      </c>
      <c r="W724" s="48">
        <v>24.558810000000001</v>
      </c>
      <c r="X724" s="48">
        <v>112.10587</v>
      </c>
      <c r="Y724" s="49">
        <f t="shared" si="435"/>
        <v>78.800000000000011</v>
      </c>
      <c r="Z724" s="86">
        <v>26</v>
      </c>
      <c r="AA724" s="55">
        <v>6</v>
      </c>
      <c r="AB724" s="55">
        <v>180</v>
      </c>
      <c r="AC724" s="51" t="s">
        <v>62</v>
      </c>
      <c r="AD724" s="43" t="s">
        <v>114</v>
      </c>
      <c r="AE724" s="43" t="s">
        <v>63</v>
      </c>
      <c r="AF724" s="50">
        <v>1</v>
      </c>
      <c r="AG724" s="55" t="s">
        <v>0</v>
      </c>
    </row>
    <row r="725" spans="1:33" s="45" customFormat="1">
      <c r="A725" s="87" t="s">
        <v>250</v>
      </c>
      <c r="B725" s="43" t="s">
        <v>112</v>
      </c>
      <c r="C725" s="44">
        <v>41195</v>
      </c>
      <c r="D725" s="45">
        <v>2012</v>
      </c>
      <c r="E725" s="46">
        <v>0.39583333333333331</v>
      </c>
      <c r="F725" s="46">
        <v>0.40138888888888885</v>
      </c>
      <c r="G725" s="46">
        <f t="shared" si="436"/>
        <v>5.5555555555555358E-3</v>
      </c>
      <c r="H725" s="36">
        <v>2</v>
      </c>
      <c r="I725" s="36">
        <v>1</v>
      </c>
      <c r="J725" s="36">
        <v>4</v>
      </c>
      <c r="K725" s="36">
        <v>4</v>
      </c>
      <c r="L725" s="42" t="s">
        <v>246</v>
      </c>
      <c r="M725" s="42" t="s">
        <v>247</v>
      </c>
      <c r="N725" s="36">
        <v>2</v>
      </c>
      <c r="O725" s="47">
        <f t="shared" si="437"/>
        <v>69.3</v>
      </c>
      <c r="P725" s="85">
        <v>21</v>
      </c>
      <c r="Q725" s="47">
        <f t="shared" si="430"/>
        <v>72.599999999999994</v>
      </c>
      <c r="R725" s="47">
        <v>22</v>
      </c>
      <c r="S725" s="36">
        <f t="shared" si="431"/>
        <v>72.599999999999994</v>
      </c>
      <c r="T725" s="36">
        <f t="shared" si="432"/>
        <v>22</v>
      </c>
      <c r="U725" s="47">
        <f t="shared" si="433"/>
        <v>70.949999999999989</v>
      </c>
      <c r="V725" s="47">
        <f t="shared" si="434"/>
        <v>21.5</v>
      </c>
      <c r="W725" s="48">
        <v>24.558810000000001</v>
      </c>
      <c r="X725" s="48">
        <v>112.10587</v>
      </c>
      <c r="Y725" s="49">
        <f t="shared" si="435"/>
        <v>78.800000000000011</v>
      </c>
      <c r="Z725" s="86">
        <v>26</v>
      </c>
      <c r="AA725" s="55">
        <v>6</v>
      </c>
      <c r="AB725" s="55">
        <v>180</v>
      </c>
      <c r="AC725" s="51" t="s">
        <v>62</v>
      </c>
      <c r="AD725" s="43" t="s">
        <v>113</v>
      </c>
      <c r="AE725" s="43" t="s">
        <v>66</v>
      </c>
      <c r="AF725" s="50">
        <v>1</v>
      </c>
      <c r="AG725" s="55" t="s">
        <v>0</v>
      </c>
    </row>
    <row r="726" spans="1:33" s="45" customFormat="1">
      <c r="A726" s="87" t="s">
        <v>250</v>
      </c>
      <c r="B726" s="43" t="s">
        <v>112</v>
      </c>
      <c r="C726" s="44">
        <v>41195</v>
      </c>
      <c r="D726" s="45">
        <v>2012</v>
      </c>
      <c r="E726" s="46">
        <v>0.39583333333333331</v>
      </c>
      <c r="F726" s="46">
        <v>0.40138888888888885</v>
      </c>
      <c r="G726" s="46">
        <f t="shared" si="436"/>
        <v>5.5555555555555358E-3</v>
      </c>
      <c r="H726" s="36">
        <v>2</v>
      </c>
      <c r="I726" s="36">
        <v>1</v>
      </c>
      <c r="J726" s="36">
        <v>4</v>
      </c>
      <c r="K726" s="36">
        <v>4</v>
      </c>
      <c r="L726" s="42" t="s">
        <v>246</v>
      </c>
      <c r="M726" s="42" t="s">
        <v>247</v>
      </c>
      <c r="N726" s="36">
        <v>2</v>
      </c>
      <c r="O726" s="47">
        <f t="shared" si="437"/>
        <v>69.3</v>
      </c>
      <c r="P726" s="85">
        <v>21</v>
      </c>
      <c r="Q726" s="47">
        <f t="shared" si="430"/>
        <v>72.599999999999994</v>
      </c>
      <c r="R726" s="47">
        <v>22</v>
      </c>
      <c r="S726" s="36">
        <f t="shared" si="431"/>
        <v>72.599999999999994</v>
      </c>
      <c r="T726" s="36">
        <f t="shared" si="432"/>
        <v>22</v>
      </c>
      <c r="U726" s="47">
        <f t="shared" si="433"/>
        <v>70.949999999999989</v>
      </c>
      <c r="V726" s="47">
        <f t="shared" si="434"/>
        <v>21.5</v>
      </c>
      <c r="W726" s="48">
        <v>24.558810000000001</v>
      </c>
      <c r="X726" s="48">
        <v>112.10587</v>
      </c>
      <c r="Y726" s="49">
        <f t="shared" si="435"/>
        <v>78.800000000000011</v>
      </c>
      <c r="Z726" s="86">
        <v>26</v>
      </c>
      <c r="AA726" s="55">
        <v>6</v>
      </c>
      <c r="AB726" s="55">
        <v>180</v>
      </c>
      <c r="AC726" s="51" t="s">
        <v>62</v>
      </c>
      <c r="AD726" s="43" t="s">
        <v>113</v>
      </c>
      <c r="AE726" s="43" t="s">
        <v>66</v>
      </c>
      <c r="AF726" s="50">
        <v>1</v>
      </c>
      <c r="AG726" s="55" t="s">
        <v>0</v>
      </c>
    </row>
    <row r="727" spans="1:33" s="45" customFormat="1">
      <c r="A727" s="87" t="s">
        <v>250</v>
      </c>
      <c r="B727" s="43" t="s">
        <v>112</v>
      </c>
      <c r="C727" s="44">
        <v>41195</v>
      </c>
      <c r="D727" s="45">
        <v>2012</v>
      </c>
      <c r="E727" s="46">
        <v>0.39583333333333331</v>
      </c>
      <c r="F727" s="46">
        <v>0.40138888888888885</v>
      </c>
      <c r="G727" s="46">
        <f t="shared" si="436"/>
        <v>5.5555555555555358E-3</v>
      </c>
      <c r="H727" s="36">
        <v>2</v>
      </c>
      <c r="I727" s="36">
        <v>1</v>
      </c>
      <c r="J727" s="36">
        <v>4</v>
      </c>
      <c r="K727" s="36">
        <v>4</v>
      </c>
      <c r="L727" s="42" t="s">
        <v>246</v>
      </c>
      <c r="M727" s="42" t="s">
        <v>247</v>
      </c>
      <c r="N727" s="36">
        <v>2</v>
      </c>
      <c r="O727" s="47">
        <f t="shared" si="437"/>
        <v>69.3</v>
      </c>
      <c r="P727" s="85">
        <v>21</v>
      </c>
      <c r="Q727" s="47">
        <f t="shared" si="430"/>
        <v>72.599999999999994</v>
      </c>
      <c r="R727" s="47">
        <v>22</v>
      </c>
      <c r="S727" s="36">
        <f t="shared" si="431"/>
        <v>72.599999999999994</v>
      </c>
      <c r="T727" s="36">
        <f t="shared" si="432"/>
        <v>22</v>
      </c>
      <c r="U727" s="47">
        <f t="shared" si="433"/>
        <v>70.949999999999989</v>
      </c>
      <c r="V727" s="47">
        <f t="shared" si="434"/>
        <v>21.5</v>
      </c>
      <c r="W727" s="48">
        <v>24.558810000000001</v>
      </c>
      <c r="X727" s="48">
        <v>112.10587</v>
      </c>
      <c r="Y727" s="49">
        <f t="shared" si="435"/>
        <v>78.800000000000011</v>
      </c>
      <c r="Z727" s="86">
        <v>26</v>
      </c>
      <c r="AA727" s="55">
        <v>6</v>
      </c>
      <c r="AB727" s="55">
        <v>180</v>
      </c>
      <c r="AC727" s="51" t="s">
        <v>162</v>
      </c>
      <c r="AD727" s="43" t="s">
        <v>113</v>
      </c>
      <c r="AE727" s="43" t="s">
        <v>0</v>
      </c>
      <c r="AF727" s="50">
        <v>1</v>
      </c>
      <c r="AG727" s="55" t="s">
        <v>0</v>
      </c>
    </row>
    <row r="728" spans="1:33" s="45" customFormat="1">
      <c r="A728" s="87" t="s">
        <v>250</v>
      </c>
      <c r="B728" s="43" t="s">
        <v>112</v>
      </c>
      <c r="C728" s="44">
        <v>41195</v>
      </c>
      <c r="D728" s="45">
        <v>2012</v>
      </c>
      <c r="E728" s="46">
        <v>0.39583333333333331</v>
      </c>
      <c r="F728" s="46">
        <v>0.40138888888888885</v>
      </c>
      <c r="G728" s="46">
        <f t="shared" si="436"/>
        <v>5.5555555555555358E-3</v>
      </c>
      <c r="H728" s="36">
        <v>2</v>
      </c>
      <c r="I728" s="36">
        <v>1</v>
      </c>
      <c r="J728" s="36">
        <v>4</v>
      </c>
      <c r="K728" s="36">
        <v>4</v>
      </c>
      <c r="L728" s="42" t="s">
        <v>246</v>
      </c>
      <c r="M728" s="42" t="s">
        <v>247</v>
      </c>
      <c r="N728" s="36">
        <v>2</v>
      </c>
      <c r="O728" s="47">
        <f t="shared" si="437"/>
        <v>69.3</v>
      </c>
      <c r="P728" s="85">
        <v>21</v>
      </c>
      <c r="Q728" s="47">
        <f t="shared" si="430"/>
        <v>72.599999999999994</v>
      </c>
      <c r="R728" s="47">
        <v>22</v>
      </c>
      <c r="S728" s="36">
        <f t="shared" si="431"/>
        <v>72.599999999999994</v>
      </c>
      <c r="T728" s="36">
        <f t="shared" si="432"/>
        <v>22</v>
      </c>
      <c r="U728" s="47">
        <f t="shared" si="433"/>
        <v>70.949999999999989</v>
      </c>
      <c r="V728" s="47">
        <f t="shared" si="434"/>
        <v>21.5</v>
      </c>
      <c r="W728" s="48">
        <v>24.558810000000001</v>
      </c>
      <c r="X728" s="48">
        <v>112.10587</v>
      </c>
      <c r="Y728" s="49">
        <f t="shared" si="435"/>
        <v>78.800000000000011</v>
      </c>
      <c r="Z728" s="86">
        <v>26</v>
      </c>
      <c r="AA728" s="55">
        <v>6</v>
      </c>
      <c r="AB728" s="55">
        <v>180</v>
      </c>
      <c r="AC728" s="51" t="s">
        <v>162</v>
      </c>
      <c r="AD728" s="43" t="s">
        <v>113</v>
      </c>
      <c r="AE728" s="43" t="s">
        <v>0</v>
      </c>
      <c r="AF728" s="50">
        <v>1</v>
      </c>
      <c r="AG728" s="55" t="s">
        <v>0</v>
      </c>
    </row>
    <row r="729" spans="1:33" s="45" customFormat="1">
      <c r="A729" s="87" t="s">
        <v>250</v>
      </c>
      <c r="B729" s="43" t="s">
        <v>112</v>
      </c>
      <c r="C729" s="44">
        <v>41195</v>
      </c>
      <c r="D729" s="45">
        <v>2012</v>
      </c>
      <c r="E729" s="46">
        <v>0.39583333333333331</v>
      </c>
      <c r="F729" s="46">
        <v>0.40138888888888885</v>
      </c>
      <c r="G729" s="46">
        <f t="shared" si="436"/>
        <v>5.5555555555555358E-3</v>
      </c>
      <c r="H729" s="36">
        <v>2</v>
      </c>
      <c r="I729" s="36">
        <v>1</v>
      </c>
      <c r="J729" s="36">
        <v>4</v>
      </c>
      <c r="K729" s="36">
        <v>4</v>
      </c>
      <c r="L729" s="42" t="s">
        <v>246</v>
      </c>
      <c r="M729" s="42" t="s">
        <v>247</v>
      </c>
      <c r="N729" s="36">
        <v>2</v>
      </c>
      <c r="O729" s="47">
        <f t="shared" si="437"/>
        <v>69.3</v>
      </c>
      <c r="P729" s="85">
        <v>21</v>
      </c>
      <c r="Q729" s="47">
        <f t="shared" si="430"/>
        <v>72.599999999999994</v>
      </c>
      <c r="R729" s="47">
        <v>22</v>
      </c>
      <c r="S729" s="36">
        <f t="shared" si="431"/>
        <v>72.599999999999994</v>
      </c>
      <c r="T729" s="36">
        <f t="shared" si="432"/>
        <v>22</v>
      </c>
      <c r="U729" s="47">
        <f t="shared" si="433"/>
        <v>70.949999999999989</v>
      </c>
      <c r="V729" s="47">
        <f t="shared" si="434"/>
        <v>21.5</v>
      </c>
      <c r="W729" s="48">
        <v>24.558810000000001</v>
      </c>
      <c r="X729" s="48">
        <v>112.10587</v>
      </c>
      <c r="Y729" s="49">
        <f t="shared" si="435"/>
        <v>78.800000000000011</v>
      </c>
      <c r="Z729" s="86">
        <v>26</v>
      </c>
      <c r="AA729" s="55">
        <v>6</v>
      </c>
      <c r="AB729" s="55">
        <v>180</v>
      </c>
      <c r="AC729" s="51" t="s">
        <v>128</v>
      </c>
      <c r="AD729" s="43" t="s">
        <v>49</v>
      </c>
      <c r="AE729" s="43" t="s">
        <v>63</v>
      </c>
      <c r="AF729" s="50">
        <v>1</v>
      </c>
      <c r="AG729" s="55" t="s">
        <v>0</v>
      </c>
    </row>
    <row r="730" spans="1:33" s="45" customFormat="1">
      <c r="A730" s="87" t="s">
        <v>250</v>
      </c>
      <c r="B730" s="43" t="s">
        <v>112</v>
      </c>
      <c r="C730" s="44">
        <v>41195</v>
      </c>
      <c r="D730" s="45">
        <v>2012</v>
      </c>
      <c r="E730" s="46">
        <v>0.39583333333333331</v>
      </c>
      <c r="F730" s="46">
        <v>0.40138888888888885</v>
      </c>
      <c r="G730" s="46">
        <f t="shared" si="436"/>
        <v>5.5555555555555358E-3</v>
      </c>
      <c r="H730" s="36">
        <v>2</v>
      </c>
      <c r="I730" s="36">
        <v>1</v>
      </c>
      <c r="J730" s="36">
        <v>4</v>
      </c>
      <c r="K730" s="36">
        <v>4</v>
      </c>
      <c r="L730" s="42" t="s">
        <v>246</v>
      </c>
      <c r="M730" s="42" t="s">
        <v>247</v>
      </c>
      <c r="N730" s="36">
        <v>2</v>
      </c>
      <c r="O730" s="47">
        <f t="shared" si="437"/>
        <v>69.3</v>
      </c>
      <c r="P730" s="85">
        <v>21</v>
      </c>
      <c r="Q730" s="47">
        <f t="shared" si="430"/>
        <v>72.599999999999994</v>
      </c>
      <c r="R730" s="47">
        <v>22</v>
      </c>
      <c r="S730" s="36">
        <f t="shared" si="431"/>
        <v>72.599999999999994</v>
      </c>
      <c r="T730" s="36">
        <f t="shared" si="432"/>
        <v>22</v>
      </c>
      <c r="U730" s="47">
        <f t="shared" si="433"/>
        <v>70.949999999999989</v>
      </c>
      <c r="V730" s="47">
        <f t="shared" si="434"/>
        <v>21.5</v>
      </c>
      <c r="W730" s="48">
        <v>24.558810000000001</v>
      </c>
      <c r="X730" s="48">
        <v>112.10587</v>
      </c>
      <c r="Y730" s="49">
        <f t="shared" si="435"/>
        <v>78.800000000000011</v>
      </c>
      <c r="Z730" s="86">
        <v>26</v>
      </c>
      <c r="AA730" s="55">
        <v>6</v>
      </c>
      <c r="AB730" s="55">
        <v>180</v>
      </c>
      <c r="AC730" s="51" t="s">
        <v>130</v>
      </c>
      <c r="AD730" s="43" t="s">
        <v>49</v>
      </c>
      <c r="AE730" s="43" t="s">
        <v>63</v>
      </c>
      <c r="AF730" s="50">
        <v>1</v>
      </c>
      <c r="AG730" s="55" t="s">
        <v>0</v>
      </c>
    </row>
    <row r="731" spans="1:33" s="45" customFormat="1">
      <c r="A731" s="87" t="s">
        <v>250</v>
      </c>
      <c r="B731" s="43" t="s">
        <v>112</v>
      </c>
      <c r="C731" s="44">
        <v>41195</v>
      </c>
      <c r="D731" s="45">
        <v>2012</v>
      </c>
      <c r="E731" s="46">
        <v>0.39583333333333331</v>
      </c>
      <c r="F731" s="46">
        <v>0.40138888888888885</v>
      </c>
      <c r="G731" s="46">
        <f t="shared" si="436"/>
        <v>5.5555555555555358E-3</v>
      </c>
      <c r="H731" s="36">
        <v>2</v>
      </c>
      <c r="I731" s="36">
        <v>1</v>
      </c>
      <c r="J731" s="36">
        <v>4</v>
      </c>
      <c r="K731" s="36">
        <v>4</v>
      </c>
      <c r="L731" s="42" t="s">
        <v>246</v>
      </c>
      <c r="M731" s="42" t="s">
        <v>247</v>
      </c>
      <c r="N731" s="36">
        <v>2</v>
      </c>
      <c r="O731" s="47">
        <f t="shared" si="437"/>
        <v>69.3</v>
      </c>
      <c r="P731" s="85">
        <v>21</v>
      </c>
      <c r="Q731" s="47">
        <f t="shared" si="430"/>
        <v>72.599999999999994</v>
      </c>
      <c r="R731" s="47">
        <v>22</v>
      </c>
      <c r="S731" s="36">
        <f t="shared" si="431"/>
        <v>72.599999999999994</v>
      </c>
      <c r="T731" s="36">
        <f t="shared" si="432"/>
        <v>22</v>
      </c>
      <c r="U731" s="47">
        <f t="shared" si="433"/>
        <v>70.949999999999989</v>
      </c>
      <c r="V731" s="47">
        <f t="shared" si="434"/>
        <v>21.5</v>
      </c>
      <c r="W731" s="48">
        <v>24.558810000000001</v>
      </c>
      <c r="X731" s="48">
        <v>112.10587</v>
      </c>
      <c r="Y731" s="49">
        <f t="shared" si="435"/>
        <v>78.800000000000011</v>
      </c>
      <c r="Z731" s="86">
        <v>26</v>
      </c>
      <c r="AA731" s="55">
        <v>6</v>
      </c>
      <c r="AB731" s="55">
        <v>180</v>
      </c>
      <c r="AC731" s="51" t="s">
        <v>135</v>
      </c>
      <c r="AD731" s="43" t="s">
        <v>180</v>
      </c>
      <c r="AE731" s="43" t="s">
        <v>0</v>
      </c>
      <c r="AF731" s="50">
        <v>1</v>
      </c>
      <c r="AG731" s="55" t="s">
        <v>0</v>
      </c>
    </row>
    <row r="732" spans="1:33" s="45" customFormat="1">
      <c r="A732" s="87" t="s">
        <v>250</v>
      </c>
      <c r="B732" s="43" t="s">
        <v>112</v>
      </c>
      <c r="C732" s="44">
        <v>41195</v>
      </c>
      <c r="D732" s="45">
        <v>2012</v>
      </c>
      <c r="E732" s="46">
        <v>0.39583333333333331</v>
      </c>
      <c r="F732" s="46">
        <v>0.40138888888888885</v>
      </c>
      <c r="G732" s="46">
        <f t="shared" si="436"/>
        <v>5.5555555555555358E-3</v>
      </c>
      <c r="H732" s="36">
        <v>2</v>
      </c>
      <c r="I732" s="36">
        <v>1</v>
      </c>
      <c r="J732" s="36">
        <v>4</v>
      </c>
      <c r="K732" s="36">
        <v>4</v>
      </c>
      <c r="L732" s="42" t="s">
        <v>246</v>
      </c>
      <c r="M732" s="42" t="s">
        <v>247</v>
      </c>
      <c r="N732" s="36">
        <v>2</v>
      </c>
      <c r="O732" s="47">
        <f t="shared" si="437"/>
        <v>69.3</v>
      </c>
      <c r="P732" s="85">
        <v>21</v>
      </c>
      <c r="Q732" s="47">
        <f t="shared" si="430"/>
        <v>72.599999999999994</v>
      </c>
      <c r="R732" s="47">
        <v>22</v>
      </c>
      <c r="S732" s="36">
        <f t="shared" si="431"/>
        <v>72.599999999999994</v>
      </c>
      <c r="T732" s="36">
        <f t="shared" si="432"/>
        <v>22</v>
      </c>
      <c r="U732" s="47">
        <f t="shared" si="433"/>
        <v>70.949999999999989</v>
      </c>
      <c r="V732" s="47">
        <f t="shared" si="434"/>
        <v>21.5</v>
      </c>
      <c r="W732" s="48">
        <v>24.558810000000001</v>
      </c>
      <c r="X732" s="48">
        <v>112.10587</v>
      </c>
      <c r="Y732" s="49">
        <f t="shared" si="435"/>
        <v>78.800000000000011</v>
      </c>
      <c r="Z732" s="86">
        <v>26</v>
      </c>
      <c r="AA732" s="55">
        <v>6</v>
      </c>
      <c r="AB732" s="55">
        <v>180</v>
      </c>
      <c r="AC732" s="51" t="s">
        <v>135</v>
      </c>
      <c r="AD732" s="43" t="s">
        <v>167</v>
      </c>
      <c r="AE732" s="43" t="s">
        <v>0</v>
      </c>
      <c r="AF732" s="50">
        <v>1</v>
      </c>
      <c r="AG732" s="55" t="s">
        <v>0</v>
      </c>
    </row>
    <row r="733" spans="1:33" s="45" customFormat="1">
      <c r="A733" s="87" t="s">
        <v>250</v>
      </c>
      <c r="B733" s="43" t="s">
        <v>112</v>
      </c>
      <c r="C733" s="44">
        <v>41195</v>
      </c>
      <c r="D733" s="45">
        <v>2012</v>
      </c>
      <c r="E733" s="46">
        <v>0.39583333333333331</v>
      </c>
      <c r="F733" s="46">
        <v>0.40138888888888885</v>
      </c>
      <c r="G733" s="46">
        <f t="shared" si="436"/>
        <v>5.5555555555555358E-3</v>
      </c>
      <c r="H733" s="36">
        <v>2</v>
      </c>
      <c r="I733" s="36">
        <v>1</v>
      </c>
      <c r="J733" s="36">
        <v>4</v>
      </c>
      <c r="K733" s="36">
        <v>4</v>
      </c>
      <c r="L733" s="42" t="s">
        <v>246</v>
      </c>
      <c r="M733" s="42" t="s">
        <v>247</v>
      </c>
      <c r="N733" s="36">
        <v>2</v>
      </c>
      <c r="O733" s="47">
        <f t="shared" si="437"/>
        <v>69.3</v>
      </c>
      <c r="P733" s="85">
        <v>21</v>
      </c>
      <c r="Q733" s="47">
        <f t="shared" si="430"/>
        <v>72.599999999999994</v>
      </c>
      <c r="R733" s="47">
        <v>22</v>
      </c>
      <c r="S733" s="36">
        <f t="shared" si="431"/>
        <v>72.599999999999994</v>
      </c>
      <c r="T733" s="36">
        <f t="shared" si="432"/>
        <v>22</v>
      </c>
      <c r="U733" s="47">
        <f t="shared" si="433"/>
        <v>70.949999999999989</v>
      </c>
      <c r="V733" s="47">
        <f t="shared" si="434"/>
        <v>21.5</v>
      </c>
      <c r="W733" s="48">
        <v>24.558810000000001</v>
      </c>
      <c r="X733" s="48">
        <v>112.10587</v>
      </c>
      <c r="Y733" s="49">
        <f t="shared" si="435"/>
        <v>78.800000000000011</v>
      </c>
      <c r="Z733" s="86">
        <v>26</v>
      </c>
      <c r="AA733" s="55">
        <v>6</v>
      </c>
      <c r="AB733" s="55">
        <v>180</v>
      </c>
      <c r="AC733" s="51" t="s">
        <v>135</v>
      </c>
      <c r="AD733" s="43" t="s">
        <v>167</v>
      </c>
      <c r="AE733" s="43" t="s">
        <v>0</v>
      </c>
      <c r="AF733" s="50">
        <v>1</v>
      </c>
      <c r="AG733" s="55" t="s">
        <v>0</v>
      </c>
    </row>
    <row r="734" spans="1:33" s="45" customFormat="1">
      <c r="A734" s="87" t="s">
        <v>251</v>
      </c>
      <c r="B734" s="43" t="s">
        <v>145</v>
      </c>
      <c r="C734" s="44">
        <v>41195</v>
      </c>
      <c r="D734" s="45">
        <v>2012</v>
      </c>
      <c r="E734" s="46">
        <v>0.39583333333333331</v>
      </c>
      <c r="F734" s="46">
        <v>0.40069444444444446</v>
      </c>
      <c r="G734" s="46">
        <f t="shared" si="436"/>
        <v>4.8611111111111494E-3</v>
      </c>
      <c r="H734" s="36">
        <v>2</v>
      </c>
      <c r="I734" s="36">
        <v>1</v>
      </c>
      <c r="J734" s="36">
        <v>5</v>
      </c>
      <c r="K734" s="36">
        <v>5</v>
      </c>
      <c r="L734" s="42" t="s">
        <v>246</v>
      </c>
      <c r="M734" s="42" t="s">
        <v>247</v>
      </c>
      <c r="N734" s="36">
        <v>2</v>
      </c>
      <c r="O734" s="47">
        <f t="shared" si="437"/>
        <v>69.3</v>
      </c>
      <c r="P734" s="85">
        <v>21</v>
      </c>
      <c r="Q734" s="47">
        <f t="shared" si="430"/>
        <v>69.3</v>
      </c>
      <c r="R734" s="47">
        <v>21</v>
      </c>
      <c r="S734" s="36">
        <f t="shared" si="431"/>
        <v>69.3</v>
      </c>
      <c r="T734" s="36">
        <f t="shared" si="432"/>
        <v>21</v>
      </c>
      <c r="U734" s="47">
        <f t="shared" si="433"/>
        <v>69.3</v>
      </c>
      <c r="V734" s="47">
        <f t="shared" si="434"/>
        <v>21</v>
      </c>
      <c r="W734" s="48">
        <v>24.558810000000001</v>
      </c>
      <c r="X734" s="48">
        <v>112.10587</v>
      </c>
      <c r="Y734" s="49">
        <f t="shared" si="435"/>
        <v>78.800000000000011</v>
      </c>
      <c r="Z734" s="86">
        <v>26</v>
      </c>
      <c r="AA734" s="55">
        <v>6</v>
      </c>
      <c r="AB734" s="55">
        <v>180</v>
      </c>
      <c r="AC734" s="51" t="s">
        <v>120</v>
      </c>
      <c r="AD734" s="43" t="s">
        <v>49</v>
      </c>
      <c r="AE734" s="43" t="s">
        <v>0</v>
      </c>
      <c r="AF734" s="50">
        <v>1</v>
      </c>
      <c r="AG734" s="55" t="s">
        <v>0</v>
      </c>
    </row>
    <row r="735" spans="1:33" s="45" customFormat="1">
      <c r="A735" s="87" t="s">
        <v>251</v>
      </c>
      <c r="B735" s="43" t="s">
        <v>145</v>
      </c>
      <c r="C735" s="44">
        <v>41195</v>
      </c>
      <c r="D735" s="45">
        <v>2012</v>
      </c>
      <c r="E735" s="46">
        <v>0.39583333333333331</v>
      </c>
      <c r="F735" s="46">
        <v>0.40069444444444446</v>
      </c>
      <c r="G735" s="46">
        <f t="shared" ref="G735:G744" si="438">F735-E735</f>
        <v>4.8611111111111494E-3</v>
      </c>
      <c r="H735" s="36">
        <v>2</v>
      </c>
      <c r="I735" s="36">
        <v>1</v>
      </c>
      <c r="J735" s="36">
        <v>5</v>
      </c>
      <c r="K735" s="36">
        <v>5</v>
      </c>
      <c r="L735" s="42" t="s">
        <v>246</v>
      </c>
      <c r="M735" s="42" t="s">
        <v>247</v>
      </c>
      <c r="N735" s="36">
        <v>2</v>
      </c>
      <c r="O735" s="47">
        <f t="shared" ref="O735:O744" si="439">(P735*3.3)</f>
        <v>69.3</v>
      </c>
      <c r="P735" s="85">
        <v>21</v>
      </c>
      <c r="Q735" s="47">
        <f t="shared" ref="Q735:Q744" si="440">(R735*3.3)</f>
        <v>69.3</v>
      </c>
      <c r="R735" s="47">
        <v>21</v>
      </c>
      <c r="S735" s="36">
        <f t="shared" ref="S735:S744" si="441">MAX(O735,Q735,)</f>
        <v>69.3</v>
      </c>
      <c r="T735" s="36">
        <f t="shared" ref="T735:T744" si="442">MAX(P735,R735)</f>
        <v>21</v>
      </c>
      <c r="U735" s="47">
        <f t="shared" ref="U735:U744" si="443">AVERAGE(O735,Q735)</f>
        <v>69.3</v>
      </c>
      <c r="V735" s="47">
        <f t="shared" ref="V735:V744" si="444">AVERAGE(P735,R735)</f>
        <v>21</v>
      </c>
      <c r="W735" s="48">
        <v>24.558810000000001</v>
      </c>
      <c r="X735" s="48">
        <v>112.10587</v>
      </c>
      <c r="Y735" s="49">
        <f t="shared" ref="Y735:Y744" si="445">(Z735*1.8)+32</f>
        <v>78.800000000000011</v>
      </c>
      <c r="Z735" s="86">
        <v>26</v>
      </c>
      <c r="AA735" s="55">
        <v>6</v>
      </c>
      <c r="AB735" s="55">
        <v>180</v>
      </c>
      <c r="AC735" s="51" t="s">
        <v>120</v>
      </c>
      <c r="AD735" s="43" t="s">
        <v>49</v>
      </c>
      <c r="AE735" s="43" t="s">
        <v>0</v>
      </c>
      <c r="AF735" s="50">
        <v>1</v>
      </c>
      <c r="AG735" s="55" t="s">
        <v>0</v>
      </c>
    </row>
    <row r="736" spans="1:33" s="45" customFormat="1">
      <c r="A736" s="87" t="s">
        <v>251</v>
      </c>
      <c r="B736" s="43" t="s">
        <v>145</v>
      </c>
      <c r="C736" s="44">
        <v>41195</v>
      </c>
      <c r="D736" s="45">
        <v>2012</v>
      </c>
      <c r="E736" s="46">
        <v>0.39583333333333331</v>
      </c>
      <c r="F736" s="46">
        <v>0.40069444444444446</v>
      </c>
      <c r="G736" s="46">
        <f t="shared" si="438"/>
        <v>4.8611111111111494E-3</v>
      </c>
      <c r="H736" s="36">
        <v>2</v>
      </c>
      <c r="I736" s="36">
        <v>1</v>
      </c>
      <c r="J736" s="36">
        <v>5</v>
      </c>
      <c r="K736" s="36">
        <v>5</v>
      </c>
      <c r="L736" s="42" t="s">
        <v>246</v>
      </c>
      <c r="M736" s="42" t="s">
        <v>247</v>
      </c>
      <c r="N736" s="36">
        <v>2</v>
      </c>
      <c r="O736" s="47">
        <f t="shared" si="439"/>
        <v>69.3</v>
      </c>
      <c r="P736" s="85">
        <v>21</v>
      </c>
      <c r="Q736" s="47">
        <f t="shared" si="440"/>
        <v>69.3</v>
      </c>
      <c r="R736" s="47">
        <v>21</v>
      </c>
      <c r="S736" s="36">
        <f t="shared" si="441"/>
        <v>69.3</v>
      </c>
      <c r="T736" s="36">
        <f t="shared" si="442"/>
        <v>21</v>
      </c>
      <c r="U736" s="47">
        <f t="shared" si="443"/>
        <v>69.3</v>
      </c>
      <c r="V736" s="47">
        <f t="shared" si="444"/>
        <v>21</v>
      </c>
      <c r="W736" s="48">
        <v>24.558810000000001</v>
      </c>
      <c r="X736" s="48">
        <v>112.10587</v>
      </c>
      <c r="Y736" s="49">
        <f t="shared" si="445"/>
        <v>78.800000000000011</v>
      </c>
      <c r="Z736" s="86">
        <v>26</v>
      </c>
      <c r="AA736" s="55">
        <v>6</v>
      </c>
      <c r="AB736" s="55">
        <v>180</v>
      </c>
      <c r="AC736" s="51" t="s">
        <v>120</v>
      </c>
      <c r="AD736" s="43" t="s">
        <v>49</v>
      </c>
      <c r="AE736" s="43" t="s">
        <v>0</v>
      </c>
      <c r="AF736" s="50">
        <v>1</v>
      </c>
      <c r="AG736" s="55" t="s">
        <v>0</v>
      </c>
    </row>
    <row r="737" spans="1:33" s="45" customFormat="1">
      <c r="A737" s="87" t="s">
        <v>251</v>
      </c>
      <c r="B737" s="43" t="s">
        <v>145</v>
      </c>
      <c r="C737" s="44">
        <v>41195</v>
      </c>
      <c r="D737" s="45">
        <v>2012</v>
      </c>
      <c r="E737" s="46">
        <v>0.39583333333333331</v>
      </c>
      <c r="F737" s="46">
        <v>0.40069444444444446</v>
      </c>
      <c r="G737" s="46">
        <f t="shared" si="438"/>
        <v>4.8611111111111494E-3</v>
      </c>
      <c r="H737" s="36">
        <v>2</v>
      </c>
      <c r="I737" s="36">
        <v>1</v>
      </c>
      <c r="J737" s="36">
        <v>5</v>
      </c>
      <c r="K737" s="36">
        <v>5</v>
      </c>
      <c r="L737" s="42" t="s">
        <v>246</v>
      </c>
      <c r="M737" s="42" t="s">
        <v>247</v>
      </c>
      <c r="N737" s="36">
        <v>2</v>
      </c>
      <c r="O737" s="47">
        <f t="shared" si="439"/>
        <v>69.3</v>
      </c>
      <c r="P737" s="85">
        <v>21</v>
      </c>
      <c r="Q737" s="47">
        <f t="shared" si="440"/>
        <v>69.3</v>
      </c>
      <c r="R737" s="47">
        <v>21</v>
      </c>
      <c r="S737" s="36">
        <f t="shared" si="441"/>
        <v>69.3</v>
      </c>
      <c r="T737" s="36">
        <f t="shared" si="442"/>
        <v>21</v>
      </c>
      <c r="U737" s="47">
        <f t="shared" si="443"/>
        <v>69.3</v>
      </c>
      <c r="V737" s="47">
        <f t="shared" si="444"/>
        <v>21</v>
      </c>
      <c r="W737" s="48">
        <v>24.558810000000001</v>
      </c>
      <c r="X737" s="48">
        <v>112.10587</v>
      </c>
      <c r="Y737" s="49">
        <f t="shared" si="445"/>
        <v>78.800000000000011</v>
      </c>
      <c r="Z737" s="86">
        <v>26</v>
      </c>
      <c r="AA737" s="55">
        <v>6</v>
      </c>
      <c r="AB737" s="55">
        <v>180</v>
      </c>
      <c r="AC737" s="51" t="s">
        <v>162</v>
      </c>
      <c r="AD737" s="43" t="s">
        <v>113</v>
      </c>
      <c r="AE737" s="43" t="s">
        <v>0</v>
      </c>
      <c r="AF737" s="50">
        <v>1</v>
      </c>
      <c r="AG737" s="55" t="s">
        <v>0</v>
      </c>
    </row>
    <row r="738" spans="1:33" s="45" customFormat="1">
      <c r="A738" s="87" t="s">
        <v>251</v>
      </c>
      <c r="B738" s="43" t="s">
        <v>145</v>
      </c>
      <c r="C738" s="44">
        <v>41195</v>
      </c>
      <c r="D738" s="45">
        <v>2012</v>
      </c>
      <c r="E738" s="46">
        <v>0.39583333333333331</v>
      </c>
      <c r="F738" s="46">
        <v>0.40069444444444446</v>
      </c>
      <c r="G738" s="46">
        <f t="shared" si="438"/>
        <v>4.8611111111111494E-3</v>
      </c>
      <c r="H738" s="36">
        <v>2</v>
      </c>
      <c r="I738" s="36">
        <v>1</v>
      </c>
      <c r="J738" s="36">
        <v>5</v>
      </c>
      <c r="K738" s="36">
        <v>5</v>
      </c>
      <c r="L738" s="42" t="s">
        <v>246</v>
      </c>
      <c r="M738" s="42" t="s">
        <v>247</v>
      </c>
      <c r="N738" s="36">
        <v>2</v>
      </c>
      <c r="O738" s="47">
        <f t="shared" si="439"/>
        <v>69.3</v>
      </c>
      <c r="P738" s="85">
        <v>21</v>
      </c>
      <c r="Q738" s="47">
        <f t="shared" si="440"/>
        <v>69.3</v>
      </c>
      <c r="R738" s="47">
        <v>21</v>
      </c>
      <c r="S738" s="36">
        <f t="shared" si="441"/>
        <v>69.3</v>
      </c>
      <c r="T738" s="36">
        <f t="shared" si="442"/>
        <v>21</v>
      </c>
      <c r="U738" s="47">
        <f t="shared" si="443"/>
        <v>69.3</v>
      </c>
      <c r="V738" s="47">
        <f t="shared" si="444"/>
        <v>21</v>
      </c>
      <c r="W738" s="48">
        <v>24.558810000000001</v>
      </c>
      <c r="X738" s="48">
        <v>112.10587</v>
      </c>
      <c r="Y738" s="49">
        <f t="shared" si="445"/>
        <v>78.800000000000011</v>
      </c>
      <c r="Z738" s="86">
        <v>26</v>
      </c>
      <c r="AA738" s="55">
        <v>6</v>
      </c>
      <c r="AB738" s="55">
        <v>180</v>
      </c>
      <c r="AC738" s="51" t="s">
        <v>162</v>
      </c>
      <c r="AD738" s="43" t="s">
        <v>113</v>
      </c>
      <c r="AE738" s="43" t="s">
        <v>0</v>
      </c>
      <c r="AF738" s="50">
        <v>1</v>
      </c>
      <c r="AG738" s="55" t="s">
        <v>0</v>
      </c>
    </row>
    <row r="739" spans="1:33" s="45" customFormat="1">
      <c r="A739" s="87" t="s">
        <v>251</v>
      </c>
      <c r="B739" s="43" t="s">
        <v>145</v>
      </c>
      <c r="C739" s="44">
        <v>41195</v>
      </c>
      <c r="D739" s="45">
        <v>2012</v>
      </c>
      <c r="E739" s="46">
        <v>0.39583333333333331</v>
      </c>
      <c r="F739" s="46">
        <v>0.40069444444444446</v>
      </c>
      <c r="G739" s="46">
        <f t="shared" si="438"/>
        <v>4.8611111111111494E-3</v>
      </c>
      <c r="H739" s="36">
        <v>2</v>
      </c>
      <c r="I739" s="36">
        <v>1</v>
      </c>
      <c r="J739" s="36">
        <v>5</v>
      </c>
      <c r="K739" s="36">
        <v>5</v>
      </c>
      <c r="L739" s="42" t="s">
        <v>246</v>
      </c>
      <c r="M739" s="42" t="s">
        <v>247</v>
      </c>
      <c r="N739" s="36">
        <v>2</v>
      </c>
      <c r="O739" s="47">
        <f t="shared" si="439"/>
        <v>69.3</v>
      </c>
      <c r="P739" s="85">
        <v>21</v>
      </c>
      <c r="Q739" s="47">
        <f t="shared" si="440"/>
        <v>69.3</v>
      </c>
      <c r="R739" s="47">
        <v>21</v>
      </c>
      <c r="S739" s="36">
        <f t="shared" si="441"/>
        <v>69.3</v>
      </c>
      <c r="T739" s="36">
        <f t="shared" si="442"/>
        <v>21</v>
      </c>
      <c r="U739" s="47">
        <f t="shared" si="443"/>
        <v>69.3</v>
      </c>
      <c r="V739" s="47">
        <f t="shared" si="444"/>
        <v>21</v>
      </c>
      <c r="W739" s="48">
        <v>24.558810000000001</v>
      </c>
      <c r="X739" s="48">
        <v>112.10587</v>
      </c>
      <c r="Y739" s="49">
        <f t="shared" si="445"/>
        <v>78.800000000000011</v>
      </c>
      <c r="Z739" s="86">
        <v>26</v>
      </c>
      <c r="AA739" s="55">
        <v>6</v>
      </c>
      <c r="AB739" s="55">
        <v>180</v>
      </c>
      <c r="AC739" s="51" t="s">
        <v>162</v>
      </c>
      <c r="AD739" s="43" t="s">
        <v>113</v>
      </c>
      <c r="AE739" s="43" t="s">
        <v>0</v>
      </c>
      <c r="AF739" s="50">
        <v>1</v>
      </c>
      <c r="AG739" s="55" t="s">
        <v>0</v>
      </c>
    </row>
    <row r="740" spans="1:33" s="45" customFormat="1">
      <c r="A740" s="87" t="s">
        <v>251</v>
      </c>
      <c r="B740" s="43" t="s">
        <v>145</v>
      </c>
      <c r="C740" s="44">
        <v>41195</v>
      </c>
      <c r="D740" s="45">
        <v>2012</v>
      </c>
      <c r="E740" s="46">
        <v>0.39583333333333331</v>
      </c>
      <c r="F740" s="46">
        <v>0.40069444444444446</v>
      </c>
      <c r="G740" s="46">
        <f t="shared" si="438"/>
        <v>4.8611111111111494E-3</v>
      </c>
      <c r="H740" s="36">
        <v>2</v>
      </c>
      <c r="I740" s="36">
        <v>1</v>
      </c>
      <c r="J740" s="36">
        <v>5</v>
      </c>
      <c r="K740" s="36">
        <v>5</v>
      </c>
      <c r="L740" s="42" t="s">
        <v>246</v>
      </c>
      <c r="M740" s="42" t="s">
        <v>247</v>
      </c>
      <c r="N740" s="36">
        <v>2</v>
      </c>
      <c r="O740" s="47">
        <f t="shared" si="439"/>
        <v>69.3</v>
      </c>
      <c r="P740" s="85">
        <v>21</v>
      </c>
      <c r="Q740" s="47">
        <f t="shared" si="440"/>
        <v>69.3</v>
      </c>
      <c r="R740" s="47">
        <v>21</v>
      </c>
      <c r="S740" s="36">
        <f t="shared" si="441"/>
        <v>69.3</v>
      </c>
      <c r="T740" s="36">
        <f t="shared" si="442"/>
        <v>21</v>
      </c>
      <c r="U740" s="47">
        <f t="shared" si="443"/>
        <v>69.3</v>
      </c>
      <c r="V740" s="47">
        <f t="shared" si="444"/>
        <v>21</v>
      </c>
      <c r="W740" s="48">
        <v>24.558810000000001</v>
      </c>
      <c r="X740" s="48">
        <v>112.10587</v>
      </c>
      <c r="Y740" s="49">
        <f t="shared" si="445"/>
        <v>78.800000000000011</v>
      </c>
      <c r="Z740" s="86">
        <v>26</v>
      </c>
      <c r="AA740" s="55">
        <v>6</v>
      </c>
      <c r="AB740" s="55">
        <v>180</v>
      </c>
      <c r="AC740" s="51" t="s">
        <v>162</v>
      </c>
      <c r="AD740" s="43" t="s">
        <v>113</v>
      </c>
      <c r="AE740" s="43" t="s">
        <v>0</v>
      </c>
      <c r="AF740" s="50">
        <v>1</v>
      </c>
      <c r="AG740" s="55" t="s">
        <v>0</v>
      </c>
    </row>
    <row r="741" spans="1:33" s="45" customFormat="1">
      <c r="A741" s="87" t="s">
        <v>251</v>
      </c>
      <c r="B741" s="43" t="s">
        <v>145</v>
      </c>
      <c r="C741" s="44">
        <v>41195</v>
      </c>
      <c r="D741" s="45">
        <v>2012</v>
      </c>
      <c r="E741" s="46">
        <v>0.39583333333333331</v>
      </c>
      <c r="F741" s="46">
        <v>0.40069444444444446</v>
      </c>
      <c r="G741" s="46">
        <f t="shared" si="438"/>
        <v>4.8611111111111494E-3</v>
      </c>
      <c r="H741" s="36">
        <v>2</v>
      </c>
      <c r="I741" s="36">
        <v>1</v>
      </c>
      <c r="J741" s="36">
        <v>5</v>
      </c>
      <c r="K741" s="36">
        <v>5</v>
      </c>
      <c r="L741" s="42" t="s">
        <v>246</v>
      </c>
      <c r="M741" s="42" t="s">
        <v>247</v>
      </c>
      <c r="N741" s="36">
        <v>2</v>
      </c>
      <c r="O741" s="47">
        <f t="shared" si="439"/>
        <v>69.3</v>
      </c>
      <c r="P741" s="85">
        <v>21</v>
      </c>
      <c r="Q741" s="47">
        <f t="shared" si="440"/>
        <v>69.3</v>
      </c>
      <c r="R741" s="47">
        <v>21</v>
      </c>
      <c r="S741" s="36">
        <f t="shared" si="441"/>
        <v>69.3</v>
      </c>
      <c r="T741" s="36">
        <f t="shared" si="442"/>
        <v>21</v>
      </c>
      <c r="U741" s="47">
        <f t="shared" si="443"/>
        <v>69.3</v>
      </c>
      <c r="V741" s="47">
        <f t="shared" si="444"/>
        <v>21</v>
      </c>
      <c r="W741" s="48">
        <v>24.558810000000001</v>
      </c>
      <c r="X741" s="48">
        <v>112.10587</v>
      </c>
      <c r="Y741" s="49">
        <f t="shared" si="445"/>
        <v>78.800000000000011</v>
      </c>
      <c r="Z741" s="86">
        <v>26</v>
      </c>
      <c r="AA741" s="55">
        <v>6</v>
      </c>
      <c r="AB741" s="55">
        <v>180</v>
      </c>
      <c r="AC741" s="51" t="s">
        <v>131</v>
      </c>
      <c r="AD741" s="43" t="s">
        <v>49</v>
      </c>
      <c r="AE741" s="43" t="s">
        <v>0</v>
      </c>
      <c r="AF741" s="50">
        <v>1</v>
      </c>
      <c r="AG741" s="55" t="s">
        <v>0</v>
      </c>
    </row>
    <row r="742" spans="1:33" s="45" customFormat="1">
      <c r="A742" s="87" t="s">
        <v>251</v>
      </c>
      <c r="B742" s="43" t="s">
        <v>145</v>
      </c>
      <c r="C742" s="44">
        <v>41195</v>
      </c>
      <c r="D742" s="45">
        <v>2012</v>
      </c>
      <c r="E742" s="46">
        <v>0.39583333333333331</v>
      </c>
      <c r="F742" s="46">
        <v>0.40069444444444446</v>
      </c>
      <c r="G742" s="46">
        <f t="shared" si="438"/>
        <v>4.8611111111111494E-3</v>
      </c>
      <c r="H742" s="36">
        <v>2</v>
      </c>
      <c r="I742" s="36">
        <v>1</v>
      </c>
      <c r="J742" s="36">
        <v>5</v>
      </c>
      <c r="K742" s="36">
        <v>5</v>
      </c>
      <c r="L742" s="42" t="s">
        <v>246</v>
      </c>
      <c r="M742" s="42" t="s">
        <v>247</v>
      </c>
      <c r="N742" s="36">
        <v>2</v>
      </c>
      <c r="O742" s="47">
        <f t="shared" si="439"/>
        <v>69.3</v>
      </c>
      <c r="P742" s="85">
        <v>21</v>
      </c>
      <c r="Q742" s="47">
        <f t="shared" si="440"/>
        <v>69.3</v>
      </c>
      <c r="R742" s="47">
        <v>21</v>
      </c>
      <c r="S742" s="36">
        <f t="shared" si="441"/>
        <v>69.3</v>
      </c>
      <c r="T742" s="36">
        <f t="shared" si="442"/>
        <v>21</v>
      </c>
      <c r="U742" s="47">
        <f t="shared" si="443"/>
        <v>69.3</v>
      </c>
      <c r="V742" s="47">
        <f t="shared" si="444"/>
        <v>21</v>
      </c>
      <c r="W742" s="48">
        <v>24.558810000000001</v>
      </c>
      <c r="X742" s="48">
        <v>112.10587</v>
      </c>
      <c r="Y742" s="49">
        <f t="shared" si="445"/>
        <v>78.800000000000011</v>
      </c>
      <c r="Z742" s="86">
        <v>26</v>
      </c>
      <c r="AA742" s="55">
        <v>6</v>
      </c>
      <c r="AB742" s="55">
        <v>180</v>
      </c>
      <c r="AC742" s="51" t="s">
        <v>131</v>
      </c>
      <c r="AD742" s="43" t="s">
        <v>49</v>
      </c>
      <c r="AE742" s="43" t="s">
        <v>0</v>
      </c>
      <c r="AF742" s="50">
        <v>1</v>
      </c>
      <c r="AG742" s="55" t="s">
        <v>0</v>
      </c>
    </row>
    <row r="743" spans="1:33" s="45" customFormat="1">
      <c r="A743" s="87" t="s">
        <v>251</v>
      </c>
      <c r="B743" s="43" t="s">
        <v>145</v>
      </c>
      <c r="C743" s="44">
        <v>41195</v>
      </c>
      <c r="D743" s="45">
        <v>2012</v>
      </c>
      <c r="E743" s="46">
        <v>0.39583333333333331</v>
      </c>
      <c r="F743" s="46">
        <v>0.40069444444444446</v>
      </c>
      <c r="G743" s="46">
        <f t="shared" si="438"/>
        <v>4.8611111111111494E-3</v>
      </c>
      <c r="H743" s="36">
        <v>2</v>
      </c>
      <c r="I743" s="36">
        <v>1</v>
      </c>
      <c r="J743" s="36">
        <v>5</v>
      </c>
      <c r="K743" s="36">
        <v>5</v>
      </c>
      <c r="L743" s="42" t="s">
        <v>246</v>
      </c>
      <c r="M743" s="42" t="s">
        <v>247</v>
      </c>
      <c r="N743" s="36">
        <v>2</v>
      </c>
      <c r="O743" s="47">
        <f t="shared" si="439"/>
        <v>69.3</v>
      </c>
      <c r="P743" s="85">
        <v>21</v>
      </c>
      <c r="Q743" s="47">
        <f t="shared" si="440"/>
        <v>69.3</v>
      </c>
      <c r="R743" s="47">
        <v>21</v>
      </c>
      <c r="S743" s="36">
        <f t="shared" si="441"/>
        <v>69.3</v>
      </c>
      <c r="T743" s="36">
        <f t="shared" si="442"/>
        <v>21</v>
      </c>
      <c r="U743" s="47">
        <f t="shared" si="443"/>
        <v>69.3</v>
      </c>
      <c r="V743" s="47">
        <f t="shared" si="444"/>
        <v>21</v>
      </c>
      <c r="W743" s="48">
        <v>24.558810000000001</v>
      </c>
      <c r="X743" s="48">
        <v>112.10587</v>
      </c>
      <c r="Y743" s="49">
        <f t="shared" si="445"/>
        <v>78.800000000000011</v>
      </c>
      <c r="Z743" s="86">
        <v>26</v>
      </c>
      <c r="AA743" s="55">
        <v>6</v>
      </c>
      <c r="AB743" s="55">
        <v>180</v>
      </c>
      <c r="AC743" s="51" t="s">
        <v>131</v>
      </c>
      <c r="AD743" s="43" t="s">
        <v>49</v>
      </c>
      <c r="AE743" s="43" t="s">
        <v>0</v>
      </c>
      <c r="AF743" s="50">
        <v>1</v>
      </c>
      <c r="AG743" s="55" t="s">
        <v>0</v>
      </c>
    </row>
    <row r="744" spans="1:33" s="45" customFormat="1">
      <c r="A744" s="87" t="s">
        <v>252</v>
      </c>
      <c r="B744" s="43" t="s">
        <v>149</v>
      </c>
      <c r="C744" s="44">
        <v>41195</v>
      </c>
      <c r="D744" s="45">
        <v>2012</v>
      </c>
      <c r="E744" s="46">
        <v>0.37777777777777777</v>
      </c>
      <c r="F744" s="46">
        <v>0.38055555555555554</v>
      </c>
      <c r="G744" s="46">
        <f t="shared" si="438"/>
        <v>2.7777777777777679E-3</v>
      </c>
      <c r="H744" s="36">
        <v>2</v>
      </c>
      <c r="I744" s="36">
        <v>1</v>
      </c>
      <c r="J744" s="36">
        <v>6</v>
      </c>
      <c r="K744" s="36">
        <v>6</v>
      </c>
      <c r="L744" s="42" t="s">
        <v>246</v>
      </c>
      <c r="M744" s="42" t="s">
        <v>247</v>
      </c>
      <c r="N744" s="36">
        <v>2</v>
      </c>
      <c r="O744" s="47">
        <f t="shared" si="439"/>
        <v>66</v>
      </c>
      <c r="P744" s="85">
        <v>20</v>
      </c>
      <c r="Q744" s="47">
        <f t="shared" si="440"/>
        <v>65.009999999999991</v>
      </c>
      <c r="R744" s="47">
        <v>19.7</v>
      </c>
      <c r="S744" s="36">
        <f t="shared" si="441"/>
        <v>66</v>
      </c>
      <c r="T744" s="36">
        <f t="shared" si="442"/>
        <v>20</v>
      </c>
      <c r="U744" s="47">
        <f t="shared" si="443"/>
        <v>65.504999999999995</v>
      </c>
      <c r="V744" s="47">
        <f t="shared" si="444"/>
        <v>19.850000000000001</v>
      </c>
      <c r="W744" s="48">
        <v>24.558479999999999</v>
      </c>
      <c r="X744" s="48">
        <v>112.1056</v>
      </c>
      <c r="Y744" s="49">
        <f t="shared" si="445"/>
        <v>77</v>
      </c>
      <c r="Z744" s="86">
        <v>25</v>
      </c>
      <c r="AA744" s="55">
        <v>7</v>
      </c>
      <c r="AB744" s="55">
        <v>300</v>
      </c>
      <c r="AC744" s="51" t="s">
        <v>119</v>
      </c>
      <c r="AD744" s="43" t="s">
        <v>49</v>
      </c>
      <c r="AE744" s="43" t="s">
        <v>0</v>
      </c>
      <c r="AF744" s="50">
        <v>1</v>
      </c>
      <c r="AG744" s="55" t="s">
        <v>3</v>
      </c>
    </row>
    <row r="745" spans="1:33" s="45" customFormat="1">
      <c r="A745" s="87" t="s">
        <v>252</v>
      </c>
      <c r="B745" s="43" t="s">
        <v>149</v>
      </c>
      <c r="C745" s="44">
        <v>41195</v>
      </c>
      <c r="D745" s="45">
        <v>2012</v>
      </c>
      <c r="E745" s="46">
        <v>0.37777777777777777</v>
      </c>
      <c r="F745" s="46">
        <v>0.38055555555555554</v>
      </c>
      <c r="G745" s="46">
        <f t="shared" ref="G745:G754" si="446">F745-E745</f>
        <v>2.7777777777777679E-3</v>
      </c>
      <c r="H745" s="36">
        <v>2</v>
      </c>
      <c r="I745" s="36">
        <v>1</v>
      </c>
      <c r="J745" s="36">
        <v>6</v>
      </c>
      <c r="K745" s="36">
        <v>6</v>
      </c>
      <c r="L745" s="42" t="s">
        <v>246</v>
      </c>
      <c r="M745" s="42" t="s">
        <v>247</v>
      </c>
      <c r="N745" s="36">
        <v>2</v>
      </c>
      <c r="O745" s="47">
        <f t="shared" ref="O745:O754" si="447">(P745*3.3)</f>
        <v>66</v>
      </c>
      <c r="P745" s="85">
        <v>20</v>
      </c>
      <c r="Q745" s="47">
        <f t="shared" ref="Q745:Q754" si="448">(R745*3.3)</f>
        <v>65.009999999999991</v>
      </c>
      <c r="R745" s="47">
        <v>19.7</v>
      </c>
      <c r="S745" s="36">
        <f t="shared" ref="S745:S754" si="449">MAX(O745,Q745,)</f>
        <v>66</v>
      </c>
      <c r="T745" s="36">
        <f t="shared" ref="T745:T754" si="450">MAX(P745,R745)</f>
        <v>20</v>
      </c>
      <c r="U745" s="47">
        <f t="shared" ref="U745:U754" si="451">AVERAGE(O745,Q745)</f>
        <v>65.504999999999995</v>
      </c>
      <c r="V745" s="47">
        <f t="shared" ref="V745:V754" si="452">AVERAGE(P745,R745)</f>
        <v>19.850000000000001</v>
      </c>
      <c r="W745" s="48">
        <v>24.558479999999999</v>
      </c>
      <c r="X745" s="48">
        <v>112.1056</v>
      </c>
      <c r="Y745" s="49">
        <f t="shared" ref="Y745:Y754" si="453">(Z745*1.8)+32</f>
        <v>77</v>
      </c>
      <c r="Z745" s="86">
        <v>25</v>
      </c>
      <c r="AA745" s="55">
        <v>7</v>
      </c>
      <c r="AB745" s="55">
        <v>300</v>
      </c>
      <c r="AC745" s="51" t="s">
        <v>120</v>
      </c>
      <c r="AD745" s="43" t="s">
        <v>49</v>
      </c>
      <c r="AE745" s="43" t="s">
        <v>0</v>
      </c>
      <c r="AF745" s="50">
        <v>1</v>
      </c>
      <c r="AG745" s="55" t="s">
        <v>0</v>
      </c>
    </row>
    <row r="746" spans="1:33" s="45" customFormat="1">
      <c r="A746" s="87" t="s">
        <v>252</v>
      </c>
      <c r="B746" s="43" t="s">
        <v>149</v>
      </c>
      <c r="C746" s="44">
        <v>41195</v>
      </c>
      <c r="D746" s="45">
        <v>2012</v>
      </c>
      <c r="E746" s="46">
        <v>0.37777777777777777</v>
      </c>
      <c r="F746" s="46">
        <v>0.38055555555555554</v>
      </c>
      <c r="G746" s="46">
        <f t="shared" si="446"/>
        <v>2.7777777777777679E-3</v>
      </c>
      <c r="H746" s="36">
        <v>2</v>
      </c>
      <c r="I746" s="36">
        <v>1</v>
      </c>
      <c r="J746" s="36">
        <v>6</v>
      </c>
      <c r="K746" s="36">
        <v>6</v>
      </c>
      <c r="L746" s="42" t="s">
        <v>246</v>
      </c>
      <c r="M746" s="42" t="s">
        <v>247</v>
      </c>
      <c r="N746" s="36">
        <v>2</v>
      </c>
      <c r="O746" s="47">
        <f t="shared" si="447"/>
        <v>66</v>
      </c>
      <c r="P746" s="85">
        <v>20</v>
      </c>
      <c r="Q746" s="47">
        <f t="shared" si="448"/>
        <v>65.009999999999991</v>
      </c>
      <c r="R746" s="47">
        <v>19.7</v>
      </c>
      <c r="S746" s="36">
        <f t="shared" si="449"/>
        <v>66</v>
      </c>
      <c r="T746" s="36">
        <f t="shared" si="450"/>
        <v>20</v>
      </c>
      <c r="U746" s="47">
        <f t="shared" si="451"/>
        <v>65.504999999999995</v>
      </c>
      <c r="V746" s="47">
        <f t="shared" si="452"/>
        <v>19.850000000000001</v>
      </c>
      <c r="W746" s="48">
        <v>24.558479999999999</v>
      </c>
      <c r="X746" s="48">
        <v>112.1056</v>
      </c>
      <c r="Y746" s="49">
        <f t="shared" si="453"/>
        <v>77</v>
      </c>
      <c r="Z746" s="86">
        <v>25</v>
      </c>
      <c r="AA746" s="55">
        <v>7</v>
      </c>
      <c r="AB746" s="55">
        <v>300</v>
      </c>
      <c r="AC746" s="51" t="s">
        <v>120</v>
      </c>
      <c r="AD746" s="43" t="s">
        <v>49</v>
      </c>
      <c r="AE746" s="43" t="s">
        <v>0</v>
      </c>
      <c r="AF746" s="50">
        <v>1</v>
      </c>
      <c r="AG746" s="55" t="s">
        <v>0</v>
      </c>
    </row>
    <row r="747" spans="1:33" s="45" customFormat="1">
      <c r="A747" s="87" t="s">
        <v>252</v>
      </c>
      <c r="B747" s="43" t="s">
        <v>149</v>
      </c>
      <c r="C747" s="44">
        <v>41195</v>
      </c>
      <c r="D747" s="45">
        <v>2012</v>
      </c>
      <c r="E747" s="46">
        <v>0.37777777777777777</v>
      </c>
      <c r="F747" s="46">
        <v>0.38055555555555554</v>
      </c>
      <c r="G747" s="46">
        <f t="shared" si="446"/>
        <v>2.7777777777777679E-3</v>
      </c>
      <c r="H747" s="36">
        <v>2</v>
      </c>
      <c r="I747" s="36">
        <v>1</v>
      </c>
      <c r="J747" s="36">
        <v>6</v>
      </c>
      <c r="K747" s="36">
        <v>6</v>
      </c>
      <c r="L747" s="42" t="s">
        <v>246</v>
      </c>
      <c r="M747" s="42" t="s">
        <v>247</v>
      </c>
      <c r="N747" s="36">
        <v>2</v>
      </c>
      <c r="O747" s="47">
        <f t="shared" si="447"/>
        <v>66</v>
      </c>
      <c r="P747" s="85">
        <v>20</v>
      </c>
      <c r="Q747" s="47">
        <f t="shared" si="448"/>
        <v>65.009999999999991</v>
      </c>
      <c r="R747" s="47">
        <v>19.7</v>
      </c>
      <c r="S747" s="36">
        <f t="shared" si="449"/>
        <v>66</v>
      </c>
      <c r="T747" s="36">
        <f t="shared" si="450"/>
        <v>20</v>
      </c>
      <c r="U747" s="47">
        <f t="shared" si="451"/>
        <v>65.504999999999995</v>
      </c>
      <c r="V747" s="47">
        <f t="shared" si="452"/>
        <v>19.850000000000001</v>
      </c>
      <c r="W747" s="48">
        <v>24.558479999999999</v>
      </c>
      <c r="X747" s="48">
        <v>112.1056</v>
      </c>
      <c r="Y747" s="49">
        <f t="shared" si="453"/>
        <v>77</v>
      </c>
      <c r="Z747" s="86">
        <v>25</v>
      </c>
      <c r="AA747" s="55">
        <v>7</v>
      </c>
      <c r="AB747" s="55">
        <v>300</v>
      </c>
      <c r="AC747" s="51" t="s">
        <v>120</v>
      </c>
      <c r="AD747" s="43" t="s">
        <v>49</v>
      </c>
      <c r="AE747" s="43" t="s">
        <v>0</v>
      </c>
      <c r="AF747" s="50">
        <v>1</v>
      </c>
      <c r="AG747" s="55" t="s">
        <v>0</v>
      </c>
    </row>
    <row r="748" spans="1:33" s="45" customFormat="1">
      <c r="A748" s="87" t="s">
        <v>252</v>
      </c>
      <c r="B748" s="43" t="s">
        <v>149</v>
      </c>
      <c r="C748" s="44">
        <v>41195</v>
      </c>
      <c r="D748" s="45">
        <v>2012</v>
      </c>
      <c r="E748" s="46">
        <v>0.37777777777777777</v>
      </c>
      <c r="F748" s="46">
        <v>0.38055555555555554</v>
      </c>
      <c r="G748" s="46">
        <f t="shared" si="446"/>
        <v>2.7777777777777679E-3</v>
      </c>
      <c r="H748" s="36">
        <v>2</v>
      </c>
      <c r="I748" s="36">
        <v>1</v>
      </c>
      <c r="J748" s="36">
        <v>6</v>
      </c>
      <c r="K748" s="36">
        <v>6</v>
      </c>
      <c r="L748" s="42" t="s">
        <v>246</v>
      </c>
      <c r="M748" s="42" t="s">
        <v>247</v>
      </c>
      <c r="N748" s="36">
        <v>2</v>
      </c>
      <c r="O748" s="47">
        <f t="shared" si="447"/>
        <v>66</v>
      </c>
      <c r="P748" s="85">
        <v>20</v>
      </c>
      <c r="Q748" s="47">
        <f t="shared" si="448"/>
        <v>65.009999999999991</v>
      </c>
      <c r="R748" s="47">
        <v>19.7</v>
      </c>
      <c r="S748" s="36">
        <f t="shared" si="449"/>
        <v>66</v>
      </c>
      <c r="T748" s="36">
        <f t="shared" si="450"/>
        <v>20</v>
      </c>
      <c r="U748" s="47">
        <f t="shared" si="451"/>
        <v>65.504999999999995</v>
      </c>
      <c r="V748" s="47">
        <f t="shared" si="452"/>
        <v>19.850000000000001</v>
      </c>
      <c r="W748" s="48">
        <v>24.558479999999999</v>
      </c>
      <c r="X748" s="48">
        <v>112.1056</v>
      </c>
      <c r="Y748" s="49">
        <f t="shared" si="453"/>
        <v>77</v>
      </c>
      <c r="Z748" s="86">
        <v>25</v>
      </c>
      <c r="AA748" s="55">
        <v>7</v>
      </c>
      <c r="AB748" s="55">
        <v>300</v>
      </c>
      <c r="AC748" s="51" t="s">
        <v>120</v>
      </c>
      <c r="AD748" s="43" t="s">
        <v>49</v>
      </c>
      <c r="AE748" s="43" t="s">
        <v>0</v>
      </c>
      <c r="AF748" s="50">
        <v>1</v>
      </c>
      <c r="AG748" s="55" t="s">
        <v>0</v>
      </c>
    </row>
    <row r="749" spans="1:33" s="45" customFormat="1">
      <c r="A749" s="87" t="s">
        <v>252</v>
      </c>
      <c r="B749" s="43" t="s">
        <v>149</v>
      </c>
      <c r="C749" s="44">
        <v>41195</v>
      </c>
      <c r="D749" s="45">
        <v>2012</v>
      </c>
      <c r="E749" s="46">
        <v>0.37777777777777777</v>
      </c>
      <c r="F749" s="46">
        <v>0.38055555555555554</v>
      </c>
      <c r="G749" s="46">
        <f t="shared" si="446"/>
        <v>2.7777777777777679E-3</v>
      </c>
      <c r="H749" s="36">
        <v>2</v>
      </c>
      <c r="I749" s="36">
        <v>1</v>
      </c>
      <c r="J749" s="36">
        <v>6</v>
      </c>
      <c r="K749" s="36">
        <v>6</v>
      </c>
      <c r="L749" s="42" t="s">
        <v>246</v>
      </c>
      <c r="M749" s="42" t="s">
        <v>247</v>
      </c>
      <c r="N749" s="36">
        <v>2</v>
      </c>
      <c r="O749" s="47">
        <f t="shared" si="447"/>
        <v>66</v>
      </c>
      <c r="P749" s="85">
        <v>20</v>
      </c>
      <c r="Q749" s="47">
        <f t="shared" si="448"/>
        <v>65.009999999999991</v>
      </c>
      <c r="R749" s="47">
        <v>19.7</v>
      </c>
      <c r="S749" s="36">
        <f t="shared" si="449"/>
        <v>66</v>
      </c>
      <c r="T749" s="36">
        <f t="shared" si="450"/>
        <v>20</v>
      </c>
      <c r="U749" s="47">
        <f t="shared" si="451"/>
        <v>65.504999999999995</v>
      </c>
      <c r="V749" s="47">
        <f t="shared" si="452"/>
        <v>19.850000000000001</v>
      </c>
      <c r="W749" s="48">
        <v>24.558479999999999</v>
      </c>
      <c r="X749" s="48">
        <v>112.1056</v>
      </c>
      <c r="Y749" s="49">
        <f t="shared" si="453"/>
        <v>77</v>
      </c>
      <c r="Z749" s="86">
        <v>25</v>
      </c>
      <c r="AA749" s="55">
        <v>7</v>
      </c>
      <c r="AB749" s="55">
        <v>300</v>
      </c>
      <c r="AC749" s="51" t="s">
        <v>120</v>
      </c>
      <c r="AD749" s="43" t="s">
        <v>49</v>
      </c>
      <c r="AE749" s="43" t="s">
        <v>0</v>
      </c>
      <c r="AF749" s="50">
        <v>1</v>
      </c>
      <c r="AG749" s="55" t="s">
        <v>0</v>
      </c>
    </row>
    <row r="750" spans="1:33" s="45" customFormat="1">
      <c r="A750" s="87" t="s">
        <v>252</v>
      </c>
      <c r="B750" s="43" t="s">
        <v>149</v>
      </c>
      <c r="C750" s="44">
        <v>41195</v>
      </c>
      <c r="D750" s="45">
        <v>2012</v>
      </c>
      <c r="E750" s="46">
        <v>0.37777777777777777</v>
      </c>
      <c r="F750" s="46">
        <v>0.38055555555555554</v>
      </c>
      <c r="G750" s="46">
        <f t="shared" si="446"/>
        <v>2.7777777777777679E-3</v>
      </c>
      <c r="H750" s="36">
        <v>2</v>
      </c>
      <c r="I750" s="36">
        <v>1</v>
      </c>
      <c r="J750" s="36">
        <v>6</v>
      </c>
      <c r="K750" s="36">
        <v>6</v>
      </c>
      <c r="L750" s="42" t="s">
        <v>246</v>
      </c>
      <c r="M750" s="42" t="s">
        <v>247</v>
      </c>
      <c r="N750" s="36">
        <v>2</v>
      </c>
      <c r="O750" s="47">
        <f t="shared" si="447"/>
        <v>66</v>
      </c>
      <c r="P750" s="85">
        <v>20</v>
      </c>
      <c r="Q750" s="47">
        <f t="shared" si="448"/>
        <v>65.009999999999991</v>
      </c>
      <c r="R750" s="47">
        <v>19.7</v>
      </c>
      <c r="S750" s="36">
        <f t="shared" si="449"/>
        <v>66</v>
      </c>
      <c r="T750" s="36">
        <f t="shared" si="450"/>
        <v>20</v>
      </c>
      <c r="U750" s="47">
        <f t="shared" si="451"/>
        <v>65.504999999999995</v>
      </c>
      <c r="V750" s="47">
        <f t="shared" si="452"/>
        <v>19.850000000000001</v>
      </c>
      <c r="W750" s="48">
        <v>24.558479999999999</v>
      </c>
      <c r="X750" s="48">
        <v>112.1056</v>
      </c>
      <c r="Y750" s="49">
        <f t="shared" si="453"/>
        <v>77</v>
      </c>
      <c r="Z750" s="86">
        <v>25</v>
      </c>
      <c r="AA750" s="55">
        <v>7</v>
      </c>
      <c r="AB750" s="55">
        <v>300</v>
      </c>
      <c r="AC750" s="51" t="s">
        <v>120</v>
      </c>
      <c r="AD750" s="43" t="s">
        <v>49</v>
      </c>
      <c r="AE750" s="43" t="s">
        <v>0</v>
      </c>
      <c r="AF750" s="50">
        <v>1</v>
      </c>
      <c r="AG750" s="55" t="s">
        <v>0</v>
      </c>
    </row>
    <row r="751" spans="1:33" s="45" customFormat="1">
      <c r="A751" s="87" t="s">
        <v>252</v>
      </c>
      <c r="B751" s="43" t="s">
        <v>149</v>
      </c>
      <c r="C751" s="44">
        <v>41195</v>
      </c>
      <c r="D751" s="45">
        <v>2012</v>
      </c>
      <c r="E751" s="46">
        <v>0.37777777777777777</v>
      </c>
      <c r="F751" s="46">
        <v>0.38055555555555554</v>
      </c>
      <c r="G751" s="46">
        <f t="shared" si="446"/>
        <v>2.7777777777777679E-3</v>
      </c>
      <c r="H751" s="36">
        <v>2</v>
      </c>
      <c r="I751" s="36">
        <v>1</v>
      </c>
      <c r="J751" s="36">
        <v>6</v>
      </c>
      <c r="K751" s="36">
        <v>6</v>
      </c>
      <c r="L751" s="42" t="s">
        <v>246</v>
      </c>
      <c r="M751" s="42" t="s">
        <v>247</v>
      </c>
      <c r="N751" s="36">
        <v>2</v>
      </c>
      <c r="O751" s="47">
        <f t="shared" si="447"/>
        <v>66</v>
      </c>
      <c r="P751" s="85">
        <v>20</v>
      </c>
      <c r="Q751" s="47">
        <f t="shared" si="448"/>
        <v>65.009999999999991</v>
      </c>
      <c r="R751" s="47">
        <v>19.7</v>
      </c>
      <c r="S751" s="36">
        <f t="shared" si="449"/>
        <v>66</v>
      </c>
      <c r="T751" s="36">
        <f t="shared" si="450"/>
        <v>20</v>
      </c>
      <c r="U751" s="47">
        <f t="shared" si="451"/>
        <v>65.504999999999995</v>
      </c>
      <c r="V751" s="47">
        <f t="shared" si="452"/>
        <v>19.850000000000001</v>
      </c>
      <c r="W751" s="48">
        <v>24.558479999999999</v>
      </c>
      <c r="X751" s="48">
        <v>112.1056</v>
      </c>
      <c r="Y751" s="49">
        <f t="shared" si="453"/>
        <v>77</v>
      </c>
      <c r="Z751" s="86">
        <v>25</v>
      </c>
      <c r="AA751" s="55">
        <v>7</v>
      </c>
      <c r="AB751" s="55">
        <v>300</v>
      </c>
      <c r="AC751" s="51" t="s">
        <v>120</v>
      </c>
      <c r="AD751" s="43" t="s">
        <v>49</v>
      </c>
      <c r="AE751" s="43" t="s">
        <v>0</v>
      </c>
      <c r="AF751" s="50">
        <v>1</v>
      </c>
      <c r="AG751" s="55" t="s">
        <v>0</v>
      </c>
    </row>
    <row r="752" spans="1:33" s="45" customFormat="1">
      <c r="A752" s="87" t="s">
        <v>252</v>
      </c>
      <c r="B752" s="43" t="s">
        <v>149</v>
      </c>
      <c r="C752" s="44">
        <v>41195</v>
      </c>
      <c r="D752" s="45">
        <v>2012</v>
      </c>
      <c r="E752" s="46">
        <v>0.37777777777777777</v>
      </c>
      <c r="F752" s="46">
        <v>0.38055555555555554</v>
      </c>
      <c r="G752" s="46">
        <f t="shared" si="446"/>
        <v>2.7777777777777679E-3</v>
      </c>
      <c r="H752" s="36">
        <v>2</v>
      </c>
      <c r="I752" s="36">
        <v>1</v>
      </c>
      <c r="J752" s="36">
        <v>6</v>
      </c>
      <c r="K752" s="36">
        <v>6</v>
      </c>
      <c r="L752" s="42" t="s">
        <v>246</v>
      </c>
      <c r="M752" s="42" t="s">
        <v>247</v>
      </c>
      <c r="N752" s="36">
        <v>2</v>
      </c>
      <c r="O752" s="47">
        <f t="shared" si="447"/>
        <v>66</v>
      </c>
      <c r="P752" s="85">
        <v>20</v>
      </c>
      <c r="Q752" s="47">
        <f t="shared" si="448"/>
        <v>65.009999999999991</v>
      </c>
      <c r="R752" s="47">
        <v>19.7</v>
      </c>
      <c r="S752" s="36">
        <f t="shared" si="449"/>
        <v>66</v>
      </c>
      <c r="T752" s="36">
        <f t="shared" si="450"/>
        <v>20</v>
      </c>
      <c r="U752" s="47">
        <f t="shared" si="451"/>
        <v>65.504999999999995</v>
      </c>
      <c r="V752" s="47">
        <f t="shared" si="452"/>
        <v>19.850000000000001</v>
      </c>
      <c r="W752" s="48">
        <v>24.558479999999999</v>
      </c>
      <c r="X752" s="48">
        <v>112.1056</v>
      </c>
      <c r="Y752" s="49">
        <f t="shared" si="453"/>
        <v>77</v>
      </c>
      <c r="Z752" s="86">
        <v>25</v>
      </c>
      <c r="AA752" s="55">
        <v>7</v>
      </c>
      <c r="AB752" s="55">
        <v>300</v>
      </c>
      <c r="AC752" s="51" t="s">
        <v>120</v>
      </c>
      <c r="AD752" s="43" t="s">
        <v>49</v>
      </c>
      <c r="AE752" s="43" t="s">
        <v>0</v>
      </c>
      <c r="AF752" s="50">
        <v>1</v>
      </c>
      <c r="AG752" s="55" t="s">
        <v>0</v>
      </c>
    </row>
    <row r="753" spans="1:33" s="45" customFormat="1">
      <c r="A753" s="87" t="s">
        <v>252</v>
      </c>
      <c r="B753" s="43" t="s">
        <v>149</v>
      </c>
      <c r="C753" s="44">
        <v>41195</v>
      </c>
      <c r="D753" s="45">
        <v>2012</v>
      </c>
      <c r="E753" s="46">
        <v>0.37777777777777777</v>
      </c>
      <c r="F753" s="46">
        <v>0.38055555555555554</v>
      </c>
      <c r="G753" s="46">
        <f t="shared" si="446"/>
        <v>2.7777777777777679E-3</v>
      </c>
      <c r="H753" s="36">
        <v>2</v>
      </c>
      <c r="I753" s="36">
        <v>1</v>
      </c>
      <c r="J753" s="36">
        <v>6</v>
      </c>
      <c r="K753" s="36">
        <v>6</v>
      </c>
      <c r="L753" s="42" t="s">
        <v>246</v>
      </c>
      <c r="M753" s="42" t="s">
        <v>247</v>
      </c>
      <c r="N753" s="36">
        <v>2</v>
      </c>
      <c r="O753" s="47">
        <f t="shared" si="447"/>
        <v>66</v>
      </c>
      <c r="P753" s="85">
        <v>20</v>
      </c>
      <c r="Q753" s="47">
        <f t="shared" si="448"/>
        <v>65.009999999999991</v>
      </c>
      <c r="R753" s="47">
        <v>19.7</v>
      </c>
      <c r="S753" s="36">
        <f t="shared" si="449"/>
        <v>66</v>
      </c>
      <c r="T753" s="36">
        <f t="shared" si="450"/>
        <v>20</v>
      </c>
      <c r="U753" s="47">
        <f t="shared" si="451"/>
        <v>65.504999999999995</v>
      </c>
      <c r="V753" s="47">
        <f t="shared" si="452"/>
        <v>19.850000000000001</v>
      </c>
      <c r="W753" s="48">
        <v>24.558479999999999</v>
      </c>
      <c r="X753" s="48">
        <v>112.1056</v>
      </c>
      <c r="Y753" s="49">
        <f t="shared" si="453"/>
        <v>77</v>
      </c>
      <c r="Z753" s="86">
        <v>25</v>
      </c>
      <c r="AA753" s="55">
        <v>7</v>
      </c>
      <c r="AB753" s="55">
        <v>300</v>
      </c>
      <c r="AC753" s="51" t="s">
        <v>120</v>
      </c>
      <c r="AD753" s="43" t="s">
        <v>49</v>
      </c>
      <c r="AE753" s="43" t="s">
        <v>0</v>
      </c>
      <c r="AF753" s="50">
        <v>1</v>
      </c>
      <c r="AG753" s="55" t="s">
        <v>0</v>
      </c>
    </row>
    <row r="754" spans="1:33" s="45" customFormat="1">
      <c r="A754" s="87" t="s">
        <v>253</v>
      </c>
      <c r="B754" s="43" t="s">
        <v>144</v>
      </c>
      <c r="C754" s="44">
        <v>41195</v>
      </c>
      <c r="D754" s="45">
        <v>2012</v>
      </c>
      <c r="E754" s="46">
        <v>0.37708333333333338</v>
      </c>
      <c r="F754" s="46">
        <v>0.38263888888888892</v>
      </c>
      <c r="G754" s="46">
        <f t="shared" si="446"/>
        <v>5.5555555555555358E-3</v>
      </c>
      <c r="H754" s="36">
        <v>2</v>
      </c>
      <c r="I754" s="36">
        <v>1</v>
      </c>
      <c r="J754" s="36">
        <v>7</v>
      </c>
      <c r="K754" s="36">
        <v>7</v>
      </c>
      <c r="L754" s="42" t="s">
        <v>246</v>
      </c>
      <c r="M754" s="42" t="s">
        <v>247</v>
      </c>
      <c r="N754" s="36">
        <v>2</v>
      </c>
      <c r="O754" s="47">
        <f t="shared" si="447"/>
        <v>65.34</v>
      </c>
      <c r="P754" s="85">
        <v>19.8</v>
      </c>
      <c r="Q754" s="47">
        <f t="shared" si="448"/>
        <v>66.33</v>
      </c>
      <c r="R754" s="47">
        <v>20.100000000000001</v>
      </c>
      <c r="S754" s="36">
        <f t="shared" si="449"/>
        <v>66.33</v>
      </c>
      <c r="T754" s="36">
        <f t="shared" si="450"/>
        <v>20.100000000000001</v>
      </c>
      <c r="U754" s="47">
        <f t="shared" si="451"/>
        <v>65.835000000000008</v>
      </c>
      <c r="V754" s="47">
        <f t="shared" si="452"/>
        <v>19.950000000000003</v>
      </c>
      <c r="W754" s="48">
        <v>24.558479999999999</v>
      </c>
      <c r="X754" s="48">
        <v>112.1056</v>
      </c>
      <c r="Y754" s="49">
        <f t="shared" si="453"/>
        <v>77</v>
      </c>
      <c r="Z754" s="86">
        <v>25</v>
      </c>
      <c r="AA754" s="55">
        <v>8</v>
      </c>
      <c r="AB754" s="55">
        <v>120</v>
      </c>
      <c r="AC754" s="43" t="s">
        <v>119</v>
      </c>
      <c r="AD754" s="43" t="s">
        <v>113</v>
      </c>
      <c r="AE754" s="43" t="s">
        <v>0</v>
      </c>
      <c r="AF754" s="50">
        <v>1</v>
      </c>
      <c r="AG754" s="55" t="s">
        <v>3</v>
      </c>
    </row>
    <row r="755" spans="1:33" s="45" customFormat="1">
      <c r="A755" s="87" t="s">
        <v>253</v>
      </c>
      <c r="B755" s="43" t="s">
        <v>144</v>
      </c>
      <c r="C755" s="44">
        <v>41195</v>
      </c>
      <c r="D755" s="45">
        <v>2012</v>
      </c>
      <c r="E755" s="46">
        <v>0.37708333333333338</v>
      </c>
      <c r="F755" s="46">
        <v>0.38263888888888892</v>
      </c>
      <c r="G755" s="46">
        <f t="shared" ref="G755:G863" si="454">F755-E755</f>
        <v>5.5555555555555358E-3</v>
      </c>
      <c r="H755" s="36">
        <v>2</v>
      </c>
      <c r="I755" s="36">
        <v>1</v>
      </c>
      <c r="J755" s="36">
        <v>7</v>
      </c>
      <c r="K755" s="36">
        <v>7</v>
      </c>
      <c r="L755" s="42" t="s">
        <v>246</v>
      </c>
      <c r="M755" s="42" t="s">
        <v>247</v>
      </c>
      <c r="N755" s="36">
        <v>2</v>
      </c>
      <c r="O755" s="47">
        <f t="shared" ref="O755:O863" si="455">(P755*3.3)</f>
        <v>65.34</v>
      </c>
      <c r="P755" s="85">
        <v>19.8</v>
      </c>
      <c r="Q755" s="47">
        <f t="shared" ref="Q755:Q863" si="456">(R755*3.3)</f>
        <v>66.33</v>
      </c>
      <c r="R755" s="47">
        <v>20.100000000000001</v>
      </c>
      <c r="S755" s="36">
        <f t="shared" ref="S755:S863" si="457">MAX(O755,Q755,)</f>
        <v>66.33</v>
      </c>
      <c r="T755" s="36">
        <f t="shared" ref="T755:T863" si="458">MAX(P755,R755)</f>
        <v>20.100000000000001</v>
      </c>
      <c r="U755" s="47">
        <f t="shared" ref="U755:U863" si="459">AVERAGE(O755,Q755)</f>
        <v>65.835000000000008</v>
      </c>
      <c r="V755" s="47">
        <f t="shared" ref="V755:V863" si="460">AVERAGE(P755,R755)</f>
        <v>19.950000000000003</v>
      </c>
      <c r="W755" s="48">
        <v>24.558479999999999</v>
      </c>
      <c r="X755" s="48">
        <v>112.1056</v>
      </c>
      <c r="Y755" s="49">
        <f t="shared" ref="Y755:Y863" si="461">(Z755*1.8)+32</f>
        <v>77</v>
      </c>
      <c r="Z755" s="86">
        <v>25</v>
      </c>
      <c r="AA755" s="55">
        <v>8</v>
      </c>
      <c r="AB755" s="55">
        <v>120</v>
      </c>
      <c r="AC755" s="43" t="s">
        <v>119</v>
      </c>
      <c r="AD755" s="43" t="s">
        <v>49</v>
      </c>
      <c r="AE755" s="43" t="s">
        <v>0</v>
      </c>
      <c r="AF755" s="50">
        <v>1</v>
      </c>
      <c r="AG755" s="55" t="s">
        <v>3</v>
      </c>
    </row>
    <row r="756" spans="1:33" s="45" customFormat="1">
      <c r="A756" s="87" t="s">
        <v>253</v>
      </c>
      <c r="B756" s="43" t="s">
        <v>144</v>
      </c>
      <c r="C756" s="44">
        <v>41195</v>
      </c>
      <c r="D756" s="45">
        <v>2012</v>
      </c>
      <c r="E756" s="46">
        <v>0.37708333333333338</v>
      </c>
      <c r="F756" s="46">
        <v>0.38263888888888892</v>
      </c>
      <c r="G756" s="46">
        <f t="shared" si="454"/>
        <v>5.5555555555555358E-3</v>
      </c>
      <c r="H756" s="36">
        <v>2</v>
      </c>
      <c r="I756" s="36">
        <v>1</v>
      </c>
      <c r="J756" s="36">
        <v>7</v>
      </c>
      <c r="K756" s="36">
        <v>7</v>
      </c>
      <c r="L756" s="42" t="s">
        <v>246</v>
      </c>
      <c r="M756" s="42" t="s">
        <v>247</v>
      </c>
      <c r="N756" s="36">
        <v>2</v>
      </c>
      <c r="O756" s="47">
        <f t="shared" si="455"/>
        <v>65.34</v>
      </c>
      <c r="P756" s="85">
        <v>19.8</v>
      </c>
      <c r="Q756" s="47">
        <f t="shared" si="456"/>
        <v>66.33</v>
      </c>
      <c r="R756" s="47">
        <v>20.100000000000001</v>
      </c>
      <c r="S756" s="36">
        <f t="shared" si="457"/>
        <v>66.33</v>
      </c>
      <c r="T756" s="36">
        <f t="shared" si="458"/>
        <v>20.100000000000001</v>
      </c>
      <c r="U756" s="47">
        <f t="shared" si="459"/>
        <v>65.835000000000008</v>
      </c>
      <c r="V756" s="47">
        <f t="shared" si="460"/>
        <v>19.950000000000003</v>
      </c>
      <c r="W756" s="48">
        <v>24.558479999999999</v>
      </c>
      <c r="X756" s="48">
        <v>112.1056</v>
      </c>
      <c r="Y756" s="49">
        <f t="shared" si="461"/>
        <v>77</v>
      </c>
      <c r="Z756" s="86">
        <v>25</v>
      </c>
      <c r="AA756" s="55">
        <v>8</v>
      </c>
      <c r="AB756" s="55">
        <v>120</v>
      </c>
      <c r="AC756" s="43" t="s">
        <v>119</v>
      </c>
      <c r="AD756" s="43" t="s">
        <v>49</v>
      </c>
      <c r="AE756" s="43" t="s">
        <v>0</v>
      </c>
      <c r="AF756" s="50">
        <v>1</v>
      </c>
      <c r="AG756" s="55" t="s">
        <v>3</v>
      </c>
    </row>
    <row r="757" spans="1:33" s="45" customFormat="1">
      <c r="A757" s="87" t="s">
        <v>253</v>
      </c>
      <c r="B757" s="43" t="s">
        <v>144</v>
      </c>
      <c r="C757" s="44">
        <v>41195</v>
      </c>
      <c r="D757" s="45">
        <v>2012</v>
      </c>
      <c r="E757" s="46">
        <v>0.37708333333333338</v>
      </c>
      <c r="F757" s="46">
        <v>0.38263888888888892</v>
      </c>
      <c r="G757" s="46">
        <f t="shared" si="454"/>
        <v>5.5555555555555358E-3</v>
      </c>
      <c r="H757" s="36">
        <v>2</v>
      </c>
      <c r="I757" s="36">
        <v>1</v>
      </c>
      <c r="J757" s="36">
        <v>7</v>
      </c>
      <c r="K757" s="36">
        <v>7</v>
      </c>
      <c r="L757" s="42" t="s">
        <v>246</v>
      </c>
      <c r="M757" s="42" t="s">
        <v>247</v>
      </c>
      <c r="N757" s="36">
        <v>2</v>
      </c>
      <c r="O757" s="47">
        <f t="shared" si="455"/>
        <v>65.34</v>
      </c>
      <c r="P757" s="85">
        <v>19.8</v>
      </c>
      <c r="Q757" s="47">
        <f t="shared" si="456"/>
        <v>66.33</v>
      </c>
      <c r="R757" s="47">
        <v>20.100000000000001</v>
      </c>
      <c r="S757" s="36">
        <f t="shared" si="457"/>
        <v>66.33</v>
      </c>
      <c r="T757" s="36">
        <f t="shared" si="458"/>
        <v>20.100000000000001</v>
      </c>
      <c r="U757" s="47">
        <f t="shared" si="459"/>
        <v>65.835000000000008</v>
      </c>
      <c r="V757" s="47">
        <f t="shared" si="460"/>
        <v>19.950000000000003</v>
      </c>
      <c r="W757" s="48">
        <v>24.558479999999999</v>
      </c>
      <c r="X757" s="48">
        <v>112.1056</v>
      </c>
      <c r="Y757" s="49">
        <f t="shared" si="461"/>
        <v>77</v>
      </c>
      <c r="Z757" s="86">
        <v>25</v>
      </c>
      <c r="AA757" s="55">
        <v>8</v>
      </c>
      <c r="AB757" s="55">
        <v>120</v>
      </c>
      <c r="AC757" s="43" t="s">
        <v>119</v>
      </c>
      <c r="AD757" s="43" t="s">
        <v>49</v>
      </c>
      <c r="AE757" s="43" t="s">
        <v>0</v>
      </c>
      <c r="AF757" s="50">
        <v>1</v>
      </c>
      <c r="AG757" s="55" t="s">
        <v>3</v>
      </c>
    </row>
    <row r="758" spans="1:33" s="45" customFormat="1">
      <c r="A758" s="87" t="s">
        <v>253</v>
      </c>
      <c r="B758" s="43" t="s">
        <v>144</v>
      </c>
      <c r="C758" s="44">
        <v>41195</v>
      </c>
      <c r="D758" s="45">
        <v>2012</v>
      </c>
      <c r="E758" s="46">
        <v>0.37708333333333338</v>
      </c>
      <c r="F758" s="46">
        <v>0.38263888888888892</v>
      </c>
      <c r="G758" s="46">
        <f t="shared" si="454"/>
        <v>5.5555555555555358E-3</v>
      </c>
      <c r="H758" s="36">
        <v>2</v>
      </c>
      <c r="I758" s="36">
        <v>1</v>
      </c>
      <c r="J758" s="36">
        <v>7</v>
      </c>
      <c r="K758" s="36">
        <v>7</v>
      </c>
      <c r="L758" s="42" t="s">
        <v>246</v>
      </c>
      <c r="M758" s="42" t="s">
        <v>247</v>
      </c>
      <c r="N758" s="36">
        <v>2</v>
      </c>
      <c r="O758" s="47">
        <f t="shared" si="455"/>
        <v>65.34</v>
      </c>
      <c r="P758" s="85">
        <v>19.8</v>
      </c>
      <c r="Q758" s="47">
        <f t="shared" si="456"/>
        <v>66.33</v>
      </c>
      <c r="R758" s="47">
        <v>20.100000000000001</v>
      </c>
      <c r="S758" s="36">
        <f t="shared" si="457"/>
        <v>66.33</v>
      </c>
      <c r="T758" s="36">
        <f t="shared" si="458"/>
        <v>20.100000000000001</v>
      </c>
      <c r="U758" s="47">
        <f t="shared" si="459"/>
        <v>65.835000000000008</v>
      </c>
      <c r="V758" s="47">
        <f t="shared" si="460"/>
        <v>19.950000000000003</v>
      </c>
      <c r="W758" s="48">
        <v>24.558479999999999</v>
      </c>
      <c r="X758" s="48">
        <v>112.1056</v>
      </c>
      <c r="Y758" s="49">
        <f t="shared" si="461"/>
        <v>77</v>
      </c>
      <c r="Z758" s="86">
        <v>25</v>
      </c>
      <c r="AA758" s="55">
        <v>8</v>
      </c>
      <c r="AB758" s="55">
        <v>120</v>
      </c>
      <c r="AC758" s="43" t="s">
        <v>119</v>
      </c>
      <c r="AD758" s="43" t="s">
        <v>114</v>
      </c>
      <c r="AE758" s="43" t="s">
        <v>0</v>
      </c>
      <c r="AF758" s="50">
        <v>1</v>
      </c>
      <c r="AG758" s="55" t="s">
        <v>3</v>
      </c>
    </row>
    <row r="759" spans="1:33" s="45" customFormat="1">
      <c r="A759" s="87" t="s">
        <v>253</v>
      </c>
      <c r="B759" s="43" t="s">
        <v>144</v>
      </c>
      <c r="C759" s="44">
        <v>41195</v>
      </c>
      <c r="D759" s="45">
        <v>2012</v>
      </c>
      <c r="E759" s="46">
        <v>0.37708333333333338</v>
      </c>
      <c r="F759" s="46">
        <v>0.38263888888888892</v>
      </c>
      <c r="G759" s="46">
        <f t="shared" si="454"/>
        <v>5.5555555555555358E-3</v>
      </c>
      <c r="H759" s="36">
        <v>2</v>
      </c>
      <c r="I759" s="36">
        <v>1</v>
      </c>
      <c r="J759" s="36">
        <v>7</v>
      </c>
      <c r="K759" s="36">
        <v>7</v>
      </c>
      <c r="L759" s="42" t="s">
        <v>246</v>
      </c>
      <c r="M759" s="42" t="s">
        <v>247</v>
      </c>
      <c r="N759" s="36">
        <v>2</v>
      </c>
      <c r="O759" s="47">
        <f t="shared" si="455"/>
        <v>65.34</v>
      </c>
      <c r="P759" s="85">
        <v>19.8</v>
      </c>
      <c r="Q759" s="47">
        <f t="shared" si="456"/>
        <v>66.33</v>
      </c>
      <c r="R759" s="47">
        <v>20.100000000000001</v>
      </c>
      <c r="S759" s="36">
        <f t="shared" si="457"/>
        <v>66.33</v>
      </c>
      <c r="T759" s="36">
        <f t="shared" si="458"/>
        <v>20.100000000000001</v>
      </c>
      <c r="U759" s="47">
        <f t="shared" si="459"/>
        <v>65.835000000000008</v>
      </c>
      <c r="V759" s="47">
        <f t="shared" si="460"/>
        <v>19.950000000000003</v>
      </c>
      <c r="W759" s="48">
        <v>24.558479999999999</v>
      </c>
      <c r="X759" s="48">
        <v>112.1056</v>
      </c>
      <c r="Y759" s="49">
        <f t="shared" si="461"/>
        <v>77</v>
      </c>
      <c r="Z759" s="86">
        <v>25</v>
      </c>
      <c r="AA759" s="55">
        <v>8</v>
      </c>
      <c r="AB759" s="55">
        <v>120</v>
      </c>
      <c r="AC759" s="43" t="s">
        <v>120</v>
      </c>
      <c r="AD759" s="43" t="s">
        <v>113</v>
      </c>
      <c r="AE759" s="43" t="s">
        <v>0</v>
      </c>
      <c r="AF759" s="50">
        <v>1</v>
      </c>
      <c r="AG759" s="55" t="s">
        <v>0</v>
      </c>
    </row>
    <row r="760" spans="1:33" s="45" customFormat="1">
      <c r="A760" s="87" t="s">
        <v>253</v>
      </c>
      <c r="B760" s="43" t="s">
        <v>144</v>
      </c>
      <c r="C760" s="44">
        <v>41195</v>
      </c>
      <c r="D760" s="45">
        <v>2012</v>
      </c>
      <c r="E760" s="46">
        <v>0.37708333333333338</v>
      </c>
      <c r="F760" s="46">
        <v>0.38263888888888892</v>
      </c>
      <c r="G760" s="46">
        <f t="shared" si="454"/>
        <v>5.5555555555555358E-3</v>
      </c>
      <c r="H760" s="36">
        <v>2</v>
      </c>
      <c r="I760" s="36">
        <v>1</v>
      </c>
      <c r="J760" s="36">
        <v>7</v>
      </c>
      <c r="K760" s="36">
        <v>7</v>
      </c>
      <c r="L760" s="42" t="s">
        <v>246</v>
      </c>
      <c r="M760" s="42" t="s">
        <v>247</v>
      </c>
      <c r="N760" s="36">
        <v>2</v>
      </c>
      <c r="O760" s="47">
        <f t="shared" si="455"/>
        <v>65.34</v>
      </c>
      <c r="P760" s="85">
        <v>19.8</v>
      </c>
      <c r="Q760" s="47">
        <f t="shared" si="456"/>
        <v>66.33</v>
      </c>
      <c r="R760" s="47">
        <v>20.100000000000001</v>
      </c>
      <c r="S760" s="36">
        <f t="shared" si="457"/>
        <v>66.33</v>
      </c>
      <c r="T760" s="36">
        <f t="shared" si="458"/>
        <v>20.100000000000001</v>
      </c>
      <c r="U760" s="47">
        <f t="shared" si="459"/>
        <v>65.835000000000008</v>
      </c>
      <c r="V760" s="47">
        <f t="shared" si="460"/>
        <v>19.950000000000003</v>
      </c>
      <c r="W760" s="48">
        <v>24.558479999999999</v>
      </c>
      <c r="X760" s="48">
        <v>112.1056</v>
      </c>
      <c r="Y760" s="49">
        <f t="shared" si="461"/>
        <v>77</v>
      </c>
      <c r="Z760" s="86">
        <v>25</v>
      </c>
      <c r="AA760" s="55">
        <v>8</v>
      </c>
      <c r="AB760" s="55">
        <v>120</v>
      </c>
      <c r="AC760" s="43" t="s">
        <v>120</v>
      </c>
      <c r="AD760" s="43" t="s">
        <v>113</v>
      </c>
      <c r="AE760" s="43" t="s">
        <v>0</v>
      </c>
      <c r="AF760" s="50">
        <v>1</v>
      </c>
      <c r="AG760" s="55" t="s">
        <v>0</v>
      </c>
    </row>
    <row r="761" spans="1:33" s="45" customFormat="1">
      <c r="A761" s="87" t="s">
        <v>253</v>
      </c>
      <c r="B761" s="43" t="s">
        <v>144</v>
      </c>
      <c r="C761" s="44">
        <v>41195</v>
      </c>
      <c r="D761" s="45">
        <v>2012</v>
      </c>
      <c r="E761" s="46">
        <v>0.37708333333333338</v>
      </c>
      <c r="F761" s="46">
        <v>0.38263888888888892</v>
      </c>
      <c r="G761" s="46">
        <f t="shared" si="454"/>
        <v>5.5555555555555358E-3</v>
      </c>
      <c r="H761" s="36">
        <v>2</v>
      </c>
      <c r="I761" s="36">
        <v>1</v>
      </c>
      <c r="J761" s="36">
        <v>7</v>
      </c>
      <c r="K761" s="36">
        <v>7</v>
      </c>
      <c r="L761" s="42" t="s">
        <v>246</v>
      </c>
      <c r="M761" s="42" t="s">
        <v>247</v>
      </c>
      <c r="N761" s="36">
        <v>2</v>
      </c>
      <c r="O761" s="47">
        <f t="shared" si="455"/>
        <v>65.34</v>
      </c>
      <c r="P761" s="85">
        <v>19.8</v>
      </c>
      <c r="Q761" s="47">
        <f t="shared" si="456"/>
        <v>66.33</v>
      </c>
      <c r="R761" s="47">
        <v>20.100000000000001</v>
      </c>
      <c r="S761" s="36">
        <f t="shared" si="457"/>
        <v>66.33</v>
      </c>
      <c r="T761" s="36">
        <f t="shared" si="458"/>
        <v>20.100000000000001</v>
      </c>
      <c r="U761" s="47">
        <f t="shared" si="459"/>
        <v>65.835000000000008</v>
      </c>
      <c r="V761" s="47">
        <f t="shared" si="460"/>
        <v>19.950000000000003</v>
      </c>
      <c r="W761" s="48">
        <v>24.558479999999999</v>
      </c>
      <c r="X761" s="48">
        <v>112.1056</v>
      </c>
      <c r="Y761" s="49">
        <f t="shared" si="461"/>
        <v>77</v>
      </c>
      <c r="Z761" s="86">
        <v>25</v>
      </c>
      <c r="AA761" s="55">
        <v>8</v>
      </c>
      <c r="AB761" s="55">
        <v>120</v>
      </c>
      <c r="AC761" s="43" t="s">
        <v>120</v>
      </c>
      <c r="AD761" s="43" t="s">
        <v>113</v>
      </c>
      <c r="AE761" s="43" t="s">
        <v>0</v>
      </c>
      <c r="AF761" s="50">
        <v>1</v>
      </c>
      <c r="AG761" s="55" t="s">
        <v>0</v>
      </c>
    </row>
    <row r="762" spans="1:33" s="45" customFormat="1">
      <c r="A762" s="87" t="s">
        <v>253</v>
      </c>
      <c r="B762" s="43" t="s">
        <v>144</v>
      </c>
      <c r="C762" s="44">
        <v>41195</v>
      </c>
      <c r="D762" s="45">
        <v>2012</v>
      </c>
      <c r="E762" s="46">
        <v>0.37708333333333338</v>
      </c>
      <c r="F762" s="46">
        <v>0.38263888888888892</v>
      </c>
      <c r="G762" s="46">
        <f t="shared" si="454"/>
        <v>5.5555555555555358E-3</v>
      </c>
      <c r="H762" s="36">
        <v>2</v>
      </c>
      <c r="I762" s="36">
        <v>1</v>
      </c>
      <c r="J762" s="36">
        <v>7</v>
      </c>
      <c r="K762" s="36">
        <v>7</v>
      </c>
      <c r="L762" s="42" t="s">
        <v>246</v>
      </c>
      <c r="M762" s="42" t="s">
        <v>247</v>
      </c>
      <c r="N762" s="36">
        <v>2</v>
      </c>
      <c r="O762" s="47">
        <f t="shared" si="455"/>
        <v>65.34</v>
      </c>
      <c r="P762" s="85">
        <v>19.8</v>
      </c>
      <c r="Q762" s="47">
        <f t="shared" si="456"/>
        <v>66.33</v>
      </c>
      <c r="R762" s="47">
        <v>20.100000000000001</v>
      </c>
      <c r="S762" s="36">
        <f t="shared" si="457"/>
        <v>66.33</v>
      </c>
      <c r="T762" s="36">
        <f t="shared" si="458"/>
        <v>20.100000000000001</v>
      </c>
      <c r="U762" s="47">
        <f t="shared" si="459"/>
        <v>65.835000000000008</v>
      </c>
      <c r="V762" s="47">
        <f t="shared" si="460"/>
        <v>19.950000000000003</v>
      </c>
      <c r="W762" s="48">
        <v>24.558479999999999</v>
      </c>
      <c r="X762" s="48">
        <v>112.1056</v>
      </c>
      <c r="Y762" s="49">
        <f t="shared" si="461"/>
        <v>77</v>
      </c>
      <c r="Z762" s="86">
        <v>25</v>
      </c>
      <c r="AA762" s="55">
        <v>8</v>
      </c>
      <c r="AB762" s="55">
        <v>120</v>
      </c>
      <c r="AC762" s="43" t="s">
        <v>120</v>
      </c>
      <c r="AD762" s="43" t="s">
        <v>49</v>
      </c>
      <c r="AE762" s="43" t="s">
        <v>0</v>
      </c>
      <c r="AF762" s="50">
        <v>1</v>
      </c>
      <c r="AG762" s="55" t="s">
        <v>0</v>
      </c>
    </row>
    <row r="763" spans="1:33" s="45" customFormat="1">
      <c r="A763" s="87" t="s">
        <v>253</v>
      </c>
      <c r="B763" s="43" t="s">
        <v>144</v>
      </c>
      <c r="C763" s="44">
        <v>41195</v>
      </c>
      <c r="D763" s="45">
        <v>2012</v>
      </c>
      <c r="E763" s="46">
        <v>0.37708333333333338</v>
      </c>
      <c r="F763" s="46">
        <v>0.38263888888888892</v>
      </c>
      <c r="G763" s="46">
        <f t="shared" si="454"/>
        <v>5.5555555555555358E-3</v>
      </c>
      <c r="H763" s="36">
        <v>2</v>
      </c>
      <c r="I763" s="36">
        <v>1</v>
      </c>
      <c r="J763" s="36">
        <v>7</v>
      </c>
      <c r="K763" s="36">
        <v>7</v>
      </c>
      <c r="L763" s="42" t="s">
        <v>246</v>
      </c>
      <c r="M763" s="42" t="s">
        <v>247</v>
      </c>
      <c r="N763" s="36">
        <v>2</v>
      </c>
      <c r="O763" s="47">
        <f t="shared" si="455"/>
        <v>65.34</v>
      </c>
      <c r="P763" s="85">
        <v>19.8</v>
      </c>
      <c r="Q763" s="47">
        <f t="shared" si="456"/>
        <v>66.33</v>
      </c>
      <c r="R763" s="47">
        <v>20.100000000000001</v>
      </c>
      <c r="S763" s="36">
        <f t="shared" si="457"/>
        <v>66.33</v>
      </c>
      <c r="T763" s="36">
        <f t="shared" si="458"/>
        <v>20.100000000000001</v>
      </c>
      <c r="U763" s="47">
        <f t="shared" si="459"/>
        <v>65.835000000000008</v>
      </c>
      <c r="V763" s="47">
        <f t="shared" si="460"/>
        <v>19.950000000000003</v>
      </c>
      <c r="W763" s="48">
        <v>24.558479999999999</v>
      </c>
      <c r="X763" s="48">
        <v>112.1056</v>
      </c>
      <c r="Y763" s="49">
        <f t="shared" si="461"/>
        <v>77</v>
      </c>
      <c r="Z763" s="86">
        <v>25</v>
      </c>
      <c r="AA763" s="55">
        <v>8</v>
      </c>
      <c r="AB763" s="55">
        <v>120</v>
      </c>
      <c r="AC763" s="43" t="s">
        <v>120</v>
      </c>
      <c r="AD763" s="43" t="s">
        <v>49</v>
      </c>
      <c r="AE763" s="43" t="s">
        <v>0</v>
      </c>
      <c r="AF763" s="50">
        <v>1</v>
      </c>
      <c r="AG763" s="55" t="s">
        <v>0</v>
      </c>
    </row>
    <row r="764" spans="1:33" s="45" customFormat="1">
      <c r="A764" s="87" t="s">
        <v>253</v>
      </c>
      <c r="B764" s="43" t="s">
        <v>144</v>
      </c>
      <c r="C764" s="44">
        <v>41195</v>
      </c>
      <c r="D764" s="45">
        <v>2012</v>
      </c>
      <c r="E764" s="46">
        <v>0.37708333333333338</v>
      </c>
      <c r="F764" s="46">
        <v>0.38263888888888892</v>
      </c>
      <c r="G764" s="46">
        <f t="shared" si="454"/>
        <v>5.5555555555555358E-3</v>
      </c>
      <c r="H764" s="36">
        <v>2</v>
      </c>
      <c r="I764" s="36">
        <v>1</v>
      </c>
      <c r="J764" s="36">
        <v>7</v>
      </c>
      <c r="K764" s="36">
        <v>7</v>
      </c>
      <c r="L764" s="42" t="s">
        <v>246</v>
      </c>
      <c r="M764" s="42" t="s">
        <v>247</v>
      </c>
      <c r="N764" s="36">
        <v>2</v>
      </c>
      <c r="O764" s="47">
        <f t="shared" si="455"/>
        <v>65.34</v>
      </c>
      <c r="P764" s="85">
        <v>19.8</v>
      </c>
      <c r="Q764" s="47">
        <f t="shared" si="456"/>
        <v>66.33</v>
      </c>
      <c r="R764" s="47">
        <v>20.100000000000001</v>
      </c>
      <c r="S764" s="36">
        <f t="shared" si="457"/>
        <v>66.33</v>
      </c>
      <c r="T764" s="36">
        <f t="shared" si="458"/>
        <v>20.100000000000001</v>
      </c>
      <c r="U764" s="47">
        <f t="shared" si="459"/>
        <v>65.835000000000008</v>
      </c>
      <c r="V764" s="47">
        <f t="shared" si="460"/>
        <v>19.950000000000003</v>
      </c>
      <c r="W764" s="48">
        <v>24.558479999999999</v>
      </c>
      <c r="X764" s="48">
        <v>112.1056</v>
      </c>
      <c r="Y764" s="49">
        <f t="shared" si="461"/>
        <v>77</v>
      </c>
      <c r="Z764" s="86">
        <v>25</v>
      </c>
      <c r="AA764" s="55">
        <v>8</v>
      </c>
      <c r="AB764" s="55">
        <v>120</v>
      </c>
      <c r="AC764" s="43" t="s">
        <v>120</v>
      </c>
      <c r="AD764" s="43" t="s">
        <v>49</v>
      </c>
      <c r="AE764" s="43" t="s">
        <v>0</v>
      </c>
      <c r="AF764" s="50">
        <v>1</v>
      </c>
      <c r="AG764" s="55" t="s">
        <v>0</v>
      </c>
    </row>
    <row r="765" spans="1:33" s="45" customFormat="1">
      <c r="A765" s="87" t="s">
        <v>253</v>
      </c>
      <c r="B765" s="43" t="s">
        <v>144</v>
      </c>
      <c r="C765" s="44">
        <v>41195</v>
      </c>
      <c r="D765" s="45">
        <v>2012</v>
      </c>
      <c r="E765" s="46">
        <v>0.37708333333333338</v>
      </c>
      <c r="F765" s="46">
        <v>0.38263888888888892</v>
      </c>
      <c r="G765" s="46">
        <f t="shared" si="454"/>
        <v>5.5555555555555358E-3</v>
      </c>
      <c r="H765" s="36">
        <v>2</v>
      </c>
      <c r="I765" s="36">
        <v>1</v>
      </c>
      <c r="J765" s="36">
        <v>7</v>
      </c>
      <c r="K765" s="36">
        <v>7</v>
      </c>
      <c r="L765" s="42" t="s">
        <v>246</v>
      </c>
      <c r="M765" s="42" t="s">
        <v>247</v>
      </c>
      <c r="N765" s="36">
        <v>2</v>
      </c>
      <c r="O765" s="47">
        <f t="shared" si="455"/>
        <v>65.34</v>
      </c>
      <c r="P765" s="85">
        <v>19.8</v>
      </c>
      <c r="Q765" s="47">
        <f t="shared" si="456"/>
        <v>66.33</v>
      </c>
      <c r="R765" s="47">
        <v>20.100000000000001</v>
      </c>
      <c r="S765" s="36">
        <f t="shared" si="457"/>
        <v>66.33</v>
      </c>
      <c r="T765" s="36">
        <f t="shared" si="458"/>
        <v>20.100000000000001</v>
      </c>
      <c r="U765" s="47">
        <f t="shared" si="459"/>
        <v>65.835000000000008</v>
      </c>
      <c r="V765" s="47">
        <f t="shared" si="460"/>
        <v>19.950000000000003</v>
      </c>
      <c r="W765" s="48">
        <v>24.558479999999999</v>
      </c>
      <c r="X765" s="48">
        <v>112.1056</v>
      </c>
      <c r="Y765" s="49">
        <f t="shared" si="461"/>
        <v>77</v>
      </c>
      <c r="Z765" s="86">
        <v>25</v>
      </c>
      <c r="AA765" s="55">
        <v>8</v>
      </c>
      <c r="AB765" s="55">
        <v>120</v>
      </c>
      <c r="AC765" s="43" t="s">
        <v>120</v>
      </c>
      <c r="AD765" s="43" t="s">
        <v>49</v>
      </c>
      <c r="AE765" s="43" t="s">
        <v>0</v>
      </c>
      <c r="AF765" s="50">
        <v>1</v>
      </c>
      <c r="AG765" s="55" t="s">
        <v>0</v>
      </c>
    </row>
    <row r="766" spans="1:33" s="45" customFormat="1">
      <c r="A766" s="87" t="s">
        <v>253</v>
      </c>
      <c r="B766" s="43" t="s">
        <v>144</v>
      </c>
      <c r="C766" s="44">
        <v>41195</v>
      </c>
      <c r="D766" s="45">
        <v>2012</v>
      </c>
      <c r="E766" s="46">
        <v>0.37708333333333338</v>
      </c>
      <c r="F766" s="46">
        <v>0.38263888888888892</v>
      </c>
      <c r="G766" s="46">
        <f t="shared" si="454"/>
        <v>5.5555555555555358E-3</v>
      </c>
      <c r="H766" s="36">
        <v>2</v>
      </c>
      <c r="I766" s="36">
        <v>1</v>
      </c>
      <c r="J766" s="36">
        <v>7</v>
      </c>
      <c r="K766" s="36">
        <v>7</v>
      </c>
      <c r="L766" s="42" t="s">
        <v>246</v>
      </c>
      <c r="M766" s="42" t="s">
        <v>247</v>
      </c>
      <c r="N766" s="36">
        <v>2</v>
      </c>
      <c r="O766" s="47">
        <f t="shared" si="455"/>
        <v>65.34</v>
      </c>
      <c r="P766" s="85">
        <v>19.8</v>
      </c>
      <c r="Q766" s="47">
        <f t="shared" si="456"/>
        <v>66.33</v>
      </c>
      <c r="R766" s="47">
        <v>20.100000000000001</v>
      </c>
      <c r="S766" s="36">
        <f t="shared" si="457"/>
        <v>66.33</v>
      </c>
      <c r="T766" s="36">
        <f t="shared" si="458"/>
        <v>20.100000000000001</v>
      </c>
      <c r="U766" s="47">
        <f t="shared" si="459"/>
        <v>65.835000000000008</v>
      </c>
      <c r="V766" s="47">
        <f t="shared" si="460"/>
        <v>19.950000000000003</v>
      </c>
      <c r="W766" s="48">
        <v>24.558479999999999</v>
      </c>
      <c r="X766" s="48">
        <v>112.1056</v>
      </c>
      <c r="Y766" s="49">
        <f t="shared" si="461"/>
        <v>77</v>
      </c>
      <c r="Z766" s="86">
        <v>25</v>
      </c>
      <c r="AA766" s="55">
        <v>8</v>
      </c>
      <c r="AB766" s="55">
        <v>120</v>
      </c>
      <c r="AC766" s="43" t="s">
        <v>120</v>
      </c>
      <c r="AD766" s="43" t="s">
        <v>49</v>
      </c>
      <c r="AE766" s="43" t="s">
        <v>0</v>
      </c>
      <c r="AF766" s="50">
        <v>1</v>
      </c>
      <c r="AG766" s="55" t="s">
        <v>0</v>
      </c>
    </row>
    <row r="767" spans="1:33" s="45" customFormat="1">
      <c r="A767" s="87" t="s">
        <v>253</v>
      </c>
      <c r="B767" s="43" t="s">
        <v>144</v>
      </c>
      <c r="C767" s="44">
        <v>41195</v>
      </c>
      <c r="D767" s="45">
        <v>2012</v>
      </c>
      <c r="E767" s="46">
        <v>0.37708333333333338</v>
      </c>
      <c r="F767" s="46">
        <v>0.38263888888888892</v>
      </c>
      <c r="G767" s="46">
        <f t="shared" si="454"/>
        <v>5.5555555555555358E-3</v>
      </c>
      <c r="H767" s="36">
        <v>2</v>
      </c>
      <c r="I767" s="36">
        <v>1</v>
      </c>
      <c r="J767" s="36">
        <v>7</v>
      </c>
      <c r="K767" s="36">
        <v>7</v>
      </c>
      <c r="L767" s="42" t="s">
        <v>246</v>
      </c>
      <c r="M767" s="42" t="s">
        <v>247</v>
      </c>
      <c r="N767" s="36">
        <v>2</v>
      </c>
      <c r="O767" s="47">
        <f t="shared" si="455"/>
        <v>65.34</v>
      </c>
      <c r="P767" s="85">
        <v>19.8</v>
      </c>
      <c r="Q767" s="47">
        <f t="shared" si="456"/>
        <v>66.33</v>
      </c>
      <c r="R767" s="47">
        <v>20.100000000000001</v>
      </c>
      <c r="S767" s="36">
        <f t="shared" si="457"/>
        <v>66.33</v>
      </c>
      <c r="T767" s="36">
        <f t="shared" si="458"/>
        <v>20.100000000000001</v>
      </c>
      <c r="U767" s="47">
        <f t="shared" si="459"/>
        <v>65.835000000000008</v>
      </c>
      <c r="V767" s="47">
        <f t="shared" si="460"/>
        <v>19.950000000000003</v>
      </c>
      <c r="W767" s="48">
        <v>24.558479999999999</v>
      </c>
      <c r="X767" s="48">
        <v>112.1056</v>
      </c>
      <c r="Y767" s="49">
        <f t="shared" si="461"/>
        <v>77</v>
      </c>
      <c r="Z767" s="86">
        <v>25</v>
      </c>
      <c r="AA767" s="55">
        <v>8</v>
      </c>
      <c r="AB767" s="55">
        <v>120</v>
      </c>
      <c r="AC767" s="43" t="s">
        <v>120</v>
      </c>
      <c r="AD767" s="43" t="s">
        <v>49</v>
      </c>
      <c r="AE767" s="43" t="s">
        <v>0</v>
      </c>
      <c r="AF767" s="50">
        <v>1</v>
      </c>
      <c r="AG767" s="55" t="s">
        <v>0</v>
      </c>
    </row>
    <row r="768" spans="1:33" s="45" customFormat="1">
      <c r="A768" s="87" t="s">
        <v>253</v>
      </c>
      <c r="B768" s="43" t="s">
        <v>144</v>
      </c>
      <c r="C768" s="44">
        <v>41195</v>
      </c>
      <c r="D768" s="45">
        <v>2012</v>
      </c>
      <c r="E768" s="46">
        <v>0.37708333333333338</v>
      </c>
      <c r="F768" s="46">
        <v>0.38263888888888892</v>
      </c>
      <c r="G768" s="46">
        <f t="shared" si="454"/>
        <v>5.5555555555555358E-3</v>
      </c>
      <c r="H768" s="36">
        <v>2</v>
      </c>
      <c r="I768" s="36">
        <v>1</v>
      </c>
      <c r="J768" s="36">
        <v>7</v>
      </c>
      <c r="K768" s="36">
        <v>7</v>
      </c>
      <c r="L768" s="42" t="s">
        <v>246</v>
      </c>
      <c r="M768" s="42" t="s">
        <v>247</v>
      </c>
      <c r="N768" s="36">
        <v>2</v>
      </c>
      <c r="O768" s="47">
        <f t="shared" si="455"/>
        <v>65.34</v>
      </c>
      <c r="P768" s="85">
        <v>19.8</v>
      </c>
      <c r="Q768" s="47">
        <f t="shared" si="456"/>
        <v>66.33</v>
      </c>
      <c r="R768" s="47">
        <v>20.100000000000001</v>
      </c>
      <c r="S768" s="36">
        <f t="shared" si="457"/>
        <v>66.33</v>
      </c>
      <c r="T768" s="36">
        <f t="shared" si="458"/>
        <v>20.100000000000001</v>
      </c>
      <c r="U768" s="47">
        <f t="shared" si="459"/>
        <v>65.835000000000008</v>
      </c>
      <c r="V768" s="47">
        <f t="shared" si="460"/>
        <v>19.950000000000003</v>
      </c>
      <c r="W768" s="48">
        <v>24.558479999999999</v>
      </c>
      <c r="X768" s="48">
        <v>112.1056</v>
      </c>
      <c r="Y768" s="49">
        <f t="shared" si="461"/>
        <v>77</v>
      </c>
      <c r="Z768" s="86">
        <v>25</v>
      </c>
      <c r="AA768" s="55">
        <v>8</v>
      </c>
      <c r="AB768" s="55">
        <v>120</v>
      </c>
      <c r="AC768" s="43" t="s">
        <v>120</v>
      </c>
      <c r="AD768" s="43" t="s">
        <v>49</v>
      </c>
      <c r="AE768" s="43" t="s">
        <v>0</v>
      </c>
      <c r="AF768" s="50">
        <v>1</v>
      </c>
      <c r="AG768" s="55" t="s">
        <v>0</v>
      </c>
    </row>
    <row r="769" spans="1:34" s="45" customFormat="1">
      <c r="A769" s="87" t="s">
        <v>253</v>
      </c>
      <c r="B769" s="43" t="s">
        <v>144</v>
      </c>
      <c r="C769" s="44">
        <v>41195</v>
      </c>
      <c r="D769" s="45">
        <v>2012</v>
      </c>
      <c r="E769" s="46">
        <v>0.37708333333333338</v>
      </c>
      <c r="F769" s="46">
        <v>0.38263888888888892</v>
      </c>
      <c r="G769" s="46">
        <f t="shared" si="454"/>
        <v>5.5555555555555358E-3</v>
      </c>
      <c r="H769" s="36">
        <v>2</v>
      </c>
      <c r="I769" s="36">
        <v>1</v>
      </c>
      <c r="J769" s="36">
        <v>7</v>
      </c>
      <c r="K769" s="36">
        <v>7</v>
      </c>
      <c r="L769" s="42" t="s">
        <v>246</v>
      </c>
      <c r="M769" s="42" t="s">
        <v>247</v>
      </c>
      <c r="N769" s="36">
        <v>2</v>
      </c>
      <c r="O769" s="47">
        <f t="shared" si="455"/>
        <v>65.34</v>
      </c>
      <c r="P769" s="85">
        <v>19.8</v>
      </c>
      <c r="Q769" s="47">
        <f t="shared" si="456"/>
        <v>66.33</v>
      </c>
      <c r="R769" s="47">
        <v>20.100000000000001</v>
      </c>
      <c r="S769" s="36">
        <f t="shared" si="457"/>
        <v>66.33</v>
      </c>
      <c r="T769" s="36">
        <f t="shared" si="458"/>
        <v>20.100000000000001</v>
      </c>
      <c r="U769" s="47">
        <f t="shared" si="459"/>
        <v>65.835000000000008</v>
      </c>
      <c r="V769" s="47">
        <f t="shared" si="460"/>
        <v>19.950000000000003</v>
      </c>
      <c r="W769" s="48">
        <v>24.558479999999999</v>
      </c>
      <c r="X769" s="48">
        <v>112.1056</v>
      </c>
      <c r="Y769" s="49">
        <f t="shared" si="461"/>
        <v>77</v>
      </c>
      <c r="Z769" s="86">
        <v>25</v>
      </c>
      <c r="AA769" s="55">
        <v>8</v>
      </c>
      <c r="AB769" s="55">
        <v>120</v>
      </c>
      <c r="AC769" s="43" t="s">
        <v>120</v>
      </c>
      <c r="AD769" s="43" t="s">
        <v>49</v>
      </c>
      <c r="AE769" s="43" t="s">
        <v>0</v>
      </c>
      <c r="AF769" s="50">
        <v>1</v>
      </c>
      <c r="AG769" s="55" t="s">
        <v>0</v>
      </c>
    </row>
    <row r="770" spans="1:34" s="45" customFormat="1">
      <c r="A770" s="87" t="s">
        <v>253</v>
      </c>
      <c r="B770" s="43" t="s">
        <v>144</v>
      </c>
      <c r="C770" s="44">
        <v>41195</v>
      </c>
      <c r="D770" s="45">
        <v>2012</v>
      </c>
      <c r="E770" s="46">
        <v>0.37708333333333338</v>
      </c>
      <c r="F770" s="46">
        <v>0.38263888888888892</v>
      </c>
      <c r="G770" s="46">
        <f t="shared" si="454"/>
        <v>5.5555555555555358E-3</v>
      </c>
      <c r="H770" s="36">
        <v>2</v>
      </c>
      <c r="I770" s="36">
        <v>1</v>
      </c>
      <c r="J770" s="36">
        <v>7</v>
      </c>
      <c r="K770" s="36">
        <v>7</v>
      </c>
      <c r="L770" s="42" t="s">
        <v>246</v>
      </c>
      <c r="M770" s="42" t="s">
        <v>247</v>
      </c>
      <c r="N770" s="36">
        <v>2</v>
      </c>
      <c r="O770" s="47">
        <f t="shared" si="455"/>
        <v>65.34</v>
      </c>
      <c r="P770" s="85">
        <v>19.8</v>
      </c>
      <c r="Q770" s="47">
        <f t="shared" si="456"/>
        <v>66.33</v>
      </c>
      <c r="R770" s="47">
        <v>20.100000000000001</v>
      </c>
      <c r="S770" s="36">
        <f t="shared" si="457"/>
        <v>66.33</v>
      </c>
      <c r="T770" s="36">
        <f t="shared" si="458"/>
        <v>20.100000000000001</v>
      </c>
      <c r="U770" s="47">
        <f t="shared" si="459"/>
        <v>65.835000000000008</v>
      </c>
      <c r="V770" s="47">
        <f t="shared" si="460"/>
        <v>19.950000000000003</v>
      </c>
      <c r="W770" s="48">
        <v>24.558479999999999</v>
      </c>
      <c r="X770" s="48">
        <v>112.1056</v>
      </c>
      <c r="Y770" s="49">
        <f t="shared" si="461"/>
        <v>77</v>
      </c>
      <c r="Z770" s="86">
        <v>25</v>
      </c>
      <c r="AA770" s="55">
        <v>8</v>
      </c>
      <c r="AB770" s="55">
        <v>120</v>
      </c>
      <c r="AC770" s="43" t="s">
        <v>120</v>
      </c>
      <c r="AD770" s="43" t="s">
        <v>49</v>
      </c>
      <c r="AE770" s="43" t="s">
        <v>0</v>
      </c>
      <c r="AF770" s="50">
        <v>1</v>
      </c>
      <c r="AG770" s="55" t="s">
        <v>0</v>
      </c>
    </row>
    <row r="771" spans="1:34" s="45" customFormat="1">
      <c r="A771" s="87" t="s">
        <v>253</v>
      </c>
      <c r="B771" s="43" t="s">
        <v>144</v>
      </c>
      <c r="C771" s="44">
        <v>41195</v>
      </c>
      <c r="D771" s="45">
        <v>2012</v>
      </c>
      <c r="E771" s="46">
        <v>0.37708333333333338</v>
      </c>
      <c r="F771" s="46">
        <v>0.38263888888888892</v>
      </c>
      <c r="G771" s="46">
        <f t="shared" si="454"/>
        <v>5.5555555555555358E-3</v>
      </c>
      <c r="H771" s="36">
        <v>2</v>
      </c>
      <c r="I771" s="36">
        <v>1</v>
      </c>
      <c r="J771" s="36">
        <v>7</v>
      </c>
      <c r="K771" s="36">
        <v>7</v>
      </c>
      <c r="L771" s="42" t="s">
        <v>246</v>
      </c>
      <c r="M771" s="42" t="s">
        <v>247</v>
      </c>
      <c r="N771" s="36">
        <v>2</v>
      </c>
      <c r="O771" s="47">
        <f t="shared" si="455"/>
        <v>65.34</v>
      </c>
      <c r="P771" s="85">
        <v>19.8</v>
      </c>
      <c r="Q771" s="47">
        <f t="shared" si="456"/>
        <v>66.33</v>
      </c>
      <c r="R771" s="47">
        <v>20.100000000000001</v>
      </c>
      <c r="S771" s="36">
        <f t="shared" si="457"/>
        <v>66.33</v>
      </c>
      <c r="T771" s="36">
        <f t="shared" si="458"/>
        <v>20.100000000000001</v>
      </c>
      <c r="U771" s="47">
        <f t="shared" si="459"/>
        <v>65.835000000000008</v>
      </c>
      <c r="V771" s="47">
        <f t="shared" si="460"/>
        <v>19.950000000000003</v>
      </c>
      <c r="W771" s="48">
        <v>24.558479999999999</v>
      </c>
      <c r="X771" s="48">
        <v>112.1056</v>
      </c>
      <c r="Y771" s="49">
        <f t="shared" si="461"/>
        <v>77</v>
      </c>
      <c r="Z771" s="86">
        <v>25</v>
      </c>
      <c r="AA771" s="55">
        <v>8</v>
      </c>
      <c r="AB771" s="55">
        <v>120</v>
      </c>
      <c r="AC771" s="43" t="s">
        <v>120</v>
      </c>
      <c r="AD771" s="43" t="s">
        <v>49</v>
      </c>
      <c r="AE771" s="43" t="s">
        <v>0</v>
      </c>
      <c r="AF771" s="50">
        <v>1</v>
      </c>
      <c r="AG771" s="55" t="s">
        <v>0</v>
      </c>
    </row>
    <row r="772" spans="1:34" s="45" customFormat="1">
      <c r="A772" s="87" t="s">
        <v>253</v>
      </c>
      <c r="B772" s="43" t="s">
        <v>144</v>
      </c>
      <c r="C772" s="44">
        <v>41195</v>
      </c>
      <c r="D772" s="45">
        <v>2012</v>
      </c>
      <c r="E772" s="46">
        <v>0.37708333333333338</v>
      </c>
      <c r="F772" s="46">
        <v>0.38263888888888892</v>
      </c>
      <c r="G772" s="46">
        <f t="shared" si="454"/>
        <v>5.5555555555555358E-3</v>
      </c>
      <c r="H772" s="36">
        <v>2</v>
      </c>
      <c r="I772" s="36">
        <v>1</v>
      </c>
      <c r="J772" s="36">
        <v>7</v>
      </c>
      <c r="K772" s="36">
        <v>7</v>
      </c>
      <c r="L772" s="42" t="s">
        <v>246</v>
      </c>
      <c r="M772" s="42" t="s">
        <v>247</v>
      </c>
      <c r="N772" s="36">
        <v>2</v>
      </c>
      <c r="O772" s="47">
        <f t="shared" si="455"/>
        <v>65.34</v>
      </c>
      <c r="P772" s="85">
        <v>19.8</v>
      </c>
      <c r="Q772" s="47">
        <f t="shared" si="456"/>
        <v>66.33</v>
      </c>
      <c r="R772" s="47">
        <v>20.100000000000001</v>
      </c>
      <c r="S772" s="36">
        <f t="shared" si="457"/>
        <v>66.33</v>
      </c>
      <c r="T772" s="36">
        <f t="shared" si="458"/>
        <v>20.100000000000001</v>
      </c>
      <c r="U772" s="47">
        <f t="shared" si="459"/>
        <v>65.835000000000008</v>
      </c>
      <c r="V772" s="47">
        <f t="shared" si="460"/>
        <v>19.950000000000003</v>
      </c>
      <c r="W772" s="48">
        <v>24.558479999999999</v>
      </c>
      <c r="X772" s="48">
        <v>112.1056</v>
      </c>
      <c r="Y772" s="49">
        <f t="shared" si="461"/>
        <v>77</v>
      </c>
      <c r="Z772" s="86">
        <v>25</v>
      </c>
      <c r="AA772" s="55">
        <v>8</v>
      </c>
      <c r="AB772" s="55">
        <v>120</v>
      </c>
      <c r="AC772" s="51" t="s">
        <v>62</v>
      </c>
      <c r="AD772" s="43" t="s">
        <v>49</v>
      </c>
      <c r="AE772" s="43" t="s">
        <v>63</v>
      </c>
      <c r="AF772" s="50">
        <v>1</v>
      </c>
      <c r="AG772" s="55" t="s">
        <v>0</v>
      </c>
    </row>
    <row r="773" spans="1:34" s="45" customFormat="1">
      <c r="A773" s="87" t="s">
        <v>253</v>
      </c>
      <c r="B773" s="43" t="s">
        <v>144</v>
      </c>
      <c r="C773" s="44">
        <v>41195</v>
      </c>
      <c r="D773" s="45">
        <v>2012</v>
      </c>
      <c r="E773" s="46">
        <v>0.37708333333333338</v>
      </c>
      <c r="F773" s="46">
        <v>0.38263888888888892</v>
      </c>
      <c r="G773" s="46">
        <f t="shared" si="454"/>
        <v>5.5555555555555358E-3</v>
      </c>
      <c r="H773" s="36">
        <v>2</v>
      </c>
      <c r="I773" s="36">
        <v>1</v>
      </c>
      <c r="J773" s="36">
        <v>7</v>
      </c>
      <c r="K773" s="36">
        <v>7</v>
      </c>
      <c r="L773" s="42" t="s">
        <v>246</v>
      </c>
      <c r="M773" s="42" t="s">
        <v>247</v>
      </c>
      <c r="N773" s="36">
        <v>2</v>
      </c>
      <c r="O773" s="47">
        <f t="shared" si="455"/>
        <v>65.34</v>
      </c>
      <c r="P773" s="85">
        <v>19.8</v>
      </c>
      <c r="Q773" s="47">
        <f t="shared" si="456"/>
        <v>66.33</v>
      </c>
      <c r="R773" s="47">
        <v>20.100000000000001</v>
      </c>
      <c r="S773" s="36">
        <f t="shared" si="457"/>
        <v>66.33</v>
      </c>
      <c r="T773" s="36">
        <f t="shared" si="458"/>
        <v>20.100000000000001</v>
      </c>
      <c r="U773" s="47">
        <f t="shared" si="459"/>
        <v>65.835000000000008</v>
      </c>
      <c r="V773" s="47">
        <f t="shared" si="460"/>
        <v>19.950000000000003</v>
      </c>
      <c r="W773" s="48">
        <v>24.558479999999999</v>
      </c>
      <c r="X773" s="48">
        <v>112.1056</v>
      </c>
      <c r="Y773" s="49">
        <f t="shared" si="461"/>
        <v>77</v>
      </c>
      <c r="Z773" s="86">
        <v>25</v>
      </c>
      <c r="AA773" s="55">
        <v>8</v>
      </c>
      <c r="AB773" s="55">
        <v>120</v>
      </c>
      <c r="AC773" s="51" t="s">
        <v>62</v>
      </c>
      <c r="AD773" s="43" t="s">
        <v>49</v>
      </c>
      <c r="AE773" s="43" t="s">
        <v>63</v>
      </c>
      <c r="AF773" s="50">
        <v>1</v>
      </c>
      <c r="AG773" s="55" t="s">
        <v>0</v>
      </c>
    </row>
    <row r="774" spans="1:34" s="45" customFormat="1">
      <c r="A774" s="87" t="s">
        <v>253</v>
      </c>
      <c r="B774" s="43" t="s">
        <v>144</v>
      </c>
      <c r="C774" s="44">
        <v>41195</v>
      </c>
      <c r="D774" s="45">
        <v>2012</v>
      </c>
      <c r="E774" s="46">
        <v>0.37708333333333338</v>
      </c>
      <c r="F774" s="46">
        <v>0.38263888888888892</v>
      </c>
      <c r="G774" s="46">
        <f t="shared" si="454"/>
        <v>5.5555555555555358E-3</v>
      </c>
      <c r="H774" s="36">
        <v>2</v>
      </c>
      <c r="I774" s="36">
        <v>1</v>
      </c>
      <c r="J774" s="36">
        <v>7</v>
      </c>
      <c r="K774" s="36">
        <v>7</v>
      </c>
      <c r="L774" s="42" t="s">
        <v>246</v>
      </c>
      <c r="M774" s="42" t="s">
        <v>247</v>
      </c>
      <c r="N774" s="36">
        <v>2</v>
      </c>
      <c r="O774" s="47">
        <f t="shared" si="455"/>
        <v>65.34</v>
      </c>
      <c r="P774" s="85">
        <v>19.8</v>
      </c>
      <c r="Q774" s="47">
        <f t="shared" si="456"/>
        <v>66.33</v>
      </c>
      <c r="R774" s="47">
        <v>20.100000000000001</v>
      </c>
      <c r="S774" s="36">
        <f t="shared" si="457"/>
        <v>66.33</v>
      </c>
      <c r="T774" s="36">
        <f t="shared" si="458"/>
        <v>20.100000000000001</v>
      </c>
      <c r="U774" s="47">
        <f t="shared" si="459"/>
        <v>65.835000000000008</v>
      </c>
      <c r="V774" s="47">
        <f t="shared" si="460"/>
        <v>19.950000000000003</v>
      </c>
      <c r="W774" s="48">
        <v>24.558479999999999</v>
      </c>
      <c r="X774" s="48">
        <v>112.1056</v>
      </c>
      <c r="Y774" s="49">
        <f t="shared" si="461"/>
        <v>77</v>
      </c>
      <c r="Z774" s="86">
        <v>25</v>
      </c>
      <c r="AA774" s="55">
        <v>8</v>
      </c>
      <c r="AB774" s="55">
        <v>120</v>
      </c>
      <c r="AC774" s="51" t="s">
        <v>62</v>
      </c>
      <c r="AD774" s="43" t="s">
        <v>49</v>
      </c>
      <c r="AE774" s="43" t="s">
        <v>63</v>
      </c>
      <c r="AF774" s="50">
        <v>1</v>
      </c>
      <c r="AG774" s="55" t="s">
        <v>0</v>
      </c>
    </row>
    <row r="775" spans="1:34" s="45" customFormat="1">
      <c r="A775" s="87" t="s">
        <v>253</v>
      </c>
      <c r="B775" s="43" t="s">
        <v>144</v>
      </c>
      <c r="C775" s="44">
        <v>41195</v>
      </c>
      <c r="D775" s="45">
        <v>2012</v>
      </c>
      <c r="E775" s="46">
        <v>0.37708333333333338</v>
      </c>
      <c r="F775" s="46">
        <v>0.38263888888888892</v>
      </c>
      <c r="G775" s="46">
        <f t="shared" si="454"/>
        <v>5.5555555555555358E-3</v>
      </c>
      <c r="H775" s="36">
        <v>2</v>
      </c>
      <c r="I775" s="36">
        <v>1</v>
      </c>
      <c r="J775" s="36">
        <v>7</v>
      </c>
      <c r="K775" s="36">
        <v>7</v>
      </c>
      <c r="L775" s="42" t="s">
        <v>246</v>
      </c>
      <c r="M775" s="42" t="s">
        <v>247</v>
      </c>
      <c r="N775" s="36">
        <v>2</v>
      </c>
      <c r="O775" s="47">
        <f t="shared" si="455"/>
        <v>65.34</v>
      </c>
      <c r="P775" s="85">
        <v>19.8</v>
      </c>
      <c r="Q775" s="47">
        <f t="shared" si="456"/>
        <v>66.33</v>
      </c>
      <c r="R775" s="47">
        <v>20.100000000000001</v>
      </c>
      <c r="S775" s="36">
        <f t="shared" si="457"/>
        <v>66.33</v>
      </c>
      <c r="T775" s="36">
        <f t="shared" si="458"/>
        <v>20.100000000000001</v>
      </c>
      <c r="U775" s="47">
        <f t="shared" si="459"/>
        <v>65.835000000000008</v>
      </c>
      <c r="V775" s="47">
        <f t="shared" si="460"/>
        <v>19.950000000000003</v>
      </c>
      <c r="W775" s="48">
        <v>24.558479999999999</v>
      </c>
      <c r="X775" s="48">
        <v>112.1056</v>
      </c>
      <c r="Y775" s="49">
        <f t="shared" si="461"/>
        <v>77</v>
      </c>
      <c r="Z775" s="86">
        <v>25</v>
      </c>
      <c r="AA775" s="55">
        <v>8</v>
      </c>
      <c r="AB775" s="55">
        <v>120</v>
      </c>
      <c r="AC775" s="51" t="s">
        <v>62</v>
      </c>
      <c r="AD775" s="43" t="s">
        <v>49</v>
      </c>
      <c r="AE775" s="43" t="s">
        <v>63</v>
      </c>
      <c r="AF775" s="50">
        <v>1</v>
      </c>
      <c r="AG775" s="55" t="s">
        <v>0</v>
      </c>
    </row>
    <row r="776" spans="1:34" s="45" customFormat="1">
      <c r="A776" s="87" t="s">
        <v>253</v>
      </c>
      <c r="B776" s="43" t="s">
        <v>144</v>
      </c>
      <c r="C776" s="44">
        <v>41195</v>
      </c>
      <c r="D776" s="45">
        <v>2012</v>
      </c>
      <c r="E776" s="46">
        <v>0.37708333333333338</v>
      </c>
      <c r="F776" s="46">
        <v>0.38263888888888892</v>
      </c>
      <c r="G776" s="46">
        <f t="shared" si="454"/>
        <v>5.5555555555555358E-3</v>
      </c>
      <c r="H776" s="36">
        <v>2</v>
      </c>
      <c r="I776" s="36">
        <v>1</v>
      </c>
      <c r="J776" s="36">
        <v>7</v>
      </c>
      <c r="K776" s="36">
        <v>7</v>
      </c>
      <c r="L776" s="42" t="s">
        <v>246</v>
      </c>
      <c r="M776" s="42" t="s">
        <v>247</v>
      </c>
      <c r="N776" s="36">
        <v>2</v>
      </c>
      <c r="O776" s="47">
        <f t="shared" si="455"/>
        <v>65.34</v>
      </c>
      <c r="P776" s="85">
        <v>19.8</v>
      </c>
      <c r="Q776" s="47">
        <f t="shared" si="456"/>
        <v>66.33</v>
      </c>
      <c r="R776" s="47">
        <v>20.100000000000001</v>
      </c>
      <c r="S776" s="36">
        <f t="shared" si="457"/>
        <v>66.33</v>
      </c>
      <c r="T776" s="36">
        <f t="shared" si="458"/>
        <v>20.100000000000001</v>
      </c>
      <c r="U776" s="47">
        <f t="shared" si="459"/>
        <v>65.835000000000008</v>
      </c>
      <c r="V776" s="47">
        <f t="shared" si="460"/>
        <v>19.950000000000003</v>
      </c>
      <c r="W776" s="48">
        <v>24.558479999999999</v>
      </c>
      <c r="X776" s="48">
        <v>112.1056</v>
      </c>
      <c r="Y776" s="49">
        <f t="shared" si="461"/>
        <v>77</v>
      </c>
      <c r="Z776" s="86">
        <v>25</v>
      </c>
      <c r="AA776" s="55">
        <v>8</v>
      </c>
      <c r="AB776" s="55">
        <v>120</v>
      </c>
      <c r="AC776" s="51" t="s">
        <v>62</v>
      </c>
      <c r="AD776" s="43" t="s">
        <v>49</v>
      </c>
      <c r="AE776" s="43" t="s">
        <v>63</v>
      </c>
      <c r="AF776" s="50">
        <v>1</v>
      </c>
      <c r="AG776" s="55" t="s">
        <v>0</v>
      </c>
    </row>
    <row r="777" spans="1:34" s="45" customFormat="1">
      <c r="A777" s="87" t="s">
        <v>253</v>
      </c>
      <c r="B777" s="43" t="s">
        <v>144</v>
      </c>
      <c r="C777" s="44">
        <v>41195</v>
      </c>
      <c r="D777" s="45">
        <v>2012</v>
      </c>
      <c r="E777" s="46">
        <v>0.37708333333333338</v>
      </c>
      <c r="F777" s="46">
        <v>0.38263888888888892</v>
      </c>
      <c r="G777" s="46">
        <f t="shared" si="454"/>
        <v>5.5555555555555358E-3</v>
      </c>
      <c r="H777" s="36">
        <v>2</v>
      </c>
      <c r="I777" s="36">
        <v>1</v>
      </c>
      <c r="J777" s="36">
        <v>7</v>
      </c>
      <c r="K777" s="36">
        <v>7</v>
      </c>
      <c r="L777" s="42" t="s">
        <v>246</v>
      </c>
      <c r="M777" s="42" t="s">
        <v>247</v>
      </c>
      <c r="N777" s="36">
        <v>2</v>
      </c>
      <c r="O777" s="47">
        <f t="shared" si="455"/>
        <v>65.34</v>
      </c>
      <c r="P777" s="85">
        <v>19.8</v>
      </c>
      <c r="Q777" s="47">
        <f t="shared" si="456"/>
        <v>66.33</v>
      </c>
      <c r="R777" s="47">
        <v>20.100000000000001</v>
      </c>
      <c r="S777" s="36">
        <f t="shared" si="457"/>
        <v>66.33</v>
      </c>
      <c r="T777" s="36">
        <f t="shared" si="458"/>
        <v>20.100000000000001</v>
      </c>
      <c r="U777" s="47">
        <f t="shared" si="459"/>
        <v>65.835000000000008</v>
      </c>
      <c r="V777" s="47">
        <f t="shared" si="460"/>
        <v>19.950000000000003</v>
      </c>
      <c r="W777" s="48">
        <v>24.558479999999999</v>
      </c>
      <c r="X777" s="48">
        <v>112.1056</v>
      </c>
      <c r="Y777" s="49">
        <f t="shared" si="461"/>
        <v>77</v>
      </c>
      <c r="Z777" s="86">
        <v>25</v>
      </c>
      <c r="AA777" s="55">
        <v>8</v>
      </c>
      <c r="AB777" s="55">
        <v>120</v>
      </c>
      <c r="AC777" s="51" t="s">
        <v>62</v>
      </c>
      <c r="AD777" s="43" t="s">
        <v>49</v>
      </c>
      <c r="AE777" s="43" t="s">
        <v>63</v>
      </c>
      <c r="AF777" s="50">
        <v>1</v>
      </c>
      <c r="AG777" s="55" t="s">
        <v>0</v>
      </c>
    </row>
    <row r="778" spans="1:34" s="45" customFormat="1">
      <c r="A778" s="87" t="s">
        <v>253</v>
      </c>
      <c r="B778" s="43" t="s">
        <v>144</v>
      </c>
      <c r="C778" s="44">
        <v>41195</v>
      </c>
      <c r="D778" s="45">
        <v>2012</v>
      </c>
      <c r="E778" s="46">
        <v>0.37708333333333338</v>
      </c>
      <c r="F778" s="46">
        <v>0.38263888888888892</v>
      </c>
      <c r="G778" s="46">
        <f t="shared" si="454"/>
        <v>5.5555555555555358E-3</v>
      </c>
      <c r="H778" s="36">
        <v>2</v>
      </c>
      <c r="I778" s="36">
        <v>1</v>
      </c>
      <c r="J778" s="36">
        <v>7</v>
      </c>
      <c r="K778" s="36">
        <v>7</v>
      </c>
      <c r="L778" s="42" t="s">
        <v>246</v>
      </c>
      <c r="M778" s="42" t="s">
        <v>247</v>
      </c>
      <c r="N778" s="36">
        <v>2</v>
      </c>
      <c r="O778" s="47">
        <f t="shared" si="455"/>
        <v>65.34</v>
      </c>
      <c r="P778" s="85">
        <v>19.8</v>
      </c>
      <c r="Q778" s="47">
        <f t="shared" si="456"/>
        <v>66.33</v>
      </c>
      <c r="R778" s="47">
        <v>20.100000000000001</v>
      </c>
      <c r="S778" s="36">
        <f t="shared" si="457"/>
        <v>66.33</v>
      </c>
      <c r="T778" s="36">
        <f t="shared" si="458"/>
        <v>20.100000000000001</v>
      </c>
      <c r="U778" s="47">
        <f t="shared" si="459"/>
        <v>65.835000000000008</v>
      </c>
      <c r="V778" s="47">
        <f t="shared" si="460"/>
        <v>19.950000000000003</v>
      </c>
      <c r="W778" s="48">
        <v>24.558479999999999</v>
      </c>
      <c r="X778" s="48">
        <v>112.1056</v>
      </c>
      <c r="Y778" s="49">
        <f t="shared" si="461"/>
        <v>77</v>
      </c>
      <c r="Z778" s="86">
        <v>25</v>
      </c>
      <c r="AA778" s="55">
        <v>8</v>
      </c>
      <c r="AB778" s="55">
        <v>120</v>
      </c>
      <c r="AC778" s="51" t="s">
        <v>162</v>
      </c>
      <c r="AD778" s="43" t="s">
        <v>113</v>
      </c>
      <c r="AE778" s="43" t="s">
        <v>0</v>
      </c>
      <c r="AF778" s="50">
        <v>1</v>
      </c>
      <c r="AG778" s="55" t="s">
        <v>0</v>
      </c>
    </row>
    <row r="779" spans="1:34" s="45" customFormat="1">
      <c r="A779" s="87" t="s">
        <v>257</v>
      </c>
      <c r="B779" s="43" t="s">
        <v>183</v>
      </c>
      <c r="C779" s="44">
        <v>41195</v>
      </c>
      <c r="D779" s="45">
        <v>2012</v>
      </c>
      <c r="E779" s="46">
        <v>0.37986111111111115</v>
      </c>
      <c r="F779" s="46">
        <v>9.1300000000000008</v>
      </c>
      <c r="G779" s="46">
        <f t="shared" si="454"/>
        <v>8.7501388888888894</v>
      </c>
      <c r="H779" s="36">
        <v>2</v>
      </c>
      <c r="I779" s="36">
        <v>1</v>
      </c>
      <c r="J779" s="36">
        <v>8</v>
      </c>
      <c r="K779" s="36">
        <v>8</v>
      </c>
      <c r="L779" s="42" t="s">
        <v>246</v>
      </c>
      <c r="M779" s="42" t="s">
        <v>247</v>
      </c>
      <c r="N779" s="36">
        <v>2</v>
      </c>
      <c r="O779" s="47">
        <f t="shared" si="455"/>
        <v>66</v>
      </c>
      <c r="P779" s="85">
        <v>20</v>
      </c>
      <c r="Q779" s="47">
        <f t="shared" si="456"/>
        <v>72.599999999999994</v>
      </c>
      <c r="R779" s="47">
        <v>22</v>
      </c>
      <c r="S779" s="36">
        <f t="shared" si="457"/>
        <v>72.599999999999994</v>
      </c>
      <c r="T779" s="36">
        <f t="shared" si="458"/>
        <v>22</v>
      </c>
      <c r="U779" s="47">
        <f t="shared" si="459"/>
        <v>69.3</v>
      </c>
      <c r="V779" s="47">
        <f t="shared" si="460"/>
        <v>21</v>
      </c>
      <c r="W779" s="48">
        <v>24.557539999999999</v>
      </c>
      <c r="X779" s="48">
        <v>112.10553</v>
      </c>
      <c r="Y779" s="49">
        <f t="shared" si="461"/>
        <v>77</v>
      </c>
      <c r="Z779" s="86">
        <v>25</v>
      </c>
      <c r="AA779" s="55">
        <v>8</v>
      </c>
      <c r="AB779" s="55">
        <v>180</v>
      </c>
      <c r="AC779" s="51" t="s">
        <v>119</v>
      </c>
      <c r="AD779" s="43" t="s">
        <v>114</v>
      </c>
      <c r="AE779" s="43" t="s">
        <v>0</v>
      </c>
      <c r="AF779" s="50">
        <v>1</v>
      </c>
      <c r="AG779" s="55" t="s">
        <v>3</v>
      </c>
    </row>
    <row r="780" spans="1:34" s="45" customFormat="1">
      <c r="A780" s="87" t="s">
        <v>257</v>
      </c>
      <c r="B780" s="43" t="s">
        <v>183</v>
      </c>
      <c r="C780" s="44">
        <v>41195</v>
      </c>
      <c r="D780" s="45">
        <v>2012</v>
      </c>
      <c r="E780" s="46">
        <v>0.37986111111111115</v>
      </c>
      <c r="F780" s="46">
        <v>9.1300000000000008</v>
      </c>
      <c r="G780" s="46">
        <f t="shared" si="454"/>
        <v>8.7501388888888894</v>
      </c>
      <c r="H780" s="36">
        <v>2</v>
      </c>
      <c r="I780" s="36">
        <v>1</v>
      </c>
      <c r="J780" s="36">
        <v>8</v>
      </c>
      <c r="K780" s="36">
        <v>8</v>
      </c>
      <c r="L780" s="42" t="s">
        <v>246</v>
      </c>
      <c r="M780" s="42" t="s">
        <v>247</v>
      </c>
      <c r="N780" s="36">
        <v>2</v>
      </c>
      <c r="O780" s="47">
        <f t="shared" si="455"/>
        <v>66</v>
      </c>
      <c r="P780" s="85">
        <v>20</v>
      </c>
      <c r="Q780" s="47">
        <f t="shared" si="456"/>
        <v>72.599999999999994</v>
      </c>
      <c r="R780" s="47">
        <v>22</v>
      </c>
      <c r="S780" s="36">
        <f t="shared" si="457"/>
        <v>72.599999999999994</v>
      </c>
      <c r="T780" s="36">
        <f t="shared" si="458"/>
        <v>22</v>
      </c>
      <c r="U780" s="47">
        <f t="shared" si="459"/>
        <v>69.3</v>
      </c>
      <c r="V780" s="47">
        <f t="shared" si="460"/>
        <v>21</v>
      </c>
      <c r="W780" s="48">
        <v>24.557539999999999</v>
      </c>
      <c r="X780" s="48">
        <v>112.10553</v>
      </c>
      <c r="Y780" s="49">
        <f t="shared" si="461"/>
        <v>77</v>
      </c>
      <c r="Z780" s="86">
        <v>25</v>
      </c>
      <c r="AA780" s="55">
        <v>8</v>
      </c>
      <c r="AB780" s="55">
        <v>180</v>
      </c>
      <c r="AC780" s="51" t="s">
        <v>120</v>
      </c>
      <c r="AD780" s="43" t="s">
        <v>49</v>
      </c>
      <c r="AE780" s="43" t="s">
        <v>0</v>
      </c>
      <c r="AF780" s="50">
        <v>1</v>
      </c>
      <c r="AG780" s="55" t="s">
        <v>0</v>
      </c>
    </row>
    <row r="781" spans="1:34" s="45" customFormat="1">
      <c r="A781" s="87" t="s">
        <v>257</v>
      </c>
      <c r="B781" s="43" t="s">
        <v>183</v>
      </c>
      <c r="C781" s="44">
        <v>41195</v>
      </c>
      <c r="D781" s="45">
        <v>2012</v>
      </c>
      <c r="E781" s="46">
        <v>0.37986111111111115</v>
      </c>
      <c r="F781" s="46">
        <v>9.1300000000000008</v>
      </c>
      <c r="G781" s="46">
        <f t="shared" si="454"/>
        <v>8.7501388888888894</v>
      </c>
      <c r="H781" s="36">
        <v>2</v>
      </c>
      <c r="I781" s="36">
        <v>1</v>
      </c>
      <c r="J781" s="36">
        <v>8</v>
      </c>
      <c r="K781" s="36">
        <v>8</v>
      </c>
      <c r="L781" s="42" t="s">
        <v>246</v>
      </c>
      <c r="M781" s="42" t="s">
        <v>247</v>
      </c>
      <c r="N781" s="36">
        <v>2</v>
      </c>
      <c r="O781" s="47">
        <f t="shared" si="455"/>
        <v>66</v>
      </c>
      <c r="P781" s="85">
        <v>20</v>
      </c>
      <c r="Q781" s="47">
        <f t="shared" si="456"/>
        <v>72.599999999999994</v>
      </c>
      <c r="R781" s="47">
        <v>22</v>
      </c>
      <c r="S781" s="36">
        <f t="shared" si="457"/>
        <v>72.599999999999994</v>
      </c>
      <c r="T781" s="36">
        <f t="shared" si="458"/>
        <v>22</v>
      </c>
      <c r="U781" s="47">
        <f t="shared" si="459"/>
        <v>69.3</v>
      </c>
      <c r="V781" s="47">
        <f t="shared" si="460"/>
        <v>21</v>
      </c>
      <c r="W781" s="48">
        <v>24.557539999999999</v>
      </c>
      <c r="X781" s="48">
        <v>112.10553</v>
      </c>
      <c r="Y781" s="49">
        <f t="shared" si="461"/>
        <v>77</v>
      </c>
      <c r="Z781" s="86">
        <v>25</v>
      </c>
      <c r="AA781" s="55">
        <v>8</v>
      </c>
      <c r="AB781" s="55">
        <v>180</v>
      </c>
      <c r="AC781" s="51" t="s">
        <v>120</v>
      </c>
      <c r="AD781" s="43" t="s">
        <v>49</v>
      </c>
      <c r="AE781" s="43" t="s">
        <v>0</v>
      </c>
      <c r="AF781" s="50">
        <v>1</v>
      </c>
      <c r="AG781" s="55" t="s">
        <v>0</v>
      </c>
      <c r="AH781" s="50"/>
    </row>
    <row r="782" spans="1:34" s="45" customFormat="1">
      <c r="A782" s="87" t="s">
        <v>257</v>
      </c>
      <c r="B782" s="43" t="s">
        <v>183</v>
      </c>
      <c r="C782" s="44">
        <v>41195</v>
      </c>
      <c r="D782" s="45">
        <v>2012</v>
      </c>
      <c r="E782" s="46">
        <v>0.37986111111111115</v>
      </c>
      <c r="F782" s="46">
        <v>9.1300000000000008</v>
      </c>
      <c r="G782" s="46">
        <f t="shared" si="454"/>
        <v>8.7501388888888894</v>
      </c>
      <c r="H782" s="36">
        <v>2</v>
      </c>
      <c r="I782" s="36">
        <v>1</v>
      </c>
      <c r="J782" s="36">
        <v>8</v>
      </c>
      <c r="K782" s="36">
        <v>8</v>
      </c>
      <c r="L782" s="42" t="s">
        <v>246</v>
      </c>
      <c r="M782" s="42" t="s">
        <v>247</v>
      </c>
      <c r="N782" s="36">
        <v>2</v>
      </c>
      <c r="O782" s="47">
        <f t="shared" si="455"/>
        <v>66</v>
      </c>
      <c r="P782" s="85">
        <v>20</v>
      </c>
      <c r="Q782" s="47">
        <f t="shared" si="456"/>
        <v>72.599999999999994</v>
      </c>
      <c r="R782" s="47">
        <v>22</v>
      </c>
      <c r="S782" s="36">
        <f t="shared" si="457"/>
        <v>72.599999999999994</v>
      </c>
      <c r="T782" s="36">
        <f t="shared" si="458"/>
        <v>22</v>
      </c>
      <c r="U782" s="47">
        <f t="shared" si="459"/>
        <v>69.3</v>
      </c>
      <c r="V782" s="47">
        <f t="shared" si="460"/>
        <v>21</v>
      </c>
      <c r="W782" s="48">
        <v>24.557539999999999</v>
      </c>
      <c r="X782" s="48">
        <v>112.10553</v>
      </c>
      <c r="Y782" s="49">
        <f t="shared" si="461"/>
        <v>77</v>
      </c>
      <c r="Z782" s="86">
        <v>25</v>
      </c>
      <c r="AA782" s="55">
        <v>8</v>
      </c>
      <c r="AB782" s="55">
        <v>180</v>
      </c>
      <c r="AC782" s="51" t="s">
        <v>120</v>
      </c>
      <c r="AD782" s="43" t="s">
        <v>49</v>
      </c>
      <c r="AE782" s="43" t="s">
        <v>0</v>
      </c>
      <c r="AF782" s="50">
        <v>1</v>
      </c>
      <c r="AG782" s="55" t="s">
        <v>0</v>
      </c>
    </row>
    <row r="783" spans="1:34" s="45" customFormat="1">
      <c r="A783" s="87" t="s">
        <v>257</v>
      </c>
      <c r="B783" s="43" t="s">
        <v>183</v>
      </c>
      <c r="C783" s="44">
        <v>41195</v>
      </c>
      <c r="D783" s="45">
        <v>2012</v>
      </c>
      <c r="E783" s="46">
        <v>0.37986111111111115</v>
      </c>
      <c r="F783" s="46">
        <v>9.1300000000000008</v>
      </c>
      <c r="G783" s="46">
        <f t="shared" si="454"/>
        <v>8.7501388888888894</v>
      </c>
      <c r="H783" s="36">
        <v>2</v>
      </c>
      <c r="I783" s="36">
        <v>1</v>
      </c>
      <c r="J783" s="36">
        <v>8</v>
      </c>
      <c r="K783" s="36">
        <v>8</v>
      </c>
      <c r="L783" s="42" t="s">
        <v>246</v>
      </c>
      <c r="M783" s="42" t="s">
        <v>247</v>
      </c>
      <c r="N783" s="36">
        <v>2</v>
      </c>
      <c r="O783" s="47">
        <f t="shared" si="455"/>
        <v>66</v>
      </c>
      <c r="P783" s="85">
        <v>20</v>
      </c>
      <c r="Q783" s="47">
        <f t="shared" si="456"/>
        <v>72.599999999999994</v>
      </c>
      <c r="R783" s="47">
        <v>22</v>
      </c>
      <c r="S783" s="36">
        <f t="shared" si="457"/>
        <v>72.599999999999994</v>
      </c>
      <c r="T783" s="36">
        <f t="shared" si="458"/>
        <v>22</v>
      </c>
      <c r="U783" s="47">
        <f t="shared" si="459"/>
        <v>69.3</v>
      </c>
      <c r="V783" s="47">
        <f t="shared" si="460"/>
        <v>21</v>
      </c>
      <c r="W783" s="48">
        <v>24.557539999999999</v>
      </c>
      <c r="X783" s="48">
        <v>112.10553</v>
      </c>
      <c r="Y783" s="49">
        <f t="shared" si="461"/>
        <v>77</v>
      </c>
      <c r="Z783" s="86">
        <v>25</v>
      </c>
      <c r="AA783" s="55">
        <v>8</v>
      </c>
      <c r="AB783" s="55">
        <v>180</v>
      </c>
      <c r="AC783" s="51" t="s">
        <v>62</v>
      </c>
      <c r="AD783" s="43" t="s">
        <v>49</v>
      </c>
      <c r="AE783" s="43" t="s">
        <v>63</v>
      </c>
      <c r="AF783" s="50">
        <v>1</v>
      </c>
      <c r="AG783" s="55" t="s">
        <v>0</v>
      </c>
    </row>
    <row r="784" spans="1:34" s="45" customFormat="1">
      <c r="A784" s="87" t="s">
        <v>257</v>
      </c>
      <c r="B784" s="43" t="s">
        <v>183</v>
      </c>
      <c r="C784" s="44">
        <v>41195</v>
      </c>
      <c r="D784" s="45">
        <v>2012</v>
      </c>
      <c r="E784" s="46">
        <v>0.37986111111111115</v>
      </c>
      <c r="F784" s="46">
        <v>9.1300000000000008</v>
      </c>
      <c r="G784" s="46">
        <f t="shared" si="454"/>
        <v>8.7501388888888894</v>
      </c>
      <c r="H784" s="36">
        <v>2</v>
      </c>
      <c r="I784" s="36">
        <v>1</v>
      </c>
      <c r="J784" s="36">
        <v>8</v>
      </c>
      <c r="K784" s="36">
        <v>8</v>
      </c>
      <c r="L784" s="42" t="s">
        <v>246</v>
      </c>
      <c r="M784" s="42" t="s">
        <v>247</v>
      </c>
      <c r="N784" s="36">
        <v>2</v>
      </c>
      <c r="O784" s="47">
        <f t="shared" si="455"/>
        <v>66</v>
      </c>
      <c r="P784" s="85">
        <v>20</v>
      </c>
      <c r="Q784" s="47">
        <f t="shared" si="456"/>
        <v>72.599999999999994</v>
      </c>
      <c r="R784" s="47">
        <v>22</v>
      </c>
      <c r="S784" s="36">
        <f t="shared" si="457"/>
        <v>72.599999999999994</v>
      </c>
      <c r="T784" s="36">
        <f t="shared" si="458"/>
        <v>22</v>
      </c>
      <c r="U784" s="47">
        <f t="shared" si="459"/>
        <v>69.3</v>
      </c>
      <c r="V784" s="47">
        <f t="shared" si="460"/>
        <v>21</v>
      </c>
      <c r="W784" s="48">
        <v>24.557539999999999</v>
      </c>
      <c r="X784" s="48">
        <v>112.10553</v>
      </c>
      <c r="Y784" s="49">
        <f t="shared" si="461"/>
        <v>77</v>
      </c>
      <c r="Z784" s="86">
        <v>25</v>
      </c>
      <c r="AA784" s="55">
        <v>8</v>
      </c>
      <c r="AB784" s="55">
        <v>180</v>
      </c>
      <c r="AC784" s="51" t="s">
        <v>62</v>
      </c>
      <c r="AD784" s="43" t="s">
        <v>49</v>
      </c>
      <c r="AE784" s="43" t="s">
        <v>63</v>
      </c>
      <c r="AF784" s="50">
        <v>1</v>
      </c>
      <c r="AG784" s="55" t="s">
        <v>0</v>
      </c>
    </row>
    <row r="785" spans="1:33" s="45" customFormat="1">
      <c r="A785" s="87" t="s">
        <v>257</v>
      </c>
      <c r="B785" s="43" t="s">
        <v>183</v>
      </c>
      <c r="C785" s="44">
        <v>41195</v>
      </c>
      <c r="D785" s="45">
        <v>2012</v>
      </c>
      <c r="E785" s="46">
        <v>0.37986111111111115</v>
      </c>
      <c r="F785" s="46">
        <v>9.1300000000000008</v>
      </c>
      <c r="G785" s="46">
        <f t="shared" si="454"/>
        <v>8.7501388888888894</v>
      </c>
      <c r="H785" s="36">
        <v>2</v>
      </c>
      <c r="I785" s="36">
        <v>1</v>
      </c>
      <c r="J785" s="36">
        <v>8</v>
      </c>
      <c r="K785" s="36">
        <v>8</v>
      </c>
      <c r="L785" s="42" t="s">
        <v>246</v>
      </c>
      <c r="M785" s="42" t="s">
        <v>247</v>
      </c>
      <c r="N785" s="36">
        <v>2</v>
      </c>
      <c r="O785" s="47">
        <f t="shared" si="455"/>
        <v>66</v>
      </c>
      <c r="P785" s="85">
        <v>20</v>
      </c>
      <c r="Q785" s="47">
        <f t="shared" si="456"/>
        <v>72.599999999999994</v>
      </c>
      <c r="R785" s="47">
        <v>22</v>
      </c>
      <c r="S785" s="36">
        <f t="shared" si="457"/>
        <v>72.599999999999994</v>
      </c>
      <c r="T785" s="36">
        <f t="shared" si="458"/>
        <v>22</v>
      </c>
      <c r="U785" s="47">
        <f t="shared" si="459"/>
        <v>69.3</v>
      </c>
      <c r="V785" s="47">
        <f t="shared" si="460"/>
        <v>21</v>
      </c>
      <c r="W785" s="48">
        <v>24.557539999999999</v>
      </c>
      <c r="X785" s="48">
        <v>112.10553</v>
      </c>
      <c r="Y785" s="49">
        <f t="shared" si="461"/>
        <v>77</v>
      </c>
      <c r="Z785" s="86">
        <v>25</v>
      </c>
      <c r="AA785" s="55">
        <v>8</v>
      </c>
      <c r="AB785" s="55">
        <v>180</v>
      </c>
      <c r="AC785" s="51" t="s">
        <v>62</v>
      </c>
      <c r="AD785" s="43" t="s">
        <v>113</v>
      </c>
      <c r="AE785" s="43" t="s">
        <v>66</v>
      </c>
      <c r="AF785" s="50">
        <v>1</v>
      </c>
      <c r="AG785" s="55" t="s">
        <v>0</v>
      </c>
    </row>
    <row r="786" spans="1:33" s="45" customFormat="1">
      <c r="A786" s="87" t="s">
        <v>257</v>
      </c>
      <c r="B786" s="43" t="s">
        <v>183</v>
      </c>
      <c r="C786" s="44">
        <v>41195</v>
      </c>
      <c r="D786" s="45">
        <v>2012</v>
      </c>
      <c r="E786" s="46">
        <v>0.37986111111111115</v>
      </c>
      <c r="F786" s="46">
        <v>9.1300000000000008</v>
      </c>
      <c r="G786" s="46">
        <f t="shared" si="454"/>
        <v>8.7501388888888894</v>
      </c>
      <c r="H786" s="36">
        <v>2</v>
      </c>
      <c r="I786" s="36">
        <v>1</v>
      </c>
      <c r="J786" s="36">
        <v>8</v>
      </c>
      <c r="K786" s="36">
        <v>8</v>
      </c>
      <c r="L786" s="42" t="s">
        <v>246</v>
      </c>
      <c r="M786" s="42" t="s">
        <v>247</v>
      </c>
      <c r="N786" s="36">
        <v>2</v>
      </c>
      <c r="O786" s="47">
        <f t="shared" si="455"/>
        <v>66</v>
      </c>
      <c r="P786" s="85">
        <v>20</v>
      </c>
      <c r="Q786" s="47">
        <f t="shared" si="456"/>
        <v>72.599999999999994</v>
      </c>
      <c r="R786" s="47">
        <v>22</v>
      </c>
      <c r="S786" s="36">
        <f t="shared" si="457"/>
        <v>72.599999999999994</v>
      </c>
      <c r="T786" s="36">
        <f t="shared" si="458"/>
        <v>22</v>
      </c>
      <c r="U786" s="47">
        <f t="shared" si="459"/>
        <v>69.3</v>
      </c>
      <c r="V786" s="47">
        <f t="shared" si="460"/>
        <v>21</v>
      </c>
      <c r="W786" s="48">
        <v>24.557539999999999</v>
      </c>
      <c r="X786" s="48">
        <v>112.10553</v>
      </c>
      <c r="Y786" s="49">
        <f t="shared" si="461"/>
        <v>77</v>
      </c>
      <c r="Z786" s="86">
        <v>25</v>
      </c>
      <c r="AA786" s="55">
        <v>8</v>
      </c>
      <c r="AB786" s="55">
        <v>180</v>
      </c>
      <c r="AC786" s="51" t="s">
        <v>130</v>
      </c>
      <c r="AD786" s="43" t="s">
        <v>49</v>
      </c>
      <c r="AE786" s="43" t="s">
        <v>0</v>
      </c>
      <c r="AF786" s="50">
        <v>1</v>
      </c>
      <c r="AG786" s="52" t="s">
        <v>0</v>
      </c>
    </row>
    <row r="787" spans="1:33" s="45" customFormat="1">
      <c r="A787" s="87" t="s">
        <v>255</v>
      </c>
      <c r="B787" s="43" t="s">
        <v>150</v>
      </c>
      <c r="C787" s="44">
        <v>41195</v>
      </c>
      <c r="D787" s="45">
        <v>2012</v>
      </c>
      <c r="E787" s="46">
        <v>0.37638888888888888</v>
      </c>
      <c r="F787" s="46">
        <v>0.38055555555555554</v>
      </c>
      <c r="G787" s="46">
        <f t="shared" si="454"/>
        <v>4.1666666666666519E-3</v>
      </c>
      <c r="H787" s="36">
        <v>2</v>
      </c>
      <c r="I787" s="36">
        <v>1</v>
      </c>
      <c r="J787" s="36">
        <v>9</v>
      </c>
      <c r="K787" s="36">
        <v>9</v>
      </c>
      <c r="L787" s="42" t="s">
        <v>246</v>
      </c>
      <c r="M787" s="42" t="s">
        <v>247</v>
      </c>
      <c r="N787" s="36">
        <v>2</v>
      </c>
      <c r="O787" s="47">
        <f t="shared" si="455"/>
        <v>63.03</v>
      </c>
      <c r="P787" s="85">
        <v>19.100000000000001</v>
      </c>
      <c r="Q787" s="47">
        <f t="shared" si="456"/>
        <v>56.396999999999998</v>
      </c>
      <c r="R787" s="47">
        <v>17.09</v>
      </c>
      <c r="S787" s="36">
        <f t="shared" si="457"/>
        <v>63.03</v>
      </c>
      <c r="T787" s="36">
        <f t="shared" si="458"/>
        <v>19.100000000000001</v>
      </c>
      <c r="U787" s="47">
        <f t="shared" si="459"/>
        <v>59.713499999999996</v>
      </c>
      <c r="V787" s="47">
        <f t="shared" si="460"/>
        <v>18.094999999999999</v>
      </c>
      <c r="W787" s="48">
        <v>24.557539999999999</v>
      </c>
      <c r="X787" s="48">
        <v>112.10553</v>
      </c>
      <c r="Y787" s="49">
        <f t="shared" si="461"/>
        <v>77</v>
      </c>
      <c r="Z787" s="86">
        <v>25</v>
      </c>
      <c r="AA787" s="55">
        <v>10</v>
      </c>
      <c r="AB787" s="55">
        <v>180</v>
      </c>
      <c r="AC787" s="51" t="s">
        <v>119</v>
      </c>
      <c r="AD787" s="43" t="s">
        <v>113</v>
      </c>
      <c r="AE787" s="43" t="s">
        <v>0</v>
      </c>
      <c r="AF787" s="50">
        <v>1</v>
      </c>
      <c r="AG787" s="52" t="s">
        <v>3</v>
      </c>
    </row>
    <row r="788" spans="1:33" s="45" customFormat="1">
      <c r="A788" s="87" t="s">
        <v>255</v>
      </c>
      <c r="B788" s="43" t="s">
        <v>150</v>
      </c>
      <c r="C788" s="44">
        <v>41195</v>
      </c>
      <c r="D788" s="45">
        <v>2012</v>
      </c>
      <c r="E788" s="46">
        <v>0.37638888888888888</v>
      </c>
      <c r="F788" s="46">
        <v>0.38055555555555554</v>
      </c>
      <c r="G788" s="46">
        <f t="shared" si="454"/>
        <v>4.1666666666666519E-3</v>
      </c>
      <c r="H788" s="36">
        <v>2</v>
      </c>
      <c r="I788" s="36">
        <v>1</v>
      </c>
      <c r="J788" s="36">
        <v>9</v>
      </c>
      <c r="K788" s="36">
        <v>9</v>
      </c>
      <c r="L788" s="42" t="s">
        <v>246</v>
      </c>
      <c r="M788" s="42" t="s">
        <v>247</v>
      </c>
      <c r="N788" s="36">
        <v>2</v>
      </c>
      <c r="O788" s="47">
        <f t="shared" si="455"/>
        <v>63.03</v>
      </c>
      <c r="P788" s="85">
        <v>19.100000000000001</v>
      </c>
      <c r="Q788" s="47">
        <f t="shared" si="456"/>
        <v>56.396999999999998</v>
      </c>
      <c r="R788" s="47">
        <v>17.09</v>
      </c>
      <c r="S788" s="36">
        <f t="shared" si="457"/>
        <v>63.03</v>
      </c>
      <c r="T788" s="36">
        <f t="shared" si="458"/>
        <v>19.100000000000001</v>
      </c>
      <c r="U788" s="47">
        <f t="shared" si="459"/>
        <v>59.713499999999996</v>
      </c>
      <c r="V788" s="47">
        <f t="shared" si="460"/>
        <v>18.094999999999999</v>
      </c>
      <c r="W788" s="48">
        <v>24.557539999999999</v>
      </c>
      <c r="X788" s="48">
        <v>112.10553</v>
      </c>
      <c r="Y788" s="49">
        <f t="shared" si="461"/>
        <v>77</v>
      </c>
      <c r="Z788" s="86">
        <v>25</v>
      </c>
      <c r="AA788" s="55">
        <v>10</v>
      </c>
      <c r="AB788" s="55">
        <v>180</v>
      </c>
      <c r="AC788" s="51" t="s">
        <v>119</v>
      </c>
      <c r="AD788" s="43" t="s">
        <v>49</v>
      </c>
      <c r="AE788" s="43" t="s">
        <v>0</v>
      </c>
      <c r="AF788" s="50">
        <v>1</v>
      </c>
      <c r="AG788" s="52" t="s">
        <v>3</v>
      </c>
    </row>
    <row r="789" spans="1:33" s="45" customFormat="1">
      <c r="A789" s="87" t="s">
        <v>255</v>
      </c>
      <c r="B789" s="43" t="s">
        <v>150</v>
      </c>
      <c r="C789" s="44">
        <v>41195</v>
      </c>
      <c r="D789" s="45">
        <v>2012</v>
      </c>
      <c r="E789" s="46">
        <v>0.37638888888888888</v>
      </c>
      <c r="F789" s="46">
        <v>0.38055555555555554</v>
      </c>
      <c r="G789" s="46">
        <f t="shared" si="454"/>
        <v>4.1666666666666519E-3</v>
      </c>
      <c r="H789" s="36">
        <v>2</v>
      </c>
      <c r="I789" s="36">
        <v>1</v>
      </c>
      <c r="J789" s="36">
        <v>9</v>
      </c>
      <c r="K789" s="36">
        <v>9</v>
      </c>
      <c r="L789" s="42" t="s">
        <v>246</v>
      </c>
      <c r="M789" s="42" t="s">
        <v>247</v>
      </c>
      <c r="N789" s="36">
        <v>2</v>
      </c>
      <c r="O789" s="47">
        <f t="shared" si="455"/>
        <v>63.03</v>
      </c>
      <c r="P789" s="85">
        <v>19.100000000000001</v>
      </c>
      <c r="Q789" s="47">
        <f t="shared" si="456"/>
        <v>56.396999999999998</v>
      </c>
      <c r="R789" s="47">
        <v>17.09</v>
      </c>
      <c r="S789" s="36">
        <f t="shared" si="457"/>
        <v>63.03</v>
      </c>
      <c r="T789" s="36">
        <f t="shared" si="458"/>
        <v>19.100000000000001</v>
      </c>
      <c r="U789" s="47">
        <f t="shared" si="459"/>
        <v>59.713499999999996</v>
      </c>
      <c r="V789" s="47">
        <f t="shared" si="460"/>
        <v>18.094999999999999</v>
      </c>
      <c r="W789" s="48">
        <v>24.557539999999999</v>
      </c>
      <c r="X789" s="48">
        <v>112.10553</v>
      </c>
      <c r="Y789" s="49">
        <f t="shared" si="461"/>
        <v>77</v>
      </c>
      <c r="Z789" s="86">
        <v>25</v>
      </c>
      <c r="AA789" s="55">
        <v>10</v>
      </c>
      <c r="AB789" s="55">
        <v>180</v>
      </c>
      <c r="AC789" s="51" t="s">
        <v>120</v>
      </c>
      <c r="AD789" s="43" t="s">
        <v>113</v>
      </c>
      <c r="AE789" s="43" t="s">
        <v>0</v>
      </c>
      <c r="AF789" s="50">
        <v>1</v>
      </c>
      <c r="AG789" s="52" t="s">
        <v>0</v>
      </c>
    </row>
    <row r="790" spans="1:33" s="45" customFormat="1">
      <c r="A790" s="87" t="s">
        <v>255</v>
      </c>
      <c r="B790" s="43" t="s">
        <v>150</v>
      </c>
      <c r="C790" s="44">
        <v>41195</v>
      </c>
      <c r="D790" s="45">
        <v>2012</v>
      </c>
      <c r="E790" s="46">
        <v>0.37638888888888888</v>
      </c>
      <c r="F790" s="46">
        <v>0.38055555555555554</v>
      </c>
      <c r="G790" s="46">
        <f t="shared" si="454"/>
        <v>4.1666666666666519E-3</v>
      </c>
      <c r="H790" s="36">
        <v>2</v>
      </c>
      <c r="I790" s="36">
        <v>1</v>
      </c>
      <c r="J790" s="36">
        <v>9</v>
      </c>
      <c r="K790" s="36">
        <v>9</v>
      </c>
      <c r="L790" s="42" t="s">
        <v>246</v>
      </c>
      <c r="M790" s="42" t="s">
        <v>247</v>
      </c>
      <c r="N790" s="36">
        <v>2</v>
      </c>
      <c r="O790" s="47">
        <f t="shared" si="455"/>
        <v>63.03</v>
      </c>
      <c r="P790" s="85">
        <v>19.100000000000001</v>
      </c>
      <c r="Q790" s="47">
        <f t="shared" si="456"/>
        <v>56.396999999999998</v>
      </c>
      <c r="R790" s="47">
        <v>17.09</v>
      </c>
      <c r="S790" s="36">
        <f t="shared" si="457"/>
        <v>63.03</v>
      </c>
      <c r="T790" s="36">
        <f t="shared" si="458"/>
        <v>19.100000000000001</v>
      </c>
      <c r="U790" s="47">
        <f t="shared" si="459"/>
        <v>59.713499999999996</v>
      </c>
      <c r="V790" s="47">
        <f t="shared" si="460"/>
        <v>18.094999999999999</v>
      </c>
      <c r="W790" s="48">
        <v>24.557539999999999</v>
      </c>
      <c r="X790" s="48">
        <v>112.10553</v>
      </c>
      <c r="Y790" s="49">
        <f t="shared" si="461"/>
        <v>77</v>
      </c>
      <c r="Z790" s="86">
        <v>25</v>
      </c>
      <c r="AA790" s="55">
        <v>10</v>
      </c>
      <c r="AB790" s="55">
        <v>180</v>
      </c>
      <c r="AC790" s="51" t="s">
        <v>120</v>
      </c>
      <c r="AD790" s="43" t="s">
        <v>49</v>
      </c>
      <c r="AE790" s="43" t="s">
        <v>0</v>
      </c>
      <c r="AF790" s="50">
        <v>1</v>
      </c>
      <c r="AG790" s="52" t="s">
        <v>0</v>
      </c>
    </row>
    <row r="791" spans="1:33" s="45" customFormat="1">
      <c r="A791" s="87" t="s">
        <v>255</v>
      </c>
      <c r="B791" s="43" t="s">
        <v>150</v>
      </c>
      <c r="C791" s="44">
        <v>41195</v>
      </c>
      <c r="D791" s="45">
        <v>2012</v>
      </c>
      <c r="E791" s="46">
        <v>0.37638888888888888</v>
      </c>
      <c r="F791" s="46">
        <v>0.38055555555555554</v>
      </c>
      <c r="G791" s="46">
        <f t="shared" si="454"/>
        <v>4.1666666666666519E-3</v>
      </c>
      <c r="H791" s="36">
        <v>2</v>
      </c>
      <c r="I791" s="36">
        <v>1</v>
      </c>
      <c r="J791" s="36">
        <v>9</v>
      </c>
      <c r="K791" s="36">
        <v>9</v>
      </c>
      <c r="L791" s="42" t="s">
        <v>246</v>
      </c>
      <c r="M791" s="42" t="s">
        <v>247</v>
      </c>
      <c r="N791" s="36">
        <v>2</v>
      </c>
      <c r="O791" s="47">
        <f t="shared" si="455"/>
        <v>63.03</v>
      </c>
      <c r="P791" s="85">
        <v>19.100000000000001</v>
      </c>
      <c r="Q791" s="47">
        <f t="shared" si="456"/>
        <v>56.396999999999998</v>
      </c>
      <c r="R791" s="47">
        <v>17.09</v>
      </c>
      <c r="S791" s="36">
        <f t="shared" si="457"/>
        <v>63.03</v>
      </c>
      <c r="T791" s="36">
        <f t="shared" si="458"/>
        <v>19.100000000000001</v>
      </c>
      <c r="U791" s="47">
        <f t="shared" si="459"/>
        <v>59.713499999999996</v>
      </c>
      <c r="V791" s="47">
        <f t="shared" si="460"/>
        <v>18.094999999999999</v>
      </c>
      <c r="W791" s="48">
        <v>24.557539999999999</v>
      </c>
      <c r="X791" s="48">
        <v>112.10553</v>
      </c>
      <c r="Y791" s="49">
        <f t="shared" si="461"/>
        <v>77</v>
      </c>
      <c r="Z791" s="86">
        <v>25</v>
      </c>
      <c r="AA791" s="55">
        <v>10</v>
      </c>
      <c r="AB791" s="55">
        <v>180</v>
      </c>
      <c r="AC791" s="51" t="s">
        <v>62</v>
      </c>
      <c r="AD791" s="43" t="s">
        <v>113</v>
      </c>
      <c r="AE791" s="43" t="s">
        <v>63</v>
      </c>
      <c r="AF791" s="50">
        <v>1</v>
      </c>
      <c r="AG791" s="52" t="s">
        <v>0</v>
      </c>
    </row>
    <row r="792" spans="1:33" s="45" customFormat="1">
      <c r="A792" s="87" t="s">
        <v>255</v>
      </c>
      <c r="B792" s="43" t="s">
        <v>150</v>
      </c>
      <c r="C792" s="44">
        <v>41195</v>
      </c>
      <c r="D792" s="45">
        <v>2012</v>
      </c>
      <c r="E792" s="46">
        <v>0.37638888888888888</v>
      </c>
      <c r="F792" s="46">
        <v>0.38055555555555554</v>
      </c>
      <c r="G792" s="46">
        <f t="shared" si="454"/>
        <v>4.1666666666666519E-3</v>
      </c>
      <c r="H792" s="36">
        <v>2</v>
      </c>
      <c r="I792" s="36">
        <v>1</v>
      </c>
      <c r="J792" s="36">
        <v>9</v>
      </c>
      <c r="K792" s="36">
        <v>9</v>
      </c>
      <c r="L792" s="42" t="s">
        <v>246</v>
      </c>
      <c r="M792" s="42" t="s">
        <v>247</v>
      </c>
      <c r="N792" s="36">
        <v>2</v>
      </c>
      <c r="O792" s="47">
        <f t="shared" si="455"/>
        <v>63.03</v>
      </c>
      <c r="P792" s="85">
        <v>19.100000000000001</v>
      </c>
      <c r="Q792" s="47">
        <f t="shared" si="456"/>
        <v>56.396999999999998</v>
      </c>
      <c r="R792" s="47">
        <v>17.09</v>
      </c>
      <c r="S792" s="36">
        <f t="shared" si="457"/>
        <v>63.03</v>
      </c>
      <c r="T792" s="36">
        <f t="shared" si="458"/>
        <v>19.100000000000001</v>
      </c>
      <c r="U792" s="47">
        <f t="shared" si="459"/>
        <v>59.713499999999996</v>
      </c>
      <c r="V792" s="47">
        <f t="shared" si="460"/>
        <v>18.094999999999999</v>
      </c>
      <c r="W792" s="48">
        <v>24.557539999999999</v>
      </c>
      <c r="X792" s="48">
        <v>112.10553</v>
      </c>
      <c r="Y792" s="49">
        <f t="shared" si="461"/>
        <v>77</v>
      </c>
      <c r="Z792" s="86">
        <v>25</v>
      </c>
      <c r="AA792" s="55">
        <v>10</v>
      </c>
      <c r="AB792" s="55">
        <v>180</v>
      </c>
      <c r="AC792" s="51" t="s">
        <v>62</v>
      </c>
      <c r="AD792" s="43" t="s">
        <v>49</v>
      </c>
      <c r="AE792" s="43" t="s">
        <v>63</v>
      </c>
      <c r="AF792" s="50">
        <v>1</v>
      </c>
      <c r="AG792" s="52" t="s">
        <v>0</v>
      </c>
    </row>
    <row r="793" spans="1:33" s="45" customFormat="1">
      <c r="A793" s="87" t="s">
        <v>255</v>
      </c>
      <c r="B793" s="43" t="s">
        <v>150</v>
      </c>
      <c r="C793" s="44">
        <v>41195</v>
      </c>
      <c r="D793" s="45">
        <v>2012</v>
      </c>
      <c r="E793" s="46">
        <v>0.37638888888888888</v>
      </c>
      <c r="F793" s="46">
        <v>0.38055555555555554</v>
      </c>
      <c r="G793" s="46">
        <f t="shared" si="454"/>
        <v>4.1666666666666519E-3</v>
      </c>
      <c r="H793" s="36">
        <v>2</v>
      </c>
      <c r="I793" s="36">
        <v>1</v>
      </c>
      <c r="J793" s="36">
        <v>9</v>
      </c>
      <c r="K793" s="36">
        <v>9</v>
      </c>
      <c r="L793" s="42" t="s">
        <v>246</v>
      </c>
      <c r="M793" s="42" t="s">
        <v>247</v>
      </c>
      <c r="N793" s="36">
        <v>2</v>
      </c>
      <c r="O793" s="47">
        <f t="shared" si="455"/>
        <v>63.03</v>
      </c>
      <c r="P793" s="85">
        <v>19.100000000000001</v>
      </c>
      <c r="Q793" s="47">
        <f t="shared" si="456"/>
        <v>56.396999999999998</v>
      </c>
      <c r="R793" s="47">
        <v>17.09</v>
      </c>
      <c r="S793" s="36">
        <f t="shared" si="457"/>
        <v>63.03</v>
      </c>
      <c r="T793" s="36">
        <f t="shared" si="458"/>
        <v>19.100000000000001</v>
      </c>
      <c r="U793" s="47">
        <f t="shared" si="459"/>
        <v>59.713499999999996</v>
      </c>
      <c r="V793" s="47">
        <f t="shared" si="460"/>
        <v>18.094999999999999</v>
      </c>
      <c r="W793" s="48">
        <v>24.557539999999999</v>
      </c>
      <c r="X793" s="48">
        <v>112.10553</v>
      </c>
      <c r="Y793" s="49">
        <f t="shared" si="461"/>
        <v>77</v>
      </c>
      <c r="Z793" s="86">
        <v>25</v>
      </c>
      <c r="AA793" s="55">
        <v>10</v>
      </c>
      <c r="AB793" s="55">
        <v>180</v>
      </c>
      <c r="AC793" s="51" t="s">
        <v>62</v>
      </c>
      <c r="AD793" s="43" t="s">
        <v>49</v>
      </c>
      <c r="AE793" s="43" t="s">
        <v>63</v>
      </c>
      <c r="AF793" s="50">
        <v>1</v>
      </c>
      <c r="AG793" s="52" t="s">
        <v>0</v>
      </c>
    </row>
    <row r="794" spans="1:33" s="45" customFormat="1">
      <c r="A794" s="87" t="s">
        <v>255</v>
      </c>
      <c r="B794" s="43" t="s">
        <v>150</v>
      </c>
      <c r="C794" s="44">
        <v>41195</v>
      </c>
      <c r="D794" s="45">
        <v>2012</v>
      </c>
      <c r="E794" s="46">
        <v>0.37638888888888888</v>
      </c>
      <c r="F794" s="46">
        <v>0.38055555555555554</v>
      </c>
      <c r="G794" s="46">
        <f t="shared" si="454"/>
        <v>4.1666666666666519E-3</v>
      </c>
      <c r="H794" s="36">
        <v>2</v>
      </c>
      <c r="I794" s="36">
        <v>1</v>
      </c>
      <c r="J794" s="36">
        <v>9</v>
      </c>
      <c r="K794" s="36">
        <v>9</v>
      </c>
      <c r="L794" s="42" t="s">
        <v>246</v>
      </c>
      <c r="M794" s="42" t="s">
        <v>247</v>
      </c>
      <c r="N794" s="36">
        <v>2</v>
      </c>
      <c r="O794" s="47">
        <f t="shared" si="455"/>
        <v>63.03</v>
      </c>
      <c r="P794" s="85">
        <v>19.100000000000001</v>
      </c>
      <c r="Q794" s="47">
        <f t="shared" si="456"/>
        <v>56.396999999999998</v>
      </c>
      <c r="R794" s="47">
        <v>17.09</v>
      </c>
      <c r="S794" s="36">
        <f t="shared" si="457"/>
        <v>63.03</v>
      </c>
      <c r="T794" s="36">
        <f t="shared" si="458"/>
        <v>19.100000000000001</v>
      </c>
      <c r="U794" s="47">
        <f t="shared" si="459"/>
        <v>59.713499999999996</v>
      </c>
      <c r="V794" s="47">
        <f t="shared" si="460"/>
        <v>18.094999999999999</v>
      </c>
      <c r="W794" s="48">
        <v>24.557539999999999</v>
      </c>
      <c r="X794" s="48">
        <v>112.10553</v>
      </c>
      <c r="Y794" s="49">
        <f t="shared" si="461"/>
        <v>77</v>
      </c>
      <c r="Z794" s="86">
        <v>25</v>
      </c>
      <c r="AA794" s="55">
        <v>10</v>
      </c>
      <c r="AB794" s="55">
        <v>180</v>
      </c>
      <c r="AC794" s="51" t="s">
        <v>62</v>
      </c>
      <c r="AD794" s="43" t="s">
        <v>49</v>
      </c>
      <c r="AE794" s="43" t="s">
        <v>63</v>
      </c>
      <c r="AF794" s="50">
        <v>1</v>
      </c>
      <c r="AG794" s="52" t="s">
        <v>0</v>
      </c>
    </row>
    <row r="795" spans="1:33" s="45" customFormat="1">
      <c r="A795" s="87" t="s">
        <v>255</v>
      </c>
      <c r="B795" s="43" t="s">
        <v>150</v>
      </c>
      <c r="C795" s="44">
        <v>41195</v>
      </c>
      <c r="D795" s="45">
        <v>2012</v>
      </c>
      <c r="E795" s="46">
        <v>0.37638888888888888</v>
      </c>
      <c r="F795" s="46">
        <v>0.38055555555555554</v>
      </c>
      <c r="G795" s="46">
        <f t="shared" si="454"/>
        <v>4.1666666666666519E-3</v>
      </c>
      <c r="H795" s="36">
        <v>2</v>
      </c>
      <c r="I795" s="36">
        <v>1</v>
      </c>
      <c r="J795" s="36">
        <v>9</v>
      </c>
      <c r="K795" s="36">
        <v>9</v>
      </c>
      <c r="L795" s="42" t="s">
        <v>246</v>
      </c>
      <c r="M795" s="42" t="s">
        <v>247</v>
      </c>
      <c r="N795" s="36">
        <v>2</v>
      </c>
      <c r="O795" s="47">
        <f t="shared" si="455"/>
        <v>63.03</v>
      </c>
      <c r="P795" s="85">
        <v>19.100000000000001</v>
      </c>
      <c r="Q795" s="47">
        <f t="shared" si="456"/>
        <v>56.396999999999998</v>
      </c>
      <c r="R795" s="47">
        <v>17.09</v>
      </c>
      <c r="S795" s="36">
        <f t="shared" si="457"/>
        <v>63.03</v>
      </c>
      <c r="T795" s="36">
        <f t="shared" si="458"/>
        <v>19.100000000000001</v>
      </c>
      <c r="U795" s="47">
        <f t="shared" si="459"/>
        <v>59.713499999999996</v>
      </c>
      <c r="V795" s="47">
        <f t="shared" si="460"/>
        <v>18.094999999999999</v>
      </c>
      <c r="W795" s="48">
        <v>24.557539999999999</v>
      </c>
      <c r="X795" s="48">
        <v>112.10553</v>
      </c>
      <c r="Y795" s="49">
        <f t="shared" si="461"/>
        <v>77</v>
      </c>
      <c r="Z795" s="86">
        <v>25</v>
      </c>
      <c r="AA795" s="55">
        <v>10</v>
      </c>
      <c r="AB795" s="55">
        <v>180</v>
      </c>
      <c r="AC795" s="51" t="s">
        <v>62</v>
      </c>
      <c r="AD795" s="43" t="s">
        <v>113</v>
      </c>
      <c r="AE795" s="43" t="s">
        <v>66</v>
      </c>
      <c r="AF795" s="50">
        <v>1</v>
      </c>
      <c r="AG795" s="52" t="s">
        <v>0</v>
      </c>
    </row>
    <row r="796" spans="1:33" s="45" customFormat="1">
      <c r="A796" s="87" t="s">
        <v>255</v>
      </c>
      <c r="B796" s="43" t="s">
        <v>150</v>
      </c>
      <c r="C796" s="44">
        <v>41195</v>
      </c>
      <c r="D796" s="45">
        <v>2012</v>
      </c>
      <c r="E796" s="46">
        <v>0.37638888888888888</v>
      </c>
      <c r="F796" s="46">
        <v>0.38055555555555554</v>
      </c>
      <c r="G796" s="46">
        <f t="shared" si="454"/>
        <v>4.1666666666666519E-3</v>
      </c>
      <c r="H796" s="36">
        <v>2</v>
      </c>
      <c r="I796" s="36">
        <v>1</v>
      </c>
      <c r="J796" s="36">
        <v>9</v>
      </c>
      <c r="K796" s="36">
        <v>9</v>
      </c>
      <c r="L796" s="42" t="s">
        <v>246</v>
      </c>
      <c r="M796" s="42" t="s">
        <v>247</v>
      </c>
      <c r="N796" s="36">
        <v>2</v>
      </c>
      <c r="O796" s="47">
        <f t="shared" si="455"/>
        <v>63.03</v>
      </c>
      <c r="P796" s="85">
        <v>19.100000000000001</v>
      </c>
      <c r="Q796" s="47">
        <f t="shared" si="456"/>
        <v>56.396999999999998</v>
      </c>
      <c r="R796" s="47">
        <v>17.09</v>
      </c>
      <c r="S796" s="36">
        <f t="shared" si="457"/>
        <v>63.03</v>
      </c>
      <c r="T796" s="36">
        <f t="shared" si="458"/>
        <v>19.100000000000001</v>
      </c>
      <c r="U796" s="47">
        <f t="shared" si="459"/>
        <v>59.713499999999996</v>
      </c>
      <c r="V796" s="47">
        <f t="shared" si="460"/>
        <v>18.094999999999999</v>
      </c>
      <c r="W796" s="48">
        <v>24.557539999999999</v>
      </c>
      <c r="X796" s="48">
        <v>112.10553</v>
      </c>
      <c r="Y796" s="49">
        <f t="shared" si="461"/>
        <v>77</v>
      </c>
      <c r="Z796" s="86">
        <v>25</v>
      </c>
      <c r="AA796" s="55">
        <v>10</v>
      </c>
      <c r="AB796" s="55">
        <v>180</v>
      </c>
      <c r="AC796" s="51" t="s">
        <v>131</v>
      </c>
      <c r="AD796" s="43" t="s">
        <v>113</v>
      </c>
      <c r="AE796" s="43" t="s">
        <v>0</v>
      </c>
      <c r="AF796" s="50">
        <v>1</v>
      </c>
      <c r="AG796" s="52" t="s">
        <v>0</v>
      </c>
    </row>
    <row r="797" spans="1:33" s="45" customFormat="1">
      <c r="A797" s="87" t="s">
        <v>255</v>
      </c>
      <c r="B797" s="43" t="s">
        <v>150</v>
      </c>
      <c r="C797" s="44">
        <v>41195</v>
      </c>
      <c r="D797" s="45">
        <v>2012</v>
      </c>
      <c r="E797" s="46">
        <v>0.37638888888888888</v>
      </c>
      <c r="F797" s="46">
        <v>0.38055555555555554</v>
      </c>
      <c r="G797" s="46">
        <f t="shared" si="454"/>
        <v>4.1666666666666519E-3</v>
      </c>
      <c r="H797" s="36">
        <v>2</v>
      </c>
      <c r="I797" s="36">
        <v>1</v>
      </c>
      <c r="J797" s="36">
        <v>9</v>
      </c>
      <c r="K797" s="36">
        <v>9</v>
      </c>
      <c r="L797" s="42" t="s">
        <v>246</v>
      </c>
      <c r="M797" s="42" t="s">
        <v>247</v>
      </c>
      <c r="N797" s="36">
        <v>2</v>
      </c>
      <c r="O797" s="47">
        <f t="shared" si="455"/>
        <v>63.03</v>
      </c>
      <c r="P797" s="85">
        <v>19.100000000000001</v>
      </c>
      <c r="Q797" s="47">
        <f t="shared" si="456"/>
        <v>56.396999999999998</v>
      </c>
      <c r="R797" s="47">
        <v>17.09</v>
      </c>
      <c r="S797" s="36">
        <f t="shared" si="457"/>
        <v>63.03</v>
      </c>
      <c r="T797" s="36">
        <f t="shared" si="458"/>
        <v>19.100000000000001</v>
      </c>
      <c r="U797" s="47">
        <f t="shared" si="459"/>
        <v>59.713499999999996</v>
      </c>
      <c r="V797" s="47">
        <f t="shared" si="460"/>
        <v>18.094999999999999</v>
      </c>
      <c r="W797" s="48">
        <v>24.557539999999999</v>
      </c>
      <c r="X797" s="48">
        <v>112.10553</v>
      </c>
      <c r="Y797" s="49">
        <f t="shared" si="461"/>
        <v>77</v>
      </c>
      <c r="Z797" s="86">
        <v>25</v>
      </c>
      <c r="AA797" s="55">
        <v>10</v>
      </c>
      <c r="AB797" s="55">
        <v>180</v>
      </c>
      <c r="AC797" s="51" t="s">
        <v>131</v>
      </c>
      <c r="AD797" s="43" t="s">
        <v>49</v>
      </c>
      <c r="AE797" s="43" t="s">
        <v>0</v>
      </c>
      <c r="AF797" s="50">
        <v>1</v>
      </c>
      <c r="AG797" s="52" t="s">
        <v>0</v>
      </c>
    </row>
    <row r="798" spans="1:33" s="45" customFormat="1">
      <c r="A798" s="87" t="s">
        <v>255</v>
      </c>
      <c r="B798" s="43" t="s">
        <v>150</v>
      </c>
      <c r="C798" s="44">
        <v>41195</v>
      </c>
      <c r="D798" s="45">
        <v>2012</v>
      </c>
      <c r="E798" s="46">
        <v>0.37638888888888888</v>
      </c>
      <c r="F798" s="46">
        <v>0.38055555555555554</v>
      </c>
      <c r="G798" s="46">
        <f t="shared" si="454"/>
        <v>4.1666666666666519E-3</v>
      </c>
      <c r="H798" s="36">
        <v>2</v>
      </c>
      <c r="I798" s="36">
        <v>1</v>
      </c>
      <c r="J798" s="36">
        <v>9</v>
      </c>
      <c r="K798" s="36">
        <v>9</v>
      </c>
      <c r="L798" s="42" t="s">
        <v>246</v>
      </c>
      <c r="M798" s="42" t="s">
        <v>247</v>
      </c>
      <c r="N798" s="36">
        <v>2</v>
      </c>
      <c r="O798" s="47">
        <f t="shared" si="455"/>
        <v>63.03</v>
      </c>
      <c r="P798" s="85">
        <v>19.100000000000001</v>
      </c>
      <c r="Q798" s="47">
        <f t="shared" si="456"/>
        <v>56.396999999999998</v>
      </c>
      <c r="R798" s="47">
        <v>17.09</v>
      </c>
      <c r="S798" s="36">
        <f t="shared" si="457"/>
        <v>63.03</v>
      </c>
      <c r="T798" s="36">
        <f t="shared" si="458"/>
        <v>19.100000000000001</v>
      </c>
      <c r="U798" s="47">
        <f t="shared" si="459"/>
        <v>59.713499999999996</v>
      </c>
      <c r="V798" s="47">
        <f t="shared" si="460"/>
        <v>18.094999999999999</v>
      </c>
      <c r="W798" s="48">
        <v>24.557539999999999</v>
      </c>
      <c r="X798" s="48">
        <v>112.10553</v>
      </c>
      <c r="Y798" s="49">
        <f t="shared" si="461"/>
        <v>77</v>
      </c>
      <c r="Z798" s="86">
        <v>25</v>
      </c>
      <c r="AA798" s="55">
        <v>10</v>
      </c>
      <c r="AB798" s="55">
        <v>180</v>
      </c>
      <c r="AC798" s="51" t="s">
        <v>131</v>
      </c>
      <c r="AD798" s="43" t="s">
        <v>49</v>
      </c>
      <c r="AE798" s="43" t="s">
        <v>0</v>
      </c>
      <c r="AF798" s="50">
        <v>1</v>
      </c>
      <c r="AG798" s="52" t="s">
        <v>0</v>
      </c>
    </row>
    <row r="799" spans="1:33" s="45" customFormat="1">
      <c r="A799" s="87" t="s">
        <v>255</v>
      </c>
      <c r="B799" s="43" t="s">
        <v>150</v>
      </c>
      <c r="C799" s="44">
        <v>41195</v>
      </c>
      <c r="D799" s="45">
        <v>2012</v>
      </c>
      <c r="E799" s="46">
        <v>0.37638888888888888</v>
      </c>
      <c r="F799" s="46">
        <v>0.38055555555555554</v>
      </c>
      <c r="G799" s="46">
        <f t="shared" si="454"/>
        <v>4.1666666666666519E-3</v>
      </c>
      <c r="H799" s="36">
        <v>2</v>
      </c>
      <c r="I799" s="36">
        <v>1</v>
      </c>
      <c r="J799" s="36">
        <v>9</v>
      </c>
      <c r="K799" s="36">
        <v>9</v>
      </c>
      <c r="L799" s="42" t="s">
        <v>246</v>
      </c>
      <c r="M799" s="42" t="s">
        <v>247</v>
      </c>
      <c r="N799" s="36">
        <v>2</v>
      </c>
      <c r="O799" s="47">
        <f t="shared" si="455"/>
        <v>63.03</v>
      </c>
      <c r="P799" s="85">
        <v>19.100000000000001</v>
      </c>
      <c r="Q799" s="47">
        <f t="shared" si="456"/>
        <v>56.396999999999998</v>
      </c>
      <c r="R799" s="47">
        <v>17.09</v>
      </c>
      <c r="S799" s="36">
        <f t="shared" si="457"/>
        <v>63.03</v>
      </c>
      <c r="T799" s="36">
        <f t="shared" si="458"/>
        <v>19.100000000000001</v>
      </c>
      <c r="U799" s="47">
        <f t="shared" si="459"/>
        <v>59.713499999999996</v>
      </c>
      <c r="V799" s="47">
        <f t="shared" si="460"/>
        <v>18.094999999999999</v>
      </c>
      <c r="W799" s="48">
        <v>24.557539999999999</v>
      </c>
      <c r="X799" s="48">
        <v>112.10553</v>
      </c>
      <c r="Y799" s="49">
        <f t="shared" si="461"/>
        <v>77</v>
      </c>
      <c r="Z799" s="86">
        <v>25</v>
      </c>
      <c r="AA799" s="55">
        <v>10</v>
      </c>
      <c r="AB799" s="55">
        <v>180</v>
      </c>
      <c r="AC799" s="51" t="s">
        <v>135</v>
      </c>
      <c r="AD799" s="43" t="s">
        <v>180</v>
      </c>
      <c r="AE799" s="43" t="s">
        <v>0</v>
      </c>
      <c r="AF799" s="50">
        <v>1</v>
      </c>
      <c r="AG799" s="52" t="s">
        <v>0</v>
      </c>
    </row>
    <row r="800" spans="1:33" s="45" customFormat="1">
      <c r="A800" s="87" t="s">
        <v>256</v>
      </c>
      <c r="B800" s="43" t="s">
        <v>141</v>
      </c>
      <c r="C800" s="44">
        <v>41195</v>
      </c>
      <c r="D800" s="45">
        <v>2012</v>
      </c>
      <c r="E800" s="46">
        <v>0.37638888888888888</v>
      </c>
      <c r="F800" s="46">
        <v>0.37986111111111115</v>
      </c>
      <c r="G800" s="46">
        <f t="shared" si="454"/>
        <v>3.4722222222222654E-3</v>
      </c>
      <c r="H800" s="36">
        <v>2</v>
      </c>
      <c r="I800" s="36">
        <v>1</v>
      </c>
      <c r="J800" s="36">
        <v>10</v>
      </c>
      <c r="K800" s="36">
        <v>10</v>
      </c>
      <c r="L800" s="42" t="s">
        <v>246</v>
      </c>
      <c r="M800" s="42" t="s">
        <v>247</v>
      </c>
      <c r="N800" s="36">
        <v>2</v>
      </c>
      <c r="O800" s="47">
        <f t="shared" si="455"/>
        <v>66</v>
      </c>
      <c r="P800" s="85">
        <v>20</v>
      </c>
      <c r="Q800" s="47">
        <f t="shared" si="456"/>
        <v>70.289999999999992</v>
      </c>
      <c r="R800" s="47">
        <v>21.3</v>
      </c>
      <c r="S800" s="36">
        <f t="shared" si="457"/>
        <v>70.289999999999992</v>
      </c>
      <c r="T800" s="36">
        <f t="shared" si="458"/>
        <v>21.3</v>
      </c>
      <c r="U800" s="47">
        <f t="shared" si="459"/>
        <v>68.144999999999996</v>
      </c>
      <c r="V800" s="47">
        <f t="shared" si="460"/>
        <v>20.65</v>
      </c>
      <c r="W800" s="48">
        <v>24.557539999999999</v>
      </c>
      <c r="X800" s="48">
        <v>112.10553</v>
      </c>
      <c r="Y800" s="49">
        <f t="shared" si="461"/>
        <v>77</v>
      </c>
      <c r="Z800" s="86">
        <v>25</v>
      </c>
      <c r="AA800" s="55">
        <v>10</v>
      </c>
      <c r="AB800" s="55">
        <v>0</v>
      </c>
      <c r="AC800" s="51" t="s">
        <v>120</v>
      </c>
      <c r="AD800" s="43" t="s">
        <v>49</v>
      </c>
      <c r="AE800" s="43" t="s">
        <v>0</v>
      </c>
      <c r="AF800" s="50">
        <v>1</v>
      </c>
      <c r="AG800" s="52" t="s">
        <v>0</v>
      </c>
    </row>
    <row r="801" spans="1:33" s="45" customFormat="1">
      <c r="A801" s="87" t="s">
        <v>256</v>
      </c>
      <c r="B801" s="43" t="s">
        <v>141</v>
      </c>
      <c r="C801" s="44">
        <v>41195</v>
      </c>
      <c r="D801" s="45">
        <v>2012</v>
      </c>
      <c r="E801" s="46">
        <v>0.37638888888888888</v>
      </c>
      <c r="F801" s="46">
        <v>0.37986111111111115</v>
      </c>
      <c r="G801" s="46">
        <f t="shared" si="454"/>
        <v>3.4722222222222654E-3</v>
      </c>
      <c r="H801" s="36">
        <v>2</v>
      </c>
      <c r="I801" s="36">
        <v>1</v>
      </c>
      <c r="J801" s="36">
        <v>10</v>
      </c>
      <c r="K801" s="36">
        <v>10</v>
      </c>
      <c r="L801" s="42" t="s">
        <v>246</v>
      </c>
      <c r="M801" s="42" t="s">
        <v>247</v>
      </c>
      <c r="N801" s="36">
        <v>2</v>
      </c>
      <c r="O801" s="47">
        <f t="shared" si="455"/>
        <v>66</v>
      </c>
      <c r="P801" s="85">
        <v>20</v>
      </c>
      <c r="Q801" s="47">
        <f t="shared" si="456"/>
        <v>70.289999999999992</v>
      </c>
      <c r="R801" s="47">
        <v>21.3</v>
      </c>
      <c r="S801" s="36">
        <f t="shared" si="457"/>
        <v>70.289999999999992</v>
      </c>
      <c r="T801" s="36">
        <f t="shared" si="458"/>
        <v>21.3</v>
      </c>
      <c r="U801" s="47">
        <f t="shared" si="459"/>
        <v>68.144999999999996</v>
      </c>
      <c r="V801" s="47">
        <f t="shared" si="460"/>
        <v>20.65</v>
      </c>
      <c r="W801" s="48">
        <v>24.557539999999999</v>
      </c>
      <c r="X801" s="48">
        <v>112.10553</v>
      </c>
      <c r="Y801" s="49">
        <f t="shared" si="461"/>
        <v>77</v>
      </c>
      <c r="Z801" s="86">
        <v>25</v>
      </c>
      <c r="AA801" s="55">
        <v>10</v>
      </c>
      <c r="AB801" s="55">
        <v>0</v>
      </c>
      <c r="AC801" s="51" t="s">
        <v>120</v>
      </c>
      <c r="AD801" s="43" t="s">
        <v>49</v>
      </c>
      <c r="AE801" s="43" t="s">
        <v>0</v>
      </c>
      <c r="AF801" s="50">
        <v>1</v>
      </c>
      <c r="AG801" s="52" t="s">
        <v>0</v>
      </c>
    </row>
    <row r="802" spans="1:33" s="45" customFormat="1">
      <c r="A802" s="87" t="s">
        <v>256</v>
      </c>
      <c r="B802" s="43" t="s">
        <v>141</v>
      </c>
      <c r="C802" s="44">
        <v>41195</v>
      </c>
      <c r="D802" s="45">
        <v>2012</v>
      </c>
      <c r="E802" s="46">
        <v>0.37638888888888888</v>
      </c>
      <c r="F802" s="46">
        <v>0.37986111111111115</v>
      </c>
      <c r="G802" s="46">
        <f t="shared" si="454"/>
        <v>3.4722222222222654E-3</v>
      </c>
      <c r="H802" s="36">
        <v>2</v>
      </c>
      <c r="I802" s="36">
        <v>1</v>
      </c>
      <c r="J802" s="36">
        <v>10</v>
      </c>
      <c r="K802" s="36">
        <v>10</v>
      </c>
      <c r="L802" s="42" t="s">
        <v>246</v>
      </c>
      <c r="M802" s="42" t="s">
        <v>247</v>
      </c>
      <c r="N802" s="36">
        <v>2</v>
      </c>
      <c r="O802" s="47">
        <f t="shared" si="455"/>
        <v>66</v>
      </c>
      <c r="P802" s="85">
        <v>20</v>
      </c>
      <c r="Q802" s="47">
        <f t="shared" si="456"/>
        <v>70.289999999999992</v>
      </c>
      <c r="R802" s="47">
        <v>21.3</v>
      </c>
      <c r="S802" s="36">
        <f t="shared" si="457"/>
        <v>70.289999999999992</v>
      </c>
      <c r="T802" s="36">
        <f t="shared" si="458"/>
        <v>21.3</v>
      </c>
      <c r="U802" s="47">
        <f t="shared" si="459"/>
        <v>68.144999999999996</v>
      </c>
      <c r="V802" s="47">
        <f t="shared" si="460"/>
        <v>20.65</v>
      </c>
      <c r="W802" s="48">
        <v>24.557539999999999</v>
      </c>
      <c r="X802" s="48">
        <v>112.10553</v>
      </c>
      <c r="Y802" s="49">
        <f t="shared" si="461"/>
        <v>77</v>
      </c>
      <c r="Z802" s="86">
        <v>25</v>
      </c>
      <c r="AA802" s="55">
        <v>10</v>
      </c>
      <c r="AB802" s="55">
        <v>0</v>
      </c>
      <c r="AC802" s="51" t="s">
        <v>120</v>
      </c>
      <c r="AD802" s="43" t="s">
        <v>49</v>
      </c>
      <c r="AE802" s="43" t="s">
        <v>0</v>
      </c>
      <c r="AF802" s="50">
        <v>1</v>
      </c>
      <c r="AG802" s="52" t="s">
        <v>0</v>
      </c>
    </row>
    <row r="803" spans="1:33" s="45" customFormat="1">
      <c r="A803" s="87" t="s">
        <v>256</v>
      </c>
      <c r="B803" s="43" t="s">
        <v>141</v>
      </c>
      <c r="C803" s="44">
        <v>41195</v>
      </c>
      <c r="D803" s="45">
        <v>2012</v>
      </c>
      <c r="E803" s="46">
        <v>0.37638888888888888</v>
      </c>
      <c r="F803" s="46">
        <v>0.37986111111111115</v>
      </c>
      <c r="G803" s="46">
        <f t="shared" si="454"/>
        <v>3.4722222222222654E-3</v>
      </c>
      <c r="H803" s="36">
        <v>2</v>
      </c>
      <c r="I803" s="36">
        <v>1</v>
      </c>
      <c r="J803" s="36">
        <v>10</v>
      </c>
      <c r="K803" s="36">
        <v>10</v>
      </c>
      <c r="L803" s="42" t="s">
        <v>246</v>
      </c>
      <c r="M803" s="42" t="s">
        <v>247</v>
      </c>
      <c r="N803" s="36">
        <v>2</v>
      </c>
      <c r="O803" s="47">
        <f t="shared" si="455"/>
        <v>66</v>
      </c>
      <c r="P803" s="85">
        <v>20</v>
      </c>
      <c r="Q803" s="47">
        <f t="shared" si="456"/>
        <v>70.289999999999992</v>
      </c>
      <c r="R803" s="47">
        <v>21.3</v>
      </c>
      <c r="S803" s="36">
        <f t="shared" si="457"/>
        <v>70.289999999999992</v>
      </c>
      <c r="T803" s="36">
        <f t="shared" si="458"/>
        <v>21.3</v>
      </c>
      <c r="U803" s="47">
        <f t="shared" si="459"/>
        <v>68.144999999999996</v>
      </c>
      <c r="V803" s="47">
        <f t="shared" si="460"/>
        <v>20.65</v>
      </c>
      <c r="W803" s="48">
        <v>24.557539999999999</v>
      </c>
      <c r="X803" s="48">
        <v>112.10553</v>
      </c>
      <c r="Y803" s="49">
        <f t="shared" si="461"/>
        <v>77</v>
      </c>
      <c r="Z803" s="86">
        <v>25</v>
      </c>
      <c r="AA803" s="55">
        <v>10</v>
      </c>
      <c r="AB803" s="55">
        <v>0</v>
      </c>
      <c r="AC803" s="51" t="s">
        <v>120</v>
      </c>
      <c r="AD803" s="43" t="s">
        <v>49</v>
      </c>
      <c r="AE803" s="43" t="s">
        <v>0</v>
      </c>
      <c r="AF803" s="50">
        <v>1</v>
      </c>
      <c r="AG803" s="52" t="s">
        <v>0</v>
      </c>
    </row>
    <row r="804" spans="1:33" s="45" customFormat="1">
      <c r="A804" s="87" t="s">
        <v>256</v>
      </c>
      <c r="B804" s="43" t="s">
        <v>141</v>
      </c>
      <c r="C804" s="44">
        <v>41195</v>
      </c>
      <c r="D804" s="45">
        <v>2012</v>
      </c>
      <c r="E804" s="46">
        <v>0.37638888888888888</v>
      </c>
      <c r="F804" s="46">
        <v>0.37986111111111115</v>
      </c>
      <c r="G804" s="46">
        <f t="shared" si="454"/>
        <v>3.4722222222222654E-3</v>
      </c>
      <c r="H804" s="36">
        <v>2</v>
      </c>
      <c r="I804" s="36">
        <v>1</v>
      </c>
      <c r="J804" s="36">
        <v>10</v>
      </c>
      <c r="K804" s="36">
        <v>10</v>
      </c>
      <c r="L804" s="42" t="s">
        <v>246</v>
      </c>
      <c r="M804" s="42" t="s">
        <v>247</v>
      </c>
      <c r="N804" s="36">
        <v>2</v>
      </c>
      <c r="O804" s="47">
        <f t="shared" si="455"/>
        <v>66</v>
      </c>
      <c r="P804" s="85">
        <v>20</v>
      </c>
      <c r="Q804" s="47">
        <f t="shared" si="456"/>
        <v>70.289999999999992</v>
      </c>
      <c r="R804" s="47">
        <v>21.3</v>
      </c>
      <c r="S804" s="36">
        <f t="shared" si="457"/>
        <v>70.289999999999992</v>
      </c>
      <c r="T804" s="36">
        <f t="shared" si="458"/>
        <v>21.3</v>
      </c>
      <c r="U804" s="47">
        <f t="shared" si="459"/>
        <v>68.144999999999996</v>
      </c>
      <c r="V804" s="47">
        <f t="shared" si="460"/>
        <v>20.65</v>
      </c>
      <c r="W804" s="48">
        <v>24.557539999999999</v>
      </c>
      <c r="X804" s="48">
        <v>112.10553</v>
      </c>
      <c r="Y804" s="49">
        <f t="shared" si="461"/>
        <v>77</v>
      </c>
      <c r="Z804" s="86">
        <v>25</v>
      </c>
      <c r="AA804" s="55">
        <v>10</v>
      </c>
      <c r="AB804" s="55">
        <v>0</v>
      </c>
      <c r="AC804" s="51" t="s">
        <v>120</v>
      </c>
      <c r="AD804" s="43" t="s">
        <v>49</v>
      </c>
      <c r="AE804" s="43" t="s">
        <v>0</v>
      </c>
      <c r="AF804" s="50">
        <v>1</v>
      </c>
      <c r="AG804" s="52" t="s">
        <v>0</v>
      </c>
    </row>
    <row r="805" spans="1:33" s="45" customFormat="1">
      <c r="A805" s="87" t="s">
        <v>256</v>
      </c>
      <c r="B805" s="43" t="s">
        <v>141</v>
      </c>
      <c r="C805" s="44">
        <v>41195</v>
      </c>
      <c r="D805" s="45">
        <v>2012</v>
      </c>
      <c r="E805" s="46">
        <v>0.37638888888888888</v>
      </c>
      <c r="F805" s="46">
        <v>0.37986111111111115</v>
      </c>
      <c r="G805" s="46">
        <f t="shared" si="454"/>
        <v>3.4722222222222654E-3</v>
      </c>
      <c r="H805" s="36">
        <v>2</v>
      </c>
      <c r="I805" s="36">
        <v>1</v>
      </c>
      <c r="J805" s="36">
        <v>10</v>
      </c>
      <c r="K805" s="36">
        <v>10</v>
      </c>
      <c r="L805" s="42" t="s">
        <v>246</v>
      </c>
      <c r="M805" s="42" t="s">
        <v>247</v>
      </c>
      <c r="N805" s="36">
        <v>2</v>
      </c>
      <c r="O805" s="47">
        <f t="shared" si="455"/>
        <v>66</v>
      </c>
      <c r="P805" s="85">
        <v>20</v>
      </c>
      <c r="Q805" s="47">
        <f t="shared" si="456"/>
        <v>70.289999999999992</v>
      </c>
      <c r="R805" s="47">
        <v>21.3</v>
      </c>
      <c r="S805" s="36">
        <f t="shared" si="457"/>
        <v>70.289999999999992</v>
      </c>
      <c r="T805" s="36">
        <f t="shared" si="458"/>
        <v>21.3</v>
      </c>
      <c r="U805" s="47">
        <f t="shared" si="459"/>
        <v>68.144999999999996</v>
      </c>
      <c r="V805" s="47">
        <f t="shared" si="460"/>
        <v>20.65</v>
      </c>
      <c r="W805" s="48">
        <v>24.557539999999999</v>
      </c>
      <c r="X805" s="48">
        <v>112.10553</v>
      </c>
      <c r="Y805" s="49">
        <f t="shared" si="461"/>
        <v>77</v>
      </c>
      <c r="Z805" s="86">
        <v>25</v>
      </c>
      <c r="AA805" s="55">
        <v>10</v>
      </c>
      <c r="AB805" s="55">
        <v>0</v>
      </c>
      <c r="AC805" s="51" t="s">
        <v>120</v>
      </c>
      <c r="AD805" s="43" t="s">
        <v>49</v>
      </c>
      <c r="AE805" s="43" t="s">
        <v>0</v>
      </c>
      <c r="AF805" s="50">
        <v>1</v>
      </c>
      <c r="AG805" s="52" t="s">
        <v>0</v>
      </c>
    </row>
    <row r="806" spans="1:33" s="45" customFormat="1">
      <c r="A806" s="87" t="s">
        <v>256</v>
      </c>
      <c r="B806" s="43" t="s">
        <v>141</v>
      </c>
      <c r="C806" s="44">
        <v>41195</v>
      </c>
      <c r="D806" s="45">
        <v>2012</v>
      </c>
      <c r="E806" s="46">
        <v>0.37638888888888888</v>
      </c>
      <c r="F806" s="46">
        <v>0.37986111111111115</v>
      </c>
      <c r="G806" s="46">
        <f t="shared" si="454"/>
        <v>3.4722222222222654E-3</v>
      </c>
      <c r="H806" s="36">
        <v>2</v>
      </c>
      <c r="I806" s="36">
        <v>1</v>
      </c>
      <c r="J806" s="36">
        <v>10</v>
      </c>
      <c r="K806" s="36">
        <v>10</v>
      </c>
      <c r="L806" s="42" t="s">
        <v>246</v>
      </c>
      <c r="M806" s="42" t="s">
        <v>247</v>
      </c>
      <c r="N806" s="36">
        <v>2</v>
      </c>
      <c r="O806" s="47">
        <f t="shared" si="455"/>
        <v>66</v>
      </c>
      <c r="P806" s="85">
        <v>20</v>
      </c>
      <c r="Q806" s="47">
        <f t="shared" si="456"/>
        <v>70.289999999999992</v>
      </c>
      <c r="R806" s="47">
        <v>21.3</v>
      </c>
      <c r="S806" s="36">
        <f t="shared" si="457"/>
        <v>70.289999999999992</v>
      </c>
      <c r="T806" s="36">
        <f t="shared" si="458"/>
        <v>21.3</v>
      </c>
      <c r="U806" s="47">
        <f t="shared" si="459"/>
        <v>68.144999999999996</v>
      </c>
      <c r="V806" s="47">
        <f t="shared" si="460"/>
        <v>20.65</v>
      </c>
      <c r="W806" s="48">
        <v>24.557539999999999</v>
      </c>
      <c r="X806" s="48">
        <v>112.10553</v>
      </c>
      <c r="Y806" s="49">
        <f t="shared" si="461"/>
        <v>77</v>
      </c>
      <c r="Z806" s="86">
        <v>25</v>
      </c>
      <c r="AA806" s="55">
        <v>10</v>
      </c>
      <c r="AB806" s="55">
        <v>0</v>
      </c>
      <c r="AC806" s="51" t="s">
        <v>120</v>
      </c>
      <c r="AD806" s="43" t="s">
        <v>49</v>
      </c>
      <c r="AE806" s="43" t="s">
        <v>0</v>
      </c>
      <c r="AF806" s="50">
        <v>1</v>
      </c>
      <c r="AG806" s="52" t="s">
        <v>0</v>
      </c>
    </row>
    <row r="807" spans="1:33" s="45" customFormat="1">
      <c r="A807" s="87" t="s">
        <v>256</v>
      </c>
      <c r="B807" s="43" t="s">
        <v>141</v>
      </c>
      <c r="C807" s="44">
        <v>41195</v>
      </c>
      <c r="D807" s="45">
        <v>2012</v>
      </c>
      <c r="E807" s="46">
        <v>0.37638888888888888</v>
      </c>
      <c r="F807" s="46">
        <v>0.37986111111111115</v>
      </c>
      <c r="G807" s="46">
        <f t="shared" si="454"/>
        <v>3.4722222222222654E-3</v>
      </c>
      <c r="H807" s="36">
        <v>2</v>
      </c>
      <c r="I807" s="36">
        <v>1</v>
      </c>
      <c r="J807" s="36">
        <v>10</v>
      </c>
      <c r="K807" s="36">
        <v>10</v>
      </c>
      <c r="L807" s="42" t="s">
        <v>246</v>
      </c>
      <c r="M807" s="42" t="s">
        <v>247</v>
      </c>
      <c r="N807" s="36">
        <v>2</v>
      </c>
      <c r="O807" s="47">
        <f t="shared" si="455"/>
        <v>66</v>
      </c>
      <c r="P807" s="85">
        <v>20</v>
      </c>
      <c r="Q807" s="47">
        <f t="shared" si="456"/>
        <v>70.289999999999992</v>
      </c>
      <c r="R807" s="47">
        <v>21.3</v>
      </c>
      <c r="S807" s="36">
        <f t="shared" si="457"/>
        <v>70.289999999999992</v>
      </c>
      <c r="T807" s="36">
        <f t="shared" si="458"/>
        <v>21.3</v>
      </c>
      <c r="U807" s="47">
        <f t="shared" si="459"/>
        <v>68.144999999999996</v>
      </c>
      <c r="V807" s="47">
        <f t="shared" si="460"/>
        <v>20.65</v>
      </c>
      <c r="W807" s="48">
        <v>24.557539999999999</v>
      </c>
      <c r="X807" s="48">
        <v>112.10553</v>
      </c>
      <c r="Y807" s="49">
        <f t="shared" si="461"/>
        <v>77</v>
      </c>
      <c r="Z807" s="86">
        <v>25</v>
      </c>
      <c r="AA807" s="55">
        <v>10</v>
      </c>
      <c r="AB807" s="55">
        <v>0</v>
      </c>
      <c r="AC807" s="51" t="s">
        <v>120</v>
      </c>
      <c r="AD807" s="43" t="s">
        <v>49</v>
      </c>
      <c r="AE807" s="43" t="s">
        <v>0</v>
      </c>
      <c r="AF807" s="50">
        <v>1</v>
      </c>
      <c r="AG807" s="52" t="s">
        <v>0</v>
      </c>
    </row>
    <row r="808" spans="1:33" s="45" customFormat="1">
      <c r="A808" s="87" t="s">
        <v>256</v>
      </c>
      <c r="B808" s="43" t="s">
        <v>141</v>
      </c>
      <c r="C808" s="44">
        <v>41195</v>
      </c>
      <c r="D808" s="45">
        <v>2012</v>
      </c>
      <c r="E808" s="46">
        <v>0.37638888888888888</v>
      </c>
      <c r="F808" s="46">
        <v>0.37986111111111115</v>
      </c>
      <c r="G808" s="46">
        <f t="shared" si="454"/>
        <v>3.4722222222222654E-3</v>
      </c>
      <c r="H808" s="36">
        <v>2</v>
      </c>
      <c r="I808" s="36">
        <v>1</v>
      </c>
      <c r="J808" s="36">
        <v>10</v>
      </c>
      <c r="K808" s="36">
        <v>10</v>
      </c>
      <c r="L808" s="42" t="s">
        <v>246</v>
      </c>
      <c r="M808" s="42" t="s">
        <v>247</v>
      </c>
      <c r="N808" s="36">
        <v>2</v>
      </c>
      <c r="O808" s="47">
        <f t="shared" si="455"/>
        <v>66</v>
      </c>
      <c r="P808" s="85">
        <v>20</v>
      </c>
      <c r="Q808" s="47">
        <f t="shared" si="456"/>
        <v>70.289999999999992</v>
      </c>
      <c r="R808" s="47">
        <v>21.3</v>
      </c>
      <c r="S808" s="36">
        <f t="shared" si="457"/>
        <v>70.289999999999992</v>
      </c>
      <c r="T808" s="36">
        <f t="shared" si="458"/>
        <v>21.3</v>
      </c>
      <c r="U808" s="47">
        <f t="shared" si="459"/>
        <v>68.144999999999996</v>
      </c>
      <c r="V808" s="47">
        <f t="shared" si="460"/>
        <v>20.65</v>
      </c>
      <c r="W808" s="48">
        <v>24.557539999999999</v>
      </c>
      <c r="X808" s="48">
        <v>112.10553</v>
      </c>
      <c r="Y808" s="49">
        <f t="shared" si="461"/>
        <v>77</v>
      </c>
      <c r="Z808" s="86">
        <v>25</v>
      </c>
      <c r="AA808" s="55">
        <v>10</v>
      </c>
      <c r="AB808" s="55">
        <v>0</v>
      </c>
      <c r="AC808" s="51" t="s">
        <v>120</v>
      </c>
      <c r="AD808" s="43" t="s">
        <v>49</v>
      </c>
      <c r="AE808" s="43" t="s">
        <v>0</v>
      </c>
      <c r="AF808" s="50">
        <v>1</v>
      </c>
      <c r="AG808" s="52" t="s">
        <v>0</v>
      </c>
    </row>
    <row r="809" spans="1:33" s="45" customFormat="1">
      <c r="A809" s="87" t="s">
        <v>256</v>
      </c>
      <c r="B809" s="43" t="s">
        <v>141</v>
      </c>
      <c r="C809" s="44">
        <v>41195</v>
      </c>
      <c r="D809" s="45">
        <v>2012</v>
      </c>
      <c r="E809" s="46">
        <v>0.37638888888888888</v>
      </c>
      <c r="F809" s="46">
        <v>0.37986111111111115</v>
      </c>
      <c r="G809" s="46">
        <f t="shared" si="454"/>
        <v>3.4722222222222654E-3</v>
      </c>
      <c r="H809" s="36">
        <v>2</v>
      </c>
      <c r="I809" s="36">
        <v>1</v>
      </c>
      <c r="J809" s="36">
        <v>10</v>
      </c>
      <c r="K809" s="36">
        <v>10</v>
      </c>
      <c r="L809" s="42" t="s">
        <v>246</v>
      </c>
      <c r="M809" s="42" t="s">
        <v>247</v>
      </c>
      <c r="N809" s="36">
        <v>2</v>
      </c>
      <c r="O809" s="47">
        <f t="shared" si="455"/>
        <v>66</v>
      </c>
      <c r="P809" s="85">
        <v>20</v>
      </c>
      <c r="Q809" s="47">
        <f t="shared" si="456"/>
        <v>70.289999999999992</v>
      </c>
      <c r="R809" s="47">
        <v>21.3</v>
      </c>
      <c r="S809" s="36">
        <f t="shared" si="457"/>
        <v>70.289999999999992</v>
      </c>
      <c r="T809" s="36">
        <f t="shared" si="458"/>
        <v>21.3</v>
      </c>
      <c r="U809" s="47">
        <f t="shared" si="459"/>
        <v>68.144999999999996</v>
      </c>
      <c r="V809" s="47">
        <f t="shared" si="460"/>
        <v>20.65</v>
      </c>
      <c r="W809" s="48">
        <v>24.557539999999999</v>
      </c>
      <c r="X809" s="48">
        <v>112.10553</v>
      </c>
      <c r="Y809" s="49">
        <f t="shared" si="461"/>
        <v>77</v>
      </c>
      <c r="Z809" s="86">
        <v>25</v>
      </c>
      <c r="AA809" s="55">
        <v>10</v>
      </c>
      <c r="AB809" s="55">
        <v>0</v>
      </c>
      <c r="AC809" s="51" t="s">
        <v>120</v>
      </c>
      <c r="AD809" s="43" t="s">
        <v>49</v>
      </c>
      <c r="AE809" s="43" t="s">
        <v>0</v>
      </c>
      <c r="AF809" s="50">
        <v>1</v>
      </c>
      <c r="AG809" s="52" t="s">
        <v>0</v>
      </c>
    </row>
    <row r="810" spans="1:33" s="45" customFormat="1">
      <c r="A810" s="87" t="s">
        <v>256</v>
      </c>
      <c r="B810" s="43" t="s">
        <v>141</v>
      </c>
      <c r="C810" s="44">
        <v>41195</v>
      </c>
      <c r="D810" s="45">
        <v>2012</v>
      </c>
      <c r="E810" s="46">
        <v>0.37638888888888888</v>
      </c>
      <c r="F810" s="46">
        <v>0.37986111111111115</v>
      </c>
      <c r="G810" s="46">
        <f t="shared" si="454"/>
        <v>3.4722222222222654E-3</v>
      </c>
      <c r="H810" s="36">
        <v>2</v>
      </c>
      <c r="I810" s="36">
        <v>1</v>
      </c>
      <c r="J810" s="36">
        <v>10</v>
      </c>
      <c r="K810" s="36">
        <v>10</v>
      </c>
      <c r="L810" s="42" t="s">
        <v>246</v>
      </c>
      <c r="M810" s="42" t="s">
        <v>247</v>
      </c>
      <c r="N810" s="36">
        <v>2</v>
      </c>
      <c r="O810" s="47">
        <f t="shared" si="455"/>
        <v>66</v>
      </c>
      <c r="P810" s="85">
        <v>20</v>
      </c>
      <c r="Q810" s="47">
        <f t="shared" si="456"/>
        <v>70.289999999999992</v>
      </c>
      <c r="R810" s="47">
        <v>21.3</v>
      </c>
      <c r="S810" s="36">
        <f t="shared" si="457"/>
        <v>70.289999999999992</v>
      </c>
      <c r="T810" s="36">
        <f t="shared" si="458"/>
        <v>21.3</v>
      </c>
      <c r="U810" s="47">
        <f t="shared" si="459"/>
        <v>68.144999999999996</v>
      </c>
      <c r="V810" s="47">
        <f t="shared" si="460"/>
        <v>20.65</v>
      </c>
      <c r="W810" s="48">
        <v>24.557539999999999</v>
      </c>
      <c r="X810" s="48">
        <v>112.10553</v>
      </c>
      <c r="Y810" s="49">
        <f t="shared" si="461"/>
        <v>77</v>
      </c>
      <c r="Z810" s="86">
        <v>25</v>
      </c>
      <c r="AA810" s="55">
        <v>10</v>
      </c>
      <c r="AB810" s="55">
        <v>0</v>
      </c>
      <c r="AC810" s="51" t="s">
        <v>62</v>
      </c>
      <c r="AD810" s="43" t="s">
        <v>49</v>
      </c>
      <c r="AE810" s="43" t="s">
        <v>63</v>
      </c>
      <c r="AF810" s="50">
        <v>1</v>
      </c>
      <c r="AG810" s="52" t="s">
        <v>0</v>
      </c>
    </row>
    <row r="811" spans="1:33" s="45" customFormat="1">
      <c r="A811" s="87" t="s">
        <v>256</v>
      </c>
      <c r="B811" s="43" t="s">
        <v>141</v>
      </c>
      <c r="C811" s="44">
        <v>41195</v>
      </c>
      <c r="D811" s="45">
        <v>2012</v>
      </c>
      <c r="E811" s="46">
        <v>0.37638888888888888</v>
      </c>
      <c r="F811" s="46">
        <v>0.37986111111111115</v>
      </c>
      <c r="G811" s="46">
        <f t="shared" si="454"/>
        <v>3.4722222222222654E-3</v>
      </c>
      <c r="H811" s="36">
        <v>2</v>
      </c>
      <c r="I811" s="36">
        <v>1</v>
      </c>
      <c r="J811" s="36">
        <v>10</v>
      </c>
      <c r="K811" s="36">
        <v>10</v>
      </c>
      <c r="L811" s="42" t="s">
        <v>246</v>
      </c>
      <c r="M811" s="42" t="s">
        <v>247</v>
      </c>
      <c r="N811" s="36">
        <v>2</v>
      </c>
      <c r="O811" s="47">
        <f t="shared" si="455"/>
        <v>66</v>
      </c>
      <c r="P811" s="85">
        <v>20</v>
      </c>
      <c r="Q811" s="47">
        <f t="shared" si="456"/>
        <v>70.289999999999992</v>
      </c>
      <c r="R811" s="47">
        <v>21.3</v>
      </c>
      <c r="S811" s="36">
        <f t="shared" si="457"/>
        <v>70.289999999999992</v>
      </c>
      <c r="T811" s="36">
        <f t="shared" si="458"/>
        <v>21.3</v>
      </c>
      <c r="U811" s="47">
        <f t="shared" si="459"/>
        <v>68.144999999999996</v>
      </c>
      <c r="V811" s="47">
        <f t="shared" si="460"/>
        <v>20.65</v>
      </c>
      <c r="W811" s="48">
        <v>24.557539999999999</v>
      </c>
      <c r="X811" s="48">
        <v>112.10553</v>
      </c>
      <c r="Y811" s="49">
        <f t="shared" si="461"/>
        <v>77</v>
      </c>
      <c r="Z811" s="86">
        <v>25</v>
      </c>
      <c r="AA811" s="55">
        <v>10</v>
      </c>
      <c r="AB811" s="55">
        <v>0</v>
      </c>
      <c r="AC811" s="51" t="s">
        <v>62</v>
      </c>
      <c r="AD811" s="43" t="s">
        <v>49</v>
      </c>
      <c r="AE811" s="43" t="s">
        <v>63</v>
      </c>
      <c r="AF811" s="50">
        <v>1</v>
      </c>
      <c r="AG811" s="52" t="s">
        <v>0</v>
      </c>
    </row>
    <row r="812" spans="1:33" s="45" customFormat="1">
      <c r="A812" s="87" t="s">
        <v>256</v>
      </c>
      <c r="B812" s="43" t="s">
        <v>141</v>
      </c>
      <c r="C812" s="44">
        <v>41195</v>
      </c>
      <c r="D812" s="45">
        <v>2012</v>
      </c>
      <c r="E812" s="46">
        <v>0.37638888888888888</v>
      </c>
      <c r="F812" s="46">
        <v>0.37986111111111115</v>
      </c>
      <c r="G812" s="46">
        <f t="shared" si="454"/>
        <v>3.4722222222222654E-3</v>
      </c>
      <c r="H812" s="36">
        <v>2</v>
      </c>
      <c r="I812" s="36">
        <v>1</v>
      </c>
      <c r="J812" s="36">
        <v>10</v>
      </c>
      <c r="K812" s="36">
        <v>10</v>
      </c>
      <c r="L812" s="42" t="s">
        <v>246</v>
      </c>
      <c r="M812" s="42" t="s">
        <v>247</v>
      </c>
      <c r="N812" s="36">
        <v>2</v>
      </c>
      <c r="O812" s="47">
        <f t="shared" si="455"/>
        <v>66</v>
      </c>
      <c r="P812" s="85">
        <v>20</v>
      </c>
      <c r="Q812" s="47">
        <f t="shared" si="456"/>
        <v>70.289999999999992</v>
      </c>
      <c r="R812" s="47">
        <v>21.3</v>
      </c>
      <c r="S812" s="36">
        <f t="shared" si="457"/>
        <v>70.289999999999992</v>
      </c>
      <c r="T812" s="36">
        <f t="shared" si="458"/>
        <v>21.3</v>
      </c>
      <c r="U812" s="47">
        <f t="shared" si="459"/>
        <v>68.144999999999996</v>
      </c>
      <c r="V812" s="47">
        <f t="shared" si="460"/>
        <v>20.65</v>
      </c>
      <c r="W812" s="48">
        <v>24.557539999999999</v>
      </c>
      <c r="X812" s="48">
        <v>112.10553</v>
      </c>
      <c r="Y812" s="49">
        <f t="shared" si="461"/>
        <v>77</v>
      </c>
      <c r="Z812" s="86">
        <v>25</v>
      </c>
      <c r="AA812" s="55">
        <v>10</v>
      </c>
      <c r="AB812" s="55">
        <v>0</v>
      </c>
      <c r="AC812" s="51" t="s">
        <v>62</v>
      </c>
      <c r="AD812" s="43" t="s">
        <v>49</v>
      </c>
      <c r="AE812" s="43" t="s">
        <v>63</v>
      </c>
      <c r="AF812" s="50">
        <v>1</v>
      </c>
      <c r="AG812" s="52" t="s">
        <v>0</v>
      </c>
    </row>
    <row r="813" spans="1:33" s="45" customFormat="1">
      <c r="A813" s="87" t="s">
        <v>256</v>
      </c>
      <c r="B813" s="43" t="s">
        <v>141</v>
      </c>
      <c r="C813" s="44">
        <v>41195</v>
      </c>
      <c r="D813" s="45">
        <v>2012</v>
      </c>
      <c r="E813" s="46">
        <v>0.37638888888888888</v>
      </c>
      <c r="F813" s="46">
        <v>0.37986111111111115</v>
      </c>
      <c r="G813" s="46">
        <f t="shared" si="454"/>
        <v>3.4722222222222654E-3</v>
      </c>
      <c r="H813" s="36">
        <v>2</v>
      </c>
      <c r="I813" s="36">
        <v>1</v>
      </c>
      <c r="J813" s="36">
        <v>10</v>
      </c>
      <c r="K813" s="36">
        <v>10</v>
      </c>
      <c r="L813" s="42" t="s">
        <v>246</v>
      </c>
      <c r="M813" s="42" t="s">
        <v>247</v>
      </c>
      <c r="N813" s="36">
        <v>2</v>
      </c>
      <c r="O813" s="47">
        <f t="shared" si="455"/>
        <v>66</v>
      </c>
      <c r="P813" s="85">
        <v>20</v>
      </c>
      <c r="Q813" s="47">
        <f t="shared" si="456"/>
        <v>70.289999999999992</v>
      </c>
      <c r="R813" s="47">
        <v>21.3</v>
      </c>
      <c r="S813" s="36">
        <f t="shared" si="457"/>
        <v>70.289999999999992</v>
      </c>
      <c r="T813" s="36">
        <f t="shared" si="458"/>
        <v>21.3</v>
      </c>
      <c r="U813" s="47">
        <f t="shared" si="459"/>
        <v>68.144999999999996</v>
      </c>
      <c r="V813" s="47">
        <f t="shared" si="460"/>
        <v>20.65</v>
      </c>
      <c r="W813" s="48">
        <v>24.557539999999999</v>
      </c>
      <c r="X813" s="48">
        <v>112.10553</v>
      </c>
      <c r="Y813" s="49">
        <f t="shared" si="461"/>
        <v>77</v>
      </c>
      <c r="Z813" s="86">
        <v>25</v>
      </c>
      <c r="AA813" s="55">
        <v>10</v>
      </c>
      <c r="AB813" s="55">
        <v>0</v>
      </c>
      <c r="AC813" s="51" t="s">
        <v>62</v>
      </c>
      <c r="AD813" s="43" t="s">
        <v>49</v>
      </c>
      <c r="AE813" s="43" t="s">
        <v>63</v>
      </c>
      <c r="AF813" s="50">
        <v>1</v>
      </c>
      <c r="AG813" s="52" t="s">
        <v>0</v>
      </c>
    </row>
    <row r="814" spans="1:33" s="45" customFormat="1">
      <c r="A814" s="87" t="s">
        <v>256</v>
      </c>
      <c r="B814" s="43" t="s">
        <v>141</v>
      </c>
      <c r="C814" s="44">
        <v>41195</v>
      </c>
      <c r="D814" s="45">
        <v>2012</v>
      </c>
      <c r="E814" s="46">
        <v>0.37638888888888888</v>
      </c>
      <c r="F814" s="46">
        <v>0.37986111111111115</v>
      </c>
      <c r="G814" s="46">
        <f t="shared" si="454"/>
        <v>3.4722222222222654E-3</v>
      </c>
      <c r="H814" s="36">
        <v>2</v>
      </c>
      <c r="I814" s="36">
        <v>1</v>
      </c>
      <c r="J814" s="36">
        <v>10</v>
      </c>
      <c r="K814" s="36">
        <v>10</v>
      </c>
      <c r="L814" s="42" t="s">
        <v>246</v>
      </c>
      <c r="M814" s="42" t="s">
        <v>247</v>
      </c>
      <c r="N814" s="36">
        <v>2</v>
      </c>
      <c r="O814" s="47">
        <f t="shared" si="455"/>
        <v>66</v>
      </c>
      <c r="P814" s="85">
        <v>20</v>
      </c>
      <c r="Q814" s="47">
        <f t="shared" si="456"/>
        <v>70.289999999999992</v>
      </c>
      <c r="R814" s="47">
        <v>21.3</v>
      </c>
      <c r="S814" s="36">
        <f t="shared" si="457"/>
        <v>70.289999999999992</v>
      </c>
      <c r="T814" s="36">
        <f t="shared" si="458"/>
        <v>21.3</v>
      </c>
      <c r="U814" s="47">
        <f t="shared" si="459"/>
        <v>68.144999999999996</v>
      </c>
      <c r="V814" s="47">
        <f t="shared" si="460"/>
        <v>20.65</v>
      </c>
      <c r="W814" s="48">
        <v>24.557539999999999</v>
      </c>
      <c r="X814" s="48">
        <v>112.10553</v>
      </c>
      <c r="Y814" s="49">
        <f t="shared" si="461"/>
        <v>77</v>
      </c>
      <c r="Z814" s="86">
        <v>25</v>
      </c>
      <c r="AA814" s="55">
        <v>10</v>
      </c>
      <c r="AB814" s="55">
        <v>0</v>
      </c>
      <c r="AC814" s="51" t="s">
        <v>62</v>
      </c>
      <c r="AD814" s="43" t="s">
        <v>49</v>
      </c>
      <c r="AE814" s="43" t="s">
        <v>63</v>
      </c>
      <c r="AF814" s="50">
        <v>1</v>
      </c>
      <c r="AG814" s="52" t="s">
        <v>0</v>
      </c>
    </row>
    <row r="815" spans="1:33" s="45" customFormat="1">
      <c r="A815" s="87" t="s">
        <v>256</v>
      </c>
      <c r="B815" s="43" t="s">
        <v>141</v>
      </c>
      <c r="C815" s="44">
        <v>41195</v>
      </c>
      <c r="D815" s="45">
        <v>2012</v>
      </c>
      <c r="E815" s="46">
        <v>0.37638888888888888</v>
      </c>
      <c r="F815" s="46">
        <v>0.37986111111111115</v>
      </c>
      <c r="G815" s="46">
        <f t="shared" si="454"/>
        <v>3.4722222222222654E-3</v>
      </c>
      <c r="H815" s="36">
        <v>2</v>
      </c>
      <c r="I815" s="36">
        <v>1</v>
      </c>
      <c r="J815" s="36">
        <v>10</v>
      </c>
      <c r="K815" s="36">
        <v>10</v>
      </c>
      <c r="L815" s="42" t="s">
        <v>246</v>
      </c>
      <c r="M815" s="42" t="s">
        <v>247</v>
      </c>
      <c r="N815" s="36">
        <v>2</v>
      </c>
      <c r="O815" s="47">
        <f t="shared" si="455"/>
        <v>66</v>
      </c>
      <c r="P815" s="85">
        <v>20</v>
      </c>
      <c r="Q815" s="47">
        <f t="shared" si="456"/>
        <v>70.289999999999992</v>
      </c>
      <c r="R815" s="47">
        <v>21.3</v>
      </c>
      <c r="S815" s="36">
        <f t="shared" si="457"/>
        <v>70.289999999999992</v>
      </c>
      <c r="T815" s="36">
        <f t="shared" si="458"/>
        <v>21.3</v>
      </c>
      <c r="U815" s="47">
        <f t="shared" si="459"/>
        <v>68.144999999999996</v>
      </c>
      <c r="V815" s="47">
        <f t="shared" si="460"/>
        <v>20.65</v>
      </c>
      <c r="W815" s="48">
        <v>24.557539999999999</v>
      </c>
      <c r="X815" s="48">
        <v>112.10553</v>
      </c>
      <c r="Y815" s="49">
        <f t="shared" si="461"/>
        <v>77</v>
      </c>
      <c r="Z815" s="86">
        <v>25</v>
      </c>
      <c r="AA815" s="55">
        <v>10</v>
      </c>
      <c r="AB815" s="55">
        <v>0</v>
      </c>
      <c r="AC815" s="51" t="s">
        <v>62</v>
      </c>
      <c r="AD815" s="43" t="s">
        <v>49</v>
      </c>
      <c r="AE815" s="43" t="s">
        <v>63</v>
      </c>
      <c r="AF815" s="50">
        <v>1</v>
      </c>
      <c r="AG815" s="52" t="s">
        <v>0</v>
      </c>
    </row>
    <row r="816" spans="1:33" s="45" customFormat="1">
      <c r="A816" s="87" t="s">
        <v>256</v>
      </c>
      <c r="B816" s="43" t="s">
        <v>141</v>
      </c>
      <c r="C816" s="44">
        <v>41195</v>
      </c>
      <c r="D816" s="45">
        <v>2012</v>
      </c>
      <c r="E816" s="46">
        <v>0.37638888888888888</v>
      </c>
      <c r="F816" s="46">
        <v>0.37986111111111115</v>
      </c>
      <c r="G816" s="46">
        <f t="shared" si="454"/>
        <v>3.4722222222222654E-3</v>
      </c>
      <c r="H816" s="36">
        <v>2</v>
      </c>
      <c r="I816" s="36">
        <v>1</v>
      </c>
      <c r="J816" s="36">
        <v>10</v>
      </c>
      <c r="K816" s="36">
        <v>10</v>
      </c>
      <c r="L816" s="42" t="s">
        <v>246</v>
      </c>
      <c r="M816" s="42" t="s">
        <v>247</v>
      </c>
      <c r="N816" s="36">
        <v>2</v>
      </c>
      <c r="O816" s="47">
        <f t="shared" si="455"/>
        <v>66</v>
      </c>
      <c r="P816" s="85">
        <v>20</v>
      </c>
      <c r="Q816" s="47">
        <f t="shared" si="456"/>
        <v>70.289999999999992</v>
      </c>
      <c r="R816" s="47">
        <v>21.3</v>
      </c>
      <c r="S816" s="36">
        <f t="shared" si="457"/>
        <v>70.289999999999992</v>
      </c>
      <c r="T816" s="36">
        <f t="shared" si="458"/>
        <v>21.3</v>
      </c>
      <c r="U816" s="47">
        <f t="shared" si="459"/>
        <v>68.144999999999996</v>
      </c>
      <c r="V816" s="47">
        <f t="shared" si="460"/>
        <v>20.65</v>
      </c>
      <c r="W816" s="48">
        <v>24.557539999999999</v>
      </c>
      <c r="X816" s="48">
        <v>112.10553</v>
      </c>
      <c r="Y816" s="49">
        <f t="shared" si="461"/>
        <v>77</v>
      </c>
      <c r="Z816" s="86">
        <v>25</v>
      </c>
      <c r="AA816" s="55">
        <v>10</v>
      </c>
      <c r="AB816" s="55">
        <v>0</v>
      </c>
      <c r="AC816" s="51" t="s">
        <v>62</v>
      </c>
      <c r="AD816" s="43" t="s">
        <v>49</v>
      </c>
      <c r="AE816" s="43" t="s">
        <v>63</v>
      </c>
      <c r="AF816" s="50">
        <v>1</v>
      </c>
      <c r="AG816" s="52" t="s">
        <v>0</v>
      </c>
    </row>
    <row r="817" spans="1:33" s="45" customFormat="1">
      <c r="A817" s="87" t="s">
        <v>256</v>
      </c>
      <c r="B817" s="43" t="s">
        <v>141</v>
      </c>
      <c r="C817" s="44">
        <v>41195</v>
      </c>
      <c r="D817" s="45">
        <v>2012</v>
      </c>
      <c r="E817" s="46">
        <v>0.37638888888888888</v>
      </c>
      <c r="F817" s="46">
        <v>0.37986111111111115</v>
      </c>
      <c r="G817" s="46">
        <f t="shared" si="454"/>
        <v>3.4722222222222654E-3</v>
      </c>
      <c r="H817" s="36">
        <v>2</v>
      </c>
      <c r="I817" s="36">
        <v>1</v>
      </c>
      <c r="J817" s="36">
        <v>10</v>
      </c>
      <c r="K817" s="36">
        <v>10</v>
      </c>
      <c r="L817" s="42" t="s">
        <v>246</v>
      </c>
      <c r="M817" s="42" t="s">
        <v>247</v>
      </c>
      <c r="N817" s="36">
        <v>2</v>
      </c>
      <c r="O817" s="47">
        <f t="shared" si="455"/>
        <v>66</v>
      </c>
      <c r="P817" s="85">
        <v>20</v>
      </c>
      <c r="Q817" s="47">
        <f t="shared" si="456"/>
        <v>70.289999999999992</v>
      </c>
      <c r="R817" s="47">
        <v>21.3</v>
      </c>
      <c r="S817" s="36">
        <f t="shared" si="457"/>
        <v>70.289999999999992</v>
      </c>
      <c r="T817" s="36">
        <f t="shared" si="458"/>
        <v>21.3</v>
      </c>
      <c r="U817" s="47">
        <f t="shared" si="459"/>
        <v>68.144999999999996</v>
      </c>
      <c r="V817" s="47">
        <f t="shared" si="460"/>
        <v>20.65</v>
      </c>
      <c r="W817" s="48">
        <v>24.557539999999999</v>
      </c>
      <c r="X817" s="48">
        <v>112.10553</v>
      </c>
      <c r="Y817" s="49">
        <f t="shared" si="461"/>
        <v>77</v>
      </c>
      <c r="Z817" s="86">
        <v>25</v>
      </c>
      <c r="AA817" s="55">
        <v>10</v>
      </c>
      <c r="AB817" s="55">
        <v>0</v>
      </c>
      <c r="AC817" s="51" t="s">
        <v>62</v>
      </c>
      <c r="AD817" s="43" t="s">
        <v>49</v>
      </c>
      <c r="AE817" s="43" t="s">
        <v>63</v>
      </c>
      <c r="AF817" s="50">
        <v>1</v>
      </c>
      <c r="AG817" s="52" t="s">
        <v>0</v>
      </c>
    </row>
    <row r="818" spans="1:33" s="45" customFormat="1">
      <c r="A818" s="87" t="s">
        <v>256</v>
      </c>
      <c r="B818" s="43" t="s">
        <v>141</v>
      </c>
      <c r="C818" s="44">
        <v>41195</v>
      </c>
      <c r="D818" s="45">
        <v>2012</v>
      </c>
      <c r="E818" s="46">
        <v>0.37638888888888888</v>
      </c>
      <c r="F818" s="46">
        <v>0.37986111111111115</v>
      </c>
      <c r="G818" s="46">
        <f t="shared" si="454"/>
        <v>3.4722222222222654E-3</v>
      </c>
      <c r="H818" s="36">
        <v>2</v>
      </c>
      <c r="I818" s="36">
        <v>1</v>
      </c>
      <c r="J818" s="36">
        <v>10</v>
      </c>
      <c r="K818" s="36">
        <v>10</v>
      </c>
      <c r="L818" s="42" t="s">
        <v>246</v>
      </c>
      <c r="M818" s="42" t="s">
        <v>247</v>
      </c>
      <c r="N818" s="36">
        <v>2</v>
      </c>
      <c r="O818" s="47">
        <f t="shared" si="455"/>
        <v>66</v>
      </c>
      <c r="P818" s="85">
        <v>20</v>
      </c>
      <c r="Q818" s="47">
        <f t="shared" si="456"/>
        <v>70.289999999999992</v>
      </c>
      <c r="R818" s="47">
        <v>21.3</v>
      </c>
      <c r="S818" s="36">
        <f t="shared" si="457"/>
        <v>70.289999999999992</v>
      </c>
      <c r="T818" s="36">
        <f t="shared" si="458"/>
        <v>21.3</v>
      </c>
      <c r="U818" s="47">
        <f t="shared" si="459"/>
        <v>68.144999999999996</v>
      </c>
      <c r="V818" s="47">
        <f t="shared" si="460"/>
        <v>20.65</v>
      </c>
      <c r="W818" s="48">
        <v>24.557539999999999</v>
      </c>
      <c r="X818" s="48">
        <v>112.10553</v>
      </c>
      <c r="Y818" s="49">
        <f t="shared" si="461"/>
        <v>77</v>
      </c>
      <c r="Z818" s="86">
        <v>25</v>
      </c>
      <c r="AA818" s="55">
        <v>10</v>
      </c>
      <c r="AB818" s="55">
        <v>0</v>
      </c>
      <c r="AC818" s="51" t="s">
        <v>62</v>
      </c>
      <c r="AD818" s="43" t="s">
        <v>113</v>
      </c>
      <c r="AE818" s="43" t="s">
        <v>66</v>
      </c>
      <c r="AF818" s="50">
        <v>1</v>
      </c>
      <c r="AG818" s="52" t="s">
        <v>0</v>
      </c>
    </row>
    <row r="819" spans="1:33" s="45" customFormat="1">
      <c r="A819" s="87" t="s">
        <v>241</v>
      </c>
      <c r="B819" s="43" t="s">
        <v>183</v>
      </c>
      <c r="C819" s="44">
        <v>41193</v>
      </c>
      <c r="D819" s="45">
        <v>2012</v>
      </c>
      <c r="E819" s="46">
        <v>0.44097222222222227</v>
      </c>
      <c r="F819" s="46">
        <v>0.44444444444444442</v>
      </c>
      <c r="G819" s="46">
        <f>F819-E819</f>
        <v>3.4722222222221544E-3</v>
      </c>
      <c r="H819" s="36">
        <v>2</v>
      </c>
      <c r="I819" s="36">
        <v>2</v>
      </c>
      <c r="J819" s="36">
        <v>1</v>
      </c>
      <c r="K819" s="36">
        <v>1</v>
      </c>
      <c r="L819" s="42" t="s">
        <v>248</v>
      </c>
      <c r="M819" s="42" t="s">
        <v>249</v>
      </c>
      <c r="N819" s="36">
        <v>2</v>
      </c>
      <c r="O819" s="47">
        <f>(P819*3.3)</f>
        <v>27.39</v>
      </c>
      <c r="P819" s="85">
        <v>8.3000000000000007</v>
      </c>
      <c r="Q819" s="47">
        <f>(R819*3.3)</f>
        <v>22.439999999999998</v>
      </c>
      <c r="R819" s="47">
        <v>6.8</v>
      </c>
      <c r="S819" s="36">
        <f>MAX(O819,Q819,)</f>
        <v>27.39</v>
      </c>
      <c r="T819" s="36">
        <f>MAX(P819,R819)</f>
        <v>8.3000000000000007</v>
      </c>
      <c r="U819" s="47">
        <f>AVERAGE(O819,Q819)</f>
        <v>24.914999999999999</v>
      </c>
      <c r="V819" s="47">
        <f>AVERAGE(P819,R819)</f>
        <v>7.5500000000000007</v>
      </c>
      <c r="W819" s="48">
        <v>24.558</v>
      </c>
      <c r="X819" s="48">
        <v>112.10324</v>
      </c>
      <c r="Y819" s="49">
        <f>(Z819*1.8)+32</f>
        <v>77</v>
      </c>
      <c r="Z819" s="86">
        <v>25</v>
      </c>
      <c r="AA819" s="55">
        <v>10</v>
      </c>
      <c r="AB819" s="55">
        <v>330</v>
      </c>
      <c r="AC819" s="51" t="s">
        <v>119</v>
      </c>
      <c r="AD819" s="43" t="s">
        <v>49</v>
      </c>
      <c r="AE819" s="43" t="s">
        <v>0</v>
      </c>
      <c r="AF819" s="50">
        <v>1</v>
      </c>
      <c r="AG819" s="55" t="s">
        <v>3</v>
      </c>
    </row>
    <row r="820" spans="1:33" s="45" customFormat="1">
      <c r="A820" s="87" t="s">
        <v>241</v>
      </c>
      <c r="B820" s="43" t="s">
        <v>183</v>
      </c>
      <c r="C820" s="44">
        <v>41193</v>
      </c>
      <c r="D820" s="45">
        <v>2012</v>
      </c>
      <c r="E820" s="46">
        <v>0.44097222222222227</v>
      </c>
      <c r="F820" s="46">
        <v>0.44444444444444442</v>
      </c>
      <c r="G820" s="46">
        <f t="shared" ref="G820:G845" si="462">F820-E820</f>
        <v>3.4722222222221544E-3</v>
      </c>
      <c r="H820" s="36">
        <v>2</v>
      </c>
      <c r="I820" s="36">
        <v>2</v>
      </c>
      <c r="J820" s="36">
        <v>1</v>
      </c>
      <c r="K820" s="36">
        <v>1</v>
      </c>
      <c r="L820" s="42" t="s">
        <v>248</v>
      </c>
      <c r="M820" s="42" t="s">
        <v>249</v>
      </c>
      <c r="N820" s="36">
        <v>2</v>
      </c>
      <c r="O820" s="47">
        <f t="shared" ref="O820:O845" si="463">(P820*3.3)</f>
        <v>27.39</v>
      </c>
      <c r="P820" s="85">
        <v>8.3000000000000007</v>
      </c>
      <c r="Q820" s="47">
        <f t="shared" ref="Q820:Q845" si="464">(R820*3.3)</f>
        <v>22.439999999999998</v>
      </c>
      <c r="R820" s="47">
        <v>6.8</v>
      </c>
      <c r="S820" s="36">
        <f t="shared" ref="S820:S845" si="465">MAX(O820,Q820,)</f>
        <v>27.39</v>
      </c>
      <c r="T820" s="36">
        <f t="shared" ref="T820:T845" si="466">MAX(P820,R820)</f>
        <v>8.3000000000000007</v>
      </c>
      <c r="U820" s="47">
        <f t="shared" ref="U820:U845" si="467">AVERAGE(O820,Q820)</f>
        <v>24.914999999999999</v>
      </c>
      <c r="V820" s="47">
        <f t="shared" ref="V820:V845" si="468">AVERAGE(P820,R820)</f>
        <v>7.5500000000000007</v>
      </c>
      <c r="W820" s="48">
        <v>24.558</v>
      </c>
      <c r="X820" s="48">
        <v>112.10324</v>
      </c>
      <c r="Y820" s="49">
        <f t="shared" ref="Y820:Y845" si="469">(Z820*1.8)+32</f>
        <v>77</v>
      </c>
      <c r="Z820" s="86">
        <v>25</v>
      </c>
      <c r="AA820" s="55">
        <v>10</v>
      </c>
      <c r="AB820" s="55">
        <v>330</v>
      </c>
      <c r="AC820" s="51" t="s">
        <v>119</v>
      </c>
      <c r="AD820" s="43" t="s">
        <v>49</v>
      </c>
      <c r="AE820" s="43" t="s">
        <v>0</v>
      </c>
      <c r="AF820" s="50">
        <v>1</v>
      </c>
      <c r="AG820" s="55" t="s">
        <v>3</v>
      </c>
    </row>
    <row r="821" spans="1:33" s="45" customFormat="1">
      <c r="A821" s="87" t="s">
        <v>241</v>
      </c>
      <c r="B821" s="43" t="s">
        <v>183</v>
      </c>
      <c r="C821" s="44">
        <v>41193</v>
      </c>
      <c r="D821" s="45">
        <v>2012</v>
      </c>
      <c r="E821" s="46">
        <v>0.44097222222222227</v>
      </c>
      <c r="F821" s="46">
        <v>0.44444444444444442</v>
      </c>
      <c r="G821" s="46">
        <f t="shared" si="462"/>
        <v>3.4722222222221544E-3</v>
      </c>
      <c r="H821" s="36">
        <v>2</v>
      </c>
      <c r="I821" s="36">
        <v>2</v>
      </c>
      <c r="J821" s="36">
        <v>1</v>
      </c>
      <c r="K821" s="36">
        <v>1</v>
      </c>
      <c r="L821" s="42" t="s">
        <v>248</v>
      </c>
      <c r="M821" s="42" t="s">
        <v>249</v>
      </c>
      <c r="N821" s="36">
        <v>2</v>
      </c>
      <c r="O821" s="47">
        <f t="shared" si="463"/>
        <v>27.39</v>
      </c>
      <c r="P821" s="85">
        <v>8.3000000000000007</v>
      </c>
      <c r="Q821" s="47">
        <f t="shared" si="464"/>
        <v>22.439999999999998</v>
      </c>
      <c r="R821" s="47">
        <v>6.8</v>
      </c>
      <c r="S821" s="36">
        <f t="shared" si="465"/>
        <v>27.39</v>
      </c>
      <c r="T821" s="36">
        <f t="shared" si="466"/>
        <v>8.3000000000000007</v>
      </c>
      <c r="U821" s="47">
        <f t="shared" si="467"/>
        <v>24.914999999999999</v>
      </c>
      <c r="V821" s="47">
        <f t="shared" si="468"/>
        <v>7.5500000000000007</v>
      </c>
      <c r="W821" s="48">
        <v>24.558</v>
      </c>
      <c r="X821" s="48">
        <v>112.10324</v>
      </c>
      <c r="Y821" s="49">
        <f t="shared" si="469"/>
        <v>77</v>
      </c>
      <c r="Z821" s="86">
        <v>25</v>
      </c>
      <c r="AA821" s="55">
        <v>10</v>
      </c>
      <c r="AB821" s="55">
        <v>330</v>
      </c>
      <c r="AC821" s="51" t="s">
        <v>120</v>
      </c>
      <c r="AD821" s="43" t="s">
        <v>113</v>
      </c>
      <c r="AE821" s="43" t="s">
        <v>0</v>
      </c>
      <c r="AF821" s="50">
        <v>1</v>
      </c>
      <c r="AG821" s="52" t="s">
        <v>0</v>
      </c>
    </row>
    <row r="822" spans="1:33" s="45" customFormat="1">
      <c r="A822" s="87" t="s">
        <v>241</v>
      </c>
      <c r="B822" s="43" t="s">
        <v>183</v>
      </c>
      <c r="C822" s="44">
        <v>41193</v>
      </c>
      <c r="D822" s="45">
        <v>2012</v>
      </c>
      <c r="E822" s="46">
        <v>0.44097222222222227</v>
      </c>
      <c r="F822" s="46">
        <v>0.44444444444444442</v>
      </c>
      <c r="G822" s="46">
        <f t="shared" si="462"/>
        <v>3.4722222222221544E-3</v>
      </c>
      <c r="H822" s="36">
        <v>2</v>
      </c>
      <c r="I822" s="36">
        <v>2</v>
      </c>
      <c r="J822" s="36">
        <v>1</v>
      </c>
      <c r="K822" s="36">
        <v>1</v>
      </c>
      <c r="L822" s="42" t="s">
        <v>248</v>
      </c>
      <c r="M822" s="42" t="s">
        <v>249</v>
      </c>
      <c r="N822" s="36">
        <v>2</v>
      </c>
      <c r="O822" s="47">
        <f t="shared" si="463"/>
        <v>27.39</v>
      </c>
      <c r="P822" s="85">
        <v>8.3000000000000007</v>
      </c>
      <c r="Q822" s="47">
        <f t="shared" si="464"/>
        <v>22.439999999999998</v>
      </c>
      <c r="R822" s="47">
        <v>6.8</v>
      </c>
      <c r="S822" s="36">
        <f t="shared" si="465"/>
        <v>27.39</v>
      </c>
      <c r="T822" s="36">
        <f t="shared" si="466"/>
        <v>8.3000000000000007</v>
      </c>
      <c r="U822" s="47">
        <f t="shared" si="467"/>
        <v>24.914999999999999</v>
      </c>
      <c r="V822" s="47">
        <f t="shared" si="468"/>
        <v>7.5500000000000007</v>
      </c>
      <c r="W822" s="48">
        <v>24.558</v>
      </c>
      <c r="X822" s="48">
        <v>112.10324</v>
      </c>
      <c r="Y822" s="49">
        <f t="shared" si="469"/>
        <v>77</v>
      </c>
      <c r="Z822" s="86">
        <v>25</v>
      </c>
      <c r="AA822" s="55">
        <v>10</v>
      </c>
      <c r="AB822" s="55">
        <v>330</v>
      </c>
      <c r="AC822" s="51" t="s">
        <v>120</v>
      </c>
      <c r="AD822" s="43" t="s">
        <v>113</v>
      </c>
      <c r="AE822" s="43" t="s">
        <v>0</v>
      </c>
      <c r="AF822" s="50">
        <v>1</v>
      </c>
      <c r="AG822" s="52" t="s">
        <v>0</v>
      </c>
    </row>
    <row r="823" spans="1:33" s="45" customFormat="1">
      <c r="A823" s="87" t="s">
        <v>241</v>
      </c>
      <c r="B823" s="43" t="s">
        <v>183</v>
      </c>
      <c r="C823" s="44">
        <v>41193</v>
      </c>
      <c r="D823" s="45">
        <v>2012</v>
      </c>
      <c r="E823" s="46">
        <v>0.44097222222222227</v>
      </c>
      <c r="F823" s="46">
        <v>0.44444444444444442</v>
      </c>
      <c r="G823" s="46">
        <f t="shared" si="462"/>
        <v>3.4722222222221544E-3</v>
      </c>
      <c r="H823" s="36">
        <v>2</v>
      </c>
      <c r="I823" s="36">
        <v>2</v>
      </c>
      <c r="J823" s="36">
        <v>1</v>
      </c>
      <c r="K823" s="36">
        <v>1</v>
      </c>
      <c r="L823" s="42" t="s">
        <v>248</v>
      </c>
      <c r="M823" s="42" t="s">
        <v>249</v>
      </c>
      <c r="N823" s="36">
        <v>2</v>
      </c>
      <c r="O823" s="47">
        <f t="shared" si="463"/>
        <v>27.39</v>
      </c>
      <c r="P823" s="85">
        <v>8.3000000000000007</v>
      </c>
      <c r="Q823" s="47">
        <f t="shared" si="464"/>
        <v>22.439999999999998</v>
      </c>
      <c r="R823" s="47">
        <v>6.8</v>
      </c>
      <c r="S823" s="36">
        <f t="shared" si="465"/>
        <v>27.39</v>
      </c>
      <c r="T823" s="36">
        <f t="shared" si="466"/>
        <v>8.3000000000000007</v>
      </c>
      <c r="U823" s="47">
        <f t="shared" si="467"/>
        <v>24.914999999999999</v>
      </c>
      <c r="V823" s="47">
        <f t="shared" si="468"/>
        <v>7.5500000000000007</v>
      </c>
      <c r="W823" s="48">
        <v>24.558</v>
      </c>
      <c r="X823" s="48">
        <v>112.10324</v>
      </c>
      <c r="Y823" s="49">
        <f t="shared" si="469"/>
        <v>77</v>
      </c>
      <c r="Z823" s="86">
        <v>25</v>
      </c>
      <c r="AA823" s="55">
        <v>10</v>
      </c>
      <c r="AB823" s="55">
        <v>330</v>
      </c>
      <c r="AC823" s="51" t="s">
        <v>120</v>
      </c>
      <c r="AD823" s="43" t="s">
        <v>113</v>
      </c>
      <c r="AE823" s="43" t="s">
        <v>0</v>
      </c>
      <c r="AF823" s="50">
        <v>1</v>
      </c>
      <c r="AG823" s="52" t="s">
        <v>0</v>
      </c>
    </row>
    <row r="824" spans="1:33" s="45" customFormat="1">
      <c r="A824" s="87" t="s">
        <v>241</v>
      </c>
      <c r="B824" s="43" t="s">
        <v>183</v>
      </c>
      <c r="C824" s="44">
        <v>41193</v>
      </c>
      <c r="D824" s="45">
        <v>2012</v>
      </c>
      <c r="E824" s="46">
        <v>0.44097222222222227</v>
      </c>
      <c r="F824" s="46">
        <v>0.44444444444444442</v>
      </c>
      <c r="G824" s="46">
        <f t="shared" si="462"/>
        <v>3.4722222222221544E-3</v>
      </c>
      <c r="H824" s="36">
        <v>2</v>
      </c>
      <c r="I824" s="36">
        <v>2</v>
      </c>
      <c r="J824" s="36">
        <v>1</v>
      </c>
      <c r="K824" s="36">
        <v>1</v>
      </c>
      <c r="L824" s="42" t="s">
        <v>248</v>
      </c>
      <c r="M824" s="42" t="s">
        <v>249</v>
      </c>
      <c r="N824" s="36">
        <v>2</v>
      </c>
      <c r="O824" s="47">
        <f t="shared" si="463"/>
        <v>27.39</v>
      </c>
      <c r="P824" s="85">
        <v>8.3000000000000007</v>
      </c>
      <c r="Q824" s="47">
        <f t="shared" si="464"/>
        <v>22.439999999999998</v>
      </c>
      <c r="R824" s="47">
        <v>6.8</v>
      </c>
      <c r="S824" s="36">
        <f t="shared" si="465"/>
        <v>27.39</v>
      </c>
      <c r="T824" s="36">
        <f t="shared" si="466"/>
        <v>8.3000000000000007</v>
      </c>
      <c r="U824" s="47">
        <f t="shared" si="467"/>
        <v>24.914999999999999</v>
      </c>
      <c r="V824" s="47">
        <f t="shared" si="468"/>
        <v>7.5500000000000007</v>
      </c>
      <c r="W824" s="48">
        <v>24.558</v>
      </c>
      <c r="X824" s="48">
        <v>112.10324</v>
      </c>
      <c r="Y824" s="49">
        <f t="shared" si="469"/>
        <v>77</v>
      </c>
      <c r="Z824" s="86">
        <v>25</v>
      </c>
      <c r="AA824" s="55">
        <v>10</v>
      </c>
      <c r="AB824" s="55">
        <v>330</v>
      </c>
      <c r="AC824" s="51" t="s">
        <v>120</v>
      </c>
      <c r="AD824" s="43" t="s">
        <v>113</v>
      </c>
      <c r="AE824" s="43" t="s">
        <v>0</v>
      </c>
      <c r="AF824" s="50">
        <v>1</v>
      </c>
      <c r="AG824" s="52" t="s">
        <v>0</v>
      </c>
    </row>
    <row r="825" spans="1:33" s="45" customFormat="1">
      <c r="A825" s="87" t="s">
        <v>241</v>
      </c>
      <c r="B825" s="43" t="s">
        <v>183</v>
      </c>
      <c r="C825" s="44">
        <v>41193</v>
      </c>
      <c r="D825" s="45">
        <v>2012</v>
      </c>
      <c r="E825" s="46">
        <v>0.44097222222222227</v>
      </c>
      <c r="F825" s="46">
        <v>0.44444444444444442</v>
      </c>
      <c r="G825" s="46">
        <f t="shared" si="462"/>
        <v>3.4722222222221544E-3</v>
      </c>
      <c r="H825" s="36">
        <v>2</v>
      </c>
      <c r="I825" s="36">
        <v>2</v>
      </c>
      <c r="J825" s="36">
        <v>1</v>
      </c>
      <c r="K825" s="36">
        <v>1</v>
      </c>
      <c r="L825" s="42" t="s">
        <v>248</v>
      </c>
      <c r="M825" s="42" t="s">
        <v>249</v>
      </c>
      <c r="N825" s="36">
        <v>2</v>
      </c>
      <c r="O825" s="47">
        <f t="shared" si="463"/>
        <v>27.39</v>
      </c>
      <c r="P825" s="85">
        <v>8.3000000000000007</v>
      </c>
      <c r="Q825" s="47">
        <f t="shared" si="464"/>
        <v>22.439999999999998</v>
      </c>
      <c r="R825" s="47">
        <v>6.8</v>
      </c>
      <c r="S825" s="36">
        <f t="shared" si="465"/>
        <v>27.39</v>
      </c>
      <c r="T825" s="36">
        <f t="shared" si="466"/>
        <v>8.3000000000000007</v>
      </c>
      <c r="U825" s="47">
        <f t="shared" si="467"/>
        <v>24.914999999999999</v>
      </c>
      <c r="V825" s="47">
        <f t="shared" si="468"/>
        <v>7.5500000000000007</v>
      </c>
      <c r="W825" s="48">
        <v>24.558</v>
      </c>
      <c r="X825" s="48">
        <v>112.10324</v>
      </c>
      <c r="Y825" s="49">
        <f t="shared" si="469"/>
        <v>77</v>
      </c>
      <c r="Z825" s="86">
        <v>25</v>
      </c>
      <c r="AA825" s="55">
        <v>10</v>
      </c>
      <c r="AB825" s="55">
        <v>330</v>
      </c>
      <c r="AC825" s="51" t="s">
        <v>120</v>
      </c>
      <c r="AD825" s="43" t="s">
        <v>113</v>
      </c>
      <c r="AE825" s="43" t="s">
        <v>0</v>
      </c>
      <c r="AF825" s="50">
        <v>1</v>
      </c>
      <c r="AG825" s="52" t="s">
        <v>0</v>
      </c>
    </row>
    <row r="826" spans="1:33" s="45" customFormat="1">
      <c r="A826" s="87" t="s">
        <v>241</v>
      </c>
      <c r="B826" s="43" t="s">
        <v>183</v>
      </c>
      <c r="C826" s="44">
        <v>41193</v>
      </c>
      <c r="D826" s="45">
        <v>2012</v>
      </c>
      <c r="E826" s="46">
        <v>0.44097222222222227</v>
      </c>
      <c r="F826" s="46">
        <v>0.44444444444444442</v>
      </c>
      <c r="G826" s="46">
        <f t="shared" si="462"/>
        <v>3.4722222222221544E-3</v>
      </c>
      <c r="H826" s="36">
        <v>2</v>
      </c>
      <c r="I826" s="36">
        <v>2</v>
      </c>
      <c r="J826" s="36">
        <v>1</v>
      </c>
      <c r="K826" s="36">
        <v>1</v>
      </c>
      <c r="L826" s="42" t="s">
        <v>248</v>
      </c>
      <c r="M826" s="42" t="s">
        <v>249</v>
      </c>
      <c r="N826" s="36">
        <v>2</v>
      </c>
      <c r="O826" s="47">
        <f t="shared" si="463"/>
        <v>27.39</v>
      </c>
      <c r="P826" s="85">
        <v>8.3000000000000007</v>
      </c>
      <c r="Q826" s="47">
        <f t="shared" si="464"/>
        <v>22.439999999999998</v>
      </c>
      <c r="R826" s="47">
        <v>6.8</v>
      </c>
      <c r="S826" s="36">
        <f t="shared" si="465"/>
        <v>27.39</v>
      </c>
      <c r="T826" s="36">
        <f t="shared" si="466"/>
        <v>8.3000000000000007</v>
      </c>
      <c r="U826" s="47">
        <f t="shared" si="467"/>
        <v>24.914999999999999</v>
      </c>
      <c r="V826" s="47">
        <f t="shared" si="468"/>
        <v>7.5500000000000007</v>
      </c>
      <c r="W826" s="48">
        <v>24.558</v>
      </c>
      <c r="X826" s="48">
        <v>112.10324</v>
      </c>
      <c r="Y826" s="49">
        <f t="shared" si="469"/>
        <v>77</v>
      </c>
      <c r="Z826" s="86">
        <v>25</v>
      </c>
      <c r="AA826" s="55">
        <v>10</v>
      </c>
      <c r="AB826" s="55">
        <v>330</v>
      </c>
      <c r="AC826" s="51" t="s">
        <v>120</v>
      </c>
      <c r="AD826" s="43" t="s">
        <v>113</v>
      </c>
      <c r="AE826" s="43" t="s">
        <v>0</v>
      </c>
      <c r="AF826" s="50">
        <v>1</v>
      </c>
      <c r="AG826" s="52" t="s">
        <v>0</v>
      </c>
    </row>
    <row r="827" spans="1:33" s="45" customFormat="1">
      <c r="A827" s="87" t="s">
        <v>241</v>
      </c>
      <c r="B827" s="43" t="s">
        <v>183</v>
      </c>
      <c r="C827" s="44">
        <v>41193</v>
      </c>
      <c r="D827" s="45">
        <v>2012</v>
      </c>
      <c r="E827" s="46">
        <v>0.44097222222222227</v>
      </c>
      <c r="F827" s="46">
        <v>0.44444444444444442</v>
      </c>
      <c r="G827" s="46">
        <f t="shared" si="462"/>
        <v>3.4722222222221544E-3</v>
      </c>
      <c r="H827" s="36">
        <v>2</v>
      </c>
      <c r="I827" s="36">
        <v>2</v>
      </c>
      <c r="J827" s="36">
        <v>1</v>
      </c>
      <c r="K827" s="36">
        <v>1</v>
      </c>
      <c r="L827" s="42" t="s">
        <v>248</v>
      </c>
      <c r="M827" s="42" t="s">
        <v>249</v>
      </c>
      <c r="N827" s="36">
        <v>2</v>
      </c>
      <c r="O827" s="47">
        <f t="shared" si="463"/>
        <v>27.39</v>
      </c>
      <c r="P827" s="85">
        <v>8.3000000000000007</v>
      </c>
      <c r="Q827" s="47">
        <f t="shared" si="464"/>
        <v>22.439999999999998</v>
      </c>
      <c r="R827" s="47">
        <v>6.8</v>
      </c>
      <c r="S827" s="36">
        <f t="shared" si="465"/>
        <v>27.39</v>
      </c>
      <c r="T827" s="36">
        <f t="shared" si="466"/>
        <v>8.3000000000000007</v>
      </c>
      <c r="U827" s="47">
        <f t="shared" si="467"/>
        <v>24.914999999999999</v>
      </c>
      <c r="V827" s="47">
        <f t="shared" si="468"/>
        <v>7.5500000000000007</v>
      </c>
      <c r="W827" s="48">
        <v>24.558</v>
      </c>
      <c r="X827" s="48">
        <v>112.10324</v>
      </c>
      <c r="Y827" s="49">
        <f t="shared" si="469"/>
        <v>77</v>
      </c>
      <c r="Z827" s="86">
        <v>25</v>
      </c>
      <c r="AA827" s="55">
        <v>10</v>
      </c>
      <c r="AB827" s="55">
        <v>330</v>
      </c>
      <c r="AC827" s="51" t="s">
        <v>120</v>
      </c>
      <c r="AD827" s="43" t="s">
        <v>113</v>
      </c>
      <c r="AE827" s="43" t="s">
        <v>0</v>
      </c>
      <c r="AF827" s="50">
        <v>1</v>
      </c>
      <c r="AG827" s="52" t="s">
        <v>0</v>
      </c>
    </row>
    <row r="828" spans="1:33" s="45" customFormat="1">
      <c r="A828" s="87" t="s">
        <v>241</v>
      </c>
      <c r="B828" s="43" t="s">
        <v>183</v>
      </c>
      <c r="C828" s="44">
        <v>41193</v>
      </c>
      <c r="D828" s="45">
        <v>2012</v>
      </c>
      <c r="E828" s="46">
        <v>0.44097222222222227</v>
      </c>
      <c r="F828" s="46">
        <v>0.44444444444444442</v>
      </c>
      <c r="G828" s="46">
        <f t="shared" si="462"/>
        <v>3.4722222222221544E-3</v>
      </c>
      <c r="H828" s="36">
        <v>2</v>
      </c>
      <c r="I828" s="36">
        <v>2</v>
      </c>
      <c r="J828" s="36">
        <v>1</v>
      </c>
      <c r="K828" s="36">
        <v>1</v>
      </c>
      <c r="L828" s="42" t="s">
        <v>248</v>
      </c>
      <c r="M828" s="42" t="s">
        <v>249</v>
      </c>
      <c r="N828" s="36">
        <v>2</v>
      </c>
      <c r="O828" s="47">
        <f t="shared" si="463"/>
        <v>27.39</v>
      </c>
      <c r="P828" s="85">
        <v>8.3000000000000007</v>
      </c>
      <c r="Q828" s="47">
        <f t="shared" si="464"/>
        <v>22.439999999999998</v>
      </c>
      <c r="R828" s="47">
        <v>6.8</v>
      </c>
      <c r="S828" s="36">
        <f t="shared" si="465"/>
        <v>27.39</v>
      </c>
      <c r="T828" s="36">
        <f t="shared" si="466"/>
        <v>8.3000000000000007</v>
      </c>
      <c r="U828" s="47">
        <f t="shared" si="467"/>
        <v>24.914999999999999</v>
      </c>
      <c r="V828" s="47">
        <f t="shared" si="468"/>
        <v>7.5500000000000007</v>
      </c>
      <c r="W828" s="48">
        <v>24.558</v>
      </c>
      <c r="X828" s="48">
        <v>112.10324</v>
      </c>
      <c r="Y828" s="49">
        <f t="shared" si="469"/>
        <v>77</v>
      </c>
      <c r="Z828" s="86">
        <v>25</v>
      </c>
      <c r="AA828" s="55">
        <v>10</v>
      </c>
      <c r="AB828" s="55">
        <v>330</v>
      </c>
      <c r="AC828" s="51" t="s">
        <v>120</v>
      </c>
      <c r="AD828" s="43" t="s">
        <v>113</v>
      </c>
      <c r="AE828" s="43" t="s">
        <v>0</v>
      </c>
      <c r="AF828" s="50">
        <v>1</v>
      </c>
      <c r="AG828" s="52" t="s">
        <v>0</v>
      </c>
    </row>
    <row r="829" spans="1:33" s="45" customFormat="1">
      <c r="A829" s="87" t="s">
        <v>241</v>
      </c>
      <c r="B829" s="43" t="s">
        <v>183</v>
      </c>
      <c r="C829" s="44">
        <v>41193</v>
      </c>
      <c r="D829" s="45">
        <v>2012</v>
      </c>
      <c r="E829" s="46">
        <v>0.44097222222222227</v>
      </c>
      <c r="F829" s="46">
        <v>0.44444444444444442</v>
      </c>
      <c r="G829" s="46">
        <f t="shared" si="462"/>
        <v>3.4722222222221544E-3</v>
      </c>
      <c r="H829" s="36">
        <v>2</v>
      </c>
      <c r="I829" s="36">
        <v>2</v>
      </c>
      <c r="J829" s="36">
        <v>1</v>
      </c>
      <c r="K829" s="36">
        <v>1</v>
      </c>
      <c r="L829" s="42" t="s">
        <v>248</v>
      </c>
      <c r="M829" s="42" t="s">
        <v>249</v>
      </c>
      <c r="N829" s="36">
        <v>2</v>
      </c>
      <c r="O829" s="47">
        <f t="shared" si="463"/>
        <v>27.39</v>
      </c>
      <c r="P829" s="85">
        <v>8.3000000000000007</v>
      </c>
      <c r="Q829" s="47">
        <f t="shared" si="464"/>
        <v>22.439999999999998</v>
      </c>
      <c r="R829" s="47">
        <v>6.8</v>
      </c>
      <c r="S829" s="36">
        <f t="shared" si="465"/>
        <v>27.39</v>
      </c>
      <c r="T829" s="36">
        <f t="shared" si="466"/>
        <v>8.3000000000000007</v>
      </c>
      <c r="U829" s="47">
        <f t="shared" si="467"/>
        <v>24.914999999999999</v>
      </c>
      <c r="V829" s="47">
        <f t="shared" si="468"/>
        <v>7.5500000000000007</v>
      </c>
      <c r="W829" s="48">
        <v>24.558</v>
      </c>
      <c r="X829" s="48">
        <v>112.10324</v>
      </c>
      <c r="Y829" s="49">
        <f t="shared" si="469"/>
        <v>77</v>
      </c>
      <c r="Z829" s="86">
        <v>25</v>
      </c>
      <c r="AA829" s="55">
        <v>10</v>
      </c>
      <c r="AB829" s="55">
        <v>330</v>
      </c>
      <c r="AC829" s="51" t="s">
        <v>120</v>
      </c>
      <c r="AD829" s="43" t="s">
        <v>49</v>
      </c>
      <c r="AE829" s="43" t="s">
        <v>0</v>
      </c>
      <c r="AF829" s="50">
        <v>1</v>
      </c>
      <c r="AG829" s="52" t="s">
        <v>0</v>
      </c>
    </row>
    <row r="830" spans="1:33" s="45" customFormat="1">
      <c r="A830" s="87" t="s">
        <v>241</v>
      </c>
      <c r="B830" s="43" t="s">
        <v>183</v>
      </c>
      <c r="C830" s="44">
        <v>41193</v>
      </c>
      <c r="D830" s="45">
        <v>2012</v>
      </c>
      <c r="E830" s="46">
        <v>0.44097222222222227</v>
      </c>
      <c r="F830" s="46">
        <v>0.44444444444444442</v>
      </c>
      <c r="G830" s="46">
        <f t="shared" si="462"/>
        <v>3.4722222222221544E-3</v>
      </c>
      <c r="H830" s="36">
        <v>2</v>
      </c>
      <c r="I830" s="36">
        <v>2</v>
      </c>
      <c r="J830" s="36">
        <v>1</v>
      </c>
      <c r="K830" s="36">
        <v>1</v>
      </c>
      <c r="L830" s="42" t="s">
        <v>248</v>
      </c>
      <c r="M830" s="42" t="s">
        <v>249</v>
      </c>
      <c r="N830" s="36">
        <v>2</v>
      </c>
      <c r="O830" s="47">
        <f t="shared" si="463"/>
        <v>27.39</v>
      </c>
      <c r="P830" s="85">
        <v>8.3000000000000007</v>
      </c>
      <c r="Q830" s="47">
        <f t="shared" si="464"/>
        <v>22.439999999999998</v>
      </c>
      <c r="R830" s="47">
        <v>6.8</v>
      </c>
      <c r="S830" s="36">
        <f t="shared" si="465"/>
        <v>27.39</v>
      </c>
      <c r="T830" s="36">
        <f t="shared" si="466"/>
        <v>8.3000000000000007</v>
      </c>
      <c r="U830" s="47">
        <f t="shared" si="467"/>
        <v>24.914999999999999</v>
      </c>
      <c r="V830" s="47">
        <f t="shared" si="468"/>
        <v>7.5500000000000007</v>
      </c>
      <c r="W830" s="48">
        <v>24.558</v>
      </c>
      <c r="X830" s="48">
        <v>112.10324</v>
      </c>
      <c r="Y830" s="49">
        <f t="shared" si="469"/>
        <v>77</v>
      </c>
      <c r="Z830" s="86">
        <v>25</v>
      </c>
      <c r="AA830" s="55">
        <v>10</v>
      </c>
      <c r="AB830" s="55">
        <v>330</v>
      </c>
      <c r="AC830" s="51" t="s">
        <v>120</v>
      </c>
      <c r="AD830" s="43" t="s">
        <v>49</v>
      </c>
      <c r="AE830" s="43" t="s">
        <v>0</v>
      </c>
      <c r="AF830" s="50">
        <v>1</v>
      </c>
      <c r="AG830" s="52" t="s">
        <v>0</v>
      </c>
    </row>
    <row r="831" spans="1:33" s="45" customFormat="1">
      <c r="A831" s="87" t="s">
        <v>241</v>
      </c>
      <c r="B831" s="43" t="s">
        <v>183</v>
      </c>
      <c r="C831" s="44">
        <v>41193</v>
      </c>
      <c r="D831" s="45">
        <v>2012</v>
      </c>
      <c r="E831" s="46">
        <v>0.44097222222222227</v>
      </c>
      <c r="F831" s="46">
        <v>0.44444444444444442</v>
      </c>
      <c r="G831" s="46">
        <f t="shared" si="462"/>
        <v>3.4722222222221544E-3</v>
      </c>
      <c r="H831" s="36">
        <v>2</v>
      </c>
      <c r="I831" s="36">
        <v>2</v>
      </c>
      <c r="J831" s="36">
        <v>1</v>
      </c>
      <c r="K831" s="36">
        <v>1</v>
      </c>
      <c r="L831" s="42" t="s">
        <v>248</v>
      </c>
      <c r="M831" s="42" t="s">
        <v>249</v>
      </c>
      <c r="N831" s="36">
        <v>2</v>
      </c>
      <c r="O831" s="47">
        <f t="shared" si="463"/>
        <v>27.39</v>
      </c>
      <c r="P831" s="85">
        <v>8.3000000000000007</v>
      </c>
      <c r="Q831" s="47">
        <f t="shared" si="464"/>
        <v>22.439999999999998</v>
      </c>
      <c r="R831" s="47">
        <v>6.8</v>
      </c>
      <c r="S831" s="36">
        <f t="shared" si="465"/>
        <v>27.39</v>
      </c>
      <c r="T831" s="36">
        <f t="shared" si="466"/>
        <v>8.3000000000000007</v>
      </c>
      <c r="U831" s="47">
        <f t="shared" si="467"/>
        <v>24.914999999999999</v>
      </c>
      <c r="V831" s="47">
        <f t="shared" si="468"/>
        <v>7.5500000000000007</v>
      </c>
      <c r="W831" s="48">
        <v>24.558</v>
      </c>
      <c r="X831" s="48">
        <v>112.10324</v>
      </c>
      <c r="Y831" s="49">
        <f t="shared" si="469"/>
        <v>77</v>
      </c>
      <c r="Z831" s="86">
        <v>25</v>
      </c>
      <c r="AA831" s="55">
        <v>10</v>
      </c>
      <c r="AB831" s="55">
        <v>330</v>
      </c>
      <c r="AC831" s="51" t="s">
        <v>120</v>
      </c>
      <c r="AD831" s="43" t="s">
        <v>49</v>
      </c>
      <c r="AE831" s="43" t="s">
        <v>0</v>
      </c>
      <c r="AF831" s="50">
        <v>1</v>
      </c>
      <c r="AG831" s="52" t="s">
        <v>0</v>
      </c>
    </row>
    <row r="832" spans="1:33" s="45" customFormat="1">
      <c r="A832" s="87" t="s">
        <v>241</v>
      </c>
      <c r="B832" s="43" t="s">
        <v>183</v>
      </c>
      <c r="C832" s="44">
        <v>41193</v>
      </c>
      <c r="D832" s="45">
        <v>2012</v>
      </c>
      <c r="E832" s="46">
        <v>0.44097222222222227</v>
      </c>
      <c r="F832" s="46">
        <v>0.44444444444444442</v>
      </c>
      <c r="G832" s="46">
        <f t="shared" si="462"/>
        <v>3.4722222222221544E-3</v>
      </c>
      <c r="H832" s="36">
        <v>2</v>
      </c>
      <c r="I832" s="36">
        <v>2</v>
      </c>
      <c r="J832" s="36">
        <v>1</v>
      </c>
      <c r="K832" s="36">
        <v>1</v>
      </c>
      <c r="L832" s="42" t="s">
        <v>248</v>
      </c>
      <c r="M832" s="42" t="s">
        <v>249</v>
      </c>
      <c r="N832" s="36">
        <v>2</v>
      </c>
      <c r="O832" s="47">
        <f t="shared" si="463"/>
        <v>27.39</v>
      </c>
      <c r="P832" s="85">
        <v>8.3000000000000007</v>
      </c>
      <c r="Q832" s="47">
        <f t="shared" si="464"/>
        <v>22.439999999999998</v>
      </c>
      <c r="R832" s="47">
        <v>6.8</v>
      </c>
      <c r="S832" s="36">
        <f t="shared" si="465"/>
        <v>27.39</v>
      </c>
      <c r="T832" s="36">
        <f t="shared" si="466"/>
        <v>8.3000000000000007</v>
      </c>
      <c r="U832" s="47">
        <f t="shared" si="467"/>
        <v>24.914999999999999</v>
      </c>
      <c r="V832" s="47">
        <f t="shared" si="468"/>
        <v>7.5500000000000007</v>
      </c>
      <c r="W832" s="48">
        <v>24.558</v>
      </c>
      <c r="X832" s="48">
        <v>112.10324</v>
      </c>
      <c r="Y832" s="49">
        <f t="shared" si="469"/>
        <v>77</v>
      </c>
      <c r="Z832" s="86">
        <v>25</v>
      </c>
      <c r="AA832" s="55">
        <v>10</v>
      </c>
      <c r="AB832" s="55">
        <v>330</v>
      </c>
      <c r="AC832" s="51" t="s">
        <v>120</v>
      </c>
      <c r="AD832" s="43" t="s">
        <v>49</v>
      </c>
      <c r="AE832" s="43" t="s">
        <v>0</v>
      </c>
      <c r="AF832" s="50">
        <v>1</v>
      </c>
      <c r="AG832" s="52" t="s">
        <v>0</v>
      </c>
    </row>
    <row r="833" spans="1:33" s="45" customFormat="1">
      <c r="A833" s="87" t="s">
        <v>241</v>
      </c>
      <c r="B833" s="43" t="s">
        <v>183</v>
      </c>
      <c r="C833" s="44">
        <v>41193</v>
      </c>
      <c r="D833" s="45">
        <v>2012</v>
      </c>
      <c r="E833" s="46">
        <v>0.44097222222222227</v>
      </c>
      <c r="F833" s="46">
        <v>0.44444444444444442</v>
      </c>
      <c r="G833" s="46">
        <f t="shared" si="462"/>
        <v>3.4722222222221544E-3</v>
      </c>
      <c r="H833" s="36">
        <v>2</v>
      </c>
      <c r="I833" s="36">
        <v>2</v>
      </c>
      <c r="J833" s="36">
        <v>1</v>
      </c>
      <c r="K833" s="36">
        <v>1</v>
      </c>
      <c r="L833" s="42" t="s">
        <v>248</v>
      </c>
      <c r="M833" s="42" t="s">
        <v>249</v>
      </c>
      <c r="N833" s="36">
        <v>2</v>
      </c>
      <c r="O833" s="47">
        <f t="shared" si="463"/>
        <v>27.39</v>
      </c>
      <c r="P833" s="85">
        <v>8.3000000000000007</v>
      </c>
      <c r="Q833" s="47">
        <f t="shared" si="464"/>
        <v>22.439999999999998</v>
      </c>
      <c r="R833" s="47">
        <v>6.8</v>
      </c>
      <c r="S833" s="36">
        <f t="shared" si="465"/>
        <v>27.39</v>
      </c>
      <c r="T833" s="36">
        <f t="shared" si="466"/>
        <v>8.3000000000000007</v>
      </c>
      <c r="U833" s="47">
        <f t="shared" si="467"/>
        <v>24.914999999999999</v>
      </c>
      <c r="V833" s="47">
        <f t="shared" si="468"/>
        <v>7.5500000000000007</v>
      </c>
      <c r="W833" s="48">
        <v>24.558</v>
      </c>
      <c r="X833" s="48">
        <v>112.10324</v>
      </c>
      <c r="Y833" s="49">
        <f t="shared" si="469"/>
        <v>77</v>
      </c>
      <c r="Z833" s="86">
        <v>25</v>
      </c>
      <c r="AA833" s="55">
        <v>10</v>
      </c>
      <c r="AB833" s="55">
        <v>330</v>
      </c>
      <c r="AC833" s="51" t="s">
        <v>62</v>
      </c>
      <c r="AD833" s="43" t="s">
        <v>49</v>
      </c>
      <c r="AE833" s="43" t="s">
        <v>63</v>
      </c>
      <c r="AF833" s="50">
        <v>1</v>
      </c>
      <c r="AG833" s="52" t="s">
        <v>0</v>
      </c>
    </row>
    <row r="834" spans="1:33" s="45" customFormat="1">
      <c r="A834" s="87" t="s">
        <v>241</v>
      </c>
      <c r="B834" s="43" t="s">
        <v>183</v>
      </c>
      <c r="C834" s="44">
        <v>41193</v>
      </c>
      <c r="D834" s="45">
        <v>2012</v>
      </c>
      <c r="E834" s="46">
        <v>0.44097222222222227</v>
      </c>
      <c r="F834" s="46">
        <v>0.44444444444444442</v>
      </c>
      <c r="G834" s="46">
        <f t="shared" si="462"/>
        <v>3.4722222222221544E-3</v>
      </c>
      <c r="H834" s="36">
        <v>2</v>
      </c>
      <c r="I834" s="36">
        <v>2</v>
      </c>
      <c r="J834" s="36">
        <v>1</v>
      </c>
      <c r="K834" s="36">
        <v>1</v>
      </c>
      <c r="L834" s="42" t="s">
        <v>248</v>
      </c>
      <c r="M834" s="42" t="s">
        <v>249</v>
      </c>
      <c r="N834" s="36">
        <v>2</v>
      </c>
      <c r="O834" s="47">
        <f t="shared" si="463"/>
        <v>27.39</v>
      </c>
      <c r="P834" s="85">
        <v>8.3000000000000007</v>
      </c>
      <c r="Q834" s="47">
        <f t="shared" si="464"/>
        <v>22.439999999999998</v>
      </c>
      <c r="R834" s="47">
        <v>6.8</v>
      </c>
      <c r="S834" s="36">
        <f t="shared" si="465"/>
        <v>27.39</v>
      </c>
      <c r="T834" s="36">
        <f t="shared" si="466"/>
        <v>8.3000000000000007</v>
      </c>
      <c r="U834" s="47">
        <f t="shared" si="467"/>
        <v>24.914999999999999</v>
      </c>
      <c r="V834" s="47">
        <f t="shared" si="468"/>
        <v>7.5500000000000007</v>
      </c>
      <c r="W834" s="48">
        <v>24.558</v>
      </c>
      <c r="X834" s="48">
        <v>112.10324</v>
      </c>
      <c r="Y834" s="49">
        <f t="shared" si="469"/>
        <v>77</v>
      </c>
      <c r="Z834" s="86">
        <v>25</v>
      </c>
      <c r="AA834" s="55">
        <v>10</v>
      </c>
      <c r="AB834" s="55">
        <v>330</v>
      </c>
      <c r="AC834" s="51" t="s">
        <v>62</v>
      </c>
      <c r="AD834" s="43" t="s">
        <v>49</v>
      </c>
      <c r="AE834" s="43" t="s">
        <v>63</v>
      </c>
      <c r="AF834" s="50">
        <v>1</v>
      </c>
      <c r="AG834" s="52" t="s">
        <v>0</v>
      </c>
    </row>
    <row r="835" spans="1:33" s="45" customFormat="1">
      <c r="A835" s="87" t="s">
        <v>241</v>
      </c>
      <c r="B835" s="43" t="s">
        <v>183</v>
      </c>
      <c r="C835" s="44">
        <v>41193</v>
      </c>
      <c r="D835" s="45">
        <v>2012</v>
      </c>
      <c r="E835" s="46">
        <v>0.44097222222222227</v>
      </c>
      <c r="F835" s="46">
        <v>0.44444444444444442</v>
      </c>
      <c r="G835" s="46">
        <f t="shared" si="462"/>
        <v>3.4722222222221544E-3</v>
      </c>
      <c r="H835" s="36">
        <v>2</v>
      </c>
      <c r="I835" s="36">
        <v>2</v>
      </c>
      <c r="J835" s="36">
        <v>1</v>
      </c>
      <c r="K835" s="36">
        <v>1</v>
      </c>
      <c r="L835" s="42" t="s">
        <v>248</v>
      </c>
      <c r="M835" s="42" t="s">
        <v>249</v>
      </c>
      <c r="N835" s="36">
        <v>2</v>
      </c>
      <c r="O835" s="47">
        <f t="shared" si="463"/>
        <v>27.39</v>
      </c>
      <c r="P835" s="85">
        <v>8.3000000000000007</v>
      </c>
      <c r="Q835" s="47">
        <f t="shared" si="464"/>
        <v>22.439999999999998</v>
      </c>
      <c r="R835" s="47">
        <v>6.8</v>
      </c>
      <c r="S835" s="36">
        <f t="shared" si="465"/>
        <v>27.39</v>
      </c>
      <c r="T835" s="36">
        <f t="shared" si="466"/>
        <v>8.3000000000000007</v>
      </c>
      <c r="U835" s="47">
        <f t="shared" si="467"/>
        <v>24.914999999999999</v>
      </c>
      <c r="V835" s="47">
        <f t="shared" si="468"/>
        <v>7.5500000000000007</v>
      </c>
      <c r="W835" s="48">
        <v>24.558</v>
      </c>
      <c r="X835" s="48">
        <v>112.10324</v>
      </c>
      <c r="Y835" s="49">
        <f t="shared" si="469"/>
        <v>77</v>
      </c>
      <c r="Z835" s="86">
        <v>25</v>
      </c>
      <c r="AA835" s="55">
        <v>10</v>
      </c>
      <c r="AB835" s="55">
        <v>330</v>
      </c>
      <c r="AC835" s="51" t="s">
        <v>62</v>
      </c>
      <c r="AD835" s="43" t="s">
        <v>49</v>
      </c>
      <c r="AE835" s="43" t="s">
        <v>63</v>
      </c>
      <c r="AF835" s="50">
        <v>1</v>
      </c>
      <c r="AG835" s="52" t="s">
        <v>0</v>
      </c>
    </row>
    <row r="836" spans="1:33" s="45" customFormat="1">
      <c r="A836" s="87" t="s">
        <v>241</v>
      </c>
      <c r="B836" s="43" t="s">
        <v>183</v>
      </c>
      <c r="C836" s="44">
        <v>41193</v>
      </c>
      <c r="D836" s="45">
        <v>2012</v>
      </c>
      <c r="E836" s="46">
        <v>0.44097222222222227</v>
      </c>
      <c r="F836" s="46">
        <v>0.44444444444444442</v>
      </c>
      <c r="G836" s="46">
        <f t="shared" si="462"/>
        <v>3.4722222222221544E-3</v>
      </c>
      <c r="H836" s="36">
        <v>2</v>
      </c>
      <c r="I836" s="36">
        <v>2</v>
      </c>
      <c r="J836" s="36">
        <v>1</v>
      </c>
      <c r="K836" s="36">
        <v>1</v>
      </c>
      <c r="L836" s="42" t="s">
        <v>248</v>
      </c>
      <c r="M836" s="42" t="s">
        <v>249</v>
      </c>
      <c r="N836" s="36">
        <v>2</v>
      </c>
      <c r="O836" s="47">
        <f t="shared" si="463"/>
        <v>27.39</v>
      </c>
      <c r="P836" s="85">
        <v>8.3000000000000007</v>
      </c>
      <c r="Q836" s="47">
        <f t="shared" si="464"/>
        <v>22.439999999999998</v>
      </c>
      <c r="R836" s="47">
        <v>6.8</v>
      </c>
      <c r="S836" s="36">
        <f t="shared" si="465"/>
        <v>27.39</v>
      </c>
      <c r="T836" s="36">
        <f t="shared" si="466"/>
        <v>8.3000000000000007</v>
      </c>
      <c r="U836" s="47">
        <f t="shared" si="467"/>
        <v>24.914999999999999</v>
      </c>
      <c r="V836" s="47">
        <f t="shared" si="468"/>
        <v>7.5500000000000007</v>
      </c>
      <c r="W836" s="48">
        <v>24.558</v>
      </c>
      <c r="X836" s="48">
        <v>112.10324</v>
      </c>
      <c r="Y836" s="49">
        <f t="shared" si="469"/>
        <v>77</v>
      </c>
      <c r="Z836" s="86">
        <v>25</v>
      </c>
      <c r="AA836" s="55">
        <v>10</v>
      </c>
      <c r="AB836" s="55">
        <v>330</v>
      </c>
      <c r="AC836" s="51" t="s">
        <v>62</v>
      </c>
      <c r="AD836" s="43" t="s">
        <v>113</v>
      </c>
      <c r="AE836" s="43" t="s">
        <v>63</v>
      </c>
      <c r="AF836" s="50">
        <v>1</v>
      </c>
      <c r="AG836" s="52" t="s">
        <v>0</v>
      </c>
    </row>
    <row r="837" spans="1:33" s="45" customFormat="1">
      <c r="A837" s="87" t="s">
        <v>241</v>
      </c>
      <c r="B837" s="43" t="s">
        <v>183</v>
      </c>
      <c r="C837" s="44">
        <v>41193</v>
      </c>
      <c r="D837" s="45">
        <v>2012</v>
      </c>
      <c r="E837" s="46">
        <v>0.44097222222222227</v>
      </c>
      <c r="F837" s="46">
        <v>0.44444444444444442</v>
      </c>
      <c r="G837" s="46">
        <f t="shared" si="462"/>
        <v>3.4722222222221544E-3</v>
      </c>
      <c r="H837" s="36">
        <v>2</v>
      </c>
      <c r="I837" s="36">
        <v>2</v>
      </c>
      <c r="J837" s="36">
        <v>1</v>
      </c>
      <c r="K837" s="36">
        <v>1</v>
      </c>
      <c r="L837" s="42" t="s">
        <v>248</v>
      </c>
      <c r="M837" s="42" t="s">
        <v>249</v>
      </c>
      <c r="N837" s="36">
        <v>2</v>
      </c>
      <c r="O837" s="47">
        <f t="shared" si="463"/>
        <v>27.39</v>
      </c>
      <c r="P837" s="85">
        <v>8.3000000000000007</v>
      </c>
      <c r="Q837" s="47">
        <f t="shared" si="464"/>
        <v>22.439999999999998</v>
      </c>
      <c r="R837" s="47">
        <v>6.8</v>
      </c>
      <c r="S837" s="36">
        <f t="shared" si="465"/>
        <v>27.39</v>
      </c>
      <c r="T837" s="36">
        <f t="shared" si="466"/>
        <v>8.3000000000000007</v>
      </c>
      <c r="U837" s="47">
        <f t="shared" si="467"/>
        <v>24.914999999999999</v>
      </c>
      <c r="V837" s="47">
        <f t="shared" si="468"/>
        <v>7.5500000000000007</v>
      </c>
      <c r="W837" s="48">
        <v>24.558</v>
      </c>
      <c r="X837" s="48">
        <v>112.10324</v>
      </c>
      <c r="Y837" s="49">
        <f t="shared" si="469"/>
        <v>77</v>
      </c>
      <c r="Z837" s="86">
        <v>25</v>
      </c>
      <c r="AA837" s="55">
        <v>10</v>
      </c>
      <c r="AB837" s="55">
        <v>330</v>
      </c>
      <c r="AC837" s="51" t="s">
        <v>62</v>
      </c>
      <c r="AD837" s="43" t="s">
        <v>113</v>
      </c>
      <c r="AE837" s="43" t="s">
        <v>63</v>
      </c>
      <c r="AF837" s="50">
        <v>1</v>
      </c>
      <c r="AG837" s="52" t="s">
        <v>0</v>
      </c>
    </row>
    <row r="838" spans="1:33" s="45" customFormat="1">
      <c r="A838" s="87" t="s">
        <v>241</v>
      </c>
      <c r="B838" s="43" t="s">
        <v>183</v>
      </c>
      <c r="C838" s="44">
        <v>41193</v>
      </c>
      <c r="D838" s="45">
        <v>2012</v>
      </c>
      <c r="E838" s="46">
        <v>0.44097222222222227</v>
      </c>
      <c r="F838" s="46">
        <v>0.44444444444444442</v>
      </c>
      <c r="G838" s="46">
        <f t="shared" si="462"/>
        <v>3.4722222222221544E-3</v>
      </c>
      <c r="H838" s="36">
        <v>2</v>
      </c>
      <c r="I838" s="36">
        <v>2</v>
      </c>
      <c r="J838" s="36">
        <v>1</v>
      </c>
      <c r="K838" s="36">
        <v>1</v>
      </c>
      <c r="L838" s="42" t="s">
        <v>248</v>
      </c>
      <c r="M838" s="42" t="s">
        <v>249</v>
      </c>
      <c r="N838" s="36">
        <v>2</v>
      </c>
      <c r="O838" s="47">
        <f t="shared" si="463"/>
        <v>27.39</v>
      </c>
      <c r="P838" s="85">
        <v>8.3000000000000007</v>
      </c>
      <c r="Q838" s="47">
        <f t="shared" si="464"/>
        <v>22.439999999999998</v>
      </c>
      <c r="R838" s="47">
        <v>6.8</v>
      </c>
      <c r="S838" s="36">
        <f t="shared" si="465"/>
        <v>27.39</v>
      </c>
      <c r="T838" s="36">
        <f t="shared" si="466"/>
        <v>8.3000000000000007</v>
      </c>
      <c r="U838" s="47">
        <f t="shared" si="467"/>
        <v>24.914999999999999</v>
      </c>
      <c r="V838" s="47">
        <f t="shared" si="468"/>
        <v>7.5500000000000007</v>
      </c>
      <c r="W838" s="48">
        <v>24.558</v>
      </c>
      <c r="X838" s="48">
        <v>112.10324</v>
      </c>
      <c r="Y838" s="49">
        <f t="shared" si="469"/>
        <v>77</v>
      </c>
      <c r="Z838" s="86">
        <v>25</v>
      </c>
      <c r="AA838" s="55">
        <v>10</v>
      </c>
      <c r="AB838" s="55">
        <v>330</v>
      </c>
      <c r="AC838" s="51" t="s">
        <v>62</v>
      </c>
      <c r="AD838" s="43" t="s">
        <v>113</v>
      </c>
      <c r="AE838" s="43" t="s">
        <v>63</v>
      </c>
      <c r="AF838" s="50">
        <v>1</v>
      </c>
      <c r="AG838" s="52" t="s">
        <v>0</v>
      </c>
    </row>
    <row r="839" spans="1:33" s="45" customFormat="1">
      <c r="A839" s="87" t="s">
        <v>241</v>
      </c>
      <c r="B839" s="43" t="s">
        <v>183</v>
      </c>
      <c r="C839" s="44">
        <v>41193</v>
      </c>
      <c r="D839" s="45">
        <v>2012</v>
      </c>
      <c r="E839" s="46">
        <v>0.44097222222222227</v>
      </c>
      <c r="F839" s="46">
        <v>0.44444444444444442</v>
      </c>
      <c r="G839" s="46">
        <f t="shared" si="462"/>
        <v>3.4722222222221544E-3</v>
      </c>
      <c r="H839" s="36">
        <v>2</v>
      </c>
      <c r="I839" s="36">
        <v>2</v>
      </c>
      <c r="J839" s="36">
        <v>1</v>
      </c>
      <c r="K839" s="36">
        <v>1</v>
      </c>
      <c r="L839" s="42" t="s">
        <v>248</v>
      </c>
      <c r="M839" s="42" t="s">
        <v>249</v>
      </c>
      <c r="N839" s="36">
        <v>2</v>
      </c>
      <c r="O839" s="47">
        <f t="shared" si="463"/>
        <v>27.39</v>
      </c>
      <c r="P839" s="85">
        <v>8.3000000000000007</v>
      </c>
      <c r="Q839" s="47">
        <f t="shared" si="464"/>
        <v>22.439999999999998</v>
      </c>
      <c r="R839" s="47">
        <v>6.8</v>
      </c>
      <c r="S839" s="36">
        <f t="shared" si="465"/>
        <v>27.39</v>
      </c>
      <c r="T839" s="36">
        <f t="shared" si="466"/>
        <v>8.3000000000000007</v>
      </c>
      <c r="U839" s="47">
        <f t="shared" si="467"/>
        <v>24.914999999999999</v>
      </c>
      <c r="V839" s="47">
        <f t="shared" si="468"/>
        <v>7.5500000000000007</v>
      </c>
      <c r="W839" s="48">
        <v>24.558</v>
      </c>
      <c r="X839" s="48">
        <v>112.10324</v>
      </c>
      <c r="Y839" s="49">
        <f t="shared" si="469"/>
        <v>77</v>
      </c>
      <c r="Z839" s="86">
        <v>25</v>
      </c>
      <c r="AA839" s="55">
        <v>10</v>
      </c>
      <c r="AB839" s="55">
        <v>330</v>
      </c>
      <c r="AC839" s="51" t="s">
        <v>62</v>
      </c>
      <c r="AD839" s="43" t="s">
        <v>113</v>
      </c>
      <c r="AE839" s="43" t="s">
        <v>63</v>
      </c>
      <c r="AF839" s="50">
        <v>1</v>
      </c>
      <c r="AG839" s="52" t="s">
        <v>0</v>
      </c>
    </row>
    <row r="840" spans="1:33" s="45" customFormat="1">
      <c r="A840" s="87" t="s">
        <v>241</v>
      </c>
      <c r="B840" s="43" t="s">
        <v>183</v>
      </c>
      <c r="C840" s="44">
        <v>41193</v>
      </c>
      <c r="D840" s="45">
        <v>2012</v>
      </c>
      <c r="E840" s="46">
        <v>0.44097222222222227</v>
      </c>
      <c r="F840" s="46">
        <v>0.44444444444444442</v>
      </c>
      <c r="G840" s="46">
        <f t="shared" si="462"/>
        <v>3.4722222222221544E-3</v>
      </c>
      <c r="H840" s="36">
        <v>2</v>
      </c>
      <c r="I840" s="36">
        <v>2</v>
      </c>
      <c r="J840" s="36">
        <v>1</v>
      </c>
      <c r="K840" s="36">
        <v>1</v>
      </c>
      <c r="L840" s="42" t="s">
        <v>248</v>
      </c>
      <c r="M840" s="42" t="s">
        <v>249</v>
      </c>
      <c r="N840" s="36">
        <v>2</v>
      </c>
      <c r="O840" s="47">
        <f t="shared" si="463"/>
        <v>27.39</v>
      </c>
      <c r="P840" s="85">
        <v>8.3000000000000007</v>
      </c>
      <c r="Q840" s="47">
        <f t="shared" si="464"/>
        <v>22.439999999999998</v>
      </c>
      <c r="R840" s="47">
        <v>6.8</v>
      </c>
      <c r="S840" s="36">
        <f t="shared" si="465"/>
        <v>27.39</v>
      </c>
      <c r="T840" s="36">
        <f t="shared" si="466"/>
        <v>8.3000000000000007</v>
      </c>
      <c r="U840" s="47">
        <f t="shared" si="467"/>
        <v>24.914999999999999</v>
      </c>
      <c r="V840" s="47">
        <f t="shared" si="468"/>
        <v>7.5500000000000007</v>
      </c>
      <c r="W840" s="48">
        <v>24.558</v>
      </c>
      <c r="X840" s="48">
        <v>112.10324</v>
      </c>
      <c r="Y840" s="49">
        <f t="shared" si="469"/>
        <v>77</v>
      </c>
      <c r="Z840" s="86">
        <v>25</v>
      </c>
      <c r="AA840" s="55">
        <v>10</v>
      </c>
      <c r="AB840" s="55">
        <v>330</v>
      </c>
      <c r="AC840" s="51" t="s">
        <v>62</v>
      </c>
      <c r="AD840" s="43" t="s">
        <v>113</v>
      </c>
      <c r="AE840" s="43" t="s">
        <v>63</v>
      </c>
      <c r="AF840" s="50">
        <v>1</v>
      </c>
      <c r="AG840" s="52" t="s">
        <v>0</v>
      </c>
    </row>
    <row r="841" spans="1:33" s="45" customFormat="1">
      <c r="A841" s="87" t="s">
        <v>241</v>
      </c>
      <c r="B841" s="43" t="s">
        <v>183</v>
      </c>
      <c r="C841" s="44">
        <v>41193</v>
      </c>
      <c r="D841" s="45">
        <v>2012</v>
      </c>
      <c r="E841" s="46">
        <v>0.44097222222222227</v>
      </c>
      <c r="F841" s="46">
        <v>0.44444444444444442</v>
      </c>
      <c r="G841" s="46">
        <f t="shared" si="462"/>
        <v>3.4722222222221544E-3</v>
      </c>
      <c r="H841" s="36">
        <v>2</v>
      </c>
      <c r="I841" s="36">
        <v>2</v>
      </c>
      <c r="J841" s="36">
        <v>1</v>
      </c>
      <c r="K841" s="36">
        <v>1</v>
      </c>
      <c r="L841" s="42" t="s">
        <v>248</v>
      </c>
      <c r="M841" s="42" t="s">
        <v>249</v>
      </c>
      <c r="N841" s="36">
        <v>2</v>
      </c>
      <c r="O841" s="47">
        <f t="shared" si="463"/>
        <v>27.39</v>
      </c>
      <c r="P841" s="85">
        <v>8.3000000000000007</v>
      </c>
      <c r="Q841" s="47">
        <f t="shared" si="464"/>
        <v>22.439999999999998</v>
      </c>
      <c r="R841" s="47">
        <v>6.8</v>
      </c>
      <c r="S841" s="36">
        <f t="shared" si="465"/>
        <v>27.39</v>
      </c>
      <c r="T841" s="36">
        <f t="shared" si="466"/>
        <v>8.3000000000000007</v>
      </c>
      <c r="U841" s="47">
        <f t="shared" si="467"/>
        <v>24.914999999999999</v>
      </c>
      <c r="V841" s="47">
        <f t="shared" si="468"/>
        <v>7.5500000000000007</v>
      </c>
      <c r="W841" s="48">
        <v>24.558</v>
      </c>
      <c r="X841" s="48">
        <v>112.10324</v>
      </c>
      <c r="Y841" s="49">
        <f t="shared" si="469"/>
        <v>77</v>
      </c>
      <c r="Z841" s="86">
        <v>25</v>
      </c>
      <c r="AA841" s="55">
        <v>10</v>
      </c>
      <c r="AB841" s="55">
        <v>330</v>
      </c>
      <c r="AC841" s="51" t="s">
        <v>62</v>
      </c>
      <c r="AD841" s="43" t="s">
        <v>113</v>
      </c>
      <c r="AE841" s="43" t="s">
        <v>63</v>
      </c>
      <c r="AF841" s="50">
        <v>1</v>
      </c>
      <c r="AG841" s="52" t="s">
        <v>0</v>
      </c>
    </row>
    <row r="842" spans="1:33" s="45" customFormat="1">
      <c r="A842" s="87" t="s">
        <v>241</v>
      </c>
      <c r="B842" s="43" t="s">
        <v>183</v>
      </c>
      <c r="C842" s="44">
        <v>41193</v>
      </c>
      <c r="D842" s="45">
        <v>2012</v>
      </c>
      <c r="E842" s="46">
        <v>0.44097222222222227</v>
      </c>
      <c r="F842" s="46">
        <v>0.44444444444444442</v>
      </c>
      <c r="G842" s="46">
        <f t="shared" si="462"/>
        <v>3.4722222222221544E-3</v>
      </c>
      <c r="H842" s="36">
        <v>2</v>
      </c>
      <c r="I842" s="36">
        <v>2</v>
      </c>
      <c r="J842" s="36">
        <v>1</v>
      </c>
      <c r="K842" s="36">
        <v>1</v>
      </c>
      <c r="L842" s="42" t="s">
        <v>248</v>
      </c>
      <c r="M842" s="42" t="s">
        <v>249</v>
      </c>
      <c r="N842" s="36">
        <v>2</v>
      </c>
      <c r="O842" s="47">
        <f t="shared" si="463"/>
        <v>27.39</v>
      </c>
      <c r="P842" s="85">
        <v>8.3000000000000007</v>
      </c>
      <c r="Q842" s="47">
        <f t="shared" si="464"/>
        <v>22.439999999999998</v>
      </c>
      <c r="R842" s="47">
        <v>6.8</v>
      </c>
      <c r="S842" s="36">
        <f t="shared" si="465"/>
        <v>27.39</v>
      </c>
      <c r="T842" s="36">
        <f t="shared" si="466"/>
        <v>8.3000000000000007</v>
      </c>
      <c r="U842" s="47">
        <f t="shared" si="467"/>
        <v>24.914999999999999</v>
      </c>
      <c r="V842" s="47">
        <f t="shared" si="468"/>
        <v>7.5500000000000007</v>
      </c>
      <c r="W842" s="48">
        <v>24.558</v>
      </c>
      <c r="X842" s="48">
        <v>112.10324</v>
      </c>
      <c r="Y842" s="49">
        <f t="shared" si="469"/>
        <v>77</v>
      </c>
      <c r="Z842" s="86">
        <v>25</v>
      </c>
      <c r="AA842" s="55">
        <v>10</v>
      </c>
      <c r="AB842" s="55">
        <v>330</v>
      </c>
      <c r="AC842" s="51" t="s">
        <v>62</v>
      </c>
      <c r="AD842" s="43" t="s">
        <v>113</v>
      </c>
      <c r="AE842" s="43" t="s">
        <v>63</v>
      </c>
      <c r="AF842" s="50">
        <v>1</v>
      </c>
      <c r="AG842" s="52" t="s">
        <v>0</v>
      </c>
    </row>
    <row r="843" spans="1:33" s="45" customFormat="1">
      <c r="A843" s="87" t="s">
        <v>241</v>
      </c>
      <c r="B843" s="43" t="s">
        <v>183</v>
      </c>
      <c r="C843" s="44">
        <v>41193</v>
      </c>
      <c r="D843" s="45">
        <v>2012</v>
      </c>
      <c r="E843" s="46">
        <v>0.44097222222222227</v>
      </c>
      <c r="F843" s="46">
        <v>0.44444444444444442</v>
      </c>
      <c r="G843" s="46">
        <f t="shared" si="462"/>
        <v>3.4722222222221544E-3</v>
      </c>
      <c r="H843" s="36">
        <v>2</v>
      </c>
      <c r="I843" s="36">
        <v>2</v>
      </c>
      <c r="J843" s="36">
        <v>1</v>
      </c>
      <c r="K843" s="36">
        <v>1</v>
      </c>
      <c r="L843" s="42" t="s">
        <v>248</v>
      </c>
      <c r="M843" s="42" t="s">
        <v>249</v>
      </c>
      <c r="N843" s="36">
        <v>2</v>
      </c>
      <c r="O843" s="47">
        <f t="shared" si="463"/>
        <v>27.39</v>
      </c>
      <c r="P843" s="85">
        <v>8.3000000000000007</v>
      </c>
      <c r="Q843" s="47">
        <f t="shared" si="464"/>
        <v>22.439999999999998</v>
      </c>
      <c r="R843" s="47">
        <v>6.8</v>
      </c>
      <c r="S843" s="36">
        <f t="shared" si="465"/>
        <v>27.39</v>
      </c>
      <c r="T843" s="36">
        <f t="shared" si="466"/>
        <v>8.3000000000000007</v>
      </c>
      <c r="U843" s="47">
        <f t="shared" si="467"/>
        <v>24.914999999999999</v>
      </c>
      <c r="V843" s="47">
        <f t="shared" si="468"/>
        <v>7.5500000000000007</v>
      </c>
      <c r="W843" s="48">
        <v>24.558</v>
      </c>
      <c r="X843" s="48">
        <v>112.10324</v>
      </c>
      <c r="Y843" s="49">
        <f t="shared" si="469"/>
        <v>77</v>
      </c>
      <c r="Z843" s="86">
        <v>25</v>
      </c>
      <c r="AA843" s="55">
        <v>10</v>
      </c>
      <c r="AB843" s="55">
        <v>330</v>
      </c>
      <c r="AC843" s="51" t="s">
        <v>128</v>
      </c>
      <c r="AD843" s="43" t="s">
        <v>49</v>
      </c>
      <c r="AE843" s="43" t="s">
        <v>63</v>
      </c>
      <c r="AF843" s="50">
        <v>1</v>
      </c>
      <c r="AG843" s="55" t="s">
        <v>0</v>
      </c>
    </row>
    <row r="844" spans="1:33" s="45" customFormat="1">
      <c r="A844" s="87" t="s">
        <v>241</v>
      </c>
      <c r="B844" s="43" t="s">
        <v>183</v>
      </c>
      <c r="C844" s="44">
        <v>41193</v>
      </c>
      <c r="D844" s="45">
        <v>2012</v>
      </c>
      <c r="E844" s="46">
        <v>0.44097222222222227</v>
      </c>
      <c r="F844" s="46">
        <v>0.44444444444444442</v>
      </c>
      <c r="G844" s="46">
        <f t="shared" si="462"/>
        <v>3.4722222222221544E-3</v>
      </c>
      <c r="H844" s="36">
        <v>2</v>
      </c>
      <c r="I844" s="36">
        <v>2</v>
      </c>
      <c r="J844" s="36">
        <v>1</v>
      </c>
      <c r="K844" s="36">
        <v>1</v>
      </c>
      <c r="L844" s="42" t="s">
        <v>248</v>
      </c>
      <c r="M844" s="42" t="s">
        <v>249</v>
      </c>
      <c r="N844" s="36">
        <v>2</v>
      </c>
      <c r="O844" s="47">
        <f t="shared" si="463"/>
        <v>27.39</v>
      </c>
      <c r="P844" s="85">
        <v>8.3000000000000007</v>
      </c>
      <c r="Q844" s="47">
        <f t="shared" si="464"/>
        <v>22.439999999999998</v>
      </c>
      <c r="R844" s="47">
        <v>6.8</v>
      </c>
      <c r="S844" s="36">
        <f t="shared" si="465"/>
        <v>27.39</v>
      </c>
      <c r="T844" s="36">
        <f t="shared" si="466"/>
        <v>8.3000000000000007</v>
      </c>
      <c r="U844" s="47">
        <f t="shared" si="467"/>
        <v>24.914999999999999</v>
      </c>
      <c r="V844" s="47">
        <f t="shared" si="468"/>
        <v>7.5500000000000007</v>
      </c>
      <c r="W844" s="48">
        <v>24.558</v>
      </c>
      <c r="X844" s="48">
        <v>112.10324</v>
      </c>
      <c r="Y844" s="49">
        <f t="shared" si="469"/>
        <v>77</v>
      </c>
      <c r="Z844" s="86">
        <v>25</v>
      </c>
      <c r="AA844" s="55">
        <v>10</v>
      </c>
      <c r="AB844" s="55">
        <v>330</v>
      </c>
      <c r="AC844" s="51" t="s">
        <v>128</v>
      </c>
      <c r="AD844" s="43" t="s">
        <v>49</v>
      </c>
      <c r="AE844" s="43" t="s">
        <v>63</v>
      </c>
      <c r="AF844" s="50">
        <v>1</v>
      </c>
      <c r="AG844" s="55" t="s">
        <v>0</v>
      </c>
    </row>
    <row r="845" spans="1:33" s="45" customFormat="1">
      <c r="A845" s="87" t="s">
        <v>242</v>
      </c>
      <c r="B845" s="43" t="s">
        <v>150</v>
      </c>
      <c r="C845" s="44">
        <v>41193</v>
      </c>
      <c r="D845" s="45">
        <v>2012</v>
      </c>
      <c r="E845" s="46">
        <v>0.43958333333333338</v>
      </c>
      <c r="F845" s="46">
        <v>0.44305555555555554</v>
      </c>
      <c r="G845" s="46">
        <f t="shared" si="462"/>
        <v>3.4722222222221544E-3</v>
      </c>
      <c r="H845" s="36">
        <v>2</v>
      </c>
      <c r="I845" s="36">
        <v>2</v>
      </c>
      <c r="J845" s="36">
        <v>2</v>
      </c>
      <c r="K845" s="36">
        <v>2</v>
      </c>
      <c r="L845" s="42" t="s">
        <v>248</v>
      </c>
      <c r="M845" s="42" t="s">
        <v>249</v>
      </c>
      <c r="N845" s="36">
        <v>2</v>
      </c>
      <c r="O845" s="47">
        <f t="shared" si="463"/>
        <v>27.39</v>
      </c>
      <c r="P845" s="85">
        <v>8.3000000000000007</v>
      </c>
      <c r="Q845" s="47">
        <f t="shared" si="464"/>
        <v>22.439999999999998</v>
      </c>
      <c r="R845" s="47">
        <v>6.8</v>
      </c>
      <c r="S845" s="36">
        <f t="shared" si="465"/>
        <v>27.39</v>
      </c>
      <c r="T845" s="36">
        <f t="shared" si="466"/>
        <v>8.3000000000000007</v>
      </c>
      <c r="U845" s="47">
        <f t="shared" si="467"/>
        <v>24.914999999999999</v>
      </c>
      <c r="V845" s="47">
        <f t="shared" si="468"/>
        <v>7.5500000000000007</v>
      </c>
      <c r="W845" s="48">
        <v>24.558</v>
      </c>
      <c r="X845" s="48">
        <v>112.10324</v>
      </c>
      <c r="Y845" s="49">
        <f t="shared" si="469"/>
        <v>77</v>
      </c>
      <c r="Z845" s="86">
        <v>25</v>
      </c>
      <c r="AA845" s="55">
        <v>10</v>
      </c>
      <c r="AB845" s="55">
        <v>330</v>
      </c>
      <c r="AC845" s="51" t="s">
        <v>120</v>
      </c>
      <c r="AD845" s="43" t="s">
        <v>49</v>
      </c>
      <c r="AE845" s="43" t="s">
        <v>0</v>
      </c>
      <c r="AF845" s="50">
        <v>1</v>
      </c>
      <c r="AG845" s="55" t="s">
        <v>0</v>
      </c>
    </row>
    <row r="846" spans="1:33" s="45" customFormat="1">
      <c r="A846" s="87" t="s">
        <v>242</v>
      </c>
      <c r="B846" s="43" t="s">
        <v>150</v>
      </c>
      <c r="C846" s="44">
        <v>41193</v>
      </c>
      <c r="D846" s="45">
        <v>2012</v>
      </c>
      <c r="E846" s="46">
        <v>0.43958333333333338</v>
      </c>
      <c r="F846" s="46">
        <v>0.44305555555555554</v>
      </c>
      <c r="G846" s="46">
        <f t="shared" ref="G846:G855" si="470">F846-E846</f>
        <v>3.4722222222221544E-3</v>
      </c>
      <c r="H846" s="36">
        <v>2</v>
      </c>
      <c r="I846" s="36">
        <v>2</v>
      </c>
      <c r="J846" s="36">
        <v>2</v>
      </c>
      <c r="K846" s="36">
        <v>2</v>
      </c>
      <c r="L846" s="42" t="s">
        <v>248</v>
      </c>
      <c r="M846" s="42" t="s">
        <v>249</v>
      </c>
      <c r="N846" s="36">
        <v>2</v>
      </c>
      <c r="O846" s="47">
        <f t="shared" ref="O846:O862" si="471">(P846*3.3)</f>
        <v>27.39</v>
      </c>
      <c r="P846" s="85">
        <v>8.3000000000000007</v>
      </c>
      <c r="Q846" s="47">
        <f t="shared" ref="Q846:Q862" si="472">(R846*3.3)</f>
        <v>22.439999999999998</v>
      </c>
      <c r="R846" s="47">
        <v>6.8</v>
      </c>
      <c r="S846" s="36">
        <f t="shared" ref="S846:S855" si="473">MAX(O846,Q846,)</f>
        <v>27.39</v>
      </c>
      <c r="T846" s="36">
        <f t="shared" ref="T846:T855" si="474">MAX(P846,R846)</f>
        <v>8.3000000000000007</v>
      </c>
      <c r="U846" s="47">
        <f t="shared" ref="U846:U855" si="475">AVERAGE(O846,Q846)</f>
        <v>24.914999999999999</v>
      </c>
      <c r="V846" s="47">
        <f t="shared" ref="V846:V855" si="476">AVERAGE(P846,R846)</f>
        <v>7.5500000000000007</v>
      </c>
      <c r="W846" s="48">
        <v>24.558</v>
      </c>
      <c r="X846" s="48">
        <v>112.10324</v>
      </c>
      <c r="Y846" s="49">
        <f t="shared" ref="Y846:Y862" si="477">(Z846*1.8)+32</f>
        <v>77</v>
      </c>
      <c r="Z846" s="86">
        <v>25</v>
      </c>
      <c r="AA846" s="55">
        <v>10</v>
      </c>
      <c r="AB846" s="55">
        <v>330</v>
      </c>
      <c r="AC846" s="51" t="s">
        <v>62</v>
      </c>
      <c r="AD846" s="43" t="s">
        <v>113</v>
      </c>
      <c r="AE846" s="43" t="s">
        <v>63</v>
      </c>
      <c r="AF846" s="50">
        <v>1</v>
      </c>
      <c r="AG846" s="55" t="s">
        <v>0</v>
      </c>
    </row>
    <row r="847" spans="1:33" s="45" customFormat="1">
      <c r="A847" s="87" t="s">
        <v>242</v>
      </c>
      <c r="B847" s="43" t="s">
        <v>150</v>
      </c>
      <c r="C847" s="44">
        <v>41193</v>
      </c>
      <c r="D847" s="45">
        <v>2012</v>
      </c>
      <c r="E847" s="46">
        <v>0.43958333333333338</v>
      </c>
      <c r="F847" s="46">
        <v>0.44305555555555554</v>
      </c>
      <c r="G847" s="46">
        <f t="shared" si="470"/>
        <v>3.4722222222221544E-3</v>
      </c>
      <c r="H847" s="36">
        <v>2</v>
      </c>
      <c r="I847" s="36">
        <v>2</v>
      </c>
      <c r="J847" s="36">
        <v>2</v>
      </c>
      <c r="K847" s="36">
        <v>2</v>
      </c>
      <c r="L847" s="42" t="s">
        <v>248</v>
      </c>
      <c r="M847" s="42" t="s">
        <v>249</v>
      </c>
      <c r="N847" s="36">
        <v>2</v>
      </c>
      <c r="O847" s="47">
        <f t="shared" si="471"/>
        <v>27.39</v>
      </c>
      <c r="P847" s="85">
        <v>8.3000000000000007</v>
      </c>
      <c r="Q847" s="47">
        <f t="shared" si="472"/>
        <v>22.439999999999998</v>
      </c>
      <c r="R847" s="47">
        <v>6.8</v>
      </c>
      <c r="S847" s="36">
        <f t="shared" si="473"/>
        <v>27.39</v>
      </c>
      <c r="T847" s="36">
        <f t="shared" si="474"/>
        <v>8.3000000000000007</v>
      </c>
      <c r="U847" s="47">
        <f t="shared" si="475"/>
        <v>24.914999999999999</v>
      </c>
      <c r="V847" s="47">
        <f t="shared" si="476"/>
        <v>7.5500000000000007</v>
      </c>
      <c r="W847" s="48">
        <v>24.558</v>
      </c>
      <c r="X847" s="48">
        <v>112.10324</v>
      </c>
      <c r="Y847" s="49">
        <f t="shared" si="477"/>
        <v>77</v>
      </c>
      <c r="Z847" s="86">
        <v>25</v>
      </c>
      <c r="AA847" s="55">
        <v>10</v>
      </c>
      <c r="AB847" s="55">
        <v>330</v>
      </c>
      <c r="AC847" s="51" t="s">
        <v>62</v>
      </c>
      <c r="AD847" s="43" t="s">
        <v>113</v>
      </c>
      <c r="AE847" s="43" t="s">
        <v>63</v>
      </c>
      <c r="AF847" s="50">
        <v>1</v>
      </c>
      <c r="AG847" s="55" t="s">
        <v>0</v>
      </c>
    </row>
    <row r="848" spans="1:33" s="45" customFormat="1">
      <c r="A848" s="87" t="s">
        <v>242</v>
      </c>
      <c r="B848" s="43" t="s">
        <v>150</v>
      </c>
      <c r="C848" s="44">
        <v>41193</v>
      </c>
      <c r="D848" s="45">
        <v>2012</v>
      </c>
      <c r="E848" s="46">
        <v>0.43958333333333338</v>
      </c>
      <c r="F848" s="46">
        <v>0.44305555555555554</v>
      </c>
      <c r="G848" s="46">
        <f t="shared" si="470"/>
        <v>3.4722222222221544E-3</v>
      </c>
      <c r="H848" s="36">
        <v>2</v>
      </c>
      <c r="I848" s="36">
        <v>2</v>
      </c>
      <c r="J848" s="36">
        <v>2</v>
      </c>
      <c r="K848" s="36">
        <v>2</v>
      </c>
      <c r="L848" s="42" t="s">
        <v>248</v>
      </c>
      <c r="M848" s="42" t="s">
        <v>249</v>
      </c>
      <c r="N848" s="36">
        <v>2</v>
      </c>
      <c r="O848" s="47">
        <f t="shared" si="471"/>
        <v>27.39</v>
      </c>
      <c r="P848" s="85">
        <v>8.3000000000000007</v>
      </c>
      <c r="Q848" s="47">
        <f t="shared" si="472"/>
        <v>22.439999999999998</v>
      </c>
      <c r="R848" s="47">
        <v>6.8</v>
      </c>
      <c r="S848" s="36">
        <f t="shared" si="473"/>
        <v>27.39</v>
      </c>
      <c r="T848" s="36">
        <f t="shared" si="474"/>
        <v>8.3000000000000007</v>
      </c>
      <c r="U848" s="47">
        <f t="shared" si="475"/>
        <v>24.914999999999999</v>
      </c>
      <c r="V848" s="47">
        <f t="shared" si="476"/>
        <v>7.5500000000000007</v>
      </c>
      <c r="W848" s="48">
        <v>24.558</v>
      </c>
      <c r="X848" s="48">
        <v>112.10324</v>
      </c>
      <c r="Y848" s="49">
        <f t="shared" si="477"/>
        <v>77</v>
      </c>
      <c r="Z848" s="86">
        <v>25</v>
      </c>
      <c r="AA848" s="55">
        <v>10</v>
      </c>
      <c r="AB848" s="55">
        <v>330</v>
      </c>
      <c r="AC848" s="51" t="s">
        <v>62</v>
      </c>
      <c r="AD848" s="43" t="s">
        <v>113</v>
      </c>
      <c r="AE848" s="43" t="s">
        <v>63</v>
      </c>
      <c r="AF848" s="50">
        <v>1</v>
      </c>
      <c r="AG848" s="55" t="s">
        <v>0</v>
      </c>
    </row>
    <row r="849" spans="1:33" s="45" customFormat="1">
      <c r="A849" s="87" t="s">
        <v>242</v>
      </c>
      <c r="B849" s="43" t="s">
        <v>150</v>
      </c>
      <c r="C849" s="44">
        <v>41193</v>
      </c>
      <c r="D849" s="45">
        <v>2012</v>
      </c>
      <c r="E849" s="46">
        <v>0.43958333333333338</v>
      </c>
      <c r="F849" s="46">
        <v>0.44305555555555554</v>
      </c>
      <c r="G849" s="46">
        <f t="shared" si="470"/>
        <v>3.4722222222221544E-3</v>
      </c>
      <c r="H849" s="36">
        <v>2</v>
      </c>
      <c r="I849" s="36">
        <v>2</v>
      </c>
      <c r="J849" s="36">
        <v>2</v>
      </c>
      <c r="K849" s="36">
        <v>2</v>
      </c>
      <c r="L849" s="42" t="s">
        <v>248</v>
      </c>
      <c r="M849" s="42" t="s">
        <v>249</v>
      </c>
      <c r="N849" s="36">
        <v>2</v>
      </c>
      <c r="O849" s="47">
        <f t="shared" si="471"/>
        <v>27.39</v>
      </c>
      <c r="P849" s="85">
        <v>8.3000000000000007</v>
      </c>
      <c r="Q849" s="47">
        <f t="shared" si="472"/>
        <v>22.439999999999998</v>
      </c>
      <c r="R849" s="47">
        <v>6.8</v>
      </c>
      <c r="S849" s="36">
        <f t="shared" si="473"/>
        <v>27.39</v>
      </c>
      <c r="T849" s="36">
        <f t="shared" si="474"/>
        <v>8.3000000000000007</v>
      </c>
      <c r="U849" s="47">
        <f t="shared" si="475"/>
        <v>24.914999999999999</v>
      </c>
      <c r="V849" s="47">
        <f t="shared" si="476"/>
        <v>7.5500000000000007</v>
      </c>
      <c r="W849" s="48">
        <v>24.558</v>
      </c>
      <c r="X849" s="48">
        <v>112.10324</v>
      </c>
      <c r="Y849" s="49">
        <f t="shared" si="477"/>
        <v>77</v>
      </c>
      <c r="Z849" s="86">
        <v>25</v>
      </c>
      <c r="AA849" s="55">
        <v>10</v>
      </c>
      <c r="AB849" s="55">
        <v>330</v>
      </c>
      <c r="AC849" s="51" t="s">
        <v>62</v>
      </c>
      <c r="AD849" s="43" t="s">
        <v>49</v>
      </c>
      <c r="AE849" s="43" t="s">
        <v>63</v>
      </c>
      <c r="AF849" s="50">
        <v>1</v>
      </c>
      <c r="AG849" s="55" t="s">
        <v>0</v>
      </c>
    </row>
    <row r="850" spans="1:33" s="45" customFormat="1">
      <c r="A850" s="87" t="s">
        <v>242</v>
      </c>
      <c r="B850" s="43" t="s">
        <v>150</v>
      </c>
      <c r="C850" s="44">
        <v>41193</v>
      </c>
      <c r="D850" s="45">
        <v>2012</v>
      </c>
      <c r="E850" s="46">
        <v>0.43958333333333338</v>
      </c>
      <c r="F850" s="46">
        <v>0.44305555555555554</v>
      </c>
      <c r="G850" s="46">
        <f t="shared" si="470"/>
        <v>3.4722222222221544E-3</v>
      </c>
      <c r="H850" s="36">
        <v>2</v>
      </c>
      <c r="I850" s="36">
        <v>2</v>
      </c>
      <c r="J850" s="36">
        <v>2</v>
      </c>
      <c r="K850" s="36">
        <v>2</v>
      </c>
      <c r="L850" s="42" t="s">
        <v>248</v>
      </c>
      <c r="M850" s="42" t="s">
        <v>249</v>
      </c>
      <c r="N850" s="36">
        <v>2</v>
      </c>
      <c r="O850" s="47">
        <f t="shared" si="471"/>
        <v>27.39</v>
      </c>
      <c r="P850" s="85">
        <v>8.3000000000000007</v>
      </c>
      <c r="Q850" s="47">
        <f t="shared" si="472"/>
        <v>22.439999999999998</v>
      </c>
      <c r="R850" s="47">
        <v>6.8</v>
      </c>
      <c r="S850" s="36">
        <f t="shared" si="473"/>
        <v>27.39</v>
      </c>
      <c r="T850" s="36">
        <f t="shared" si="474"/>
        <v>8.3000000000000007</v>
      </c>
      <c r="U850" s="47">
        <f t="shared" si="475"/>
        <v>24.914999999999999</v>
      </c>
      <c r="V850" s="47">
        <f t="shared" si="476"/>
        <v>7.5500000000000007</v>
      </c>
      <c r="W850" s="48">
        <v>24.558</v>
      </c>
      <c r="X850" s="48">
        <v>112.10324</v>
      </c>
      <c r="Y850" s="49">
        <f t="shared" si="477"/>
        <v>77</v>
      </c>
      <c r="Z850" s="86">
        <v>25</v>
      </c>
      <c r="AA850" s="55">
        <v>10</v>
      </c>
      <c r="AB850" s="55">
        <v>330</v>
      </c>
      <c r="AC850" s="51" t="s">
        <v>62</v>
      </c>
      <c r="AD850" s="43" t="s">
        <v>49</v>
      </c>
      <c r="AE850" s="43" t="s">
        <v>63</v>
      </c>
      <c r="AF850" s="50">
        <v>1</v>
      </c>
      <c r="AG850" s="55" t="s">
        <v>0</v>
      </c>
    </row>
    <row r="851" spans="1:33" s="45" customFormat="1">
      <c r="A851" s="87" t="s">
        <v>242</v>
      </c>
      <c r="B851" s="43" t="s">
        <v>150</v>
      </c>
      <c r="C851" s="44">
        <v>41193</v>
      </c>
      <c r="D851" s="45">
        <v>2012</v>
      </c>
      <c r="E851" s="46">
        <v>0.43958333333333338</v>
      </c>
      <c r="F851" s="46">
        <v>0.44305555555555554</v>
      </c>
      <c r="G851" s="46">
        <f t="shared" si="470"/>
        <v>3.4722222222221544E-3</v>
      </c>
      <c r="H851" s="36">
        <v>2</v>
      </c>
      <c r="I851" s="36">
        <v>2</v>
      </c>
      <c r="J851" s="36">
        <v>2</v>
      </c>
      <c r="K851" s="36">
        <v>2</v>
      </c>
      <c r="L851" s="42" t="s">
        <v>248</v>
      </c>
      <c r="M851" s="42" t="s">
        <v>249</v>
      </c>
      <c r="N851" s="36">
        <v>2</v>
      </c>
      <c r="O851" s="47">
        <f t="shared" si="471"/>
        <v>27.39</v>
      </c>
      <c r="P851" s="85">
        <v>8.3000000000000007</v>
      </c>
      <c r="Q851" s="47">
        <f t="shared" si="472"/>
        <v>22.439999999999998</v>
      </c>
      <c r="R851" s="47">
        <v>6.8</v>
      </c>
      <c r="S851" s="36">
        <f t="shared" si="473"/>
        <v>27.39</v>
      </c>
      <c r="T851" s="36">
        <f t="shared" si="474"/>
        <v>8.3000000000000007</v>
      </c>
      <c r="U851" s="47">
        <f t="shared" si="475"/>
        <v>24.914999999999999</v>
      </c>
      <c r="V851" s="47">
        <f t="shared" si="476"/>
        <v>7.5500000000000007</v>
      </c>
      <c r="W851" s="48">
        <v>24.558</v>
      </c>
      <c r="X851" s="48">
        <v>112.10324</v>
      </c>
      <c r="Y851" s="49">
        <f t="shared" si="477"/>
        <v>77</v>
      </c>
      <c r="Z851" s="86">
        <v>25</v>
      </c>
      <c r="AA851" s="55">
        <v>10</v>
      </c>
      <c r="AB851" s="55">
        <v>330</v>
      </c>
      <c r="AC851" s="51" t="s">
        <v>62</v>
      </c>
      <c r="AD851" s="43" t="s">
        <v>49</v>
      </c>
      <c r="AE851" s="43" t="s">
        <v>63</v>
      </c>
      <c r="AF851" s="50">
        <v>1</v>
      </c>
      <c r="AG851" s="55" t="s">
        <v>0</v>
      </c>
    </row>
    <row r="852" spans="1:33" s="45" customFormat="1">
      <c r="A852" s="87" t="s">
        <v>242</v>
      </c>
      <c r="B852" s="43" t="s">
        <v>150</v>
      </c>
      <c r="C852" s="44">
        <v>41193</v>
      </c>
      <c r="D852" s="45">
        <v>2012</v>
      </c>
      <c r="E852" s="46">
        <v>0.43958333333333338</v>
      </c>
      <c r="F852" s="46">
        <v>0.44305555555555554</v>
      </c>
      <c r="G852" s="46">
        <f t="shared" si="470"/>
        <v>3.4722222222221544E-3</v>
      </c>
      <c r="H852" s="36">
        <v>2</v>
      </c>
      <c r="I852" s="36">
        <v>2</v>
      </c>
      <c r="J852" s="36">
        <v>2</v>
      </c>
      <c r="K852" s="36">
        <v>2</v>
      </c>
      <c r="L852" s="42" t="s">
        <v>248</v>
      </c>
      <c r="M852" s="42" t="s">
        <v>249</v>
      </c>
      <c r="N852" s="36">
        <v>2</v>
      </c>
      <c r="O852" s="47">
        <f t="shared" si="471"/>
        <v>27.39</v>
      </c>
      <c r="P852" s="85">
        <v>8.3000000000000007</v>
      </c>
      <c r="Q852" s="47">
        <f t="shared" si="472"/>
        <v>22.439999999999998</v>
      </c>
      <c r="R852" s="47">
        <v>6.8</v>
      </c>
      <c r="S852" s="36">
        <f t="shared" si="473"/>
        <v>27.39</v>
      </c>
      <c r="T852" s="36">
        <f t="shared" si="474"/>
        <v>8.3000000000000007</v>
      </c>
      <c r="U852" s="47">
        <f t="shared" si="475"/>
        <v>24.914999999999999</v>
      </c>
      <c r="V852" s="47">
        <f t="shared" si="476"/>
        <v>7.5500000000000007</v>
      </c>
      <c r="W852" s="48">
        <v>24.558</v>
      </c>
      <c r="X852" s="48">
        <v>112.10324</v>
      </c>
      <c r="Y852" s="49">
        <f t="shared" si="477"/>
        <v>77</v>
      </c>
      <c r="Z852" s="86">
        <v>25</v>
      </c>
      <c r="AA852" s="55">
        <v>10</v>
      </c>
      <c r="AB852" s="55">
        <v>330</v>
      </c>
      <c r="AC852" s="51" t="s">
        <v>62</v>
      </c>
      <c r="AD852" s="43" t="s">
        <v>49</v>
      </c>
      <c r="AE852" s="43" t="s">
        <v>63</v>
      </c>
      <c r="AF852" s="50">
        <v>1</v>
      </c>
      <c r="AG852" s="55" t="s">
        <v>0</v>
      </c>
    </row>
    <row r="853" spans="1:33" s="45" customFormat="1">
      <c r="A853" s="87" t="s">
        <v>242</v>
      </c>
      <c r="B853" s="43" t="s">
        <v>150</v>
      </c>
      <c r="C853" s="44">
        <v>41193</v>
      </c>
      <c r="D853" s="45">
        <v>2012</v>
      </c>
      <c r="E853" s="46">
        <v>0.43958333333333338</v>
      </c>
      <c r="F853" s="46">
        <v>0.44305555555555554</v>
      </c>
      <c r="G853" s="46">
        <f t="shared" si="470"/>
        <v>3.4722222222221544E-3</v>
      </c>
      <c r="H853" s="36">
        <v>2</v>
      </c>
      <c r="I853" s="36">
        <v>2</v>
      </c>
      <c r="J853" s="36">
        <v>2</v>
      </c>
      <c r="K853" s="36">
        <v>2</v>
      </c>
      <c r="L853" s="42" t="s">
        <v>248</v>
      </c>
      <c r="M853" s="42" t="s">
        <v>249</v>
      </c>
      <c r="N853" s="36">
        <v>2</v>
      </c>
      <c r="O853" s="47">
        <f t="shared" si="471"/>
        <v>27.39</v>
      </c>
      <c r="P853" s="85">
        <v>8.3000000000000007</v>
      </c>
      <c r="Q853" s="47">
        <f t="shared" si="472"/>
        <v>22.439999999999998</v>
      </c>
      <c r="R853" s="47">
        <v>6.8</v>
      </c>
      <c r="S853" s="36">
        <f t="shared" si="473"/>
        <v>27.39</v>
      </c>
      <c r="T853" s="36">
        <f t="shared" si="474"/>
        <v>8.3000000000000007</v>
      </c>
      <c r="U853" s="47">
        <f t="shared" si="475"/>
        <v>24.914999999999999</v>
      </c>
      <c r="V853" s="47">
        <f t="shared" si="476"/>
        <v>7.5500000000000007</v>
      </c>
      <c r="W853" s="48">
        <v>24.558</v>
      </c>
      <c r="X853" s="48">
        <v>112.10324</v>
      </c>
      <c r="Y853" s="49">
        <f t="shared" si="477"/>
        <v>77</v>
      </c>
      <c r="Z853" s="86">
        <v>25</v>
      </c>
      <c r="AA853" s="55">
        <v>10</v>
      </c>
      <c r="AB853" s="55">
        <v>330</v>
      </c>
      <c r="AC853" s="51" t="s">
        <v>127</v>
      </c>
      <c r="AD853" s="43" t="s">
        <v>49</v>
      </c>
      <c r="AE853" s="43" t="s">
        <v>63</v>
      </c>
      <c r="AF853" s="50">
        <v>1</v>
      </c>
      <c r="AG853" s="52" t="s">
        <v>0</v>
      </c>
    </row>
    <row r="854" spans="1:33" s="45" customFormat="1">
      <c r="A854" s="87" t="s">
        <v>242</v>
      </c>
      <c r="B854" s="43" t="s">
        <v>150</v>
      </c>
      <c r="C854" s="44">
        <v>41193</v>
      </c>
      <c r="D854" s="45">
        <v>2012</v>
      </c>
      <c r="E854" s="46">
        <v>0.43958333333333338</v>
      </c>
      <c r="F854" s="46">
        <v>0.44305555555555554</v>
      </c>
      <c r="G854" s="46">
        <f t="shared" si="470"/>
        <v>3.4722222222221544E-3</v>
      </c>
      <c r="H854" s="36">
        <v>2</v>
      </c>
      <c r="I854" s="36">
        <v>2</v>
      </c>
      <c r="J854" s="36">
        <v>2</v>
      </c>
      <c r="K854" s="36">
        <v>2</v>
      </c>
      <c r="L854" s="42" t="s">
        <v>248</v>
      </c>
      <c r="M854" s="42" t="s">
        <v>249</v>
      </c>
      <c r="N854" s="36">
        <v>2</v>
      </c>
      <c r="O854" s="47">
        <f t="shared" si="471"/>
        <v>27.39</v>
      </c>
      <c r="P854" s="85">
        <v>8.3000000000000007</v>
      </c>
      <c r="Q854" s="47">
        <f t="shared" si="472"/>
        <v>22.439999999999998</v>
      </c>
      <c r="R854" s="47">
        <v>6.8</v>
      </c>
      <c r="S854" s="36">
        <f t="shared" si="473"/>
        <v>27.39</v>
      </c>
      <c r="T854" s="36">
        <f t="shared" si="474"/>
        <v>8.3000000000000007</v>
      </c>
      <c r="U854" s="47">
        <f t="shared" si="475"/>
        <v>24.914999999999999</v>
      </c>
      <c r="V854" s="47">
        <f t="shared" si="476"/>
        <v>7.5500000000000007</v>
      </c>
      <c r="W854" s="48">
        <v>24.558</v>
      </c>
      <c r="X854" s="48">
        <v>112.10324</v>
      </c>
      <c r="Y854" s="49">
        <f t="shared" si="477"/>
        <v>77</v>
      </c>
      <c r="Z854" s="86">
        <v>25</v>
      </c>
      <c r="AA854" s="55">
        <v>10</v>
      </c>
      <c r="AB854" s="55">
        <v>330</v>
      </c>
      <c r="AC854" s="51" t="s">
        <v>130</v>
      </c>
      <c r="AD854" s="43" t="s">
        <v>49</v>
      </c>
      <c r="AE854" s="43" t="s">
        <v>0</v>
      </c>
      <c r="AF854" s="50">
        <v>1</v>
      </c>
      <c r="AG854" s="52" t="s">
        <v>0</v>
      </c>
    </row>
    <row r="855" spans="1:33" s="45" customFormat="1">
      <c r="A855" s="87" t="s">
        <v>242</v>
      </c>
      <c r="B855" s="43" t="s">
        <v>150</v>
      </c>
      <c r="C855" s="44">
        <v>41193</v>
      </c>
      <c r="D855" s="45">
        <v>2012</v>
      </c>
      <c r="E855" s="46">
        <v>0.43958333333333338</v>
      </c>
      <c r="F855" s="46">
        <v>0.44305555555555554</v>
      </c>
      <c r="G855" s="46">
        <f t="shared" si="470"/>
        <v>3.4722222222221544E-3</v>
      </c>
      <c r="H855" s="36">
        <v>2</v>
      </c>
      <c r="I855" s="36">
        <v>2</v>
      </c>
      <c r="J855" s="36">
        <v>2</v>
      </c>
      <c r="K855" s="36">
        <v>2</v>
      </c>
      <c r="L855" s="42" t="s">
        <v>248</v>
      </c>
      <c r="M855" s="42" t="s">
        <v>249</v>
      </c>
      <c r="N855" s="36">
        <v>2</v>
      </c>
      <c r="O855" s="47">
        <f t="shared" si="471"/>
        <v>27.39</v>
      </c>
      <c r="P855" s="85">
        <v>8.3000000000000007</v>
      </c>
      <c r="Q855" s="47">
        <f t="shared" si="472"/>
        <v>22.439999999999998</v>
      </c>
      <c r="R855" s="47">
        <v>6.8</v>
      </c>
      <c r="S855" s="36">
        <f t="shared" si="473"/>
        <v>27.39</v>
      </c>
      <c r="T855" s="36">
        <f t="shared" si="474"/>
        <v>8.3000000000000007</v>
      </c>
      <c r="U855" s="47">
        <f t="shared" si="475"/>
        <v>24.914999999999999</v>
      </c>
      <c r="V855" s="47">
        <f t="shared" si="476"/>
        <v>7.5500000000000007</v>
      </c>
      <c r="W855" s="48">
        <v>24.558</v>
      </c>
      <c r="X855" s="48">
        <v>112.10324</v>
      </c>
      <c r="Y855" s="49">
        <f t="shared" si="477"/>
        <v>77</v>
      </c>
      <c r="Z855" s="86">
        <v>25</v>
      </c>
      <c r="AA855" s="55">
        <v>10</v>
      </c>
      <c r="AB855" s="55">
        <v>330</v>
      </c>
      <c r="AC855" s="51" t="s">
        <v>135</v>
      </c>
      <c r="AD855" s="43" t="s">
        <v>180</v>
      </c>
      <c r="AE855" s="43" t="s">
        <v>0</v>
      </c>
      <c r="AF855" s="50">
        <v>1</v>
      </c>
      <c r="AG855" s="52" t="s">
        <v>0</v>
      </c>
    </row>
    <row r="856" spans="1:33" s="45" customFormat="1">
      <c r="A856" s="87" t="s">
        <v>243</v>
      </c>
      <c r="B856" s="43" t="s">
        <v>141</v>
      </c>
      <c r="C856" s="44">
        <v>41193</v>
      </c>
      <c r="D856" s="45">
        <v>2012</v>
      </c>
      <c r="E856" s="46">
        <v>0.44027777777777777</v>
      </c>
      <c r="F856" s="46">
        <v>0.44444444444444442</v>
      </c>
      <c r="G856" s="46">
        <f t="shared" ref="G856" si="478">F856-E856</f>
        <v>4.1666666666666519E-3</v>
      </c>
      <c r="H856" s="36">
        <v>2</v>
      </c>
      <c r="I856" s="36">
        <v>2</v>
      </c>
      <c r="J856" s="36">
        <v>3</v>
      </c>
      <c r="K856" s="36">
        <v>3</v>
      </c>
      <c r="L856" s="42" t="s">
        <v>248</v>
      </c>
      <c r="M856" s="42" t="s">
        <v>249</v>
      </c>
      <c r="N856" s="36">
        <v>2</v>
      </c>
      <c r="O856" s="47">
        <f t="shared" si="471"/>
        <v>30.029999999999998</v>
      </c>
      <c r="P856" s="85">
        <v>9.1</v>
      </c>
      <c r="Q856" s="47">
        <f t="shared" si="472"/>
        <v>37.29</v>
      </c>
      <c r="R856" s="47">
        <v>11.3</v>
      </c>
      <c r="S856" s="36">
        <f t="shared" ref="S856" si="479">MAX(O856,Q856,)</f>
        <v>37.29</v>
      </c>
      <c r="T856" s="36">
        <f t="shared" ref="T856" si="480">MAX(P856,R856)</f>
        <v>11.3</v>
      </c>
      <c r="U856" s="47">
        <f t="shared" ref="U856" si="481">AVERAGE(O856,Q856)</f>
        <v>33.659999999999997</v>
      </c>
      <c r="V856" s="47">
        <f t="shared" ref="V856" si="482">AVERAGE(P856,R856)</f>
        <v>10.199999999999999</v>
      </c>
      <c r="W856" s="48">
        <v>24.558</v>
      </c>
      <c r="X856" s="48">
        <v>112.10324</v>
      </c>
      <c r="Y856" s="49">
        <f t="shared" si="477"/>
        <v>77</v>
      </c>
      <c r="Z856" s="86">
        <v>25</v>
      </c>
      <c r="AA856" s="55">
        <v>10</v>
      </c>
      <c r="AB856" s="55">
        <v>0</v>
      </c>
      <c r="AC856" s="51" t="s">
        <v>120</v>
      </c>
      <c r="AD856" s="43" t="s">
        <v>49</v>
      </c>
      <c r="AE856" s="43" t="s">
        <v>0</v>
      </c>
      <c r="AF856" s="50">
        <v>1</v>
      </c>
      <c r="AG856" s="55" t="s">
        <v>0</v>
      </c>
    </row>
    <row r="857" spans="1:33" s="45" customFormat="1">
      <c r="A857" s="87" t="s">
        <v>243</v>
      </c>
      <c r="B857" s="43" t="s">
        <v>141</v>
      </c>
      <c r="C857" s="44">
        <v>41193</v>
      </c>
      <c r="D857" s="45">
        <v>2012</v>
      </c>
      <c r="E857" s="46">
        <v>0.44027777777777777</v>
      </c>
      <c r="F857" s="46">
        <v>0.44444444444444442</v>
      </c>
      <c r="G857" s="46">
        <f t="shared" ref="G857:G862" si="483">F857-E857</f>
        <v>4.1666666666666519E-3</v>
      </c>
      <c r="H857" s="36">
        <v>2</v>
      </c>
      <c r="I857" s="36">
        <v>2</v>
      </c>
      <c r="J857" s="36">
        <v>3</v>
      </c>
      <c r="K857" s="36">
        <v>3</v>
      </c>
      <c r="L857" s="42" t="s">
        <v>248</v>
      </c>
      <c r="M857" s="42" t="s">
        <v>249</v>
      </c>
      <c r="N857" s="36">
        <v>2</v>
      </c>
      <c r="O857" s="47">
        <f t="shared" si="471"/>
        <v>30.029999999999998</v>
      </c>
      <c r="P857" s="85">
        <v>9.1</v>
      </c>
      <c r="Q857" s="47">
        <f t="shared" si="472"/>
        <v>37.29</v>
      </c>
      <c r="R857" s="47">
        <v>11.3</v>
      </c>
      <c r="S857" s="36">
        <f t="shared" ref="S857:S862" si="484">MAX(O857,Q857,)</f>
        <v>37.29</v>
      </c>
      <c r="T857" s="36">
        <f t="shared" ref="T857:T862" si="485">MAX(P857,R857)</f>
        <v>11.3</v>
      </c>
      <c r="U857" s="47">
        <f t="shared" ref="U857:U862" si="486">AVERAGE(O857,Q857)</f>
        <v>33.659999999999997</v>
      </c>
      <c r="V857" s="47">
        <f t="shared" ref="V857:V862" si="487">AVERAGE(P857,R857)</f>
        <v>10.199999999999999</v>
      </c>
      <c r="W857" s="48">
        <v>24.558</v>
      </c>
      <c r="X857" s="48">
        <v>112.10324</v>
      </c>
      <c r="Y857" s="49">
        <f t="shared" si="477"/>
        <v>77</v>
      </c>
      <c r="Z857" s="86">
        <v>25</v>
      </c>
      <c r="AA857" s="55">
        <v>10</v>
      </c>
      <c r="AB857" s="55">
        <v>0</v>
      </c>
      <c r="AC857" s="51" t="s">
        <v>120</v>
      </c>
      <c r="AD857" s="43" t="s">
        <v>49</v>
      </c>
      <c r="AE857" s="43" t="s">
        <v>0</v>
      </c>
      <c r="AF857" s="50">
        <v>1</v>
      </c>
      <c r="AG857" s="55" t="s">
        <v>0</v>
      </c>
    </row>
    <row r="858" spans="1:33" s="45" customFormat="1">
      <c r="A858" s="87" t="s">
        <v>243</v>
      </c>
      <c r="B858" s="43" t="s">
        <v>141</v>
      </c>
      <c r="C858" s="44">
        <v>41193</v>
      </c>
      <c r="D858" s="45">
        <v>2012</v>
      </c>
      <c r="E858" s="46">
        <v>0.44027777777777777</v>
      </c>
      <c r="F858" s="46">
        <v>0.44444444444444442</v>
      </c>
      <c r="G858" s="46">
        <f t="shared" si="483"/>
        <v>4.1666666666666519E-3</v>
      </c>
      <c r="H858" s="36">
        <v>2</v>
      </c>
      <c r="I858" s="36">
        <v>2</v>
      </c>
      <c r="J858" s="36">
        <v>3</v>
      </c>
      <c r="K858" s="36">
        <v>3</v>
      </c>
      <c r="L858" s="42" t="s">
        <v>248</v>
      </c>
      <c r="M858" s="42" t="s">
        <v>249</v>
      </c>
      <c r="N858" s="36">
        <v>2</v>
      </c>
      <c r="O858" s="47">
        <f t="shared" si="471"/>
        <v>30.029999999999998</v>
      </c>
      <c r="P858" s="85">
        <v>9.1</v>
      </c>
      <c r="Q858" s="47">
        <f t="shared" si="472"/>
        <v>37.29</v>
      </c>
      <c r="R858" s="47">
        <v>11.3</v>
      </c>
      <c r="S858" s="36">
        <f t="shared" si="484"/>
        <v>37.29</v>
      </c>
      <c r="T858" s="36">
        <f t="shared" si="485"/>
        <v>11.3</v>
      </c>
      <c r="U858" s="47">
        <f t="shared" si="486"/>
        <v>33.659999999999997</v>
      </c>
      <c r="V858" s="47">
        <f t="shared" si="487"/>
        <v>10.199999999999999</v>
      </c>
      <c r="W858" s="48">
        <v>24.558</v>
      </c>
      <c r="X858" s="48">
        <v>112.10324</v>
      </c>
      <c r="Y858" s="49">
        <f t="shared" si="477"/>
        <v>77</v>
      </c>
      <c r="Z858" s="86">
        <v>25</v>
      </c>
      <c r="AA858" s="55">
        <v>10</v>
      </c>
      <c r="AB858" s="55">
        <v>0</v>
      </c>
      <c r="AC858" s="51" t="s">
        <v>120</v>
      </c>
      <c r="AD858" s="43" t="s">
        <v>49</v>
      </c>
      <c r="AE858" s="43" t="s">
        <v>0</v>
      </c>
      <c r="AF858" s="50">
        <v>1</v>
      </c>
      <c r="AG858" s="55" t="s">
        <v>0</v>
      </c>
    </row>
    <row r="859" spans="1:33" s="45" customFormat="1">
      <c r="A859" s="87" t="s">
        <v>243</v>
      </c>
      <c r="B859" s="43" t="s">
        <v>141</v>
      </c>
      <c r="C859" s="44">
        <v>41193</v>
      </c>
      <c r="D859" s="45">
        <v>2012</v>
      </c>
      <c r="E859" s="46">
        <v>0.44027777777777777</v>
      </c>
      <c r="F859" s="46">
        <v>0.44444444444444442</v>
      </c>
      <c r="G859" s="46">
        <f t="shared" si="483"/>
        <v>4.1666666666666519E-3</v>
      </c>
      <c r="H859" s="36">
        <v>2</v>
      </c>
      <c r="I859" s="36">
        <v>2</v>
      </c>
      <c r="J859" s="36">
        <v>3</v>
      </c>
      <c r="K859" s="36">
        <v>3</v>
      </c>
      <c r="L859" s="42" t="s">
        <v>248</v>
      </c>
      <c r="M859" s="42" t="s">
        <v>249</v>
      </c>
      <c r="N859" s="36">
        <v>2</v>
      </c>
      <c r="O859" s="47">
        <f t="shared" si="471"/>
        <v>30.029999999999998</v>
      </c>
      <c r="P859" s="85">
        <v>9.1</v>
      </c>
      <c r="Q859" s="47">
        <f t="shared" si="472"/>
        <v>37.29</v>
      </c>
      <c r="R859" s="47">
        <v>11.3</v>
      </c>
      <c r="S859" s="36">
        <f t="shared" si="484"/>
        <v>37.29</v>
      </c>
      <c r="T859" s="36">
        <f t="shared" si="485"/>
        <v>11.3</v>
      </c>
      <c r="U859" s="47">
        <f t="shared" si="486"/>
        <v>33.659999999999997</v>
      </c>
      <c r="V859" s="47">
        <f t="shared" si="487"/>
        <v>10.199999999999999</v>
      </c>
      <c r="W859" s="48">
        <v>24.558</v>
      </c>
      <c r="X859" s="48">
        <v>112.10324</v>
      </c>
      <c r="Y859" s="49">
        <f t="shared" si="477"/>
        <v>77</v>
      </c>
      <c r="Z859" s="86">
        <v>25</v>
      </c>
      <c r="AA859" s="55">
        <v>10</v>
      </c>
      <c r="AB859" s="55">
        <v>0</v>
      </c>
      <c r="AC859" s="51" t="s">
        <v>62</v>
      </c>
      <c r="AD859" s="43" t="s">
        <v>49</v>
      </c>
      <c r="AE859" s="43" t="s">
        <v>63</v>
      </c>
      <c r="AF859" s="50">
        <v>1</v>
      </c>
      <c r="AG859" s="55" t="s">
        <v>0</v>
      </c>
    </row>
    <row r="860" spans="1:33" s="45" customFormat="1">
      <c r="A860" s="87" t="s">
        <v>243</v>
      </c>
      <c r="B860" s="43" t="s">
        <v>141</v>
      </c>
      <c r="C860" s="44">
        <v>41193</v>
      </c>
      <c r="D860" s="45">
        <v>2012</v>
      </c>
      <c r="E860" s="46">
        <v>0.44027777777777777</v>
      </c>
      <c r="F860" s="46">
        <v>0.44444444444444442</v>
      </c>
      <c r="G860" s="46">
        <f t="shared" si="483"/>
        <v>4.1666666666666519E-3</v>
      </c>
      <c r="H860" s="36">
        <v>2</v>
      </c>
      <c r="I860" s="36">
        <v>2</v>
      </c>
      <c r="J860" s="36">
        <v>3</v>
      </c>
      <c r="K860" s="36">
        <v>3</v>
      </c>
      <c r="L860" s="42" t="s">
        <v>248</v>
      </c>
      <c r="M860" s="42" t="s">
        <v>249</v>
      </c>
      <c r="N860" s="36">
        <v>2</v>
      </c>
      <c r="O860" s="47">
        <f t="shared" si="471"/>
        <v>30.029999999999998</v>
      </c>
      <c r="P860" s="85">
        <v>9.1</v>
      </c>
      <c r="Q860" s="47">
        <f t="shared" si="472"/>
        <v>37.29</v>
      </c>
      <c r="R860" s="47">
        <v>11.3</v>
      </c>
      <c r="S860" s="36">
        <f t="shared" si="484"/>
        <v>37.29</v>
      </c>
      <c r="T860" s="36">
        <f t="shared" si="485"/>
        <v>11.3</v>
      </c>
      <c r="U860" s="47">
        <f t="shared" si="486"/>
        <v>33.659999999999997</v>
      </c>
      <c r="V860" s="47">
        <f t="shared" si="487"/>
        <v>10.199999999999999</v>
      </c>
      <c r="W860" s="48">
        <v>24.558</v>
      </c>
      <c r="X860" s="48">
        <v>112.10324</v>
      </c>
      <c r="Y860" s="49">
        <f t="shared" si="477"/>
        <v>77</v>
      </c>
      <c r="Z860" s="86">
        <v>25</v>
      </c>
      <c r="AA860" s="55">
        <v>10</v>
      </c>
      <c r="AB860" s="55">
        <v>0</v>
      </c>
      <c r="AC860" s="51" t="s">
        <v>62</v>
      </c>
      <c r="AD860" s="43" t="s">
        <v>49</v>
      </c>
      <c r="AE860" s="43" t="s">
        <v>63</v>
      </c>
      <c r="AF860" s="50">
        <v>1</v>
      </c>
      <c r="AG860" s="55" t="s">
        <v>0</v>
      </c>
    </row>
    <row r="861" spans="1:33" s="45" customFormat="1">
      <c r="A861" s="87" t="s">
        <v>243</v>
      </c>
      <c r="B861" s="43" t="s">
        <v>141</v>
      </c>
      <c r="C861" s="44">
        <v>41193</v>
      </c>
      <c r="D861" s="45">
        <v>2012</v>
      </c>
      <c r="E861" s="46">
        <v>0.44027777777777777</v>
      </c>
      <c r="F861" s="46">
        <v>0.44444444444444442</v>
      </c>
      <c r="G861" s="46">
        <f t="shared" si="483"/>
        <v>4.1666666666666519E-3</v>
      </c>
      <c r="H861" s="36">
        <v>2</v>
      </c>
      <c r="I861" s="36">
        <v>2</v>
      </c>
      <c r="J861" s="36">
        <v>3</v>
      </c>
      <c r="K861" s="36">
        <v>3</v>
      </c>
      <c r="L861" s="42" t="s">
        <v>248</v>
      </c>
      <c r="M861" s="42" t="s">
        <v>249</v>
      </c>
      <c r="N861" s="36">
        <v>2</v>
      </c>
      <c r="O861" s="47">
        <f t="shared" si="471"/>
        <v>30.029999999999998</v>
      </c>
      <c r="P861" s="85">
        <v>9.1</v>
      </c>
      <c r="Q861" s="47">
        <f t="shared" si="472"/>
        <v>37.29</v>
      </c>
      <c r="R861" s="47">
        <v>11.3</v>
      </c>
      <c r="S861" s="36">
        <f t="shared" si="484"/>
        <v>37.29</v>
      </c>
      <c r="T861" s="36">
        <f t="shared" si="485"/>
        <v>11.3</v>
      </c>
      <c r="U861" s="47">
        <f t="shared" si="486"/>
        <v>33.659999999999997</v>
      </c>
      <c r="V861" s="47">
        <f t="shared" si="487"/>
        <v>10.199999999999999</v>
      </c>
      <c r="W861" s="48">
        <v>24.558</v>
      </c>
      <c r="X861" s="48">
        <v>112.10324</v>
      </c>
      <c r="Y861" s="49">
        <f t="shared" si="477"/>
        <v>77</v>
      </c>
      <c r="Z861" s="86">
        <v>25</v>
      </c>
      <c r="AA861" s="55">
        <v>10</v>
      </c>
      <c r="AB861" s="55">
        <v>0</v>
      </c>
      <c r="AC861" s="51" t="s">
        <v>62</v>
      </c>
      <c r="AD861" s="43" t="s">
        <v>49</v>
      </c>
      <c r="AE861" s="43" t="s">
        <v>63</v>
      </c>
      <c r="AF861" s="50">
        <v>1</v>
      </c>
      <c r="AG861" s="55" t="s">
        <v>0</v>
      </c>
    </row>
    <row r="862" spans="1:33" s="45" customFormat="1">
      <c r="A862" s="87" t="s">
        <v>243</v>
      </c>
      <c r="B862" s="43" t="s">
        <v>141</v>
      </c>
      <c r="C862" s="44">
        <v>41193</v>
      </c>
      <c r="D862" s="45">
        <v>2012</v>
      </c>
      <c r="E862" s="46">
        <v>0.44027777777777777</v>
      </c>
      <c r="F862" s="46">
        <v>0.44444444444444442</v>
      </c>
      <c r="G862" s="46">
        <f t="shared" si="483"/>
        <v>4.1666666666666519E-3</v>
      </c>
      <c r="H862" s="36">
        <v>2</v>
      </c>
      <c r="I862" s="36">
        <v>2</v>
      </c>
      <c r="J862" s="36">
        <v>3</v>
      </c>
      <c r="K862" s="36">
        <v>3</v>
      </c>
      <c r="L862" s="42" t="s">
        <v>248</v>
      </c>
      <c r="M862" s="42" t="s">
        <v>249</v>
      </c>
      <c r="N862" s="36">
        <v>2</v>
      </c>
      <c r="O862" s="47">
        <f t="shared" si="471"/>
        <v>30.029999999999998</v>
      </c>
      <c r="P862" s="85">
        <v>9.1</v>
      </c>
      <c r="Q862" s="47">
        <f t="shared" si="472"/>
        <v>37.29</v>
      </c>
      <c r="R862" s="47">
        <v>11.3</v>
      </c>
      <c r="S862" s="36">
        <f t="shared" si="484"/>
        <v>37.29</v>
      </c>
      <c r="T862" s="36">
        <f t="shared" si="485"/>
        <v>11.3</v>
      </c>
      <c r="U862" s="47">
        <f t="shared" si="486"/>
        <v>33.659999999999997</v>
      </c>
      <c r="V862" s="47">
        <f t="shared" si="487"/>
        <v>10.199999999999999</v>
      </c>
      <c r="W862" s="48">
        <v>24.558</v>
      </c>
      <c r="X862" s="48">
        <v>112.10324</v>
      </c>
      <c r="Y862" s="49">
        <f t="shared" si="477"/>
        <v>77</v>
      </c>
      <c r="Z862" s="86">
        <v>25</v>
      </c>
      <c r="AA862" s="55">
        <v>10</v>
      </c>
      <c r="AB862" s="55">
        <v>0</v>
      </c>
      <c r="AC862" s="51" t="s">
        <v>62</v>
      </c>
      <c r="AD862" s="43" t="s">
        <v>49</v>
      </c>
      <c r="AE862" s="43" t="s">
        <v>63</v>
      </c>
      <c r="AF862" s="50">
        <v>1</v>
      </c>
      <c r="AG862" s="55" t="s">
        <v>0</v>
      </c>
    </row>
    <row r="863" spans="1:33" s="45" customFormat="1">
      <c r="A863" s="87" t="s">
        <v>258</v>
      </c>
      <c r="B863" s="43" t="s">
        <v>112</v>
      </c>
      <c r="C863" s="44">
        <v>41195</v>
      </c>
      <c r="D863" s="45">
        <v>2012</v>
      </c>
      <c r="E863" s="46">
        <v>0.44027777777777777</v>
      </c>
      <c r="F863" s="46">
        <v>0.44375000000000003</v>
      </c>
      <c r="G863" s="46">
        <f t="shared" si="454"/>
        <v>3.4722222222222654E-3</v>
      </c>
      <c r="H863" s="36">
        <v>2</v>
      </c>
      <c r="I863" s="36">
        <v>2</v>
      </c>
      <c r="J863" s="36">
        <v>4</v>
      </c>
      <c r="K863" s="36">
        <v>4</v>
      </c>
      <c r="L863" s="42" t="s">
        <v>248</v>
      </c>
      <c r="M863" s="42" t="s">
        <v>249</v>
      </c>
      <c r="N863" s="36">
        <v>2</v>
      </c>
      <c r="O863" s="47">
        <f t="shared" si="455"/>
        <v>33</v>
      </c>
      <c r="P863" s="85">
        <v>10</v>
      </c>
      <c r="Q863" s="47">
        <f t="shared" si="456"/>
        <v>37.29</v>
      </c>
      <c r="R863" s="47">
        <v>11.3</v>
      </c>
      <c r="S863" s="36">
        <f t="shared" si="457"/>
        <v>37.29</v>
      </c>
      <c r="T863" s="36">
        <f t="shared" si="458"/>
        <v>11.3</v>
      </c>
      <c r="U863" s="47">
        <f t="shared" si="459"/>
        <v>35.144999999999996</v>
      </c>
      <c r="V863" s="47">
        <f t="shared" si="460"/>
        <v>10.65</v>
      </c>
      <c r="W863" s="48">
        <v>24.557569999999998</v>
      </c>
      <c r="X863" s="48">
        <v>112.10316</v>
      </c>
      <c r="Y863" s="49">
        <f t="shared" si="461"/>
        <v>73.400000000000006</v>
      </c>
      <c r="Z863" s="86">
        <v>23</v>
      </c>
      <c r="AA863" s="55">
        <v>5</v>
      </c>
      <c r="AB863" s="55">
        <v>180</v>
      </c>
      <c r="AC863" s="51" t="s">
        <v>120</v>
      </c>
      <c r="AD863" s="43" t="s">
        <v>49</v>
      </c>
      <c r="AE863" s="43" t="s">
        <v>0</v>
      </c>
      <c r="AF863" s="50">
        <v>1</v>
      </c>
      <c r="AG863" s="55" t="s">
        <v>0</v>
      </c>
    </row>
    <row r="864" spans="1:33" s="45" customFormat="1">
      <c r="A864" s="87" t="s">
        <v>258</v>
      </c>
      <c r="B864" s="43" t="s">
        <v>112</v>
      </c>
      <c r="C864" s="44">
        <v>41195</v>
      </c>
      <c r="D864" s="45">
        <v>2012</v>
      </c>
      <c r="E864" s="46">
        <v>0.44027777777777777</v>
      </c>
      <c r="F864" s="46">
        <v>0.44375000000000003</v>
      </c>
      <c r="G864" s="46">
        <f t="shared" ref="G864:G879" si="488">F864-E864</f>
        <v>3.4722222222222654E-3</v>
      </c>
      <c r="H864" s="36">
        <v>2</v>
      </c>
      <c r="I864" s="36">
        <v>2</v>
      </c>
      <c r="J864" s="36">
        <v>4</v>
      </c>
      <c r="K864" s="36">
        <v>4</v>
      </c>
      <c r="L864" s="42" t="s">
        <v>248</v>
      </c>
      <c r="M864" s="42" t="s">
        <v>249</v>
      </c>
      <c r="N864" s="36">
        <v>2</v>
      </c>
      <c r="O864" s="47">
        <f t="shared" ref="O864:O879" si="489">(P864*3.3)</f>
        <v>33</v>
      </c>
      <c r="P864" s="85">
        <v>10</v>
      </c>
      <c r="Q864" s="47">
        <f t="shared" ref="Q864:Q879" si="490">(R864*3.3)</f>
        <v>37.29</v>
      </c>
      <c r="R864" s="47">
        <v>11.3</v>
      </c>
      <c r="S864" s="36">
        <f t="shared" ref="S864:S879" si="491">MAX(O864,Q864,)</f>
        <v>37.29</v>
      </c>
      <c r="T864" s="36">
        <f t="shared" ref="T864:T879" si="492">MAX(P864,R864)</f>
        <v>11.3</v>
      </c>
      <c r="U864" s="47">
        <f t="shared" ref="U864:U879" si="493">AVERAGE(O864,Q864)</f>
        <v>35.144999999999996</v>
      </c>
      <c r="V864" s="47">
        <f t="shared" ref="V864:V879" si="494">AVERAGE(P864,R864)</f>
        <v>10.65</v>
      </c>
      <c r="W864" s="48">
        <v>24.557569999999998</v>
      </c>
      <c r="X864" s="48">
        <v>112.10316</v>
      </c>
      <c r="Y864" s="49">
        <f t="shared" ref="Y864:Y879" si="495">(Z864*1.8)+32</f>
        <v>73.400000000000006</v>
      </c>
      <c r="Z864" s="86">
        <v>23</v>
      </c>
      <c r="AA864" s="55">
        <v>5</v>
      </c>
      <c r="AB864" s="55">
        <v>180</v>
      </c>
      <c r="AC864" s="51" t="s">
        <v>120</v>
      </c>
      <c r="AD864" s="43" t="s">
        <v>49</v>
      </c>
      <c r="AE864" s="43" t="s">
        <v>0</v>
      </c>
      <c r="AF864" s="50">
        <v>1</v>
      </c>
      <c r="AG864" s="55" t="s">
        <v>0</v>
      </c>
    </row>
    <row r="865" spans="1:33" s="45" customFormat="1">
      <c r="A865" s="87" t="s">
        <v>258</v>
      </c>
      <c r="B865" s="43" t="s">
        <v>112</v>
      </c>
      <c r="C865" s="44">
        <v>41195</v>
      </c>
      <c r="D865" s="45">
        <v>2012</v>
      </c>
      <c r="E865" s="46">
        <v>0.44027777777777777</v>
      </c>
      <c r="F865" s="46">
        <v>0.44375000000000003</v>
      </c>
      <c r="G865" s="46">
        <f t="shared" si="488"/>
        <v>3.4722222222222654E-3</v>
      </c>
      <c r="H865" s="36">
        <v>2</v>
      </c>
      <c r="I865" s="36">
        <v>2</v>
      </c>
      <c r="J865" s="36">
        <v>4</v>
      </c>
      <c r="K865" s="36">
        <v>4</v>
      </c>
      <c r="L865" s="42" t="s">
        <v>248</v>
      </c>
      <c r="M865" s="42" t="s">
        <v>249</v>
      </c>
      <c r="N865" s="36">
        <v>2</v>
      </c>
      <c r="O865" s="47">
        <f t="shared" si="489"/>
        <v>33</v>
      </c>
      <c r="P865" s="85">
        <v>10</v>
      </c>
      <c r="Q865" s="47">
        <f t="shared" si="490"/>
        <v>37.29</v>
      </c>
      <c r="R865" s="47">
        <v>11.3</v>
      </c>
      <c r="S865" s="36">
        <f t="shared" si="491"/>
        <v>37.29</v>
      </c>
      <c r="T865" s="36">
        <f t="shared" si="492"/>
        <v>11.3</v>
      </c>
      <c r="U865" s="47">
        <f t="shared" si="493"/>
        <v>35.144999999999996</v>
      </c>
      <c r="V865" s="47">
        <f t="shared" si="494"/>
        <v>10.65</v>
      </c>
      <c r="W865" s="48">
        <v>24.557569999999998</v>
      </c>
      <c r="X865" s="48">
        <v>112.10316</v>
      </c>
      <c r="Y865" s="49">
        <f t="shared" si="495"/>
        <v>73.400000000000006</v>
      </c>
      <c r="Z865" s="86">
        <v>23</v>
      </c>
      <c r="AA865" s="55">
        <v>5</v>
      </c>
      <c r="AB865" s="55">
        <v>180</v>
      </c>
      <c r="AC865" s="51" t="s">
        <v>62</v>
      </c>
      <c r="AD865" s="43" t="s">
        <v>49</v>
      </c>
      <c r="AE865" s="43" t="s">
        <v>63</v>
      </c>
      <c r="AF865" s="50">
        <v>1</v>
      </c>
      <c r="AG865" s="55" t="s">
        <v>0</v>
      </c>
    </row>
    <row r="866" spans="1:33" s="45" customFormat="1">
      <c r="A866" s="87" t="s">
        <v>258</v>
      </c>
      <c r="B866" s="43" t="s">
        <v>112</v>
      </c>
      <c r="C866" s="44">
        <v>41195</v>
      </c>
      <c r="D866" s="45">
        <v>2012</v>
      </c>
      <c r="E866" s="46">
        <v>0.44027777777777777</v>
      </c>
      <c r="F866" s="46">
        <v>0.44375000000000003</v>
      </c>
      <c r="G866" s="46">
        <f t="shared" si="488"/>
        <v>3.4722222222222654E-3</v>
      </c>
      <c r="H866" s="36">
        <v>2</v>
      </c>
      <c r="I866" s="36">
        <v>2</v>
      </c>
      <c r="J866" s="36">
        <v>4</v>
      </c>
      <c r="K866" s="36">
        <v>4</v>
      </c>
      <c r="L866" s="42" t="s">
        <v>248</v>
      </c>
      <c r="M866" s="42" t="s">
        <v>249</v>
      </c>
      <c r="N866" s="36">
        <v>2</v>
      </c>
      <c r="O866" s="47">
        <f t="shared" si="489"/>
        <v>33</v>
      </c>
      <c r="P866" s="85">
        <v>10</v>
      </c>
      <c r="Q866" s="47">
        <f t="shared" si="490"/>
        <v>37.29</v>
      </c>
      <c r="R866" s="47">
        <v>11.3</v>
      </c>
      <c r="S866" s="36">
        <f t="shared" si="491"/>
        <v>37.29</v>
      </c>
      <c r="T866" s="36">
        <f t="shared" si="492"/>
        <v>11.3</v>
      </c>
      <c r="U866" s="47">
        <f t="shared" si="493"/>
        <v>35.144999999999996</v>
      </c>
      <c r="V866" s="47">
        <f t="shared" si="494"/>
        <v>10.65</v>
      </c>
      <c r="W866" s="48">
        <v>24.557569999999998</v>
      </c>
      <c r="X866" s="48">
        <v>112.10316</v>
      </c>
      <c r="Y866" s="49">
        <f t="shared" si="495"/>
        <v>73.400000000000006</v>
      </c>
      <c r="Z866" s="86">
        <v>23</v>
      </c>
      <c r="AA866" s="55">
        <v>5</v>
      </c>
      <c r="AB866" s="55">
        <v>180</v>
      </c>
      <c r="AC866" s="51" t="s">
        <v>62</v>
      </c>
      <c r="AD866" s="43" t="s">
        <v>49</v>
      </c>
      <c r="AE866" s="43" t="s">
        <v>63</v>
      </c>
      <c r="AF866" s="50">
        <v>1</v>
      </c>
      <c r="AG866" s="55" t="s">
        <v>0</v>
      </c>
    </row>
    <row r="867" spans="1:33" s="45" customFormat="1">
      <c r="A867" s="87" t="s">
        <v>258</v>
      </c>
      <c r="B867" s="43" t="s">
        <v>112</v>
      </c>
      <c r="C867" s="44">
        <v>41195</v>
      </c>
      <c r="D867" s="45">
        <v>2012</v>
      </c>
      <c r="E867" s="46">
        <v>0.44027777777777777</v>
      </c>
      <c r="F867" s="46">
        <v>0.44375000000000003</v>
      </c>
      <c r="G867" s="46">
        <f t="shared" si="488"/>
        <v>3.4722222222222654E-3</v>
      </c>
      <c r="H867" s="36">
        <v>2</v>
      </c>
      <c r="I867" s="36">
        <v>2</v>
      </c>
      <c r="J867" s="36">
        <v>4</v>
      </c>
      <c r="K867" s="36">
        <v>4</v>
      </c>
      <c r="L867" s="42" t="s">
        <v>248</v>
      </c>
      <c r="M867" s="42" t="s">
        <v>249</v>
      </c>
      <c r="N867" s="36">
        <v>2</v>
      </c>
      <c r="O867" s="47">
        <f t="shared" si="489"/>
        <v>33</v>
      </c>
      <c r="P867" s="85">
        <v>10</v>
      </c>
      <c r="Q867" s="47">
        <f t="shared" si="490"/>
        <v>37.29</v>
      </c>
      <c r="R867" s="47">
        <v>11.3</v>
      </c>
      <c r="S867" s="36">
        <f t="shared" si="491"/>
        <v>37.29</v>
      </c>
      <c r="T867" s="36">
        <f t="shared" si="492"/>
        <v>11.3</v>
      </c>
      <c r="U867" s="47">
        <f t="shared" si="493"/>
        <v>35.144999999999996</v>
      </c>
      <c r="V867" s="47">
        <f t="shared" si="494"/>
        <v>10.65</v>
      </c>
      <c r="W867" s="48">
        <v>24.557569999999998</v>
      </c>
      <c r="X867" s="48">
        <v>112.10316</v>
      </c>
      <c r="Y867" s="49">
        <f t="shared" si="495"/>
        <v>73.400000000000006</v>
      </c>
      <c r="Z867" s="86">
        <v>23</v>
      </c>
      <c r="AA867" s="55">
        <v>5</v>
      </c>
      <c r="AB867" s="55">
        <v>180</v>
      </c>
      <c r="AC867" s="51" t="s">
        <v>62</v>
      </c>
      <c r="AD867" s="43" t="s">
        <v>49</v>
      </c>
      <c r="AE867" s="43" t="s">
        <v>63</v>
      </c>
      <c r="AF867" s="50">
        <v>1</v>
      </c>
      <c r="AG867" s="55" t="s">
        <v>0</v>
      </c>
    </row>
    <row r="868" spans="1:33" s="45" customFormat="1">
      <c r="A868" s="87" t="s">
        <v>258</v>
      </c>
      <c r="B868" s="43" t="s">
        <v>112</v>
      </c>
      <c r="C868" s="44">
        <v>41195</v>
      </c>
      <c r="D868" s="45">
        <v>2012</v>
      </c>
      <c r="E868" s="46">
        <v>0.44027777777777777</v>
      </c>
      <c r="F868" s="46">
        <v>0.44375000000000003</v>
      </c>
      <c r="G868" s="46">
        <f t="shared" si="488"/>
        <v>3.4722222222222654E-3</v>
      </c>
      <c r="H868" s="36">
        <v>2</v>
      </c>
      <c r="I868" s="36">
        <v>2</v>
      </c>
      <c r="J868" s="36">
        <v>4</v>
      </c>
      <c r="K868" s="36">
        <v>4</v>
      </c>
      <c r="L868" s="42" t="s">
        <v>248</v>
      </c>
      <c r="M868" s="42" t="s">
        <v>249</v>
      </c>
      <c r="N868" s="36">
        <v>2</v>
      </c>
      <c r="O868" s="47">
        <f t="shared" si="489"/>
        <v>33</v>
      </c>
      <c r="P868" s="85">
        <v>10</v>
      </c>
      <c r="Q868" s="47">
        <f t="shared" si="490"/>
        <v>37.29</v>
      </c>
      <c r="R868" s="47">
        <v>11.3</v>
      </c>
      <c r="S868" s="36">
        <f t="shared" si="491"/>
        <v>37.29</v>
      </c>
      <c r="T868" s="36">
        <f t="shared" si="492"/>
        <v>11.3</v>
      </c>
      <c r="U868" s="47">
        <f t="shared" si="493"/>
        <v>35.144999999999996</v>
      </c>
      <c r="V868" s="47">
        <f t="shared" si="494"/>
        <v>10.65</v>
      </c>
      <c r="W868" s="48">
        <v>24.557569999999998</v>
      </c>
      <c r="X868" s="48">
        <v>112.10316</v>
      </c>
      <c r="Y868" s="49">
        <f t="shared" si="495"/>
        <v>73.400000000000006</v>
      </c>
      <c r="Z868" s="86">
        <v>23</v>
      </c>
      <c r="AA868" s="55">
        <v>5</v>
      </c>
      <c r="AB868" s="55">
        <v>180</v>
      </c>
      <c r="AC868" s="51" t="s">
        <v>62</v>
      </c>
      <c r="AD868" s="43" t="s">
        <v>49</v>
      </c>
      <c r="AE868" s="43" t="s">
        <v>63</v>
      </c>
      <c r="AF868" s="50">
        <v>1</v>
      </c>
      <c r="AG868" s="55" t="s">
        <v>0</v>
      </c>
    </row>
    <row r="869" spans="1:33" s="45" customFormat="1">
      <c r="A869" s="87" t="s">
        <v>258</v>
      </c>
      <c r="B869" s="43" t="s">
        <v>112</v>
      </c>
      <c r="C869" s="44">
        <v>41195</v>
      </c>
      <c r="D869" s="45">
        <v>2012</v>
      </c>
      <c r="E869" s="46">
        <v>0.44027777777777777</v>
      </c>
      <c r="F869" s="46">
        <v>0.44375000000000003</v>
      </c>
      <c r="G869" s="46">
        <f t="shared" si="488"/>
        <v>3.4722222222222654E-3</v>
      </c>
      <c r="H869" s="36">
        <v>2</v>
      </c>
      <c r="I869" s="36">
        <v>2</v>
      </c>
      <c r="J869" s="36">
        <v>4</v>
      </c>
      <c r="K869" s="36">
        <v>4</v>
      </c>
      <c r="L869" s="42" t="s">
        <v>248</v>
      </c>
      <c r="M869" s="42" t="s">
        <v>249</v>
      </c>
      <c r="N869" s="36">
        <v>2</v>
      </c>
      <c r="O869" s="47">
        <f t="shared" si="489"/>
        <v>33</v>
      </c>
      <c r="P869" s="85">
        <v>10</v>
      </c>
      <c r="Q869" s="47">
        <f t="shared" si="490"/>
        <v>37.29</v>
      </c>
      <c r="R869" s="47">
        <v>11.3</v>
      </c>
      <c r="S869" s="36">
        <f t="shared" si="491"/>
        <v>37.29</v>
      </c>
      <c r="T869" s="36">
        <f t="shared" si="492"/>
        <v>11.3</v>
      </c>
      <c r="U869" s="47">
        <f t="shared" si="493"/>
        <v>35.144999999999996</v>
      </c>
      <c r="V869" s="47">
        <f t="shared" si="494"/>
        <v>10.65</v>
      </c>
      <c r="W869" s="48">
        <v>24.557569999999998</v>
      </c>
      <c r="X869" s="48">
        <v>112.10316</v>
      </c>
      <c r="Y869" s="49">
        <f t="shared" si="495"/>
        <v>73.400000000000006</v>
      </c>
      <c r="Z869" s="86">
        <v>23</v>
      </c>
      <c r="AA869" s="55">
        <v>5</v>
      </c>
      <c r="AB869" s="55">
        <v>180</v>
      </c>
      <c r="AC869" s="51" t="s">
        <v>62</v>
      </c>
      <c r="AD869" s="43" t="s">
        <v>49</v>
      </c>
      <c r="AE869" s="43" t="s">
        <v>63</v>
      </c>
      <c r="AF869" s="50">
        <v>1</v>
      </c>
      <c r="AG869" s="55" t="s">
        <v>0</v>
      </c>
    </row>
    <row r="870" spans="1:33" s="45" customFormat="1">
      <c r="A870" s="87" t="s">
        <v>258</v>
      </c>
      <c r="B870" s="43" t="s">
        <v>112</v>
      </c>
      <c r="C870" s="44">
        <v>41195</v>
      </c>
      <c r="D870" s="45">
        <v>2012</v>
      </c>
      <c r="E870" s="46">
        <v>0.44027777777777777</v>
      </c>
      <c r="F870" s="46">
        <v>0.44375000000000003</v>
      </c>
      <c r="G870" s="46">
        <f t="shared" si="488"/>
        <v>3.4722222222222654E-3</v>
      </c>
      <c r="H870" s="36">
        <v>2</v>
      </c>
      <c r="I870" s="36">
        <v>2</v>
      </c>
      <c r="J870" s="36">
        <v>4</v>
      </c>
      <c r="K870" s="36">
        <v>4</v>
      </c>
      <c r="L870" s="42" t="s">
        <v>248</v>
      </c>
      <c r="M870" s="42" t="s">
        <v>249</v>
      </c>
      <c r="N870" s="36">
        <v>2</v>
      </c>
      <c r="O870" s="47">
        <f t="shared" si="489"/>
        <v>33</v>
      </c>
      <c r="P870" s="85">
        <v>10</v>
      </c>
      <c r="Q870" s="47">
        <f t="shared" si="490"/>
        <v>37.29</v>
      </c>
      <c r="R870" s="47">
        <v>11.3</v>
      </c>
      <c r="S870" s="36">
        <f t="shared" si="491"/>
        <v>37.29</v>
      </c>
      <c r="T870" s="36">
        <f t="shared" si="492"/>
        <v>11.3</v>
      </c>
      <c r="U870" s="47">
        <f t="shared" si="493"/>
        <v>35.144999999999996</v>
      </c>
      <c r="V870" s="47">
        <f t="shared" si="494"/>
        <v>10.65</v>
      </c>
      <c r="W870" s="48">
        <v>24.557569999999998</v>
      </c>
      <c r="X870" s="48">
        <v>112.10316</v>
      </c>
      <c r="Y870" s="49">
        <f t="shared" si="495"/>
        <v>73.400000000000006</v>
      </c>
      <c r="Z870" s="86">
        <v>23</v>
      </c>
      <c r="AA870" s="55">
        <v>5</v>
      </c>
      <c r="AB870" s="55">
        <v>180</v>
      </c>
      <c r="AC870" s="51" t="s">
        <v>62</v>
      </c>
      <c r="AD870" s="43" t="s">
        <v>113</v>
      </c>
      <c r="AE870" s="43" t="s">
        <v>63</v>
      </c>
      <c r="AF870" s="50">
        <v>1</v>
      </c>
      <c r="AG870" s="55" t="s">
        <v>0</v>
      </c>
    </row>
    <row r="871" spans="1:33" s="45" customFormat="1">
      <c r="A871" s="87" t="s">
        <v>258</v>
      </c>
      <c r="B871" s="43" t="s">
        <v>112</v>
      </c>
      <c r="C871" s="44">
        <v>41195</v>
      </c>
      <c r="D871" s="45">
        <v>2012</v>
      </c>
      <c r="E871" s="46">
        <v>0.44027777777777777</v>
      </c>
      <c r="F871" s="46">
        <v>0.44375000000000003</v>
      </c>
      <c r="G871" s="46">
        <f t="shared" si="488"/>
        <v>3.4722222222222654E-3</v>
      </c>
      <c r="H871" s="36">
        <v>2</v>
      </c>
      <c r="I871" s="36">
        <v>2</v>
      </c>
      <c r="J871" s="36">
        <v>4</v>
      </c>
      <c r="K871" s="36">
        <v>4</v>
      </c>
      <c r="L871" s="42" t="s">
        <v>248</v>
      </c>
      <c r="M871" s="42" t="s">
        <v>249</v>
      </c>
      <c r="N871" s="36">
        <v>2</v>
      </c>
      <c r="O871" s="47">
        <f t="shared" si="489"/>
        <v>33</v>
      </c>
      <c r="P871" s="85">
        <v>10</v>
      </c>
      <c r="Q871" s="47">
        <f t="shared" si="490"/>
        <v>37.29</v>
      </c>
      <c r="R871" s="47">
        <v>11.3</v>
      </c>
      <c r="S871" s="36">
        <f t="shared" si="491"/>
        <v>37.29</v>
      </c>
      <c r="T871" s="36">
        <f t="shared" si="492"/>
        <v>11.3</v>
      </c>
      <c r="U871" s="47">
        <f t="shared" si="493"/>
        <v>35.144999999999996</v>
      </c>
      <c r="V871" s="47">
        <f t="shared" si="494"/>
        <v>10.65</v>
      </c>
      <c r="W871" s="48">
        <v>24.557569999999998</v>
      </c>
      <c r="X871" s="48">
        <v>112.10316</v>
      </c>
      <c r="Y871" s="49">
        <f t="shared" si="495"/>
        <v>73.400000000000006</v>
      </c>
      <c r="Z871" s="86">
        <v>23</v>
      </c>
      <c r="AA871" s="55">
        <v>5</v>
      </c>
      <c r="AB871" s="55">
        <v>180</v>
      </c>
      <c r="AC871" s="51" t="s">
        <v>62</v>
      </c>
      <c r="AD871" s="43" t="s">
        <v>113</v>
      </c>
      <c r="AE871" s="43" t="s">
        <v>63</v>
      </c>
      <c r="AF871" s="50">
        <v>1</v>
      </c>
      <c r="AG871" s="55" t="s">
        <v>0</v>
      </c>
    </row>
    <row r="872" spans="1:33" s="45" customFormat="1">
      <c r="A872" s="87" t="s">
        <v>258</v>
      </c>
      <c r="B872" s="43" t="s">
        <v>112</v>
      </c>
      <c r="C872" s="44">
        <v>41195</v>
      </c>
      <c r="D872" s="45">
        <v>2012</v>
      </c>
      <c r="E872" s="46">
        <v>0.44027777777777777</v>
      </c>
      <c r="F872" s="46">
        <v>0.44375000000000003</v>
      </c>
      <c r="G872" s="46">
        <f t="shared" si="488"/>
        <v>3.4722222222222654E-3</v>
      </c>
      <c r="H872" s="36">
        <v>2</v>
      </c>
      <c r="I872" s="36">
        <v>2</v>
      </c>
      <c r="J872" s="36">
        <v>4</v>
      </c>
      <c r="K872" s="36">
        <v>4</v>
      </c>
      <c r="L872" s="42" t="s">
        <v>248</v>
      </c>
      <c r="M872" s="42" t="s">
        <v>249</v>
      </c>
      <c r="N872" s="36">
        <v>2</v>
      </c>
      <c r="O872" s="47">
        <f t="shared" si="489"/>
        <v>33</v>
      </c>
      <c r="P872" s="85">
        <v>10</v>
      </c>
      <c r="Q872" s="47">
        <f t="shared" si="490"/>
        <v>37.29</v>
      </c>
      <c r="R872" s="47">
        <v>11.3</v>
      </c>
      <c r="S872" s="36">
        <f t="shared" si="491"/>
        <v>37.29</v>
      </c>
      <c r="T872" s="36">
        <f t="shared" si="492"/>
        <v>11.3</v>
      </c>
      <c r="U872" s="47">
        <f t="shared" si="493"/>
        <v>35.144999999999996</v>
      </c>
      <c r="V872" s="47">
        <f t="shared" si="494"/>
        <v>10.65</v>
      </c>
      <c r="W872" s="48">
        <v>24.557569999999998</v>
      </c>
      <c r="X872" s="48">
        <v>112.10316</v>
      </c>
      <c r="Y872" s="49">
        <f t="shared" si="495"/>
        <v>73.400000000000006</v>
      </c>
      <c r="Z872" s="86">
        <v>23</v>
      </c>
      <c r="AA872" s="55">
        <v>5</v>
      </c>
      <c r="AB872" s="55">
        <v>180</v>
      </c>
      <c r="AC872" s="51" t="s">
        <v>62</v>
      </c>
      <c r="AD872" s="43" t="s">
        <v>113</v>
      </c>
      <c r="AE872" s="43" t="s">
        <v>66</v>
      </c>
      <c r="AF872" s="50">
        <v>1</v>
      </c>
      <c r="AG872" s="55" t="s">
        <v>0</v>
      </c>
    </row>
    <row r="873" spans="1:33" s="45" customFormat="1">
      <c r="A873" s="87" t="s">
        <v>258</v>
      </c>
      <c r="B873" s="43" t="s">
        <v>112</v>
      </c>
      <c r="C873" s="44">
        <v>41195</v>
      </c>
      <c r="D873" s="45">
        <v>2012</v>
      </c>
      <c r="E873" s="46">
        <v>0.44027777777777777</v>
      </c>
      <c r="F873" s="46">
        <v>0.44375000000000003</v>
      </c>
      <c r="G873" s="46">
        <f t="shared" si="488"/>
        <v>3.4722222222222654E-3</v>
      </c>
      <c r="H873" s="36">
        <v>2</v>
      </c>
      <c r="I873" s="36">
        <v>2</v>
      </c>
      <c r="J873" s="36">
        <v>4</v>
      </c>
      <c r="K873" s="36">
        <v>4</v>
      </c>
      <c r="L873" s="42" t="s">
        <v>248</v>
      </c>
      <c r="M873" s="42" t="s">
        <v>249</v>
      </c>
      <c r="N873" s="36">
        <v>2</v>
      </c>
      <c r="O873" s="47">
        <f t="shared" si="489"/>
        <v>33</v>
      </c>
      <c r="P873" s="85">
        <v>10</v>
      </c>
      <c r="Q873" s="47">
        <f t="shared" si="490"/>
        <v>37.29</v>
      </c>
      <c r="R873" s="47">
        <v>11.3</v>
      </c>
      <c r="S873" s="36">
        <f t="shared" si="491"/>
        <v>37.29</v>
      </c>
      <c r="T873" s="36">
        <f t="shared" si="492"/>
        <v>11.3</v>
      </c>
      <c r="U873" s="47">
        <f t="shared" si="493"/>
        <v>35.144999999999996</v>
      </c>
      <c r="V873" s="47">
        <f t="shared" si="494"/>
        <v>10.65</v>
      </c>
      <c r="W873" s="48">
        <v>24.557569999999998</v>
      </c>
      <c r="X873" s="48">
        <v>112.10316</v>
      </c>
      <c r="Y873" s="49">
        <f t="shared" si="495"/>
        <v>73.400000000000006</v>
      </c>
      <c r="Z873" s="86">
        <v>23</v>
      </c>
      <c r="AA873" s="55">
        <v>5</v>
      </c>
      <c r="AB873" s="55">
        <v>180</v>
      </c>
      <c r="AC873" s="51" t="s">
        <v>62</v>
      </c>
      <c r="AD873" s="43" t="s">
        <v>113</v>
      </c>
      <c r="AE873" s="43" t="s">
        <v>66</v>
      </c>
      <c r="AF873" s="50">
        <v>1</v>
      </c>
      <c r="AG873" s="55" t="s">
        <v>0</v>
      </c>
    </row>
    <row r="874" spans="1:33" s="45" customFormat="1">
      <c r="A874" s="87" t="s">
        <v>258</v>
      </c>
      <c r="B874" s="43" t="s">
        <v>112</v>
      </c>
      <c r="C874" s="44">
        <v>41195</v>
      </c>
      <c r="D874" s="45">
        <v>2012</v>
      </c>
      <c r="E874" s="46">
        <v>0.44027777777777777</v>
      </c>
      <c r="F874" s="46">
        <v>0.44375000000000003</v>
      </c>
      <c r="G874" s="46">
        <f t="shared" si="488"/>
        <v>3.4722222222222654E-3</v>
      </c>
      <c r="H874" s="36">
        <v>2</v>
      </c>
      <c r="I874" s="36">
        <v>2</v>
      </c>
      <c r="J874" s="36">
        <v>4</v>
      </c>
      <c r="K874" s="36">
        <v>4</v>
      </c>
      <c r="L874" s="42" t="s">
        <v>248</v>
      </c>
      <c r="M874" s="42" t="s">
        <v>249</v>
      </c>
      <c r="N874" s="36">
        <v>2</v>
      </c>
      <c r="O874" s="47">
        <f t="shared" si="489"/>
        <v>33</v>
      </c>
      <c r="P874" s="85">
        <v>10</v>
      </c>
      <c r="Q874" s="47">
        <f t="shared" si="490"/>
        <v>37.29</v>
      </c>
      <c r="R874" s="47">
        <v>11.3</v>
      </c>
      <c r="S874" s="36">
        <f t="shared" si="491"/>
        <v>37.29</v>
      </c>
      <c r="T874" s="36">
        <f t="shared" si="492"/>
        <v>11.3</v>
      </c>
      <c r="U874" s="47">
        <f t="shared" si="493"/>
        <v>35.144999999999996</v>
      </c>
      <c r="V874" s="47">
        <f t="shared" si="494"/>
        <v>10.65</v>
      </c>
      <c r="W874" s="48">
        <v>24.557569999999998</v>
      </c>
      <c r="X874" s="48">
        <v>112.10316</v>
      </c>
      <c r="Y874" s="49">
        <f t="shared" si="495"/>
        <v>73.400000000000006</v>
      </c>
      <c r="Z874" s="86">
        <v>23</v>
      </c>
      <c r="AA874" s="55">
        <v>5</v>
      </c>
      <c r="AB874" s="55">
        <v>180</v>
      </c>
      <c r="AC874" s="51" t="s">
        <v>62</v>
      </c>
      <c r="AD874" s="43" t="s">
        <v>113</v>
      </c>
      <c r="AE874" s="43" t="s">
        <v>66</v>
      </c>
      <c r="AF874" s="50">
        <v>1</v>
      </c>
      <c r="AG874" s="55" t="s">
        <v>0</v>
      </c>
    </row>
    <row r="875" spans="1:33" s="45" customFormat="1">
      <c r="A875" s="87" t="s">
        <v>258</v>
      </c>
      <c r="B875" s="43" t="s">
        <v>112</v>
      </c>
      <c r="C875" s="44">
        <v>41195</v>
      </c>
      <c r="D875" s="45">
        <v>2012</v>
      </c>
      <c r="E875" s="46">
        <v>0.44027777777777777</v>
      </c>
      <c r="F875" s="46">
        <v>0.44375000000000003</v>
      </c>
      <c r="G875" s="46">
        <f t="shared" si="488"/>
        <v>3.4722222222222654E-3</v>
      </c>
      <c r="H875" s="36">
        <v>2</v>
      </c>
      <c r="I875" s="36">
        <v>2</v>
      </c>
      <c r="J875" s="36">
        <v>4</v>
      </c>
      <c r="K875" s="36">
        <v>4</v>
      </c>
      <c r="L875" s="42" t="s">
        <v>248</v>
      </c>
      <c r="M875" s="42" t="s">
        <v>249</v>
      </c>
      <c r="N875" s="36">
        <v>2</v>
      </c>
      <c r="O875" s="47">
        <f t="shared" si="489"/>
        <v>33</v>
      </c>
      <c r="P875" s="85">
        <v>10</v>
      </c>
      <c r="Q875" s="47">
        <f t="shared" si="490"/>
        <v>37.29</v>
      </c>
      <c r="R875" s="47">
        <v>11.3</v>
      </c>
      <c r="S875" s="36">
        <f t="shared" si="491"/>
        <v>37.29</v>
      </c>
      <c r="T875" s="36">
        <f t="shared" si="492"/>
        <v>11.3</v>
      </c>
      <c r="U875" s="47">
        <f t="shared" si="493"/>
        <v>35.144999999999996</v>
      </c>
      <c r="V875" s="47">
        <f t="shared" si="494"/>
        <v>10.65</v>
      </c>
      <c r="W875" s="48">
        <v>24.557569999999998</v>
      </c>
      <c r="X875" s="48">
        <v>112.10316</v>
      </c>
      <c r="Y875" s="49">
        <f t="shared" si="495"/>
        <v>73.400000000000006</v>
      </c>
      <c r="Z875" s="86">
        <v>23</v>
      </c>
      <c r="AA875" s="55">
        <v>5</v>
      </c>
      <c r="AB875" s="55">
        <v>180</v>
      </c>
      <c r="AC875" s="51" t="s">
        <v>127</v>
      </c>
      <c r="AD875" s="43" t="s">
        <v>113</v>
      </c>
      <c r="AE875" s="43" t="s">
        <v>66</v>
      </c>
      <c r="AF875" s="50">
        <v>1</v>
      </c>
      <c r="AG875" s="55" t="s">
        <v>0</v>
      </c>
    </row>
    <row r="876" spans="1:33" s="45" customFormat="1">
      <c r="A876" s="87" t="s">
        <v>258</v>
      </c>
      <c r="B876" s="43" t="s">
        <v>112</v>
      </c>
      <c r="C876" s="44">
        <v>41195</v>
      </c>
      <c r="D876" s="45">
        <v>2012</v>
      </c>
      <c r="E876" s="46">
        <v>0.44027777777777777</v>
      </c>
      <c r="F876" s="46">
        <v>0.44375000000000003</v>
      </c>
      <c r="G876" s="46">
        <f t="shared" si="488"/>
        <v>3.4722222222222654E-3</v>
      </c>
      <c r="H876" s="36">
        <v>2</v>
      </c>
      <c r="I876" s="36">
        <v>2</v>
      </c>
      <c r="J876" s="36">
        <v>4</v>
      </c>
      <c r="K876" s="36">
        <v>4</v>
      </c>
      <c r="L876" s="42" t="s">
        <v>248</v>
      </c>
      <c r="M876" s="42" t="s">
        <v>249</v>
      </c>
      <c r="N876" s="36">
        <v>2</v>
      </c>
      <c r="O876" s="47">
        <f t="shared" si="489"/>
        <v>33</v>
      </c>
      <c r="P876" s="85">
        <v>10</v>
      </c>
      <c r="Q876" s="47">
        <f t="shared" si="490"/>
        <v>37.29</v>
      </c>
      <c r="R876" s="47">
        <v>11.3</v>
      </c>
      <c r="S876" s="36">
        <f t="shared" si="491"/>
        <v>37.29</v>
      </c>
      <c r="T876" s="36">
        <f t="shared" si="492"/>
        <v>11.3</v>
      </c>
      <c r="U876" s="47">
        <f t="shared" si="493"/>
        <v>35.144999999999996</v>
      </c>
      <c r="V876" s="47">
        <f t="shared" si="494"/>
        <v>10.65</v>
      </c>
      <c r="W876" s="48">
        <v>24.557569999999998</v>
      </c>
      <c r="X876" s="48">
        <v>112.10316</v>
      </c>
      <c r="Y876" s="49">
        <f t="shared" si="495"/>
        <v>73.400000000000006</v>
      </c>
      <c r="Z876" s="86">
        <v>23</v>
      </c>
      <c r="AA876" s="55">
        <v>5</v>
      </c>
      <c r="AB876" s="55">
        <v>180</v>
      </c>
      <c r="AC876" s="51" t="s">
        <v>128</v>
      </c>
      <c r="AD876" s="43" t="s">
        <v>49</v>
      </c>
      <c r="AE876" s="43" t="s">
        <v>63</v>
      </c>
      <c r="AF876" s="50">
        <v>1</v>
      </c>
      <c r="AG876" s="55" t="s">
        <v>0</v>
      </c>
    </row>
    <row r="877" spans="1:33" s="45" customFormat="1">
      <c r="A877" s="87" t="s">
        <v>258</v>
      </c>
      <c r="B877" s="43" t="s">
        <v>112</v>
      </c>
      <c r="C877" s="44">
        <v>41195</v>
      </c>
      <c r="D877" s="45">
        <v>2012</v>
      </c>
      <c r="E877" s="46">
        <v>0.44027777777777777</v>
      </c>
      <c r="F877" s="46">
        <v>0.44375000000000003</v>
      </c>
      <c r="G877" s="46">
        <f t="shared" si="488"/>
        <v>3.4722222222222654E-3</v>
      </c>
      <c r="H877" s="36">
        <v>2</v>
      </c>
      <c r="I877" s="36">
        <v>2</v>
      </c>
      <c r="J877" s="36">
        <v>4</v>
      </c>
      <c r="K877" s="36">
        <v>4</v>
      </c>
      <c r="L877" s="42" t="s">
        <v>248</v>
      </c>
      <c r="M877" s="42" t="s">
        <v>249</v>
      </c>
      <c r="N877" s="36">
        <v>2</v>
      </c>
      <c r="O877" s="47">
        <f t="shared" si="489"/>
        <v>33</v>
      </c>
      <c r="P877" s="85">
        <v>10</v>
      </c>
      <c r="Q877" s="47">
        <f t="shared" si="490"/>
        <v>37.29</v>
      </c>
      <c r="R877" s="47">
        <v>11.3</v>
      </c>
      <c r="S877" s="36">
        <f t="shared" si="491"/>
        <v>37.29</v>
      </c>
      <c r="T877" s="36">
        <f t="shared" si="492"/>
        <v>11.3</v>
      </c>
      <c r="U877" s="47">
        <f t="shared" si="493"/>
        <v>35.144999999999996</v>
      </c>
      <c r="V877" s="47">
        <f t="shared" si="494"/>
        <v>10.65</v>
      </c>
      <c r="W877" s="48">
        <v>24.557569999999998</v>
      </c>
      <c r="X877" s="48">
        <v>112.10316</v>
      </c>
      <c r="Y877" s="49">
        <f t="shared" si="495"/>
        <v>73.400000000000006</v>
      </c>
      <c r="Z877" s="86">
        <v>23</v>
      </c>
      <c r="AA877" s="55">
        <v>5</v>
      </c>
      <c r="AB877" s="55">
        <v>180</v>
      </c>
      <c r="AC877" s="51" t="s">
        <v>128</v>
      </c>
      <c r="AD877" s="43" t="s">
        <v>114</v>
      </c>
      <c r="AE877" s="43" t="s">
        <v>63</v>
      </c>
      <c r="AF877" s="50">
        <v>1</v>
      </c>
      <c r="AG877" s="55" t="s">
        <v>0</v>
      </c>
    </row>
    <row r="878" spans="1:33" s="45" customFormat="1">
      <c r="A878" s="87" t="s">
        <v>258</v>
      </c>
      <c r="B878" s="43" t="s">
        <v>112</v>
      </c>
      <c r="C878" s="44">
        <v>41195</v>
      </c>
      <c r="D878" s="45">
        <v>2012</v>
      </c>
      <c r="E878" s="46">
        <v>0.44027777777777777</v>
      </c>
      <c r="F878" s="46">
        <v>0.44375000000000003</v>
      </c>
      <c r="G878" s="46">
        <f t="shared" si="488"/>
        <v>3.4722222222222654E-3</v>
      </c>
      <c r="H878" s="36">
        <v>2</v>
      </c>
      <c r="I878" s="36">
        <v>2</v>
      </c>
      <c r="J878" s="36">
        <v>4</v>
      </c>
      <c r="K878" s="36">
        <v>4</v>
      </c>
      <c r="L878" s="42" t="s">
        <v>248</v>
      </c>
      <c r="M878" s="42" t="s">
        <v>249</v>
      </c>
      <c r="N878" s="36">
        <v>2</v>
      </c>
      <c r="O878" s="47">
        <f t="shared" si="489"/>
        <v>33</v>
      </c>
      <c r="P878" s="85">
        <v>10</v>
      </c>
      <c r="Q878" s="47">
        <f t="shared" si="490"/>
        <v>37.29</v>
      </c>
      <c r="R878" s="47">
        <v>11.3</v>
      </c>
      <c r="S878" s="36">
        <f t="shared" si="491"/>
        <v>37.29</v>
      </c>
      <c r="T878" s="36">
        <f t="shared" si="492"/>
        <v>11.3</v>
      </c>
      <c r="U878" s="47">
        <f t="shared" si="493"/>
        <v>35.144999999999996</v>
      </c>
      <c r="V878" s="47">
        <f t="shared" si="494"/>
        <v>10.65</v>
      </c>
      <c r="W878" s="48">
        <v>24.557569999999998</v>
      </c>
      <c r="X878" s="48">
        <v>112.10316</v>
      </c>
      <c r="Y878" s="49">
        <f t="shared" si="495"/>
        <v>73.400000000000006</v>
      </c>
      <c r="Z878" s="86">
        <v>23</v>
      </c>
      <c r="AA878" s="55">
        <v>5</v>
      </c>
      <c r="AB878" s="55">
        <v>180</v>
      </c>
      <c r="AC878" s="51" t="s">
        <v>131</v>
      </c>
      <c r="AD878" s="43" t="s">
        <v>113</v>
      </c>
      <c r="AE878" s="43" t="s">
        <v>0</v>
      </c>
      <c r="AF878" s="50">
        <v>1</v>
      </c>
      <c r="AG878" s="55" t="s">
        <v>0</v>
      </c>
    </row>
    <row r="879" spans="1:33" s="45" customFormat="1">
      <c r="A879" s="87" t="s">
        <v>251</v>
      </c>
      <c r="B879" s="43" t="s">
        <v>145</v>
      </c>
      <c r="C879" s="44">
        <v>41195</v>
      </c>
      <c r="D879" s="45">
        <v>2012</v>
      </c>
      <c r="E879" s="46">
        <v>0.44027777777777777</v>
      </c>
      <c r="F879" s="46">
        <v>0.44305555555555554</v>
      </c>
      <c r="G879" s="46">
        <f t="shared" si="488"/>
        <v>2.7777777777777679E-3</v>
      </c>
      <c r="H879" s="36">
        <v>2</v>
      </c>
      <c r="I879" s="36">
        <v>2</v>
      </c>
      <c r="J879" s="36">
        <v>5</v>
      </c>
      <c r="K879" s="36">
        <v>5</v>
      </c>
      <c r="L879" s="42" t="s">
        <v>248</v>
      </c>
      <c r="M879" s="42" t="s">
        <v>249</v>
      </c>
      <c r="N879" s="36">
        <v>2</v>
      </c>
      <c r="O879" s="47">
        <f t="shared" si="489"/>
        <v>36.299999999999997</v>
      </c>
      <c r="P879" s="85">
        <v>11</v>
      </c>
      <c r="Q879" s="47">
        <f t="shared" si="490"/>
        <v>37.29</v>
      </c>
      <c r="R879" s="47">
        <v>11.3</v>
      </c>
      <c r="S879" s="36">
        <f t="shared" si="491"/>
        <v>37.29</v>
      </c>
      <c r="T879" s="36">
        <f t="shared" si="492"/>
        <v>11.3</v>
      </c>
      <c r="U879" s="47">
        <f t="shared" si="493"/>
        <v>36.795000000000002</v>
      </c>
      <c r="V879" s="47">
        <f t="shared" si="494"/>
        <v>11.15</v>
      </c>
      <c r="W879" s="48">
        <v>24.557569999999998</v>
      </c>
      <c r="X879" s="48">
        <v>112.10316</v>
      </c>
      <c r="Y879" s="49">
        <f t="shared" si="495"/>
        <v>73.400000000000006</v>
      </c>
      <c r="Z879" s="86">
        <v>23</v>
      </c>
      <c r="AA879" s="55">
        <v>5</v>
      </c>
      <c r="AB879" s="55">
        <v>0</v>
      </c>
      <c r="AC879" s="51" t="s">
        <v>119</v>
      </c>
      <c r="AD879" s="43" t="s">
        <v>49</v>
      </c>
      <c r="AE879" s="43" t="s">
        <v>0</v>
      </c>
      <c r="AF879" s="50">
        <v>1</v>
      </c>
      <c r="AG879" s="55" t="s">
        <v>3</v>
      </c>
    </row>
    <row r="880" spans="1:33" s="45" customFormat="1">
      <c r="A880" s="87" t="s">
        <v>251</v>
      </c>
      <c r="B880" s="43" t="s">
        <v>145</v>
      </c>
      <c r="C880" s="44">
        <v>41195</v>
      </c>
      <c r="D880" s="45">
        <v>2012</v>
      </c>
      <c r="E880" s="46">
        <v>0.44027777777777777</v>
      </c>
      <c r="F880" s="46">
        <v>0.44305555555555554</v>
      </c>
      <c r="G880" s="46">
        <f t="shared" ref="G880:G893" si="496">F880-E880</f>
        <v>2.7777777777777679E-3</v>
      </c>
      <c r="H880" s="36">
        <v>2</v>
      </c>
      <c r="I880" s="36">
        <v>2</v>
      </c>
      <c r="J880" s="36">
        <v>5</v>
      </c>
      <c r="K880" s="36">
        <v>5</v>
      </c>
      <c r="L880" s="42" t="s">
        <v>248</v>
      </c>
      <c r="M880" s="42" t="s">
        <v>249</v>
      </c>
      <c r="N880" s="36">
        <v>2</v>
      </c>
      <c r="O880" s="47">
        <f t="shared" ref="O880:O893" si="497">(P880*3.3)</f>
        <v>36.299999999999997</v>
      </c>
      <c r="P880" s="85">
        <v>11</v>
      </c>
      <c r="Q880" s="47">
        <f t="shared" ref="Q880:Q893" si="498">(R880*3.3)</f>
        <v>37.29</v>
      </c>
      <c r="R880" s="47">
        <v>11.3</v>
      </c>
      <c r="S880" s="36">
        <f t="shared" ref="S880:S893" si="499">MAX(O880,Q880,)</f>
        <v>37.29</v>
      </c>
      <c r="T880" s="36">
        <f t="shared" ref="T880:T893" si="500">MAX(P880,R880)</f>
        <v>11.3</v>
      </c>
      <c r="U880" s="47">
        <f t="shared" ref="U880:U893" si="501">AVERAGE(O880,Q880)</f>
        <v>36.795000000000002</v>
      </c>
      <c r="V880" s="47">
        <f t="shared" ref="V880:V893" si="502">AVERAGE(P880,R880)</f>
        <v>11.15</v>
      </c>
      <c r="W880" s="48">
        <v>24.557569999999998</v>
      </c>
      <c r="X880" s="48">
        <v>112.10316</v>
      </c>
      <c r="Y880" s="49">
        <f t="shared" ref="Y880:Y893" si="503">(Z880*1.8)+32</f>
        <v>73.400000000000006</v>
      </c>
      <c r="Z880" s="86">
        <v>23</v>
      </c>
      <c r="AA880" s="55">
        <v>5</v>
      </c>
      <c r="AB880" s="55">
        <v>0</v>
      </c>
      <c r="AC880" s="51" t="s">
        <v>119</v>
      </c>
      <c r="AD880" s="43" t="s">
        <v>49</v>
      </c>
      <c r="AE880" s="43" t="s">
        <v>0</v>
      </c>
      <c r="AF880" s="50">
        <v>1</v>
      </c>
      <c r="AG880" s="55" t="s">
        <v>3</v>
      </c>
    </row>
    <row r="881" spans="1:33" s="45" customFormat="1">
      <c r="A881" s="87" t="s">
        <v>251</v>
      </c>
      <c r="B881" s="43" t="s">
        <v>145</v>
      </c>
      <c r="C881" s="44">
        <v>41195</v>
      </c>
      <c r="D881" s="45">
        <v>2012</v>
      </c>
      <c r="E881" s="46">
        <v>0.44027777777777777</v>
      </c>
      <c r="F881" s="46">
        <v>0.44305555555555554</v>
      </c>
      <c r="G881" s="46">
        <f t="shared" si="496"/>
        <v>2.7777777777777679E-3</v>
      </c>
      <c r="H881" s="36">
        <v>2</v>
      </c>
      <c r="I881" s="36">
        <v>2</v>
      </c>
      <c r="J881" s="36">
        <v>5</v>
      </c>
      <c r="K881" s="36">
        <v>5</v>
      </c>
      <c r="L881" s="42" t="s">
        <v>248</v>
      </c>
      <c r="M881" s="42" t="s">
        <v>249</v>
      </c>
      <c r="N881" s="36">
        <v>2</v>
      </c>
      <c r="O881" s="47">
        <f t="shared" si="497"/>
        <v>36.299999999999997</v>
      </c>
      <c r="P881" s="85">
        <v>11</v>
      </c>
      <c r="Q881" s="47">
        <f t="shared" si="498"/>
        <v>37.29</v>
      </c>
      <c r="R881" s="47">
        <v>11.3</v>
      </c>
      <c r="S881" s="36">
        <f t="shared" si="499"/>
        <v>37.29</v>
      </c>
      <c r="T881" s="36">
        <f t="shared" si="500"/>
        <v>11.3</v>
      </c>
      <c r="U881" s="47">
        <f t="shared" si="501"/>
        <v>36.795000000000002</v>
      </c>
      <c r="V881" s="47">
        <f t="shared" si="502"/>
        <v>11.15</v>
      </c>
      <c r="W881" s="48">
        <v>24.557569999999998</v>
      </c>
      <c r="X881" s="48">
        <v>112.10316</v>
      </c>
      <c r="Y881" s="49">
        <f t="shared" si="503"/>
        <v>73.400000000000006</v>
      </c>
      <c r="Z881" s="86">
        <v>23</v>
      </c>
      <c r="AA881" s="55">
        <v>5</v>
      </c>
      <c r="AB881" s="55">
        <v>0</v>
      </c>
      <c r="AC881" s="51" t="s">
        <v>119</v>
      </c>
      <c r="AD881" s="43" t="s">
        <v>49</v>
      </c>
      <c r="AE881" s="43" t="s">
        <v>0</v>
      </c>
      <c r="AF881" s="50">
        <v>1</v>
      </c>
      <c r="AG881" s="55" t="s">
        <v>60</v>
      </c>
    </row>
    <row r="882" spans="1:33" s="45" customFormat="1">
      <c r="A882" s="87" t="s">
        <v>251</v>
      </c>
      <c r="B882" s="43" t="s">
        <v>145</v>
      </c>
      <c r="C882" s="44">
        <v>41195</v>
      </c>
      <c r="D882" s="45">
        <v>2012</v>
      </c>
      <c r="E882" s="46">
        <v>0.44027777777777777</v>
      </c>
      <c r="F882" s="46">
        <v>0.44305555555555554</v>
      </c>
      <c r="G882" s="46">
        <f t="shared" si="496"/>
        <v>2.7777777777777679E-3</v>
      </c>
      <c r="H882" s="36">
        <v>2</v>
      </c>
      <c r="I882" s="36">
        <v>2</v>
      </c>
      <c r="J882" s="36">
        <v>5</v>
      </c>
      <c r="K882" s="36">
        <v>5</v>
      </c>
      <c r="L882" s="42" t="s">
        <v>248</v>
      </c>
      <c r="M882" s="42" t="s">
        <v>249</v>
      </c>
      <c r="N882" s="36">
        <v>2</v>
      </c>
      <c r="O882" s="47">
        <f t="shared" si="497"/>
        <v>36.299999999999997</v>
      </c>
      <c r="P882" s="85">
        <v>11</v>
      </c>
      <c r="Q882" s="47">
        <f t="shared" si="498"/>
        <v>37.29</v>
      </c>
      <c r="R882" s="47">
        <v>11.3</v>
      </c>
      <c r="S882" s="36">
        <f t="shared" si="499"/>
        <v>37.29</v>
      </c>
      <c r="T882" s="36">
        <f t="shared" si="500"/>
        <v>11.3</v>
      </c>
      <c r="U882" s="47">
        <f t="shared" si="501"/>
        <v>36.795000000000002</v>
      </c>
      <c r="V882" s="47">
        <f t="shared" si="502"/>
        <v>11.15</v>
      </c>
      <c r="W882" s="48">
        <v>24.557569999999998</v>
      </c>
      <c r="X882" s="48">
        <v>112.10316</v>
      </c>
      <c r="Y882" s="49">
        <f t="shared" si="503"/>
        <v>73.400000000000006</v>
      </c>
      <c r="Z882" s="86">
        <v>23</v>
      </c>
      <c r="AA882" s="55">
        <v>5</v>
      </c>
      <c r="AB882" s="55">
        <v>0</v>
      </c>
      <c r="AC882" s="51" t="s">
        <v>120</v>
      </c>
      <c r="AD882" s="43" t="s">
        <v>113</v>
      </c>
      <c r="AE882" s="43" t="s">
        <v>0</v>
      </c>
      <c r="AF882" s="50">
        <v>1</v>
      </c>
      <c r="AG882" s="55" t="s">
        <v>0</v>
      </c>
    </row>
    <row r="883" spans="1:33" s="45" customFormat="1">
      <c r="A883" s="87" t="s">
        <v>251</v>
      </c>
      <c r="B883" s="43" t="s">
        <v>145</v>
      </c>
      <c r="C883" s="44">
        <v>41195</v>
      </c>
      <c r="D883" s="45">
        <v>2012</v>
      </c>
      <c r="E883" s="46">
        <v>0.44027777777777777</v>
      </c>
      <c r="F883" s="46">
        <v>0.44305555555555554</v>
      </c>
      <c r="G883" s="46">
        <f t="shared" si="496"/>
        <v>2.7777777777777679E-3</v>
      </c>
      <c r="H883" s="36">
        <v>2</v>
      </c>
      <c r="I883" s="36">
        <v>2</v>
      </c>
      <c r="J883" s="36">
        <v>5</v>
      </c>
      <c r="K883" s="36">
        <v>5</v>
      </c>
      <c r="L883" s="42" t="s">
        <v>248</v>
      </c>
      <c r="M883" s="42" t="s">
        <v>249</v>
      </c>
      <c r="N883" s="36">
        <v>2</v>
      </c>
      <c r="O883" s="47">
        <f t="shared" si="497"/>
        <v>36.299999999999997</v>
      </c>
      <c r="P883" s="85">
        <v>11</v>
      </c>
      <c r="Q883" s="47">
        <f t="shared" si="498"/>
        <v>37.29</v>
      </c>
      <c r="R883" s="47">
        <v>11.3</v>
      </c>
      <c r="S883" s="36">
        <f t="shared" si="499"/>
        <v>37.29</v>
      </c>
      <c r="T883" s="36">
        <f t="shared" si="500"/>
        <v>11.3</v>
      </c>
      <c r="U883" s="47">
        <f t="shared" si="501"/>
        <v>36.795000000000002</v>
      </c>
      <c r="V883" s="47">
        <f t="shared" si="502"/>
        <v>11.15</v>
      </c>
      <c r="W883" s="48">
        <v>24.557569999999998</v>
      </c>
      <c r="X883" s="48">
        <v>112.10316</v>
      </c>
      <c r="Y883" s="49">
        <f t="shared" si="503"/>
        <v>73.400000000000006</v>
      </c>
      <c r="Z883" s="86">
        <v>23</v>
      </c>
      <c r="AA883" s="55">
        <v>5</v>
      </c>
      <c r="AB883" s="55">
        <v>0</v>
      </c>
      <c r="AC883" s="51" t="s">
        <v>120</v>
      </c>
      <c r="AD883" s="43" t="s">
        <v>113</v>
      </c>
      <c r="AE883" s="43" t="s">
        <v>0</v>
      </c>
      <c r="AF883" s="50">
        <v>1</v>
      </c>
      <c r="AG883" s="55" t="s">
        <v>0</v>
      </c>
    </row>
    <row r="884" spans="1:33" s="45" customFormat="1">
      <c r="A884" s="87" t="s">
        <v>251</v>
      </c>
      <c r="B884" s="43" t="s">
        <v>145</v>
      </c>
      <c r="C884" s="44">
        <v>41195</v>
      </c>
      <c r="D884" s="45">
        <v>2012</v>
      </c>
      <c r="E884" s="46">
        <v>0.44027777777777777</v>
      </c>
      <c r="F884" s="46">
        <v>0.44305555555555554</v>
      </c>
      <c r="G884" s="46">
        <f t="shared" si="496"/>
        <v>2.7777777777777679E-3</v>
      </c>
      <c r="H884" s="36">
        <v>2</v>
      </c>
      <c r="I884" s="36">
        <v>2</v>
      </c>
      <c r="J884" s="36">
        <v>5</v>
      </c>
      <c r="K884" s="36">
        <v>5</v>
      </c>
      <c r="L884" s="42" t="s">
        <v>248</v>
      </c>
      <c r="M884" s="42" t="s">
        <v>249</v>
      </c>
      <c r="N884" s="36">
        <v>2</v>
      </c>
      <c r="O884" s="47">
        <f t="shared" si="497"/>
        <v>36.299999999999997</v>
      </c>
      <c r="P884" s="85">
        <v>11</v>
      </c>
      <c r="Q884" s="47">
        <f t="shared" si="498"/>
        <v>37.29</v>
      </c>
      <c r="R884" s="47">
        <v>11.3</v>
      </c>
      <c r="S884" s="36">
        <f t="shared" si="499"/>
        <v>37.29</v>
      </c>
      <c r="T884" s="36">
        <f t="shared" si="500"/>
        <v>11.3</v>
      </c>
      <c r="U884" s="47">
        <f t="shared" si="501"/>
        <v>36.795000000000002</v>
      </c>
      <c r="V884" s="47">
        <f t="shared" si="502"/>
        <v>11.15</v>
      </c>
      <c r="W884" s="48">
        <v>24.557569999999998</v>
      </c>
      <c r="X884" s="48">
        <v>112.10316</v>
      </c>
      <c r="Y884" s="49">
        <f t="shared" si="503"/>
        <v>73.400000000000006</v>
      </c>
      <c r="Z884" s="86">
        <v>23</v>
      </c>
      <c r="AA884" s="55">
        <v>5</v>
      </c>
      <c r="AB884" s="55">
        <v>0</v>
      </c>
      <c r="AC884" s="51" t="s">
        <v>120</v>
      </c>
      <c r="AD884" s="43" t="s">
        <v>113</v>
      </c>
      <c r="AE884" s="43" t="s">
        <v>0</v>
      </c>
      <c r="AF884" s="50">
        <v>1</v>
      </c>
      <c r="AG884" s="55" t="s">
        <v>0</v>
      </c>
    </row>
    <row r="885" spans="1:33" s="45" customFormat="1">
      <c r="A885" s="87" t="s">
        <v>251</v>
      </c>
      <c r="B885" s="43" t="s">
        <v>145</v>
      </c>
      <c r="C885" s="44">
        <v>41195</v>
      </c>
      <c r="D885" s="45">
        <v>2012</v>
      </c>
      <c r="E885" s="46">
        <v>0.44027777777777777</v>
      </c>
      <c r="F885" s="46">
        <v>0.44305555555555554</v>
      </c>
      <c r="G885" s="46">
        <f t="shared" si="496"/>
        <v>2.7777777777777679E-3</v>
      </c>
      <c r="H885" s="36">
        <v>2</v>
      </c>
      <c r="I885" s="36">
        <v>2</v>
      </c>
      <c r="J885" s="36">
        <v>5</v>
      </c>
      <c r="K885" s="36">
        <v>5</v>
      </c>
      <c r="L885" s="42" t="s">
        <v>248</v>
      </c>
      <c r="M885" s="42" t="s">
        <v>249</v>
      </c>
      <c r="N885" s="36">
        <v>2</v>
      </c>
      <c r="O885" s="47">
        <f t="shared" si="497"/>
        <v>36.299999999999997</v>
      </c>
      <c r="P885" s="85">
        <v>11</v>
      </c>
      <c r="Q885" s="47">
        <f t="shared" si="498"/>
        <v>37.29</v>
      </c>
      <c r="R885" s="47">
        <v>11.3</v>
      </c>
      <c r="S885" s="36">
        <f t="shared" si="499"/>
        <v>37.29</v>
      </c>
      <c r="T885" s="36">
        <f t="shared" si="500"/>
        <v>11.3</v>
      </c>
      <c r="U885" s="47">
        <f t="shared" si="501"/>
        <v>36.795000000000002</v>
      </c>
      <c r="V885" s="47">
        <f t="shared" si="502"/>
        <v>11.15</v>
      </c>
      <c r="W885" s="48">
        <v>24.557569999999998</v>
      </c>
      <c r="X885" s="48">
        <v>112.10316</v>
      </c>
      <c r="Y885" s="49">
        <f t="shared" si="503"/>
        <v>73.400000000000006</v>
      </c>
      <c r="Z885" s="86">
        <v>23</v>
      </c>
      <c r="AA885" s="55">
        <v>5</v>
      </c>
      <c r="AB885" s="55">
        <v>0</v>
      </c>
      <c r="AC885" s="51" t="s">
        <v>120</v>
      </c>
      <c r="AD885" s="43" t="s">
        <v>113</v>
      </c>
      <c r="AE885" s="43" t="s">
        <v>0</v>
      </c>
      <c r="AF885" s="50">
        <v>1</v>
      </c>
      <c r="AG885" s="55" t="s">
        <v>0</v>
      </c>
    </row>
    <row r="886" spans="1:33" s="45" customFormat="1">
      <c r="A886" s="87" t="s">
        <v>251</v>
      </c>
      <c r="B886" s="43" t="s">
        <v>145</v>
      </c>
      <c r="C886" s="44">
        <v>41195</v>
      </c>
      <c r="D886" s="45">
        <v>2012</v>
      </c>
      <c r="E886" s="46">
        <v>0.44027777777777777</v>
      </c>
      <c r="F886" s="46">
        <v>0.44305555555555554</v>
      </c>
      <c r="G886" s="46">
        <f t="shared" si="496"/>
        <v>2.7777777777777679E-3</v>
      </c>
      <c r="H886" s="36">
        <v>2</v>
      </c>
      <c r="I886" s="36">
        <v>2</v>
      </c>
      <c r="J886" s="36">
        <v>5</v>
      </c>
      <c r="K886" s="36">
        <v>5</v>
      </c>
      <c r="L886" s="42" t="s">
        <v>248</v>
      </c>
      <c r="M886" s="42" t="s">
        <v>249</v>
      </c>
      <c r="N886" s="36">
        <v>2</v>
      </c>
      <c r="O886" s="47">
        <f t="shared" si="497"/>
        <v>36.299999999999997</v>
      </c>
      <c r="P886" s="85">
        <v>11</v>
      </c>
      <c r="Q886" s="47">
        <f t="shared" si="498"/>
        <v>37.29</v>
      </c>
      <c r="R886" s="47">
        <v>11.3</v>
      </c>
      <c r="S886" s="36">
        <f t="shared" si="499"/>
        <v>37.29</v>
      </c>
      <c r="T886" s="36">
        <f t="shared" si="500"/>
        <v>11.3</v>
      </c>
      <c r="U886" s="47">
        <f t="shared" si="501"/>
        <v>36.795000000000002</v>
      </c>
      <c r="V886" s="47">
        <f t="shared" si="502"/>
        <v>11.15</v>
      </c>
      <c r="W886" s="48">
        <v>24.557569999999998</v>
      </c>
      <c r="X886" s="48">
        <v>112.10316</v>
      </c>
      <c r="Y886" s="49">
        <f t="shared" si="503"/>
        <v>73.400000000000006</v>
      </c>
      <c r="Z886" s="86">
        <v>23</v>
      </c>
      <c r="AA886" s="55">
        <v>5</v>
      </c>
      <c r="AB886" s="55">
        <v>0</v>
      </c>
      <c r="AC886" s="51" t="s">
        <v>120</v>
      </c>
      <c r="AD886" s="43" t="s">
        <v>113</v>
      </c>
      <c r="AE886" s="43" t="s">
        <v>0</v>
      </c>
      <c r="AF886" s="50">
        <v>1</v>
      </c>
      <c r="AG886" s="55" t="s">
        <v>0</v>
      </c>
    </row>
    <row r="887" spans="1:33" s="45" customFormat="1">
      <c r="A887" s="87" t="s">
        <v>251</v>
      </c>
      <c r="B887" s="43" t="s">
        <v>145</v>
      </c>
      <c r="C887" s="44">
        <v>41195</v>
      </c>
      <c r="D887" s="45">
        <v>2012</v>
      </c>
      <c r="E887" s="46">
        <v>0.44027777777777777</v>
      </c>
      <c r="F887" s="46">
        <v>0.44305555555555554</v>
      </c>
      <c r="G887" s="46">
        <f t="shared" si="496"/>
        <v>2.7777777777777679E-3</v>
      </c>
      <c r="H887" s="36">
        <v>2</v>
      </c>
      <c r="I887" s="36">
        <v>2</v>
      </c>
      <c r="J887" s="36">
        <v>5</v>
      </c>
      <c r="K887" s="36">
        <v>5</v>
      </c>
      <c r="L887" s="42" t="s">
        <v>248</v>
      </c>
      <c r="M887" s="42" t="s">
        <v>249</v>
      </c>
      <c r="N887" s="36">
        <v>2</v>
      </c>
      <c r="O887" s="47">
        <f t="shared" si="497"/>
        <v>36.299999999999997</v>
      </c>
      <c r="P887" s="85">
        <v>11</v>
      </c>
      <c r="Q887" s="47">
        <f t="shared" si="498"/>
        <v>37.29</v>
      </c>
      <c r="R887" s="47">
        <v>11.3</v>
      </c>
      <c r="S887" s="36">
        <f t="shared" si="499"/>
        <v>37.29</v>
      </c>
      <c r="T887" s="36">
        <f t="shared" si="500"/>
        <v>11.3</v>
      </c>
      <c r="U887" s="47">
        <f t="shared" si="501"/>
        <v>36.795000000000002</v>
      </c>
      <c r="V887" s="47">
        <f t="shared" si="502"/>
        <v>11.15</v>
      </c>
      <c r="W887" s="48">
        <v>24.557569999999998</v>
      </c>
      <c r="X887" s="48">
        <v>112.10316</v>
      </c>
      <c r="Y887" s="49">
        <f t="shared" si="503"/>
        <v>73.400000000000006</v>
      </c>
      <c r="Z887" s="86">
        <v>23</v>
      </c>
      <c r="AA887" s="55">
        <v>5</v>
      </c>
      <c r="AB887" s="55">
        <v>0</v>
      </c>
      <c r="AC887" s="51" t="s">
        <v>120</v>
      </c>
      <c r="AD887" s="43" t="s">
        <v>113</v>
      </c>
      <c r="AE887" s="43" t="s">
        <v>0</v>
      </c>
      <c r="AF887" s="50">
        <v>1</v>
      </c>
      <c r="AG887" s="55" t="s">
        <v>0</v>
      </c>
    </row>
    <row r="888" spans="1:33" s="45" customFormat="1">
      <c r="A888" s="87" t="s">
        <v>251</v>
      </c>
      <c r="B888" s="43" t="s">
        <v>145</v>
      </c>
      <c r="C888" s="44">
        <v>41195</v>
      </c>
      <c r="D888" s="45">
        <v>2012</v>
      </c>
      <c r="E888" s="46">
        <v>0.44027777777777777</v>
      </c>
      <c r="F888" s="46">
        <v>0.44305555555555554</v>
      </c>
      <c r="G888" s="46">
        <f t="shared" si="496"/>
        <v>2.7777777777777679E-3</v>
      </c>
      <c r="H888" s="36">
        <v>2</v>
      </c>
      <c r="I888" s="36">
        <v>2</v>
      </c>
      <c r="J888" s="36">
        <v>5</v>
      </c>
      <c r="K888" s="36">
        <v>5</v>
      </c>
      <c r="L888" s="42" t="s">
        <v>248</v>
      </c>
      <c r="M888" s="42" t="s">
        <v>249</v>
      </c>
      <c r="N888" s="36">
        <v>2</v>
      </c>
      <c r="O888" s="47">
        <f t="shared" si="497"/>
        <v>36.299999999999997</v>
      </c>
      <c r="P888" s="85">
        <v>11</v>
      </c>
      <c r="Q888" s="47">
        <f t="shared" si="498"/>
        <v>37.29</v>
      </c>
      <c r="R888" s="47">
        <v>11.3</v>
      </c>
      <c r="S888" s="36">
        <f t="shared" si="499"/>
        <v>37.29</v>
      </c>
      <c r="T888" s="36">
        <f t="shared" si="500"/>
        <v>11.3</v>
      </c>
      <c r="U888" s="47">
        <f t="shared" si="501"/>
        <v>36.795000000000002</v>
      </c>
      <c r="V888" s="47">
        <f t="shared" si="502"/>
        <v>11.15</v>
      </c>
      <c r="W888" s="48">
        <v>24.557569999999998</v>
      </c>
      <c r="X888" s="48">
        <v>112.10316</v>
      </c>
      <c r="Y888" s="49">
        <f t="shared" si="503"/>
        <v>73.400000000000006</v>
      </c>
      <c r="Z888" s="86">
        <v>23</v>
      </c>
      <c r="AA888" s="55">
        <v>5</v>
      </c>
      <c r="AB888" s="55">
        <v>0</v>
      </c>
      <c r="AC888" s="51" t="s">
        <v>120</v>
      </c>
      <c r="AD888" s="43" t="s">
        <v>113</v>
      </c>
      <c r="AE888" s="43" t="s">
        <v>185</v>
      </c>
      <c r="AF888" s="50">
        <v>1</v>
      </c>
      <c r="AG888" s="55" t="s">
        <v>0</v>
      </c>
    </row>
    <row r="889" spans="1:33" s="45" customFormat="1">
      <c r="A889" s="87" t="s">
        <v>251</v>
      </c>
      <c r="B889" s="43" t="s">
        <v>145</v>
      </c>
      <c r="C889" s="44">
        <v>41195</v>
      </c>
      <c r="D889" s="45">
        <v>2012</v>
      </c>
      <c r="E889" s="46">
        <v>0.44027777777777777</v>
      </c>
      <c r="F889" s="46">
        <v>0.44305555555555554</v>
      </c>
      <c r="G889" s="46">
        <f t="shared" si="496"/>
        <v>2.7777777777777679E-3</v>
      </c>
      <c r="H889" s="36">
        <v>2</v>
      </c>
      <c r="I889" s="36">
        <v>2</v>
      </c>
      <c r="J889" s="36">
        <v>5</v>
      </c>
      <c r="K889" s="36">
        <v>5</v>
      </c>
      <c r="L889" s="42" t="s">
        <v>248</v>
      </c>
      <c r="M889" s="42" t="s">
        <v>249</v>
      </c>
      <c r="N889" s="36">
        <v>2</v>
      </c>
      <c r="O889" s="47">
        <f t="shared" si="497"/>
        <v>36.299999999999997</v>
      </c>
      <c r="P889" s="85">
        <v>11</v>
      </c>
      <c r="Q889" s="47">
        <f t="shared" si="498"/>
        <v>37.29</v>
      </c>
      <c r="R889" s="47">
        <v>11.3</v>
      </c>
      <c r="S889" s="36">
        <f t="shared" si="499"/>
        <v>37.29</v>
      </c>
      <c r="T889" s="36">
        <f t="shared" si="500"/>
        <v>11.3</v>
      </c>
      <c r="U889" s="47">
        <f t="shared" si="501"/>
        <v>36.795000000000002</v>
      </c>
      <c r="V889" s="47">
        <f t="shared" si="502"/>
        <v>11.15</v>
      </c>
      <c r="W889" s="48">
        <v>24.557569999999998</v>
      </c>
      <c r="X889" s="48">
        <v>112.10316</v>
      </c>
      <c r="Y889" s="49">
        <f t="shared" si="503"/>
        <v>73.400000000000006</v>
      </c>
      <c r="Z889" s="86">
        <v>23</v>
      </c>
      <c r="AA889" s="55">
        <v>5</v>
      </c>
      <c r="AB889" s="55">
        <v>0</v>
      </c>
      <c r="AC889" s="51" t="s">
        <v>120</v>
      </c>
      <c r="AD889" s="43" t="s">
        <v>113</v>
      </c>
      <c r="AE889" s="43" t="s">
        <v>185</v>
      </c>
      <c r="AF889" s="50">
        <v>1</v>
      </c>
      <c r="AG889" s="55" t="s">
        <v>0</v>
      </c>
    </row>
    <row r="890" spans="1:33" s="45" customFormat="1">
      <c r="A890" s="87" t="s">
        <v>251</v>
      </c>
      <c r="B890" s="43" t="s">
        <v>145</v>
      </c>
      <c r="C890" s="44">
        <v>41195</v>
      </c>
      <c r="D890" s="45">
        <v>2012</v>
      </c>
      <c r="E890" s="46">
        <v>0.44027777777777777</v>
      </c>
      <c r="F890" s="46">
        <v>0.44305555555555554</v>
      </c>
      <c r="G890" s="46">
        <f t="shared" si="496"/>
        <v>2.7777777777777679E-3</v>
      </c>
      <c r="H890" s="36">
        <v>2</v>
      </c>
      <c r="I890" s="36">
        <v>2</v>
      </c>
      <c r="J890" s="36">
        <v>5</v>
      </c>
      <c r="K890" s="36">
        <v>5</v>
      </c>
      <c r="L890" s="42" t="s">
        <v>248</v>
      </c>
      <c r="M890" s="42" t="s">
        <v>249</v>
      </c>
      <c r="N890" s="36">
        <v>2</v>
      </c>
      <c r="O890" s="47">
        <f t="shared" si="497"/>
        <v>36.299999999999997</v>
      </c>
      <c r="P890" s="85">
        <v>11</v>
      </c>
      <c r="Q890" s="47">
        <f t="shared" si="498"/>
        <v>37.29</v>
      </c>
      <c r="R890" s="47">
        <v>11.3</v>
      </c>
      <c r="S890" s="36">
        <f t="shared" si="499"/>
        <v>37.29</v>
      </c>
      <c r="T890" s="36">
        <f t="shared" si="500"/>
        <v>11.3</v>
      </c>
      <c r="U890" s="47">
        <f t="shared" si="501"/>
        <v>36.795000000000002</v>
      </c>
      <c r="V890" s="47">
        <f t="shared" si="502"/>
        <v>11.15</v>
      </c>
      <c r="W890" s="48">
        <v>24.557569999999998</v>
      </c>
      <c r="X890" s="48">
        <v>112.10316</v>
      </c>
      <c r="Y890" s="49">
        <f t="shared" si="503"/>
        <v>73.400000000000006</v>
      </c>
      <c r="Z890" s="86">
        <v>23</v>
      </c>
      <c r="AA890" s="55">
        <v>5</v>
      </c>
      <c r="AB890" s="55">
        <v>0</v>
      </c>
      <c r="AC890" s="51" t="s">
        <v>120</v>
      </c>
      <c r="AD890" s="43" t="s">
        <v>113</v>
      </c>
      <c r="AE890" s="43" t="s">
        <v>185</v>
      </c>
      <c r="AF890" s="50">
        <v>1</v>
      </c>
      <c r="AG890" s="55" t="s">
        <v>0</v>
      </c>
    </row>
    <row r="891" spans="1:33" s="45" customFormat="1">
      <c r="A891" s="87" t="s">
        <v>251</v>
      </c>
      <c r="B891" s="43" t="s">
        <v>145</v>
      </c>
      <c r="C891" s="44">
        <v>41195</v>
      </c>
      <c r="D891" s="45">
        <v>2012</v>
      </c>
      <c r="E891" s="46">
        <v>0.44027777777777777</v>
      </c>
      <c r="F891" s="46">
        <v>0.44305555555555554</v>
      </c>
      <c r="G891" s="46">
        <f t="shared" si="496"/>
        <v>2.7777777777777679E-3</v>
      </c>
      <c r="H891" s="36">
        <v>2</v>
      </c>
      <c r="I891" s="36">
        <v>2</v>
      </c>
      <c r="J891" s="36">
        <v>5</v>
      </c>
      <c r="K891" s="36">
        <v>5</v>
      </c>
      <c r="L891" s="42" t="s">
        <v>248</v>
      </c>
      <c r="M891" s="42" t="s">
        <v>249</v>
      </c>
      <c r="N891" s="36">
        <v>2</v>
      </c>
      <c r="O891" s="47">
        <f t="shared" si="497"/>
        <v>36.299999999999997</v>
      </c>
      <c r="P891" s="85">
        <v>11</v>
      </c>
      <c r="Q891" s="47">
        <f t="shared" si="498"/>
        <v>37.29</v>
      </c>
      <c r="R891" s="47">
        <v>11.3</v>
      </c>
      <c r="S891" s="36">
        <f t="shared" si="499"/>
        <v>37.29</v>
      </c>
      <c r="T891" s="36">
        <f t="shared" si="500"/>
        <v>11.3</v>
      </c>
      <c r="U891" s="47">
        <f t="shared" si="501"/>
        <v>36.795000000000002</v>
      </c>
      <c r="V891" s="47">
        <f t="shared" si="502"/>
        <v>11.15</v>
      </c>
      <c r="W891" s="48">
        <v>24.557569999999998</v>
      </c>
      <c r="X891" s="48">
        <v>112.10316</v>
      </c>
      <c r="Y891" s="49">
        <f t="shared" si="503"/>
        <v>73.400000000000006</v>
      </c>
      <c r="Z891" s="86">
        <v>23</v>
      </c>
      <c r="AA891" s="55">
        <v>5</v>
      </c>
      <c r="AB891" s="55">
        <v>0</v>
      </c>
      <c r="AC891" s="51" t="s">
        <v>120</v>
      </c>
      <c r="AD891" s="43" t="s">
        <v>49</v>
      </c>
      <c r="AE891" s="43" t="s">
        <v>178</v>
      </c>
      <c r="AF891" s="50">
        <v>1</v>
      </c>
      <c r="AG891" s="55" t="s">
        <v>0</v>
      </c>
    </row>
    <row r="892" spans="1:33" s="45" customFormat="1">
      <c r="A892" s="87" t="s">
        <v>251</v>
      </c>
      <c r="B892" s="43" t="s">
        <v>145</v>
      </c>
      <c r="C892" s="44">
        <v>41195</v>
      </c>
      <c r="D892" s="45">
        <v>2012</v>
      </c>
      <c r="E892" s="46">
        <v>0.44027777777777777</v>
      </c>
      <c r="F892" s="46">
        <v>0.44305555555555554</v>
      </c>
      <c r="G892" s="46">
        <f t="shared" si="496"/>
        <v>2.7777777777777679E-3</v>
      </c>
      <c r="H892" s="36">
        <v>2</v>
      </c>
      <c r="I892" s="36">
        <v>2</v>
      </c>
      <c r="J892" s="36">
        <v>5</v>
      </c>
      <c r="K892" s="36">
        <v>5</v>
      </c>
      <c r="L892" s="42" t="s">
        <v>248</v>
      </c>
      <c r="M892" s="42" t="s">
        <v>249</v>
      </c>
      <c r="N892" s="36">
        <v>2</v>
      </c>
      <c r="O892" s="47">
        <f t="shared" si="497"/>
        <v>36.299999999999997</v>
      </c>
      <c r="P892" s="85">
        <v>11</v>
      </c>
      <c r="Q892" s="47">
        <f t="shared" si="498"/>
        <v>37.29</v>
      </c>
      <c r="R892" s="47">
        <v>11.3</v>
      </c>
      <c r="S892" s="36">
        <f t="shared" si="499"/>
        <v>37.29</v>
      </c>
      <c r="T892" s="36">
        <f t="shared" si="500"/>
        <v>11.3</v>
      </c>
      <c r="U892" s="47">
        <f t="shared" si="501"/>
        <v>36.795000000000002</v>
      </c>
      <c r="V892" s="47">
        <f t="shared" si="502"/>
        <v>11.15</v>
      </c>
      <c r="W892" s="48">
        <v>24.557569999999998</v>
      </c>
      <c r="X892" s="48">
        <v>112.10316</v>
      </c>
      <c r="Y892" s="49">
        <f t="shared" si="503"/>
        <v>73.400000000000006</v>
      </c>
      <c r="Z892" s="86">
        <v>23</v>
      </c>
      <c r="AA892" s="55">
        <v>5</v>
      </c>
      <c r="AB892" s="55">
        <v>0</v>
      </c>
      <c r="AC892" s="51" t="s">
        <v>120</v>
      </c>
      <c r="AD892" s="43" t="s">
        <v>49</v>
      </c>
      <c r="AE892" s="43" t="s">
        <v>178</v>
      </c>
      <c r="AF892" s="50">
        <v>1</v>
      </c>
      <c r="AG892" s="55" t="s">
        <v>0</v>
      </c>
    </row>
    <row r="893" spans="1:33" s="45" customFormat="1">
      <c r="A893" s="87" t="s">
        <v>252</v>
      </c>
      <c r="B893" s="43" t="s">
        <v>149</v>
      </c>
      <c r="C893" s="44">
        <v>41195</v>
      </c>
      <c r="D893" s="45">
        <v>2012</v>
      </c>
      <c r="E893" s="46">
        <v>0.42222222222222222</v>
      </c>
      <c r="F893" s="46">
        <v>0.42569444444444443</v>
      </c>
      <c r="G893" s="46">
        <f t="shared" si="496"/>
        <v>3.4722222222222099E-3</v>
      </c>
      <c r="H893" s="36">
        <v>2</v>
      </c>
      <c r="I893" s="36">
        <v>2</v>
      </c>
      <c r="J893" s="36">
        <v>6</v>
      </c>
      <c r="K893" s="36">
        <v>6</v>
      </c>
      <c r="L893" s="42" t="s">
        <v>248</v>
      </c>
      <c r="M893" s="42" t="s">
        <v>249</v>
      </c>
      <c r="N893" s="36">
        <v>2</v>
      </c>
      <c r="O893" s="47">
        <f t="shared" si="497"/>
        <v>35.309999999999995</v>
      </c>
      <c r="P893" s="85">
        <v>10.7</v>
      </c>
      <c r="Q893" s="47">
        <f t="shared" si="498"/>
        <v>37.619999999999997</v>
      </c>
      <c r="R893" s="47">
        <v>11.4</v>
      </c>
      <c r="S893" s="36">
        <f t="shared" si="499"/>
        <v>37.619999999999997</v>
      </c>
      <c r="T893" s="36">
        <f t="shared" si="500"/>
        <v>11.4</v>
      </c>
      <c r="U893" s="47">
        <f t="shared" si="501"/>
        <v>36.464999999999996</v>
      </c>
      <c r="V893" s="47">
        <f t="shared" si="502"/>
        <v>11.05</v>
      </c>
      <c r="W893" s="48">
        <v>24.550190000000001</v>
      </c>
      <c r="X893" s="48">
        <v>112.10317999999999</v>
      </c>
      <c r="Y893" s="49">
        <f t="shared" si="503"/>
        <v>77</v>
      </c>
      <c r="Z893" s="86">
        <v>25</v>
      </c>
      <c r="AA893" s="55">
        <v>4</v>
      </c>
      <c r="AB893" s="55">
        <v>300</v>
      </c>
      <c r="AC893" s="51" t="s">
        <v>120</v>
      </c>
      <c r="AD893" s="43" t="s">
        <v>49</v>
      </c>
      <c r="AE893" s="43" t="s">
        <v>0</v>
      </c>
      <c r="AF893" s="50">
        <v>1</v>
      </c>
      <c r="AG893" s="52" t="s">
        <v>0</v>
      </c>
    </row>
    <row r="894" spans="1:33" s="45" customFormat="1">
      <c r="A894" s="87" t="s">
        <v>252</v>
      </c>
      <c r="B894" s="43" t="s">
        <v>149</v>
      </c>
      <c r="C894" s="44">
        <v>41195</v>
      </c>
      <c r="D894" s="45">
        <v>2012</v>
      </c>
      <c r="E894" s="46">
        <v>0.42222222222222222</v>
      </c>
      <c r="F894" s="46">
        <v>0.42569444444444443</v>
      </c>
      <c r="G894" s="46">
        <f t="shared" ref="G894:G903" si="504">F894-E894</f>
        <v>3.4722222222222099E-3</v>
      </c>
      <c r="H894" s="36">
        <v>2</v>
      </c>
      <c r="I894" s="36">
        <v>2</v>
      </c>
      <c r="J894" s="36">
        <v>6</v>
      </c>
      <c r="K894" s="36">
        <v>6</v>
      </c>
      <c r="L894" s="42" t="s">
        <v>248</v>
      </c>
      <c r="M894" s="42" t="s">
        <v>249</v>
      </c>
      <c r="N894" s="36">
        <v>2</v>
      </c>
      <c r="O894" s="47">
        <f t="shared" ref="O894:O903" si="505">(P894*3.3)</f>
        <v>35.309999999999995</v>
      </c>
      <c r="P894" s="85">
        <v>10.7</v>
      </c>
      <c r="Q894" s="47">
        <f t="shared" ref="Q894:Q903" si="506">(R894*3.3)</f>
        <v>37.619999999999997</v>
      </c>
      <c r="R894" s="47">
        <v>11.4</v>
      </c>
      <c r="S894" s="36">
        <f t="shared" ref="S894:S903" si="507">MAX(O894,Q894,)</f>
        <v>37.619999999999997</v>
      </c>
      <c r="T894" s="36">
        <f t="shared" ref="T894:T903" si="508">MAX(P894,R894)</f>
        <v>11.4</v>
      </c>
      <c r="U894" s="47">
        <f t="shared" ref="U894:U903" si="509">AVERAGE(O894,Q894)</f>
        <v>36.464999999999996</v>
      </c>
      <c r="V894" s="47">
        <f t="shared" ref="V894:V903" si="510">AVERAGE(P894,R894)</f>
        <v>11.05</v>
      </c>
      <c r="W894" s="48">
        <v>24.550190000000001</v>
      </c>
      <c r="X894" s="48">
        <v>112.10317999999999</v>
      </c>
      <c r="Y894" s="49">
        <f t="shared" ref="Y894:Y903" si="511">(Z894*1.8)+32</f>
        <v>77</v>
      </c>
      <c r="Z894" s="86">
        <v>25</v>
      </c>
      <c r="AA894" s="55">
        <v>4</v>
      </c>
      <c r="AB894" s="55">
        <v>300</v>
      </c>
      <c r="AC894" s="51" t="s">
        <v>120</v>
      </c>
      <c r="AD894" s="43" t="s">
        <v>49</v>
      </c>
      <c r="AE894" s="43" t="s">
        <v>0</v>
      </c>
      <c r="AF894" s="50">
        <v>1</v>
      </c>
      <c r="AG894" s="52" t="s">
        <v>0</v>
      </c>
    </row>
    <row r="895" spans="1:33" s="45" customFormat="1">
      <c r="A895" s="87" t="s">
        <v>252</v>
      </c>
      <c r="B895" s="43" t="s">
        <v>149</v>
      </c>
      <c r="C895" s="44">
        <v>41195</v>
      </c>
      <c r="D895" s="45">
        <v>2012</v>
      </c>
      <c r="E895" s="46">
        <v>0.42222222222222222</v>
      </c>
      <c r="F895" s="46">
        <v>0.42569444444444443</v>
      </c>
      <c r="G895" s="46">
        <f t="shared" si="504"/>
        <v>3.4722222222222099E-3</v>
      </c>
      <c r="H895" s="36">
        <v>2</v>
      </c>
      <c r="I895" s="36">
        <v>2</v>
      </c>
      <c r="J895" s="36">
        <v>6</v>
      </c>
      <c r="K895" s="36">
        <v>6</v>
      </c>
      <c r="L895" s="42" t="s">
        <v>248</v>
      </c>
      <c r="M895" s="42" t="s">
        <v>249</v>
      </c>
      <c r="N895" s="36">
        <v>2</v>
      </c>
      <c r="O895" s="47">
        <f t="shared" si="505"/>
        <v>35.309999999999995</v>
      </c>
      <c r="P895" s="85">
        <v>10.7</v>
      </c>
      <c r="Q895" s="47">
        <f t="shared" si="506"/>
        <v>37.619999999999997</v>
      </c>
      <c r="R895" s="47">
        <v>11.4</v>
      </c>
      <c r="S895" s="36">
        <f t="shared" si="507"/>
        <v>37.619999999999997</v>
      </c>
      <c r="T895" s="36">
        <f t="shared" si="508"/>
        <v>11.4</v>
      </c>
      <c r="U895" s="47">
        <f t="shared" si="509"/>
        <v>36.464999999999996</v>
      </c>
      <c r="V895" s="47">
        <f t="shared" si="510"/>
        <v>11.05</v>
      </c>
      <c r="W895" s="48">
        <v>24.550190000000001</v>
      </c>
      <c r="X895" s="48">
        <v>112.10317999999999</v>
      </c>
      <c r="Y895" s="49">
        <f t="shared" si="511"/>
        <v>77</v>
      </c>
      <c r="Z895" s="86">
        <v>25</v>
      </c>
      <c r="AA895" s="55">
        <v>4</v>
      </c>
      <c r="AB895" s="55">
        <v>300</v>
      </c>
      <c r="AC895" s="51" t="s">
        <v>120</v>
      </c>
      <c r="AD895" s="43" t="s">
        <v>49</v>
      </c>
      <c r="AE895" s="43" t="s">
        <v>0</v>
      </c>
      <c r="AF895" s="50">
        <v>1</v>
      </c>
      <c r="AG895" s="52" t="s">
        <v>0</v>
      </c>
    </row>
    <row r="896" spans="1:33" s="45" customFormat="1">
      <c r="A896" s="87" t="s">
        <v>252</v>
      </c>
      <c r="B896" s="43" t="s">
        <v>149</v>
      </c>
      <c r="C896" s="44">
        <v>41195</v>
      </c>
      <c r="D896" s="45">
        <v>2012</v>
      </c>
      <c r="E896" s="46">
        <v>0.42222222222222222</v>
      </c>
      <c r="F896" s="46">
        <v>0.42569444444444443</v>
      </c>
      <c r="G896" s="46">
        <f t="shared" si="504"/>
        <v>3.4722222222222099E-3</v>
      </c>
      <c r="H896" s="36">
        <v>2</v>
      </c>
      <c r="I896" s="36">
        <v>2</v>
      </c>
      <c r="J896" s="36">
        <v>6</v>
      </c>
      <c r="K896" s="36">
        <v>6</v>
      </c>
      <c r="L896" s="42" t="s">
        <v>248</v>
      </c>
      <c r="M896" s="42" t="s">
        <v>249</v>
      </c>
      <c r="N896" s="36">
        <v>2</v>
      </c>
      <c r="O896" s="47">
        <f t="shared" si="505"/>
        <v>35.309999999999995</v>
      </c>
      <c r="P896" s="85">
        <v>10.7</v>
      </c>
      <c r="Q896" s="47">
        <f t="shared" si="506"/>
        <v>37.619999999999997</v>
      </c>
      <c r="R896" s="47">
        <v>11.4</v>
      </c>
      <c r="S896" s="36">
        <f t="shared" si="507"/>
        <v>37.619999999999997</v>
      </c>
      <c r="T896" s="36">
        <f t="shared" si="508"/>
        <v>11.4</v>
      </c>
      <c r="U896" s="47">
        <f t="shared" si="509"/>
        <v>36.464999999999996</v>
      </c>
      <c r="V896" s="47">
        <f t="shared" si="510"/>
        <v>11.05</v>
      </c>
      <c r="W896" s="48">
        <v>24.550190000000001</v>
      </c>
      <c r="X896" s="48">
        <v>112.10317999999999</v>
      </c>
      <c r="Y896" s="49">
        <f t="shared" si="511"/>
        <v>77</v>
      </c>
      <c r="Z896" s="86">
        <v>25</v>
      </c>
      <c r="AA896" s="55">
        <v>4</v>
      </c>
      <c r="AB896" s="55">
        <v>300</v>
      </c>
      <c r="AC896" s="51" t="s">
        <v>120</v>
      </c>
      <c r="AD896" s="43" t="s">
        <v>49</v>
      </c>
      <c r="AE896" s="43" t="s">
        <v>0</v>
      </c>
      <c r="AF896" s="50">
        <v>1</v>
      </c>
      <c r="AG896" s="52" t="s">
        <v>0</v>
      </c>
    </row>
    <row r="897" spans="1:33" s="45" customFormat="1">
      <c r="A897" s="87" t="s">
        <v>252</v>
      </c>
      <c r="B897" s="43" t="s">
        <v>149</v>
      </c>
      <c r="C897" s="44">
        <v>41195</v>
      </c>
      <c r="D897" s="45">
        <v>2012</v>
      </c>
      <c r="E897" s="46">
        <v>0.42222222222222222</v>
      </c>
      <c r="F897" s="46">
        <v>0.42569444444444443</v>
      </c>
      <c r="G897" s="46">
        <f t="shared" si="504"/>
        <v>3.4722222222222099E-3</v>
      </c>
      <c r="H897" s="36">
        <v>2</v>
      </c>
      <c r="I897" s="36">
        <v>2</v>
      </c>
      <c r="J897" s="36">
        <v>6</v>
      </c>
      <c r="K897" s="36">
        <v>6</v>
      </c>
      <c r="L897" s="42" t="s">
        <v>248</v>
      </c>
      <c r="M897" s="42" t="s">
        <v>249</v>
      </c>
      <c r="N897" s="36">
        <v>2</v>
      </c>
      <c r="O897" s="47">
        <f t="shared" si="505"/>
        <v>35.309999999999995</v>
      </c>
      <c r="P897" s="85">
        <v>10.7</v>
      </c>
      <c r="Q897" s="47">
        <f t="shared" si="506"/>
        <v>37.619999999999997</v>
      </c>
      <c r="R897" s="47">
        <v>11.4</v>
      </c>
      <c r="S897" s="36">
        <f t="shared" si="507"/>
        <v>37.619999999999997</v>
      </c>
      <c r="T897" s="36">
        <f t="shared" si="508"/>
        <v>11.4</v>
      </c>
      <c r="U897" s="47">
        <f t="shared" si="509"/>
        <v>36.464999999999996</v>
      </c>
      <c r="V897" s="47">
        <f t="shared" si="510"/>
        <v>11.05</v>
      </c>
      <c r="W897" s="48">
        <v>24.550190000000001</v>
      </c>
      <c r="X897" s="48">
        <v>112.10317999999999</v>
      </c>
      <c r="Y897" s="49">
        <f t="shared" si="511"/>
        <v>77</v>
      </c>
      <c r="Z897" s="86">
        <v>25</v>
      </c>
      <c r="AA897" s="55">
        <v>4</v>
      </c>
      <c r="AB897" s="55">
        <v>300</v>
      </c>
      <c r="AC897" s="51" t="s">
        <v>62</v>
      </c>
      <c r="AD897" s="43" t="s">
        <v>49</v>
      </c>
      <c r="AE897" s="43" t="s">
        <v>63</v>
      </c>
      <c r="AF897" s="50">
        <v>1</v>
      </c>
      <c r="AG897" s="52" t="s">
        <v>0</v>
      </c>
    </row>
    <row r="898" spans="1:33" s="45" customFormat="1">
      <c r="A898" s="87" t="s">
        <v>252</v>
      </c>
      <c r="B898" s="43" t="s">
        <v>149</v>
      </c>
      <c r="C898" s="44">
        <v>41195</v>
      </c>
      <c r="D898" s="45">
        <v>2012</v>
      </c>
      <c r="E898" s="46">
        <v>0.42222222222222222</v>
      </c>
      <c r="F898" s="46">
        <v>0.42569444444444443</v>
      </c>
      <c r="G898" s="46">
        <f t="shared" si="504"/>
        <v>3.4722222222222099E-3</v>
      </c>
      <c r="H898" s="36">
        <v>2</v>
      </c>
      <c r="I898" s="36">
        <v>2</v>
      </c>
      <c r="J898" s="36">
        <v>6</v>
      </c>
      <c r="K898" s="36">
        <v>6</v>
      </c>
      <c r="L898" s="42" t="s">
        <v>248</v>
      </c>
      <c r="M898" s="42" t="s">
        <v>249</v>
      </c>
      <c r="N898" s="36">
        <v>2</v>
      </c>
      <c r="O898" s="47">
        <f t="shared" si="505"/>
        <v>35.309999999999995</v>
      </c>
      <c r="P898" s="85">
        <v>10.7</v>
      </c>
      <c r="Q898" s="47">
        <f t="shared" si="506"/>
        <v>37.619999999999997</v>
      </c>
      <c r="R898" s="47">
        <v>11.4</v>
      </c>
      <c r="S898" s="36">
        <f t="shared" si="507"/>
        <v>37.619999999999997</v>
      </c>
      <c r="T898" s="36">
        <f t="shared" si="508"/>
        <v>11.4</v>
      </c>
      <c r="U898" s="47">
        <f t="shared" si="509"/>
        <v>36.464999999999996</v>
      </c>
      <c r="V898" s="47">
        <f t="shared" si="510"/>
        <v>11.05</v>
      </c>
      <c r="W898" s="48">
        <v>24.550190000000001</v>
      </c>
      <c r="X898" s="48">
        <v>112.10317999999999</v>
      </c>
      <c r="Y898" s="49">
        <f t="shared" si="511"/>
        <v>77</v>
      </c>
      <c r="Z898" s="86">
        <v>25</v>
      </c>
      <c r="AA898" s="55">
        <v>4</v>
      </c>
      <c r="AB898" s="55">
        <v>300</v>
      </c>
      <c r="AC898" s="51" t="s">
        <v>62</v>
      </c>
      <c r="AD898" s="43" t="s">
        <v>49</v>
      </c>
      <c r="AE898" s="43" t="s">
        <v>63</v>
      </c>
      <c r="AF898" s="50">
        <v>1</v>
      </c>
      <c r="AG898" s="52" t="s">
        <v>0</v>
      </c>
    </row>
    <row r="899" spans="1:33" s="45" customFormat="1">
      <c r="A899" s="87" t="s">
        <v>252</v>
      </c>
      <c r="B899" s="43" t="s">
        <v>149</v>
      </c>
      <c r="C899" s="44">
        <v>41195</v>
      </c>
      <c r="D899" s="45">
        <v>2012</v>
      </c>
      <c r="E899" s="46">
        <v>0.42222222222222222</v>
      </c>
      <c r="F899" s="46">
        <v>0.42569444444444443</v>
      </c>
      <c r="G899" s="46">
        <f t="shared" si="504"/>
        <v>3.4722222222222099E-3</v>
      </c>
      <c r="H899" s="36">
        <v>2</v>
      </c>
      <c r="I899" s="36">
        <v>2</v>
      </c>
      <c r="J899" s="36">
        <v>6</v>
      </c>
      <c r="K899" s="36">
        <v>6</v>
      </c>
      <c r="L899" s="42" t="s">
        <v>248</v>
      </c>
      <c r="M899" s="42" t="s">
        <v>249</v>
      </c>
      <c r="N899" s="36">
        <v>2</v>
      </c>
      <c r="O899" s="47">
        <f t="shared" si="505"/>
        <v>35.309999999999995</v>
      </c>
      <c r="P899" s="85">
        <v>10.7</v>
      </c>
      <c r="Q899" s="47">
        <f t="shared" si="506"/>
        <v>37.619999999999997</v>
      </c>
      <c r="R899" s="47">
        <v>11.4</v>
      </c>
      <c r="S899" s="36">
        <f t="shared" si="507"/>
        <v>37.619999999999997</v>
      </c>
      <c r="T899" s="36">
        <f t="shared" si="508"/>
        <v>11.4</v>
      </c>
      <c r="U899" s="47">
        <f t="shared" si="509"/>
        <v>36.464999999999996</v>
      </c>
      <c r="V899" s="47">
        <f t="shared" si="510"/>
        <v>11.05</v>
      </c>
      <c r="W899" s="48">
        <v>24.550190000000001</v>
      </c>
      <c r="X899" s="48">
        <v>112.10317999999999</v>
      </c>
      <c r="Y899" s="49">
        <f t="shared" si="511"/>
        <v>77</v>
      </c>
      <c r="Z899" s="86">
        <v>25</v>
      </c>
      <c r="AA899" s="55">
        <v>4</v>
      </c>
      <c r="AB899" s="55">
        <v>300</v>
      </c>
      <c r="AC899" s="51" t="s">
        <v>62</v>
      </c>
      <c r="AD899" s="43" t="s">
        <v>113</v>
      </c>
      <c r="AE899" s="43" t="s">
        <v>66</v>
      </c>
      <c r="AF899" s="50">
        <v>1</v>
      </c>
      <c r="AG899" s="52" t="s">
        <v>0</v>
      </c>
    </row>
    <row r="900" spans="1:33" s="45" customFormat="1">
      <c r="A900" s="87" t="s">
        <v>252</v>
      </c>
      <c r="B900" s="43" t="s">
        <v>149</v>
      </c>
      <c r="C900" s="44">
        <v>41195</v>
      </c>
      <c r="D900" s="45">
        <v>2012</v>
      </c>
      <c r="E900" s="46">
        <v>0.42222222222222222</v>
      </c>
      <c r="F900" s="46">
        <v>0.42569444444444443</v>
      </c>
      <c r="G900" s="46">
        <f t="shared" si="504"/>
        <v>3.4722222222222099E-3</v>
      </c>
      <c r="H900" s="36">
        <v>2</v>
      </c>
      <c r="I900" s="36">
        <v>2</v>
      </c>
      <c r="J900" s="36">
        <v>6</v>
      </c>
      <c r="K900" s="36">
        <v>6</v>
      </c>
      <c r="L900" s="42" t="s">
        <v>248</v>
      </c>
      <c r="M900" s="42" t="s">
        <v>249</v>
      </c>
      <c r="N900" s="36">
        <v>2</v>
      </c>
      <c r="O900" s="47">
        <f t="shared" si="505"/>
        <v>35.309999999999995</v>
      </c>
      <c r="P900" s="85">
        <v>10.7</v>
      </c>
      <c r="Q900" s="47">
        <f t="shared" si="506"/>
        <v>37.619999999999997</v>
      </c>
      <c r="R900" s="47">
        <v>11.4</v>
      </c>
      <c r="S900" s="36">
        <f t="shared" si="507"/>
        <v>37.619999999999997</v>
      </c>
      <c r="T900" s="36">
        <f t="shared" si="508"/>
        <v>11.4</v>
      </c>
      <c r="U900" s="47">
        <f t="shared" si="509"/>
        <v>36.464999999999996</v>
      </c>
      <c r="V900" s="47">
        <f t="shared" si="510"/>
        <v>11.05</v>
      </c>
      <c r="W900" s="48">
        <v>24.550190000000001</v>
      </c>
      <c r="X900" s="48">
        <v>112.10317999999999</v>
      </c>
      <c r="Y900" s="49">
        <f t="shared" si="511"/>
        <v>77</v>
      </c>
      <c r="Z900" s="86">
        <v>25</v>
      </c>
      <c r="AA900" s="55">
        <v>4</v>
      </c>
      <c r="AB900" s="55">
        <v>300</v>
      </c>
      <c r="AC900" s="51" t="s">
        <v>127</v>
      </c>
      <c r="AD900" s="43" t="s">
        <v>49</v>
      </c>
      <c r="AE900" s="43" t="s">
        <v>63</v>
      </c>
      <c r="AF900" s="50">
        <v>1</v>
      </c>
      <c r="AG900" s="52" t="s">
        <v>0</v>
      </c>
    </row>
    <row r="901" spans="1:33" s="45" customFormat="1">
      <c r="A901" s="87" t="s">
        <v>252</v>
      </c>
      <c r="B901" s="43" t="s">
        <v>149</v>
      </c>
      <c r="C901" s="44">
        <v>41195</v>
      </c>
      <c r="D901" s="45">
        <v>2012</v>
      </c>
      <c r="E901" s="46">
        <v>0.42222222222222222</v>
      </c>
      <c r="F901" s="46">
        <v>0.42569444444444443</v>
      </c>
      <c r="G901" s="46">
        <f t="shared" si="504"/>
        <v>3.4722222222222099E-3</v>
      </c>
      <c r="H901" s="36">
        <v>2</v>
      </c>
      <c r="I901" s="36">
        <v>2</v>
      </c>
      <c r="J901" s="36">
        <v>6</v>
      </c>
      <c r="K901" s="36">
        <v>6</v>
      </c>
      <c r="L901" s="42" t="s">
        <v>248</v>
      </c>
      <c r="M901" s="42" t="s">
        <v>249</v>
      </c>
      <c r="N901" s="36">
        <v>2</v>
      </c>
      <c r="O901" s="47">
        <f t="shared" si="505"/>
        <v>35.309999999999995</v>
      </c>
      <c r="P901" s="85">
        <v>10.7</v>
      </c>
      <c r="Q901" s="47">
        <f t="shared" si="506"/>
        <v>37.619999999999997</v>
      </c>
      <c r="R901" s="47">
        <v>11.4</v>
      </c>
      <c r="S901" s="36">
        <f t="shared" si="507"/>
        <v>37.619999999999997</v>
      </c>
      <c r="T901" s="36">
        <f t="shared" si="508"/>
        <v>11.4</v>
      </c>
      <c r="U901" s="47">
        <f t="shared" si="509"/>
        <v>36.464999999999996</v>
      </c>
      <c r="V901" s="47">
        <f t="shared" si="510"/>
        <v>11.05</v>
      </c>
      <c r="W901" s="48">
        <v>24.550190000000001</v>
      </c>
      <c r="X901" s="48">
        <v>112.10317999999999</v>
      </c>
      <c r="Y901" s="49">
        <f t="shared" si="511"/>
        <v>77</v>
      </c>
      <c r="Z901" s="86">
        <v>25</v>
      </c>
      <c r="AA901" s="55">
        <v>4</v>
      </c>
      <c r="AB901" s="55">
        <v>300</v>
      </c>
      <c r="AC901" s="51" t="s">
        <v>127</v>
      </c>
      <c r="AD901" s="43" t="s">
        <v>49</v>
      </c>
      <c r="AE901" s="43" t="s">
        <v>63</v>
      </c>
      <c r="AF901" s="50">
        <v>1</v>
      </c>
      <c r="AG901" s="52" t="s">
        <v>0</v>
      </c>
    </row>
    <row r="902" spans="1:33" s="45" customFormat="1">
      <c r="A902" s="87" t="s">
        <v>252</v>
      </c>
      <c r="B902" s="43" t="s">
        <v>149</v>
      </c>
      <c r="C902" s="44">
        <v>41195</v>
      </c>
      <c r="D902" s="45">
        <v>2012</v>
      </c>
      <c r="E902" s="46">
        <v>0.42222222222222222</v>
      </c>
      <c r="F902" s="46">
        <v>0.42569444444444443</v>
      </c>
      <c r="G902" s="46">
        <f t="shared" si="504"/>
        <v>3.4722222222222099E-3</v>
      </c>
      <c r="H902" s="36">
        <v>2</v>
      </c>
      <c r="I902" s="36">
        <v>2</v>
      </c>
      <c r="J902" s="36">
        <v>6</v>
      </c>
      <c r="K902" s="36">
        <v>6</v>
      </c>
      <c r="L902" s="42" t="s">
        <v>248</v>
      </c>
      <c r="M902" s="42" t="s">
        <v>249</v>
      </c>
      <c r="N902" s="36">
        <v>2</v>
      </c>
      <c r="O902" s="47">
        <f t="shared" si="505"/>
        <v>35.309999999999995</v>
      </c>
      <c r="P902" s="85">
        <v>10.7</v>
      </c>
      <c r="Q902" s="47">
        <f t="shared" si="506"/>
        <v>37.619999999999997</v>
      </c>
      <c r="R902" s="47">
        <v>11.4</v>
      </c>
      <c r="S902" s="36">
        <f t="shared" si="507"/>
        <v>37.619999999999997</v>
      </c>
      <c r="T902" s="36">
        <f t="shared" si="508"/>
        <v>11.4</v>
      </c>
      <c r="U902" s="47">
        <f t="shared" si="509"/>
        <v>36.464999999999996</v>
      </c>
      <c r="V902" s="47">
        <f t="shared" si="510"/>
        <v>11.05</v>
      </c>
      <c r="W902" s="48">
        <v>24.550190000000001</v>
      </c>
      <c r="X902" s="48">
        <v>112.10317999999999</v>
      </c>
      <c r="Y902" s="49">
        <f t="shared" si="511"/>
        <v>77</v>
      </c>
      <c r="Z902" s="86">
        <v>25</v>
      </c>
      <c r="AA902" s="55">
        <v>4</v>
      </c>
      <c r="AB902" s="55">
        <v>300</v>
      </c>
      <c r="AC902" s="51" t="s">
        <v>128</v>
      </c>
      <c r="AD902" s="43" t="s">
        <v>49</v>
      </c>
      <c r="AE902" s="43" t="s">
        <v>63</v>
      </c>
      <c r="AF902" s="50">
        <v>1</v>
      </c>
      <c r="AG902" s="52" t="s">
        <v>0</v>
      </c>
    </row>
    <row r="903" spans="1:33" s="45" customFormat="1">
      <c r="A903" s="87" t="s">
        <v>253</v>
      </c>
      <c r="B903" s="43" t="s">
        <v>144</v>
      </c>
      <c r="C903" s="44">
        <v>41195</v>
      </c>
      <c r="D903" s="45">
        <v>2012</v>
      </c>
      <c r="E903" s="46">
        <v>0.42222222222222222</v>
      </c>
      <c r="F903" s="46">
        <v>0.42638888888888887</v>
      </c>
      <c r="G903" s="46">
        <f t="shared" si="504"/>
        <v>4.1666666666666519E-3</v>
      </c>
      <c r="H903" s="36">
        <v>2</v>
      </c>
      <c r="I903" s="36">
        <v>2</v>
      </c>
      <c r="J903" s="36">
        <v>7</v>
      </c>
      <c r="K903" s="36">
        <v>7</v>
      </c>
      <c r="L903" s="42" t="s">
        <v>248</v>
      </c>
      <c r="M903" s="42" t="s">
        <v>249</v>
      </c>
      <c r="N903" s="36">
        <v>2</v>
      </c>
      <c r="O903" s="47">
        <f t="shared" si="505"/>
        <v>37.29</v>
      </c>
      <c r="P903" s="85">
        <v>11.3</v>
      </c>
      <c r="Q903" s="47">
        <f t="shared" si="506"/>
        <v>35.64</v>
      </c>
      <c r="R903" s="47">
        <v>10.8</v>
      </c>
      <c r="S903" s="36">
        <f t="shared" si="507"/>
        <v>37.29</v>
      </c>
      <c r="T903" s="36">
        <f t="shared" si="508"/>
        <v>11.3</v>
      </c>
      <c r="U903" s="47">
        <f t="shared" si="509"/>
        <v>36.465000000000003</v>
      </c>
      <c r="V903" s="47">
        <f t="shared" si="510"/>
        <v>11.05</v>
      </c>
      <c r="W903" s="48">
        <v>24.550190000000001</v>
      </c>
      <c r="X903" s="48">
        <v>112.10317999999999</v>
      </c>
      <c r="Y903" s="49">
        <f t="shared" si="511"/>
        <v>77</v>
      </c>
      <c r="Z903" s="86">
        <v>25</v>
      </c>
      <c r="AA903" s="55">
        <v>5</v>
      </c>
      <c r="AB903" s="55">
        <v>120</v>
      </c>
      <c r="AC903" s="51" t="s">
        <v>120</v>
      </c>
      <c r="AD903" s="43" t="s">
        <v>49</v>
      </c>
      <c r="AE903" s="43" t="s">
        <v>0</v>
      </c>
      <c r="AF903" s="50">
        <v>1</v>
      </c>
      <c r="AG903" s="55" t="s">
        <v>0</v>
      </c>
    </row>
    <row r="904" spans="1:33" s="45" customFormat="1">
      <c r="A904" s="87" t="s">
        <v>253</v>
      </c>
      <c r="B904" s="43" t="s">
        <v>144</v>
      </c>
      <c r="C904" s="44">
        <v>41195</v>
      </c>
      <c r="D904" s="45">
        <v>2012</v>
      </c>
      <c r="E904" s="46">
        <v>0.42222222222222222</v>
      </c>
      <c r="F904" s="46">
        <v>0.42638888888888887</v>
      </c>
      <c r="G904" s="46">
        <f t="shared" ref="G904:G914" si="512">F904-E904</f>
        <v>4.1666666666666519E-3</v>
      </c>
      <c r="H904" s="36">
        <v>2</v>
      </c>
      <c r="I904" s="36">
        <v>2</v>
      </c>
      <c r="J904" s="36">
        <v>7</v>
      </c>
      <c r="K904" s="36">
        <v>7</v>
      </c>
      <c r="L904" s="42" t="s">
        <v>248</v>
      </c>
      <c r="M904" s="42" t="s">
        <v>249</v>
      </c>
      <c r="N904" s="36">
        <v>2</v>
      </c>
      <c r="O904" s="47">
        <f t="shared" ref="O904:O914" si="513">(P904*3.3)</f>
        <v>37.29</v>
      </c>
      <c r="P904" s="85">
        <v>11.3</v>
      </c>
      <c r="Q904" s="47">
        <f t="shared" ref="Q904:Q914" si="514">(R904*3.3)</f>
        <v>35.64</v>
      </c>
      <c r="R904" s="47">
        <v>10.8</v>
      </c>
      <c r="S904" s="36">
        <f t="shared" ref="S904:S914" si="515">MAX(O904,Q904,)</f>
        <v>37.29</v>
      </c>
      <c r="T904" s="36">
        <f t="shared" ref="T904:T914" si="516">MAX(P904,R904)</f>
        <v>11.3</v>
      </c>
      <c r="U904" s="47">
        <f t="shared" ref="U904:U914" si="517">AVERAGE(O904,Q904)</f>
        <v>36.465000000000003</v>
      </c>
      <c r="V904" s="47">
        <f t="shared" ref="V904:V914" si="518">AVERAGE(P904,R904)</f>
        <v>11.05</v>
      </c>
      <c r="W904" s="48">
        <v>24.550190000000001</v>
      </c>
      <c r="X904" s="48">
        <v>112.10317999999999</v>
      </c>
      <c r="Y904" s="49">
        <f t="shared" ref="Y904:Y914" si="519">(Z904*1.8)+32</f>
        <v>77</v>
      </c>
      <c r="Z904" s="86">
        <v>25</v>
      </c>
      <c r="AA904" s="55">
        <v>5</v>
      </c>
      <c r="AB904" s="55">
        <v>120</v>
      </c>
      <c r="AC904" s="51" t="s">
        <v>120</v>
      </c>
      <c r="AD904" s="43" t="s">
        <v>49</v>
      </c>
      <c r="AE904" s="43" t="s">
        <v>0</v>
      </c>
      <c r="AF904" s="50">
        <v>1</v>
      </c>
      <c r="AG904" s="55" t="s">
        <v>0</v>
      </c>
    </row>
    <row r="905" spans="1:33" s="45" customFormat="1">
      <c r="A905" s="87" t="s">
        <v>253</v>
      </c>
      <c r="B905" s="43" t="s">
        <v>144</v>
      </c>
      <c r="C905" s="44">
        <v>41195</v>
      </c>
      <c r="D905" s="45">
        <v>2012</v>
      </c>
      <c r="E905" s="46">
        <v>0.42222222222222222</v>
      </c>
      <c r="F905" s="46">
        <v>0.42638888888888887</v>
      </c>
      <c r="G905" s="46">
        <f t="shared" si="512"/>
        <v>4.1666666666666519E-3</v>
      </c>
      <c r="H905" s="36">
        <v>2</v>
      </c>
      <c r="I905" s="36">
        <v>2</v>
      </c>
      <c r="J905" s="36">
        <v>7</v>
      </c>
      <c r="K905" s="36">
        <v>7</v>
      </c>
      <c r="L905" s="42" t="s">
        <v>248</v>
      </c>
      <c r="M905" s="42" t="s">
        <v>249</v>
      </c>
      <c r="N905" s="36">
        <v>2</v>
      </c>
      <c r="O905" s="47">
        <f t="shared" si="513"/>
        <v>37.29</v>
      </c>
      <c r="P905" s="85">
        <v>11.3</v>
      </c>
      <c r="Q905" s="47">
        <f t="shared" si="514"/>
        <v>35.64</v>
      </c>
      <c r="R905" s="47">
        <v>10.8</v>
      </c>
      <c r="S905" s="36">
        <f t="shared" si="515"/>
        <v>37.29</v>
      </c>
      <c r="T905" s="36">
        <f t="shared" si="516"/>
        <v>11.3</v>
      </c>
      <c r="U905" s="47">
        <f t="shared" si="517"/>
        <v>36.465000000000003</v>
      </c>
      <c r="V905" s="47">
        <f t="shared" si="518"/>
        <v>11.05</v>
      </c>
      <c r="W905" s="48">
        <v>24.550190000000001</v>
      </c>
      <c r="X905" s="48">
        <v>112.10317999999999</v>
      </c>
      <c r="Y905" s="49">
        <f t="shared" si="519"/>
        <v>77</v>
      </c>
      <c r="Z905" s="86">
        <v>25</v>
      </c>
      <c r="AA905" s="55">
        <v>5</v>
      </c>
      <c r="AB905" s="55">
        <v>120</v>
      </c>
      <c r="AC905" s="51" t="s">
        <v>120</v>
      </c>
      <c r="AD905" s="43" t="s">
        <v>49</v>
      </c>
      <c r="AE905" s="43" t="s">
        <v>0</v>
      </c>
      <c r="AF905" s="50">
        <v>1</v>
      </c>
      <c r="AG905" s="55" t="s">
        <v>0</v>
      </c>
    </row>
    <row r="906" spans="1:33" s="45" customFormat="1">
      <c r="A906" s="87" t="s">
        <v>253</v>
      </c>
      <c r="B906" s="43" t="s">
        <v>144</v>
      </c>
      <c r="C906" s="44">
        <v>41195</v>
      </c>
      <c r="D906" s="45">
        <v>2012</v>
      </c>
      <c r="E906" s="46">
        <v>0.42222222222222222</v>
      </c>
      <c r="F906" s="46">
        <v>0.42638888888888887</v>
      </c>
      <c r="G906" s="46">
        <f t="shared" si="512"/>
        <v>4.1666666666666519E-3</v>
      </c>
      <c r="H906" s="36">
        <v>2</v>
      </c>
      <c r="I906" s="36">
        <v>2</v>
      </c>
      <c r="J906" s="36">
        <v>7</v>
      </c>
      <c r="K906" s="36">
        <v>7</v>
      </c>
      <c r="L906" s="42" t="s">
        <v>248</v>
      </c>
      <c r="M906" s="42" t="s">
        <v>249</v>
      </c>
      <c r="N906" s="36">
        <v>2</v>
      </c>
      <c r="O906" s="47">
        <f t="shared" si="513"/>
        <v>37.29</v>
      </c>
      <c r="P906" s="85">
        <v>11.3</v>
      </c>
      <c r="Q906" s="47">
        <f t="shared" si="514"/>
        <v>35.64</v>
      </c>
      <c r="R906" s="47">
        <v>10.8</v>
      </c>
      <c r="S906" s="36">
        <f t="shared" si="515"/>
        <v>37.29</v>
      </c>
      <c r="T906" s="36">
        <f t="shared" si="516"/>
        <v>11.3</v>
      </c>
      <c r="U906" s="47">
        <f t="shared" si="517"/>
        <v>36.465000000000003</v>
      </c>
      <c r="V906" s="47">
        <f t="shared" si="518"/>
        <v>11.05</v>
      </c>
      <c r="W906" s="48">
        <v>24.550190000000001</v>
      </c>
      <c r="X906" s="48">
        <v>112.10317999999999</v>
      </c>
      <c r="Y906" s="49">
        <f t="shared" si="519"/>
        <v>77</v>
      </c>
      <c r="Z906" s="86">
        <v>25</v>
      </c>
      <c r="AA906" s="55">
        <v>5</v>
      </c>
      <c r="AB906" s="55">
        <v>120</v>
      </c>
      <c r="AC906" s="51" t="s">
        <v>120</v>
      </c>
      <c r="AD906" s="43" t="s">
        <v>49</v>
      </c>
      <c r="AE906" s="43" t="s">
        <v>0</v>
      </c>
      <c r="AF906" s="50">
        <v>1</v>
      </c>
      <c r="AG906" s="55" t="s">
        <v>0</v>
      </c>
    </row>
    <row r="907" spans="1:33" s="45" customFormat="1">
      <c r="A907" s="87" t="s">
        <v>253</v>
      </c>
      <c r="B907" s="43" t="s">
        <v>144</v>
      </c>
      <c r="C907" s="44">
        <v>41195</v>
      </c>
      <c r="D907" s="45">
        <v>2012</v>
      </c>
      <c r="E907" s="46">
        <v>0.42222222222222222</v>
      </c>
      <c r="F907" s="46">
        <v>0.42638888888888887</v>
      </c>
      <c r="G907" s="46">
        <f t="shared" si="512"/>
        <v>4.1666666666666519E-3</v>
      </c>
      <c r="H907" s="36">
        <v>2</v>
      </c>
      <c r="I907" s="36">
        <v>2</v>
      </c>
      <c r="J907" s="36">
        <v>7</v>
      </c>
      <c r="K907" s="36">
        <v>7</v>
      </c>
      <c r="L907" s="42" t="s">
        <v>248</v>
      </c>
      <c r="M907" s="42" t="s">
        <v>249</v>
      </c>
      <c r="N907" s="36">
        <v>2</v>
      </c>
      <c r="O907" s="47">
        <f t="shared" si="513"/>
        <v>37.29</v>
      </c>
      <c r="P907" s="85">
        <v>11.3</v>
      </c>
      <c r="Q907" s="47">
        <f t="shared" si="514"/>
        <v>35.64</v>
      </c>
      <c r="R907" s="47">
        <v>10.8</v>
      </c>
      <c r="S907" s="36">
        <f t="shared" si="515"/>
        <v>37.29</v>
      </c>
      <c r="T907" s="36">
        <f t="shared" si="516"/>
        <v>11.3</v>
      </c>
      <c r="U907" s="47">
        <f t="shared" si="517"/>
        <v>36.465000000000003</v>
      </c>
      <c r="V907" s="47">
        <f t="shared" si="518"/>
        <v>11.05</v>
      </c>
      <c r="W907" s="48">
        <v>24.550190000000001</v>
      </c>
      <c r="X907" s="48">
        <v>112.10317999999999</v>
      </c>
      <c r="Y907" s="49">
        <f t="shared" si="519"/>
        <v>77</v>
      </c>
      <c r="Z907" s="86">
        <v>25</v>
      </c>
      <c r="AA907" s="55">
        <v>5</v>
      </c>
      <c r="AB907" s="55">
        <v>120</v>
      </c>
      <c r="AC907" s="51" t="s">
        <v>120</v>
      </c>
      <c r="AD907" s="43" t="s">
        <v>49</v>
      </c>
      <c r="AE907" s="43" t="s">
        <v>0</v>
      </c>
      <c r="AF907" s="50">
        <v>1</v>
      </c>
      <c r="AG907" s="55" t="s">
        <v>0</v>
      </c>
    </row>
    <row r="908" spans="1:33" s="45" customFormat="1">
      <c r="A908" s="87" t="s">
        <v>253</v>
      </c>
      <c r="B908" s="43" t="s">
        <v>144</v>
      </c>
      <c r="C908" s="44">
        <v>41195</v>
      </c>
      <c r="D908" s="45">
        <v>2012</v>
      </c>
      <c r="E908" s="46">
        <v>0.42222222222222222</v>
      </c>
      <c r="F908" s="46">
        <v>0.42638888888888887</v>
      </c>
      <c r="G908" s="46">
        <f t="shared" si="512"/>
        <v>4.1666666666666519E-3</v>
      </c>
      <c r="H908" s="36">
        <v>2</v>
      </c>
      <c r="I908" s="36">
        <v>2</v>
      </c>
      <c r="J908" s="36">
        <v>7</v>
      </c>
      <c r="K908" s="36">
        <v>7</v>
      </c>
      <c r="L908" s="42" t="s">
        <v>248</v>
      </c>
      <c r="M908" s="42" t="s">
        <v>249</v>
      </c>
      <c r="N908" s="36">
        <v>2</v>
      </c>
      <c r="O908" s="47">
        <f t="shared" si="513"/>
        <v>37.29</v>
      </c>
      <c r="P908" s="85">
        <v>11.3</v>
      </c>
      <c r="Q908" s="47">
        <f t="shared" si="514"/>
        <v>35.64</v>
      </c>
      <c r="R908" s="47">
        <v>10.8</v>
      </c>
      <c r="S908" s="36">
        <f t="shared" si="515"/>
        <v>37.29</v>
      </c>
      <c r="T908" s="36">
        <f t="shared" si="516"/>
        <v>11.3</v>
      </c>
      <c r="U908" s="47">
        <f t="shared" si="517"/>
        <v>36.465000000000003</v>
      </c>
      <c r="V908" s="47">
        <f t="shared" si="518"/>
        <v>11.05</v>
      </c>
      <c r="W908" s="48">
        <v>24.550190000000001</v>
      </c>
      <c r="X908" s="48">
        <v>112.10317999999999</v>
      </c>
      <c r="Y908" s="49">
        <f t="shared" si="519"/>
        <v>77</v>
      </c>
      <c r="Z908" s="86">
        <v>25</v>
      </c>
      <c r="AA908" s="55">
        <v>5</v>
      </c>
      <c r="AB908" s="55">
        <v>120</v>
      </c>
      <c r="AC908" s="51" t="s">
        <v>119</v>
      </c>
      <c r="AD908" s="43" t="s">
        <v>114</v>
      </c>
      <c r="AE908" s="43" t="s">
        <v>0</v>
      </c>
      <c r="AF908" s="50">
        <v>1</v>
      </c>
      <c r="AG908" s="55" t="s">
        <v>3</v>
      </c>
    </row>
    <row r="909" spans="1:33" s="45" customFormat="1">
      <c r="A909" s="87" t="s">
        <v>253</v>
      </c>
      <c r="B909" s="43" t="s">
        <v>144</v>
      </c>
      <c r="C909" s="44">
        <v>41195</v>
      </c>
      <c r="D909" s="45">
        <v>2012</v>
      </c>
      <c r="E909" s="46">
        <v>0.42222222222222222</v>
      </c>
      <c r="F909" s="46">
        <v>0.42638888888888887</v>
      </c>
      <c r="G909" s="46">
        <f t="shared" si="512"/>
        <v>4.1666666666666519E-3</v>
      </c>
      <c r="H909" s="36">
        <v>2</v>
      </c>
      <c r="I909" s="36">
        <v>2</v>
      </c>
      <c r="J909" s="36">
        <v>7</v>
      </c>
      <c r="K909" s="36">
        <v>7</v>
      </c>
      <c r="L909" s="42" t="s">
        <v>248</v>
      </c>
      <c r="M909" s="42" t="s">
        <v>249</v>
      </c>
      <c r="N909" s="36">
        <v>2</v>
      </c>
      <c r="O909" s="47">
        <f t="shared" si="513"/>
        <v>37.29</v>
      </c>
      <c r="P909" s="85">
        <v>11.3</v>
      </c>
      <c r="Q909" s="47">
        <f t="shared" si="514"/>
        <v>35.64</v>
      </c>
      <c r="R909" s="47">
        <v>10.8</v>
      </c>
      <c r="S909" s="36">
        <f t="shared" si="515"/>
        <v>37.29</v>
      </c>
      <c r="T909" s="36">
        <f t="shared" si="516"/>
        <v>11.3</v>
      </c>
      <c r="U909" s="47">
        <f t="shared" si="517"/>
        <v>36.465000000000003</v>
      </c>
      <c r="V909" s="47">
        <f t="shared" si="518"/>
        <v>11.05</v>
      </c>
      <c r="W909" s="48">
        <v>24.550190000000001</v>
      </c>
      <c r="X909" s="48">
        <v>112.10317999999999</v>
      </c>
      <c r="Y909" s="49">
        <f t="shared" si="519"/>
        <v>77</v>
      </c>
      <c r="Z909" s="86">
        <v>25</v>
      </c>
      <c r="AA909" s="55">
        <v>5</v>
      </c>
      <c r="AB909" s="55">
        <v>120</v>
      </c>
      <c r="AC909" s="51" t="s">
        <v>62</v>
      </c>
      <c r="AD909" s="43" t="s">
        <v>49</v>
      </c>
      <c r="AE909" s="43" t="s">
        <v>63</v>
      </c>
      <c r="AF909" s="50">
        <v>1</v>
      </c>
      <c r="AG909" s="55" t="s">
        <v>0</v>
      </c>
    </row>
    <row r="910" spans="1:33" s="45" customFormat="1">
      <c r="A910" s="87" t="s">
        <v>253</v>
      </c>
      <c r="B910" s="43" t="s">
        <v>144</v>
      </c>
      <c r="C910" s="44">
        <v>41195</v>
      </c>
      <c r="D910" s="45">
        <v>2012</v>
      </c>
      <c r="E910" s="46">
        <v>0.42222222222222222</v>
      </c>
      <c r="F910" s="46">
        <v>0.42638888888888887</v>
      </c>
      <c r="G910" s="46">
        <f t="shared" si="512"/>
        <v>4.1666666666666519E-3</v>
      </c>
      <c r="H910" s="36">
        <v>2</v>
      </c>
      <c r="I910" s="36">
        <v>2</v>
      </c>
      <c r="J910" s="36">
        <v>7</v>
      </c>
      <c r="K910" s="36">
        <v>7</v>
      </c>
      <c r="L910" s="42" t="s">
        <v>248</v>
      </c>
      <c r="M910" s="42" t="s">
        <v>249</v>
      </c>
      <c r="N910" s="36">
        <v>2</v>
      </c>
      <c r="O910" s="47">
        <f t="shared" si="513"/>
        <v>37.29</v>
      </c>
      <c r="P910" s="85">
        <v>11.3</v>
      </c>
      <c r="Q910" s="47">
        <f t="shared" si="514"/>
        <v>35.64</v>
      </c>
      <c r="R910" s="47">
        <v>10.8</v>
      </c>
      <c r="S910" s="36">
        <f t="shared" si="515"/>
        <v>37.29</v>
      </c>
      <c r="T910" s="36">
        <f t="shared" si="516"/>
        <v>11.3</v>
      </c>
      <c r="U910" s="47">
        <f t="shared" si="517"/>
        <v>36.465000000000003</v>
      </c>
      <c r="V910" s="47">
        <f t="shared" si="518"/>
        <v>11.05</v>
      </c>
      <c r="W910" s="48">
        <v>24.550190000000001</v>
      </c>
      <c r="X910" s="48">
        <v>112.10317999999999</v>
      </c>
      <c r="Y910" s="49">
        <f t="shared" si="519"/>
        <v>77</v>
      </c>
      <c r="Z910" s="86">
        <v>25</v>
      </c>
      <c r="AA910" s="55">
        <v>5</v>
      </c>
      <c r="AB910" s="55">
        <v>120</v>
      </c>
      <c r="AC910" s="51" t="s">
        <v>62</v>
      </c>
      <c r="AD910" s="43" t="s">
        <v>49</v>
      </c>
      <c r="AE910" s="43" t="s">
        <v>63</v>
      </c>
      <c r="AF910" s="50">
        <v>1</v>
      </c>
      <c r="AG910" s="55" t="s">
        <v>0</v>
      </c>
    </row>
    <row r="911" spans="1:33" s="45" customFormat="1">
      <c r="A911" s="87" t="s">
        <v>253</v>
      </c>
      <c r="B911" s="43" t="s">
        <v>144</v>
      </c>
      <c r="C911" s="44">
        <v>41195</v>
      </c>
      <c r="D911" s="45">
        <v>2012</v>
      </c>
      <c r="E911" s="46">
        <v>0.42222222222222222</v>
      </c>
      <c r="F911" s="46">
        <v>0.42638888888888887</v>
      </c>
      <c r="G911" s="46">
        <f t="shared" si="512"/>
        <v>4.1666666666666519E-3</v>
      </c>
      <c r="H911" s="36">
        <v>2</v>
      </c>
      <c r="I911" s="36">
        <v>2</v>
      </c>
      <c r="J911" s="36">
        <v>7</v>
      </c>
      <c r="K911" s="36">
        <v>7</v>
      </c>
      <c r="L911" s="42" t="s">
        <v>248</v>
      </c>
      <c r="M911" s="42" t="s">
        <v>249</v>
      </c>
      <c r="N911" s="36">
        <v>2</v>
      </c>
      <c r="O911" s="47">
        <f t="shared" si="513"/>
        <v>37.29</v>
      </c>
      <c r="P911" s="85">
        <v>11.3</v>
      </c>
      <c r="Q911" s="47">
        <f t="shared" si="514"/>
        <v>35.64</v>
      </c>
      <c r="R911" s="47">
        <v>10.8</v>
      </c>
      <c r="S911" s="36">
        <f t="shared" si="515"/>
        <v>37.29</v>
      </c>
      <c r="T911" s="36">
        <f t="shared" si="516"/>
        <v>11.3</v>
      </c>
      <c r="U911" s="47">
        <f t="shared" si="517"/>
        <v>36.465000000000003</v>
      </c>
      <c r="V911" s="47">
        <f t="shared" si="518"/>
        <v>11.05</v>
      </c>
      <c r="W911" s="48">
        <v>24.550190000000001</v>
      </c>
      <c r="X911" s="48">
        <v>112.10317999999999</v>
      </c>
      <c r="Y911" s="49">
        <f t="shared" si="519"/>
        <v>77</v>
      </c>
      <c r="Z911" s="86">
        <v>25</v>
      </c>
      <c r="AA911" s="55">
        <v>5</v>
      </c>
      <c r="AB911" s="55">
        <v>120</v>
      </c>
      <c r="AC911" s="51" t="s">
        <v>62</v>
      </c>
      <c r="AD911" s="43" t="s">
        <v>49</v>
      </c>
      <c r="AE911" s="43" t="s">
        <v>63</v>
      </c>
      <c r="AF911" s="50">
        <v>1</v>
      </c>
      <c r="AG911" s="55" t="s">
        <v>0</v>
      </c>
    </row>
    <row r="912" spans="1:33" s="45" customFormat="1">
      <c r="A912" s="87" t="s">
        <v>253</v>
      </c>
      <c r="B912" s="43" t="s">
        <v>144</v>
      </c>
      <c r="C912" s="44">
        <v>41195</v>
      </c>
      <c r="D912" s="45">
        <v>2012</v>
      </c>
      <c r="E912" s="46">
        <v>0.42222222222222222</v>
      </c>
      <c r="F912" s="46">
        <v>0.42638888888888887</v>
      </c>
      <c r="G912" s="46">
        <f t="shared" si="512"/>
        <v>4.1666666666666519E-3</v>
      </c>
      <c r="H912" s="36">
        <v>2</v>
      </c>
      <c r="I912" s="36">
        <v>2</v>
      </c>
      <c r="J912" s="36">
        <v>7</v>
      </c>
      <c r="K912" s="36">
        <v>7</v>
      </c>
      <c r="L912" s="42" t="s">
        <v>248</v>
      </c>
      <c r="M912" s="42" t="s">
        <v>249</v>
      </c>
      <c r="N912" s="36">
        <v>2</v>
      </c>
      <c r="O912" s="47">
        <f t="shared" si="513"/>
        <v>37.29</v>
      </c>
      <c r="P912" s="85">
        <v>11.3</v>
      </c>
      <c r="Q912" s="47">
        <f t="shared" si="514"/>
        <v>35.64</v>
      </c>
      <c r="R912" s="47">
        <v>10.8</v>
      </c>
      <c r="S912" s="36">
        <f t="shared" si="515"/>
        <v>37.29</v>
      </c>
      <c r="T912" s="36">
        <f t="shared" si="516"/>
        <v>11.3</v>
      </c>
      <c r="U912" s="47">
        <f t="shared" si="517"/>
        <v>36.465000000000003</v>
      </c>
      <c r="V912" s="47">
        <f t="shared" si="518"/>
        <v>11.05</v>
      </c>
      <c r="W912" s="48">
        <v>24.550190000000001</v>
      </c>
      <c r="X912" s="48">
        <v>112.10317999999999</v>
      </c>
      <c r="Y912" s="49">
        <f t="shared" si="519"/>
        <v>77</v>
      </c>
      <c r="Z912" s="86">
        <v>25</v>
      </c>
      <c r="AA912" s="55">
        <v>5</v>
      </c>
      <c r="AB912" s="55">
        <v>120</v>
      </c>
      <c r="AC912" s="51" t="s">
        <v>62</v>
      </c>
      <c r="AD912" s="43" t="s">
        <v>49</v>
      </c>
      <c r="AE912" s="43" t="s">
        <v>63</v>
      </c>
      <c r="AF912" s="50">
        <v>1</v>
      </c>
      <c r="AG912" s="55" t="s">
        <v>0</v>
      </c>
    </row>
    <row r="913" spans="1:33" s="45" customFormat="1">
      <c r="A913" s="87" t="s">
        <v>253</v>
      </c>
      <c r="B913" s="43" t="s">
        <v>144</v>
      </c>
      <c r="C913" s="44">
        <v>41195</v>
      </c>
      <c r="D913" s="45">
        <v>2012</v>
      </c>
      <c r="E913" s="46">
        <v>0.42222222222222222</v>
      </c>
      <c r="F913" s="46">
        <v>0.42638888888888887</v>
      </c>
      <c r="G913" s="46">
        <f t="shared" si="512"/>
        <v>4.1666666666666519E-3</v>
      </c>
      <c r="H913" s="36">
        <v>2</v>
      </c>
      <c r="I913" s="36">
        <v>2</v>
      </c>
      <c r="J913" s="36">
        <v>7</v>
      </c>
      <c r="K913" s="36">
        <v>7</v>
      </c>
      <c r="L913" s="42" t="s">
        <v>248</v>
      </c>
      <c r="M913" s="42" t="s">
        <v>249</v>
      </c>
      <c r="N913" s="36">
        <v>2</v>
      </c>
      <c r="O913" s="47">
        <f t="shared" si="513"/>
        <v>37.29</v>
      </c>
      <c r="P913" s="85">
        <v>11.3</v>
      </c>
      <c r="Q913" s="47">
        <f t="shared" si="514"/>
        <v>35.64</v>
      </c>
      <c r="R913" s="47">
        <v>10.8</v>
      </c>
      <c r="S913" s="36">
        <f t="shared" si="515"/>
        <v>37.29</v>
      </c>
      <c r="T913" s="36">
        <f t="shared" si="516"/>
        <v>11.3</v>
      </c>
      <c r="U913" s="47">
        <f t="shared" si="517"/>
        <v>36.465000000000003</v>
      </c>
      <c r="V913" s="47">
        <f t="shared" si="518"/>
        <v>11.05</v>
      </c>
      <c r="W913" s="48">
        <v>24.550190000000001</v>
      </c>
      <c r="X913" s="48">
        <v>112.10317999999999</v>
      </c>
      <c r="Y913" s="49">
        <f t="shared" si="519"/>
        <v>77</v>
      </c>
      <c r="Z913" s="86">
        <v>25</v>
      </c>
      <c r="AA913" s="55">
        <v>5</v>
      </c>
      <c r="AB913" s="55">
        <v>120</v>
      </c>
      <c r="AC913" s="51" t="s">
        <v>62</v>
      </c>
      <c r="AD913" s="43" t="s">
        <v>49</v>
      </c>
      <c r="AE913" s="43" t="s">
        <v>63</v>
      </c>
      <c r="AF913" s="50">
        <v>1</v>
      </c>
      <c r="AG913" s="55" t="s">
        <v>0</v>
      </c>
    </row>
    <row r="914" spans="1:33" s="45" customFormat="1">
      <c r="A914" s="87" t="s">
        <v>253</v>
      </c>
      <c r="B914" s="43" t="s">
        <v>144</v>
      </c>
      <c r="C914" s="44">
        <v>41195</v>
      </c>
      <c r="D914" s="45">
        <v>2012</v>
      </c>
      <c r="E914" s="46">
        <v>0.42222222222222222</v>
      </c>
      <c r="F914" s="46">
        <v>0.42638888888888887</v>
      </c>
      <c r="G914" s="46">
        <f t="shared" si="512"/>
        <v>4.1666666666666519E-3</v>
      </c>
      <c r="H914" s="36">
        <v>2</v>
      </c>
      <c r="I914" s="36">
        <v>2</v>
      </c>
      <c r="J914" s="36">
        <v>7</v>
      </c>
      <c r="K914" s="36">
        <v>7</v>
      </c>
      <c r="L914" s="42" t="s">
        <v>248</v>
      </c>
      <c r="M914" s="42" t="s">
        <v>249</v>
      </c>
      <c r="N914" s="36">
        <v>2</v>
      </c>
      <c r="O914" s="47">
        <f t="shared" si="513"/>
        <v>37.29</v>
      </c>
      <c r="P914" s="85">
        <v>11.3</v>
      </c>
      <c r="Q914" s="47">
        <f t="shared" si="514"/>
        <v>35.64</v>
      </c>
      <c r="R914" s="47">
        <v>10.8</v>
      </c>
      <c r="S914" s="36">
        <f t="shared" si="515"/>
        <v>37.29</v>
      </c>
      <c r="T914" s="36">
        <f t="shared" si="516"/>
        <v>11.3</v>
      </c>
      <c r="U914" s="47">
        <f t="shared" si="517"/>
        <v>36.465000000000003</v>
      </c>
      <c r="V914" s="47">
        <f t="shared" si="518"/>
        <v>11.05</v>
      </c>
      <c r="W914" s="48">
        <v>24.550190000000001</v>
      </c>
      <c r="X914" s="48">
        <v>112.10317999999999</v>
      </c>
      <c r="Y914" s="49">
        <f t="shared" si="519"/>
        <v>77</v>
      </c>
      <c r="Z914" s="86">
        <v>25</v>
      </c>
      <c r="AA914" s="55">
        <v>5</v>
      </c>
      <c r="AB914" s="55">
        <v>120</v>
      </c>
      <c r="AC914" s="51" t="s">
        <v>62</v>
      </c>
      <c r="AD914" s="43" t="s">
        <v>49</v>
      </c>
      <c r="AE914" s="43" t="s">
        <v>63</v>
      </c>
      <c r="AF914" s="50">
        <v>1</v>
      </c>
      <c r="AG914" s="55" t="s">
        <v>0</v>
      </c>
    </row>
    <row r="915" spans="1:33" s="45" customFormat="1">
      <c r="A915" s="87" t="s">
        <v>259</v>
      </c>
      <c r="B915" s="43" t="s">
        <v>183</v>
      </c>
      <c r="C915" s="44">
        <v>41195</v>
      </c>
      <c r="D915" s="45">
        <v>2012</v>
      </c>
      <c r="E915" s="46">
        <v>0.42708333333333331</v>
      </c>
      <c r="F915" s="46">
        <v>0.43055555555555558</v>
      </c>
      <c r="G915" s="46">
        <f t="shared" ref="G915" si="520">F915-E915</f>
        <v>3.4722222222222654E-3</v>
      </c>
      <c r="H915" s="36">
        <v>2</v>
      </c>
      <c r="I915" s="36">
        <v>2</v>
      </c>
      <c r="J915" s="36">
        <v>8</v>
      </c>
      <c r="K915" s="36">
        <v>8</v>
      </c>
      <c r="L915" s="42" t="s">
        <v>248</v>
      </c>
      <c r="M915" s="42" t="s">
        <v>249</v>
      </c>
      <c r="N915" s="36">
        <v>2</v>
      </c>
      <c r="O915" s="47">
        <f t="shared" ref="O915" si="521">(P915*3.3)</f>
        <v>33</v>
      </c>
      <c r="P915" s="85">
        <v>10</v>
      </c>
      <c r="Q915" s="47">
        <f t="shared" ref="Q915" si="522">(R915*3.3)</f>
        <v>33</v>
      </c>
      <c r="R915" s="47">
        <v>10</v>
      </c>
      <c r="S915" s="36">
        <f t="shared" ref="S915" si="523">MAX(O915,Q915,)</f>
        <v>33</v>
      </c>
      <c r="T915" s="36">
        <f t="shared" ref="T915" si="524">MAX(P915,R915)</f>
        <v>10</v>
      </c>
      <c r="U915" s="47">
        <f t="shared" ref="U915" si="525">AVERAGE(O915,Q915)</f>
        <v>33</v>
      </c>
      <c r="V915" s="47">
        <f t="shared" ref="V915" si="526">AVERAGE(P915,R915)</f>
        <v>10</v>
      </c>
      <c r="W915" s="48">
        <v>24.559270000000001</v>
      </c>
      <c r="X915" s="48">
        <v>112.10365</v>
      </c>
      <c r="Y915" s="49">
        <f t="shared" ref="Y915" si="527">(Z915*1.8)+32</f>
        <v>75.2</v>
      </c>
      <c r="Z915" s="86">
        <v>24</v>
      </c>
      <c r="AA915" s="55">
        <v>6</v>
      </c>
      <c r="AB915" s="55">
        <v>330</v>
      </c>
      <c r="AC915" s="51" t="s">
        <v>120</v>
      </c>
      <c r="AD915" s="55" t="s">
        <v>113</v>
      </c>
      <c r="AE915" s="55" t="s">
        <v>0</v>
      </c>
      <c r="AF915" s="50">
        <v>1</v>
      </c>
      <c r="AG915" s="52" t="s">
        <v>0</v>
      </c>
    </row>
    <row r="916" spans="1:33" s="45" customFormat="1">
      <c r="A916" s="87" t="s">
        <v>259</v>
      </c>
      <c r="B916" s="43" t="s">
        <v>183</v>
      </c>
      <c r="C916" s="44">
        <v>41195</v>
      </c>
      <c r="D916" s="45">
        <v>2012</v>
      </c>
      <c r="E916" s="46">
        <v>0.42708333333333331</v>
      </c>
      <c r="F916" s="46">
        <v>0.43055555555555558</v>
      </c>
      <c r="G916" s="46">
        <f t="shared" ref="G916:G920" si="528">F916-E916</f>
        <v>3.4722222222222654E-3</v>
      </c>
      <c r="H916" s="36">
        <v>2</v>
      </c>
      <c r="I916" s="36">
        <v>2</v>
      </c>
      <c r="J916" s="36">
        <v>8</v>
      </c>
      <c r="K916" s="36">
        <v>8</v>
      </c>
      <c r="L916" s="42" t="s">
        <v>248</v>
      </c>
      <c r="M916" s="42" t="s">
        <v>249</v>
      </c>
      <c r="N916" s="36">
        <v>2</v>
      </c>
      <c r="O916" s="47">
        <f t="shared" ref="O916:O920" si="529">(P916*3.3)</f>
        <v>33</v>
      </c>
      <c r="P916" s="85">
        <v>10</v>
      </c>
      <c r="Q916" s="47">
        <f t="shared" ref="Q916:Q920" si="530">(R916*3.3)</f>
        <v>33</v>
      </c>
      <c r="R916" s="47">
        <v>10</v>
      </c>
      <c r="S916" s="36">
        <f t="shared" ref="S916:S920" si="531">MAX(O916,Q916,)</f>
        <v>33</v>
      </c>
      <c r="T916" s="36">
        <f t="shared" ref="T916:T920" si="532">MAX(P916,R916)</f>
        <v>10</v>
      </c>
      <c r="U916" s="47">
        <f t="shared" ref="U916:U920" si="533">AVERAGE(O916,Q916)</f>
        <v>33</v>
      </c>
      <c r="V916" s="47">
        <f t="shared" ref="V916:V920" si="534">AVERAGE(P916,R916)</f>
        <v>10</v>
      </c>
      <c r="W916" s="48">
        <v>24.559270000000001</v>
      </c>
      <c r="X916" s="48">
        <v>112.10365</v>
      </c>
      <c r="Y916" s="49">
        <f t="shared" ref="Y916:Y920" si="535">(Z916*1.8)+32</f>
        <v>75.2</v>
      </c>
      <c r="Z916" s="86">
        <v>24</v>
      </c>
      <c r="AA916" s="55">
        <v>6</v>
      </c>
      <c r="AB916" s="55">
        <v>330</v>
      </c>
      <c r="AC916" s="51" t="s">
        <v>120</v>
      </c>
      <c r="AD916" s="55" t="s">
        <v>113</v>
      </c>
      <c r="AE916" s="55" t="s">
        <v>0</v>
      </c>
      <c r="AF916" s="50">
        <v>1</v>
      </c>
      <c r="AG916" s="52" t="s">
        <v>0</v>
      </c>
    </row>
    <row r="917" spans="1:33" s="45" customFormat="1">
      <c r="A917" s="87" t="s">
        <v>259</v>
      </c>
      <c r="B917" s="43" t="s">
        <v>183</v>
      </c>
      <c r="C917" s="44">
        <v>41195</v>
      </c>
      <c r="D917" s="45">
        <v>2012</v>
      </c>
      <c r="E917" s="46">
        <v>0.42708333333333331</v>
      </c>
      <c r="F917" s="46">
        <v>0.43055555555555558</v>
      </c>
      <c r="G917" s="46">
        <f t="shared" si="528"/>
        <v>3.4722222222222654E-3</v>
      </c>
      <c r="H917" s="36">
        <v>2</v>
      </c>
      <c r="I917" s="36">
        <v>2</v>
      </c>
      <c r="J917" s="36">
        <v>8</v>
      </c>
      <c r="K917" s="36">
        <v>8</v>
      </c>
      <c r="L917" s="42" t="s">
        <v>248</v>
      </c>
      <c r="M917" s="42" t="s">
        <v>249</v>
      </c>
      <c r="N917" s="36">
        <v>2</v>
      </c>
      <c r="O917" s="47">
        <f t="shared" si="529"/>
        <v>33</v>
      </c>
      <c r="P917" s="85">
        <v>10</v>
      </c>
      <c r="Q917" s="47">
        <f t="shared" si="530"/>
        <v>33</v>
      </c>
      <c r="R917" s="47">
        <v>10</v>
      </c>
      <c r="S917" s="36">
        <f t="shared" si="531"/>
        <v>33</v>
      </c>
      <c r="T917" s="36">
        <f t="shared" si="532"/>
        <v>10</v>
      </c>
      <c r="U917" s="47">
        <f t="shared" si="533"/>
        <v>33</v>
      </c>
      <c r="V917" s="47">
        <f t="shared" si="534"/>
        <v>10</v>
      </c>
      <c r="W917" s="48">
        <v>24.559270000000001</v>
      </c>
      <c r="X917" s="48">
        <v>112.10365</v>
      </c>
      <c r="Y917" s="49">
        <f t="shared" si="535"/>
        <v>75.2</v>
      </c>
      <c r="Z917" s="86">
        <v>24</v>
      </c>
      <c r="AA917" s="55">
        <v>6</v>
      </c>
      <c r="AB917" s="55">
        <v>330</v>
      </c>
      <c r="AC917" s="51" t="s">
        <v>120</v>
      </c>
      <c r="AD917" s="55" t="s">
        <v>113</v>
      </c>
      <c r="AE917" s="55" t="s">
        <v>0</v>
      </c>
      <c r="AF917" s="50">
        <v>1</v>
      </c>
      <c r="AG917" s="52" t="s">
        <v>0</v>
      </c>
    </row>
    <row r="918" spans="1:33" s="45" customFormat="1">
      <c r="A918" s="87" t="s">
        <v>259</v>
      </c>
      <c r="B918" s="43" t="s">
        <v>183</v>
      </c>
      <c r="C918" s="44">
        <v>41195</v>
      </c>
      <c r="D918" s="45">
        <v>2012</v>
      </c>
      <c r="E918" s="46">
        <v>0.42708333333333331</v>
      </c>
      <c r="F918" s="46">
        <v>0.43055555555555558</v>
      </c>
      <c r="G918" s="46">
        <f t="shared" si="528"/>
        <v>3.4722222222222654E-3</v>
      </c>
      <c r="H918" s="36">
        <v>2</v>
      </c>
      <c r="I918" s="36">
        <v>2</v>
      </c>
      <c r="J918" s="36">
        <v>8</v>
      </c>
      <c r="K918" s="36">
        <v>8</v>
      </c>
      <c r="L918" s="42" t="s">
        <v>248</v>
      </c>
      <c r="M918" s="42" t="s">
        <v>249</v>
      </c>
      <c r="N918" s="36">
        <v>2</v>
      </c>
      <c r="O918" s="47">
        <f t="shared" si="529"/>
        <v>33</v>
      </c>
      <c r="P918" s="85">
        <v>10</v>
      </c>
      <c r="Q918" s="47">
        <f t="shared" si="530"/>
        <v>33</v>
      </c>
      <c r="R918" s="47">
        <v>10</v>
      </c>
      <c r="S918" s="36">
        <f t="shared" si="531"/>
        <v>33</v>
      </c>
      <c r="T918" s="36">
        <f t="shared" si="532"/>
        <v>10</v>
      </c>
      <c r="U918" s="47">
        <f t="shared" si="533"/>
        <v>33</v>
      </c>
      <c r="V918" s="47">
        <f t="shared" si="534"/>
        <v>10</v>
      </c>
      <c r="W918" s="48">
        <v>24.559270000000001</v>
      </c>
      <c r="X918" s="48">
        <v>112.10365</v>
      </c>
      <c r="Y918" s="49">
        <f t="shared" si="535"/>
        <v>75.2</v>
      </c>
      <c r="Z918" s="86">
        <v>24</v>
      </c>
      <c r="AA918" s="55">
        <v>6</v>
      </c>
      <c r="AB918" s="55">
        <v>330</v>
      </c>
      <c r="AC918" s="51" t="s">
        <v>120</v>
      </c>
      <c r="AD918" s="55" t="s">
        <v>113</v>
      </c>
      <c r="AE918" s="55" t="s">
        <v>0</v>
      </c>
      <c r="AF918" s="50">
        <v>1</v>
      </c>
      <c r="AG918" s="52" t="s">
        <v>0</v>
      </c>
    </row>
    <row r="919" spans="1:33" s="45" customFormat="1">
      <c r="A919" s="87" t="s">
        <v>259</v>
      </c>
      <c r="B919" s="43" t="s">
        <v>183</v>
      </c>
      <c r="C919" s="44">
        <v>41195</v>
      </c>
      <c r="D919" s="45">
        <v>2012</v>
      </c>
      <c r="E919" s="46">
        <v>0.42708333333333331</v>
      </c>
      <c r="F919" s="46">
        <v>0.43055555555555558</v>
      </c>
      <c r="G919" s="46">
        <f t="shared" si="528"/>
        <v>3.4722222222222654E-3</v>
      </c>
      <c r="H919" s="36">
        <v>2</v>
      </c>
      <c r="I919" s="36">
        <v>2</v>
      </c>
      <c r="J919" s="36">
        <v>8</v>
      </c>
      <c r="K919" s="36">
        <v>8</v>
      </c>
      <c r="L919" s="42" t="s">
        <v>248</v>
      </c>
      <c r="M919" s="42" t="s">
        <v>249</v>
      </c>
      <c r="N919" s="36">
        <v>2</v>
      </c>
      <c r="O919" s="47">
        <f t="shared" si="529"/>
        <v>33</v>
      </c>
      <c r="P919" s="85">
        <v>10</v>
      </c>
      <c r="Q919" s="47">
        <f t="shared" si="530"/>
        <v>33</v>
      </c>
      <c r="R919" s="47">
        <v>10</v>
      </c>
      <c r="S919" s="36">
        <f t="shared" si="531"/>
        <v>33</v>
      </c>
      <c r="T919" s="36">
        <f t="shared" si="532"/>
        <v>10</v>
      </c>
      <c r="U919" s="47">
        <f t="shared" si="533"/>
        <v>33</v>
      </c>
      <c r="V919" s="47">
        <f t="shared" si="534"/>
        <v>10</v>
      </c>
      <c r="W919" s="48">
        <v>24.559270000000001</v>
      </c>
      <c r="X919" s="48">
        <v>112.10365</v>
      </c>
      <c r="Y919" s="49">
        <f t="shared" si="535"/>
        <v>75.2</v>
      </c>
      <c r="Z919" s="86">
        <v>24</v>
      </c>
      <c r="AA919" s="55">
        <v>6</v>
      </c>
      <c r="AB919" s="55">
        <v>330</v>
      </c>
      <c r="AC919" s="51" t="s">
        <v>120</v>
      </c>
      <c r="AD919" s="55" t="s">
        <v>113</v>
      </c>
      <c r="AE919" s="55" t="s">
        <v>0</v>
      </c>
      <c r="AF919" s="50">
        <v>1</v>
      </c>
      <c r="AG919" s="52" t="s">
        <v>0</v>
      </c>
    </row>
    <row r="920" spans="1:33" s="45" customFormat="1">
      <c r="A920" s="87" t="s">
        <v>245</v>
      </c>
      <c r="B920" s="43" t="s">
        <v>150</v>
      </c>
      <c r="C920" s="44">
        <v>41195</v>
      </c>
      <c r="D920" s="45">
        <v>2012</v>
      </c>
      <c r="E920" s="46">
        <v>0.41805555555555557</v>
      </c>
      <c r="F920" s="46">
        <v>0.42222222222222222</v>
      </c>
      <c r="G920" s="46">
        <f t="shared" si="528"/>
        <v>4.1666666666666519E-3</v>
      </c>
      <c r="H920" s="36">
        <v>2</v>
      </c>
      <c r="I920" s="36">
        <v>2</v>
      </c>
      <c r="J920" s="36">
        <v>9</v>
      </c>
      <c r="K920" s="36">
        <v>9</v>
      </c>
      <c r="L920" s="42" t="s">
        <v>248</v>
      </c>
      <c r="M920" s="42" t="s">
        <v>249</v>
      </c>
      <c r="N920" s="36">
        <v>2</v>
      </c>
      <c r="O920" s="47">
        <f t="shared" si="529"/>
        <v>33.33</v>
      </c>
      <c r="P920" s="85">
        <v>10.1</v>
      </c>
      <c r="Q920" s="47">
        <f t="shared" si="530"/>
        <v>30.359999999999996</v>
      </c>
      <c r="R920" s="47">
        <v>9.1999999999999993</v>
      </c>
      <c r="S920" s="36">
        <f t="shared" si="531"/>
        <v>33.33</v>
      </c>
      <c r="T920" s="36">
        <f t="shared" si="532"/>
        <v>10.1</v>
      </c>
      <c r="U920" s="47">
        <f t="shared" si="533"/>
        <v>31.844999999999999</v>
      </c>
      <c r="V920" s="47">
        <f t="shared" si="534"/>
        <v>9.6499999999999986</v>
      </c>
      <c r="W920" s="48">
        <v>24.559270000000001</v>
      </c>
      <c r="X920" s="48">
        <v>112.10365</v>
      </c>
      <c r="Y920" s="49">
        <f t="shared" si="535"/>
        <v>75.2</v>
      </c>
      <c r="Z920" s="86">
        <v>24</v>
      </c>
      <c r="AA920" s="55">
        <v>6</v>
      </c>
      <c r="AB920" s="55">
        <v>180</v>
      </c>
      <c r="AC920" s="51" t="s">
        <v>120</v>
      </c>
      <c r="AD920" s="55" t="s">
        <v>113</v>
      </c>
      <c r="AE920" s="55" t="s">
        <v>0</v>
      </c>
      <c r="AF920" s="50">
        <v>1</v>
      </c>
      <c r="AG920" s="55" t="s">
        <v>0</v>
      </c>
    </row>
    <row r="921" spans="1:33" s="45" customFormat="1">
      <c r="A921" s="87" t="s">
        <v>245</v>
      </c>
      <c r="B921" s="43" t="s">
        <v>150</v>
      </c>
      <c r="C921" s="44">
        <v>41195</v>
      </c>
      <c r="D921" s="45">
        <v>2012</v>
      </c>
      <c r="E921" s="46">
        <v>0.41805555555555557</v>
      </c>
      <c r="F921" s="46">
        <v>0.42222222222222222</v>
      </c>
      <c r="G921" s="46">
        <f t="shared" ref="G921:G923" si="536">F921-E921</f>
        <v>4.1666666666666519E-3</v>
      </c>
      <c r="H921" s="36">
        <v>2</v>
      </c>
      <c r="I921" s="36">
        <v>2</v>
      </c>
      <c r="J921" s="36">
        <v>9</v>
      </c>
      <c r="K921" s="36">
        <v>9</v>
      </c>
      <c r="L921" s="42" t="s">
        <v>248</v>
      </c>
      <c r="M921" s="42" t="s">
        <v>249</v>
      </c>
      <c r="N921" s="36">
        <v>2</v>
      </c>
      <c r="O921" s="47">
        <f t="shared" ref="O921:O923" si="537">(P921*3.3)</f>
        <v>33.33</v>
      </c>
      <c r="P921" s="85">
        <v>10.1</v>
      </c>
      <c r="Q921" s="47">
        <f t="shared" ref="Q921:Q923" si="538">(R921*3.3)</f>
        <v>30.359999999999996</v>
      </c>
      <c r="R921" s="47">
        <v>9.1999999999999993</v>
      </c>
      <c r="S921" s="36">
        <f t="shared" ref="S921:S923" si="539">MAX(O921,Q921,)</f>
        <v>33.33</v>
      </c>
      <c r="T921" s="36">
        <f t="shared" ref="T921:T923" si="540">MAX(P921,R921)</f>
        <v>10.1</v>
      </c>
      <c r="U921" s="47">
        <f t="shared" ref="U921:U923" si="541">AVERAGE(O921,Q921)</f>
        <v>31.844999999999999</v>
      </c>
      <c r="V921" s="47">
        <f t="shared" ref="V921:V923" si="542">AVERAGE(P921,R921)</f>
        <v>9.6499999999999986</v>
      </c>
      <c r="W921" s="48">
        <v>24.559270000000001</v>
      </c>
      <c r="X921" s="48">
        <v>112.10365</v>
      </c>
      <c r="Y921" s="49">
        <f t="shared" ref="Y921:Y923" si="543">(Z921*1.8)+32</f>
        <v>75.2</v>
      </c>
      <c r="Z921" s="86">
        <v>24</v>
      </c>
      <c r="AA921" s="55">
        <v>6</v>
      </c>
      <c r="AB921" s="55">
        <v>180</v>
      </c>
      <c r="AC921" s="51" t="s">
        <v>120</v>
      </c>
      <c r="AD921" s="55" t="s">
        <v>113</v>
      </c>
      <c r="AE921" s="55" t="s">
        <v>0</v>
      </c>
      <c r="AF921" s="50">
        <v>1</v>
      </c>
      <c r="AG921" s="55" t="s">
        <v>0</v>
      </c>
    </row>
    <row r="922" spans="1:33" s="45" customFormat="1">
      <c r="A922" s="87" t="s">
        <v>245</v>
      </c>
      <c r="B922" s="43" t="s">
        <v>150</v>
      </c>
      <c r="C922" s="44">
        <v>41195</v>
      </c>
      <c r="D922" s="45">
        <v>2012</v>
      </c>
      <c r="E922" s="46">
        <v>0.41805555555555557</v>
      </c>
      <c r="F922" s="46">
        <v>0.42222222222222222</v>
      </c>
      <c r="G922" s="46">
        <f t="shared" si="536"/>
        <v>4.1666666666666519E-3</v>
      </c>
      <c r="H922" s="36">
        <v>2</v>
      </c>
      <c r="I922" s="36">
        <v>2</v>
      </c>
      <c r="J922" s="36">
        <v>9</v>
      </c>
      <c r="K922" s="36">
        <v>9</v>
      </c>
      <c r="L922" s="42" t="s">
        <v>248</v>
      </c>
      <c r="M922" s="42" t="s">
        <v>249</v>
      </c>
      <c r="N922" s="36">
        <v>2</v>
      </c>
      <c r="O922" s="47">
        <f t="shared" si="537"/>
        <v>33.33</v>
      </c>
      <c r="P922" s="85">
        <v>10.1</v>
      </c>
      <c r="Q922" s="47">
        <f t="shared" si="538"/>
        <v>30.359999999999996</v>
      </c>
      <c r="R922" s="47">
        <v>9.1999999999999993</v>
      </c>
      <c r="S922" s="36">
        <f t="shared" si="539"/>
        <v>33.33</v>
      </c>
      <c r="T922" s="36">
        <f t="shared" si="540"/>
        <v>10.1</v>
      </c>
      <c r="U922" s="47">
        <f t="shared" si="541"/>
        <v>31.844999999999999</v>
      </c>
      <c r="V922" s="47">
        <f t="shared" si="542"/>
        <v>9.6499999999999986</v>
      </c>
      <c r="W922" s="48">
        <v>24.559270000000001</v>
      </c>
      <c r="X922" s="48">
        <v>112.10365</v>
      </c>
      <c r="Y922" s="49">
        <f t="shared" si="543"/>
        <v>75.2</v>
      </c>
      <c r="Z922" s="86">
        <v>24</v>
      </c>
      <c r="AA922" s="55">
        <v>6</v>
      </c>
      <c r="AB922" s="55">
        <v>180</v>
      </c>
      <c r="AC922" s="51" t="s">
        <v>62</v>
      </c>
      <c r="AD922" s="43" t="s">
        <v>49</v>
      </c>
      <c r="AE922" s="43" t="s">
        <v>63</v>
      </c>
      <c r="AF922" s="50">
        <v>1</v>
      </c>
      <c r="AG922" s="52" t="s">
        <v>3</v>
      </c>
    </row>
    <row r="923" spans="1:33" s="45" customFormat="1">
      <c r="A923" s="87" t="s">
        <v>254</v>
      </c>
      <c r="B923" s="43" t="s">
        <v>141</v>
      </c>
      <c r="C923" s="44">
        <v>41195</v>
      </c>
      <c r="D923" s="45">
        <v>2012</v>
      </c>
      <c r="E923" s="46">
        <v>0.42499999999999999</v>
      </c>
      <c r="F923" s="46">
        <v>0.42986111111111108</v>
      </c>
      <c r="G923" s="46">
        <f t="shared" si="536"/>
        <v>4.8611111111110938E-3</v>
      </c>
      <c r="H923" s="36">
        <v>2</v>
      </c>
      <c r="I923" s="36">
        <v>2</v>
      </c>
      <c r="J923" s="36">
        <v>10</v>
      </c>
      <c r="K923" s="36">
        <v>10</v>
      </c>
      <c r="L923" s="42" t="s">
        <v>248</v>
      </c>
      <c r="M923" s="42" t="s">
        <v>249</v>
      </c>
      <c r="N923" s="36">
        <v>2</v>
      </c>
      <c r="O923" s="47">
        <f t="shared" si="537"/>
        <v>35.309999999999995</v>
      </c>
      <c r="P923" s="85">
        <v>10.7</v>
      </c>
      <c r="Q923" s="47">
        <f t="shared" si="538"/>
        <v>38.279999999999994</v>
      </c>
      <c r="R923" s="47">
        <v>11.6</v>
      </c>
      <c r="S923" s="36">
        <f t="shared" si="539"/>
        <v>38.279999999999994</v>
      </c>
      <c r="T923" s="36">
        <f t="shared" si="540"/>
        <v>11.6</v>
      </c>
      <c r="U923" s="47">
        <f t="shared" si="541"/>
        <v>36.794999999999995</v>
      </c>
      <c r="V923" s="47">
        <f t="shared" si="542"/>
        <v>11.149999999999999</v>
      </c>
      <c r="W923" s="48">
        <v>24.559270000000001</v>
      </c>
      <c r="X923" s="48">
        <v>112.10365</v>
      </c>
      <c r="Y923" s="49">
        <f t="shared" si="543"/>
        <v>75.2</v>
      </c>
      <c r="Z923" s="86">
        <v>24</v>
      </c>
      <c r="AA923" s="55">
        <v>6</v>
      </c>
      <c r="AB923" s="55">
        <v>0</v>
      </c>
      <c r="AC923" s="51" t="s">
        <v>120</v>
      </c>
      <c r="AD923" s="43" t="s">
        <v>49</v>
      </c>
      <c r="AE923" s="43" t="s">
        <v>0</v>
      </c>
      <c r="AF923" s="50">
        <v>1</v>
      </c>
      <c r="AG923" s="55" t="s">
        <v>0</v>
      </c>
    </row>
    <row r="924" spans="1:33" s="45" customFormat="1">
      <c r="A924" s="87" t="s">
        <v>254</v>
      </c>
      <c r="B924" s="43" t="s">
        <v>141</v>
      </c>
      <c r="C924" s="44">
        <v>41195</v>
      </c>
      <c r="D924" s="45">
        <v>2012</v>
      </c>
      <c r="E924" s="46">
        <v>0.42499999999999999</v>
      </c>
      <c r="F924" s="46">
        <v>0.42986111111111108</v>
      </c>
      <c r="G924" s="46">
        <f t="shared" ref="G924:G929" si="544">F924-E924</f>
        <v>4.8611111111110938E-3</v>
      </c>
      <c r="H924" s="36">
        <v>2</v>
      </c>
      <c r="I924" s="36">
        <v>2</v>
      </c>
      <c r="J924" s="36">
        <v>10</v>
      </c>
      <c r="K924" s="36">
        <v>10</v>
      </c>
      <c r="L924" s="42" t="s">
        <v>248</v>
      </c>
      <c r="M924" s="42" t="s">
        <v>249</v>
      </c>
      <c r="N924" s="36">
        <v>2</v>
      </c>
      <c r="O924" s="47">
        <f t="shared" ref="O924:O929" si="545">(P924*3.3)</f>
        <v>35.309999999999995</v>
      </c>
      <c r="P924" s="85">
        <v>10.7</v>
      </c>
      <c r="Q924" s="47">
        <f t="shared" ref="Q924:Q929" si="546">(R924*3.3)</f>
        <v>38.279999999999994</v>
      </c>
      <c r="R924" s="47">
        <v>11.6</v>
      </c>
      <c r="S924" s="36">
        <f t="shared" ref="S924:S929" si="547">MAX(O924,Q924,)</f>
        <v>38.279999999999994</v>
      </c>
      <c r="T924" s="36">
        <f t="shared" ref="T924:T929" si="548">MAX(P924,R924)</f>
        <v>11.6</v>
      </c>
      <c r="U924" s="47">
        <f t="shared" ref="U924:U929" si="549">AVERAGE(O924,Q924)</f>
        <v>36.794999999999995</v>
      </c>
      <c r="V924" s="47">
        <f t="shared" ref="V924:V929" si="550">AVERAGE(P924,R924)</f>
        <v>11.149999999999999</v>
      </c>
      <c r="W924" s="48">
        <v>24.559270000000001</v>
      </c>
      <c r="X924" s="48">
        <v>112.10365</v>
      </c>
      <c r="Y924" s="49">
        <f t="shared" ref="Y924:Y929" si="551">(Z924*1.8)+32</f>
        <v>75.2</v>
      </c>
      <c r="Z924" s="86">
        <v>24</v>
      </c>
      <c r="AA924" s="55">
        <v>6</v>
      </c>
      <c r="AB924" s="55">
        <v>0</v>
      </c>
      <c r="AC924" s="51" t="s">
        <v>120</v>
      </c>
      <c r="AD924" s="43" t="s">
        <v>49</v>
      </c>
      <c r="AE924" s="43" t="s">
        <v>0</v>
      </c>
      <c r="AF924" s="50">
        <v>1</v>
      </c>
      <c r="AG924" s="55" t="s">
        <v>0</v>
      </c>
    </row>
    <row r="925" spans="1:33" s="45" customFormat="1">
      <c r="A925" s="87" t="s">
        <v>254</v>
      </c>
      <c r="B925" s="43" t="s">
        <v>141</v>
      </c>
      <c r="C925" s="44">
        <v>41195</v>
      </c>
      <c r="D925" s="45">
        <v>2012</v>
      </c>
      <c r="E925" s="46">
        <v>0.42499999999999999</v>
      </c>
      <c r="F925" s="46">
        <v>0.42986111111111108</v>
      </c>
      <c r="G925" s="46">
        <f t="shared" si="544"/>
        <v>4.8611111111110938E-3</v>
      </c>
      <c r="H925" s="36">
        <v>2</v>
      </c>
      <c r="I925" s="36">
        <v>2</v>
      </c>
      <c r="J925" s="36">
        <v>10</v>
      </c>
      <c r="K925" s="36">
        <v>10</v>
      </c>
      <c r="L925" s="42" t="s">
        <v>248</v>
      </c>
      <c r="M925" s="42" t="s">
        <v>249</v>
      </c>
      <c r="N925" s="36">
        <v>2</v>
      </c>
      <c r="O925" s="47">
        <f t="shared" si="545"/>
        <v>35.309999999999995</v>
      </c>
      <c r="P925" s="85">
        <v>10.7</v>
      </c>
      <c r="Q925" s="47">
        <f t="shared" si="546"/>
        <v>38.279999999999994</v>
      </c>
      <c r="R925" s="47">
        <v>11.6</v>
      </c>
      <c r="S925" s="36">
        <f t="shared" si="547"/>
        <v>38.279999999999994</v>
      </c>
      <c r="T925" s="36">
        <f t="shared" si="548"/>
        <v>11.6</v>
      </c>
      <c r="U925" s="47">
        <f t="shared" si="549"/>
        <v>36.794999999999995</v>
      </c>
      <c r="V925" s="47">
        <f t="shared" si="550"/>
        <v>11.149999999999999</v>
      </c>
      <c r="W925" s="48">
        <v>24.559270000000001</v>
      </c>
      <c r="X925" s="48">
        <v>112.10365</v>
      </c>
      <c r="Y925" s="49">
        <f t="shared" si="551"/>
        <v>75.2</v>
      </c>
      <c r="Z925" s="86">
        <v>24</v>
      </c>
      <c r="AA925" s="55">
        <v>6</v>
      </c>
      <c r="AB925" s="55">
        <v>0</v>
      </c>
      <c r="AC925" s="51" t="s">
        <v>120</v>
      </c>
      <c r="AD925" s="43" t="s">
        <v>49</v>
      </c>
      <c r="AE925" s="43" t="s">
        <v>0</v>
      </c>
      <c r="AF925" s="50">
        <v>1</v>
      </c>
      <c r="AG925" s="55" t="s">
        <v>0</v>
      </c>
    </row>
    <row r="926" spans="1:33" s="45" customFormat="1">
      <c r="A926" s="87" t="s">
        <v>254</v>
      </c>
      <c r="B926" s="43" t="s">
        <v>141</v>
      </c>
      <c r="C926" s="44">
        <v>41195</v>
      </c>
      <c r="D926" s="45">
        <v>2012</v>
      </c>
      <c r="E926" s="46">
        <v>0.42499999999999999</v>
      </c>
      <c r="F926" s="46">
        <v>0.42986111111111108</v>
      </c>
      <c r="G926" s="46">
        <f t="shared" si="544"/>
        <v>4.8611111111110938E-3</v>
      </c>
      <c r="H926" s="36">
        <v>2</v>
      </c>
      <c r="I926" s="36">
        <v>2</v>
      </c>
      <c r="J926" s="36">
        <v>10</v>
      </c>
      <c r="K926" s="36">
        <v>10</v>
      </c>
      <c r="L926" s="42" t="s">
        <v>248</v>
      </c>
      <c r="M926" s="42" t="s">
        <v>249</v>
      </c>
      <c r="N926" s="36">
        <v>2</v>
      </c>
      <c r="O926" s="47">
        <f t="shared" si="545"/>
        <v>35.309999999999995</v>
      </c>
      <c r="P926" s="85">
        <v>10.7</v>
      </c>
      <c r="Q926" s="47">
        <f t="shared" si="546"/>
        <v>38.279999999999994</v>
      </c>
      <c r="R926" s="47">
        <v>11.6</v>
      </c>
      <c r="S926" s="36">
        <f t="shared" si="547"/>
        <v>38.279999999999994</v>
      </c>
      <c r="T926" s="36">
        <f t="shared" si="548"/>
        <v>11.6</v>
      </c>
      <c r="U926" s="47">
        <f t="shared" si="549"/>
        <v>36.794999999999995</v>
      </c>
      <c r="V926" s="47">
        <f t="shared" si="550"/>
        <v>11.149999999999999</v>
      </c>
      <c r="W926" s="48">
        <v>24.559270000000001</v>
      </c>
      <c r="X926" s="48">
        <v>112.10365</v>
      </c>
      <c r="Y926" s="49">
        <f t="shared" si="551"/>
        <v>75.2</v>
      </c>
      <c r="Z926" s="86">
        <v>24</v>
      </c>
      <c r="AA926" s="55">
        <v>6</v>
      </c>
      <c r="AB926" s="55">
        <v>0</v>
      </c>
      <c r="AC926" s="51" t="s">
        <v>120</v>
      </c>
      <c r="AD926" s="43" t="s">
        <v>49</v>
      </c>
      <c r="AE926" s="43" t="s">
        <v>0</v>
      </c>
      <c r="AF926" s="50">
        <v>1</v>
      </c>
      <c r="AG926" s="55" t="s">
        <v>0</v>
      </c>
    </row>
    <row r="927" spans="1:33" s="45" customFormat="1">
      <c r="A927" s="87" t="s">
        <v>254</v>
      </c>
      <c r="B927" s="43" t="s">
        <v>141</v>
      </c>
      <c r="C927" s="44">
        <v>41195</v>
      </c>
      <c r="D927" s="45">
        <v>2012</v>
      </c>
      <c r="E927" s="46">
        <v>0.42499999999999999</v>
      </c>
      <c r="F927" s="46">
        <v>0.42986111111111108</v>
      </c>
      <c r="G927" s="46">
        <f t="shared" si="544"/>
        <v>4.8611111111110938E-3</v>
      </c>
      <c r="H927" s="36">
        <v>2</v>
      </c>
      <c r="I927" s="36">
        <v>2</v>
      </c>
      <c r="J927" s="36">
        <v>10</v>
      </c>
      <c r="K927" s="36">
        <v>10</v>
      </c>
      <c r="L927" s="42" t="s">
        <v>248</v>
      </c>
      <c r="M927" s="42" t="s">
        <v>249</v>
      </c>
      <c r="N927" s="36">
        <v>2</v>
      </c>
      <c r="O927" s="47">
        <f t="shared" si="545"/>
        <v>35.309999999999995</v>
      </c>
      <c r="P927" s="85">
        <v>10.7</v>
      </c>
      <c r="Q927" s="47">
        <f t="shared" si="546"/>
        <v>38.279999999999994</v>
      </c>
      <c r="R927" s="47">
        <v>11.6</v>
      </c>
      <c r="S927" s="36">
        <f t="shared" si="547"/>
        <v>38.279999999999994</v>
      </c>
      <c r="T927" s="36">
        <f t="shared" si="548"/>
        <v>11.6</v>
      </c>
      <c r="U927" s="47">
        <f t="shared" si="549"/>
        <v>36.794999999999995</v>
      </c>
      <c r="V927" s="47">
        <f t="shared" si="550"/>
        <v>11.149999999999999</v>
      </c>
      <c r="W927" s="48">
        <v>24.559270000000001</v>
      </c>
      <c r="X927" s="48">
        <v>112.10365</v>
      </c>
      <c r="Y927" s="49">
        <f t="shared" si="551"/>
        <v>75.2</v>
      </c>
      <c r="Z927" s="86">
        <v>24</v>
      </c>
      <c r="AA927" s="55">
        <v>6</v>
      </c>
      <c r="AB927" s="55">
        <v>0</v>
      </c>
      <c r="AC927" s="51" t="s">
        <v>120</v>
      </c>
      <c r="AD927" s="43" t="s">
        <v>49</v>
      </c>
      <c r="AE927" s="43" t="s">
        <v>0</v>
      </c>
      <c r="AF927" s="50">
        <v>1</v>
      </c>
      <c r="AG927" s="55" t="s">
        <v>0</v>
      </c>
    </row>
    <row r="928" spans="1:33" s="45" customFormat="1">
      <c r="A928" s="87" t="s">
        <v>254</v>
      </c>
      <c r="B928" s="43" t="s">
        <v>141</v>
      </c>
      <c r="C928" s="44">
        <v>41195</v>
      </c>
      <c r="D928" s="45">
        <v>2012</v>
      </c>
      <c r="E928" s="46">
        <v>0.42499999999999999</v>
      </c>
      <c r="F928" s="46">
        <v>0.42986111111111108</v>
      </c>
      <c r="G928" s="46">
        <f t="shared" si="544"/>
        <v>4.8611111111110938E-3</v>
      </c>
      <c r="H928" s="36">
        <v>2</v>
      </c>
      <c r="I928" s="36">
        <v>2</v>
      </c>
      <c r="J928" s="36">
        <v>10</v>
      </c>
      <c r="K928" s="36">
        <v>10</v>
      </c>
      <c r="L928" s="42" t="s">
        <v>248</v>
      </c>
      <c r="M928" s="42" t="s">
        <v>249</v>
      </c>
      <c r="N928" s="36">
        <v>2</v>
      </c>
      <c r="O928" s="47">
        <f t="shared" si="545"/>
        <v>35.309999999999995</v>
      </c>
      <c r="P928" s="85">
        <v>10.7</v>
      </c>
      <c r="Q928" s="47">
        <f t="shared" si="546"/>
        <v>38.279999999999994</v>
      </c>
      <c r="R928" s="47">
        <v>11.6</v>
      </c>
      <c r="S928" s="36">
        <f t="shared" si="547"/>
        <v>38.279999999999994</v>
      </c>
      <c r="T928" s="36">
        <f t="shared" si="548"/>
        <v>11.6</v>
      </c>
      <c r="U928" s="47">
        <f t="shared" si="549"/>
        <v>36.794999999999995</v>
      </c>
      <c r="V928" s="47">
        <f t="shared" si="550"/>
        <v>11.149999999999999</v>
      </c>
      <c r="W928" s="48">
        <v>24.559270000000001</v>
      </c>
      <c r="X928" s="48">
        <v>112.10365</v>
      </c>
      <c r="Y928" s="49">
        <f t="shared" si="551"/>
        <v>75.2</v>
      </c>
      <c r="Z928" s="86">
        <v>24</v>
      </c>
      <c r="AA928" s="55">
        <v>6</v>
      </c>
      <c r="AB928" s="55">
        <v>0</v>
      </c>
      <c r="AC928" s="51" t="s">
        <v>62</v>
      </c>
      <c r="AD928" s="43" t="s">
        <v>49</v>
      </c>
      <c r="AE928" s="43" t="s">
        <v>63</v>
      </c>
      <c r="AF928" s="50">
        <v>1</v>
      </c>
      <c r="AG928" s="55" t="s">
        <v>0</v>
      </c>
    </row>
    <row r="929" spans="1:33" s="45" customFormat="1">
      <c r="A929" s="87" t="s">
        <v>264</v>
      </c>
      <c r="B929" s="43" t="s">
        <v>112</v>
      </c>
      <c r="C929" s="44">
        <v>41196</v>
      </c>
      <c r="D929" s="45">
        <v>2012</v>
      </c>
      <c r="E929" s="46">
        <v>0.39305555555555555</v>
      </c>
      <c r="F929" s="46">
        <v>0.3972222222222222</v>
      </c>
      <c r="G929" s="46">
        <f t="shared" si="544"/>
        <v>4.1666666666666519E-3</v>
      </c>
      <c r="H929" s="36">
        <v>2</v>
      </c>
      <c r="I929" s="36">
        <v>1</v>
      </c>
      <c r="J929" s="36">
        <v>1</v>
      </c>
      <c r="K929" s="36">
        <v>1</v>
      </c>
      <c r="L929" s="42" t="s">
        <v>262</v>
      </c>
      <c r="M929" s="42" t="s">
        <v>263</v>
      </c>
      <c r="N929" s="36">
        <v>2</v>
      </c>
      <c r="O929" s="47">
        <f t="shared" si="545"/>
        <v>80.52</v>
      </c>
      <c r="P929" s="85">
        <v>24.4</v>
      </c>
      <c r="Q929" s="47">
        <f t="shared" si="546"/>
        <v>77.55</v>
      </c>
      <c r="R929" s="47">
        <v>23.5</v>
      </c>
      <c r="S929" s="36">
        <f t="shared" si="547"/>
        <v>80.52</v>
      </c>
      <c r="T929" s="36">
        <f t="shared" si="548"/>
        <v>24.4</v>
      </c>
      <c r="U929" s="47">
        <f t="shared" si="549"/>
        <v>79.034999999999997</v>
      </c>
      <c r="V929" s="47">
        <f t="shared" si="550"/>
        <v>23.95</v>
      </c>
      <c r="W929" s="48">
        <v>24.574580000000001</v>
      </c>
      <c r="X929" s="48">
        <v>112.11037</v>
      </c>
      <c r="Y929" s="49">
        <f t="shared" si="551"/>
        <v>73.400000000000006</v>
      </c>
      <c r="Z929" s="86">
        <v>23</v>
      </c>
      <c r="AA929" s="55">
        <v>12</v>
      </c>
      <c r="AB929" s="55">
        <v>180</v>
      </c>
      <c r="AC929" s="43" t="s">
        <v>119</v>
      </c>
      <c r="AD929" s="43" t="s">
        <v>49</v>
      </c>
      <c r="AE929" s="43" t="s">
        <v>0</v>
      </c>
      <c r="AF929" s="50">
        <v>1</v>
      </c>
      <c r="AG929" s="55" t="s">
        <v>3</v>
      </c>
    </row>
    <row r="930" spans="1:33" s="45" customFormat="1">
      <c r="A930" s="87" t="s">
        <v>264</v>
      </c>
      <c r="B930" s="43" t="s">
        <v>112</v>
      </c>
      <c r="C930" s="44">
        <v>41196</v>
      </c>
      <c r="D930" s="45">
        <v>2012</v>
      </c>
      <c r="E930" s="46">
        <v>0.39305555555555555</v>
      </c>
      <c r="F930" s="46">
        <v>0.3972222222222222</v>
      </c>
      <c r="G930" s="46">
        <f t="shared" ref="G930:G945" si="552">F930-E930</f>
        <v>4.1666666666666519E-3</v>
      </c>
      <c r="H930" s="36">
        <v>2</v>
      </c>
      <c r="I930" s="36">
        <v>1</v>
      </c>
      <c r="J930" s="36">
        <v>1</v>
      </c>
      <c r="K930" s="36">
        <v>1</v>
      </c>
      <c r="L930" s="42" t="s">
        <v>262</v>
      </c>
      <c r="M930" s="42" t="s">
        <v>263</v>
      </c>
      <c r="N930" s="36">
        <v>2</v>
      </c>
      <c r="O930" s="47">
        <f t="shared" ref="O930:O945" si="553">(P930*3.3)</f>
        <v>80.52</v>
      </c>
      <c r="P930" s="85">
        <v>24.4</v>
      </c>
      <c r="Q930" s="47">
        <f t="shared" ref="Q930:Q945" si="554">(R930*3.3)</f>
        <v>77.55</v>
      </c>
      <c r="R930" s="47">
        <v>23.5</v>
      </c>
      <c r="S930" s="36">
        <f t="shared" ref="S930:S945" si="555">MAX(O930,Q930,)</f>
        <v>80.52</v>
      </c>
      <c r="T930" s="36">
        <f t="shared" ref="T930:T945" si="556">MAX(P930,R930)</f>
        <v>24.4</v>
      </c>
      <c r="U930" s="47">
        <f t="shared" ref="U930:U945" si="557">AVERAGE(O930,Q930)</f>
        <v>79.034999999999997</v>
      </c>
      <c r="V930" s="47">
        <f t="shared" ref="V930:V945" si="558">AVERAGE(P930,R930)</f>
        <v>23.95</v>
      </c>
      <c r="W930" s="48">
        <v>24.574580000000001</v>
      </c>
      <c r="X930" s="48">
        <v>112.11037</v>
      </c>
      <c r="Y930" s="49">
        <f t="shared" ref="Y930:Y945" si="559">(Z930*1.8)+32</f>
        <v>73.400000000000006</v>
      </c>
      <c r="Z930" s="86">
        <v>23</v>
      </c>
      <c r="AA930" s="55">
        <v>12</v>
      </c>
      <c r="AB930" s="55">
        <v>180</v>
      </c>
      <c r="AC930" s="43" t="s">
        <v>119</v>
      </c>
      <c r="AD930" s="43" t="s">
        <v>49</v>
      </c>
      <c r="AE930" s="43" t="s">
        <v>0</v>
      </c>
      <c r="AF930" s="50">
        <v>1</v>
      </c>
      <c r="AG930" s="55" t="s">
        <v>3</v>
      </c>
    </row>
    <row r="931" spans="1:33" s="45" customFormat="1">
      <c r="A931" s="87" t="s">
        <v>264</v>
      </c>
      <c r="B931" s="43" t="s">
        <v>112</v>
      </c>
      <c r="C931" s="44">
        <v>41196</v>
      </c>
      <c r="D931" s="45">
        <v>2012</v>
      </c>
      <c r="E931" s="46">
        <v>0.39305555555555555</v>
      </c>
      <c r="F931" s="46">
        <v>0.3972222222222222</v>
      </c>
      <c r="G931" s="46">
        <f t="shared" si="552"/>
        <v>4.1666666666666519E-3</v>
      </c>
      <c r="H931" s="36">
        <v>2</v>
      </c>
      <c r="I931" s="36">
        <v>1</v>
      </c>
      <c r="J931" s="36">
        <v>1</v>
      </c>
      <c r="K931" s="36">
        <v>1</v>
      </c>
      <c r="L931" s="42" t="s">
        <v>262</v>
      </c>
      <c r="M931" s="42" t="s">
        <v>263</v>
      </c>
      <c r="N931" s="36">
        <v>2</v>
      </c>
      <c r="O931" s="47">
        <f t="shared" si="553"/>
        <v>80.52</v>
      </c>
      <c r="P931" s="85">
        <v>24.4</v>
      </c>
      <c r="Q931" s="47">
        <f t="shared" si="554"/>
        <v>77.55</v>
      </c>
      <c r="R931" s="47">
        <v>23.5</v>
      </c>
      <c r="S931" s="36">
        <f t="shared" si="555"/>
        <v>80.52</v>
      </c>
      <c r="T931" s="36">
        <f t="shared" si="556"/>
        <v>24.4</v>
      </c>
      <c r="U931" s="47">
        <f t="shared" si="557"/>
        <v>79.034999999999997</v>
      </c>
      <c r="V931" s="47">
        <f t="shared" si="558"/>
        <v>23.95</v>
      </c>
      <c r="W931" s="48">
        <v>24.574580000000001</v>
      </c>
      <c r="X931" s="48">
        <v>112.11037</v>
      </c>
      <c r="Y931" s="49">
        <f t="shared" si="559"/>
        <v>73.400000000000006</v>
      </c>
      <c r="Z931" s="86">
        <v>23</v>
      </c>
      <c r="AA931" s="55">
        <v>12</v>
      </c>
      <c r="AB931" s="55">
        <v>180</v>
      </c>
      <c r="AC931" s="43" t="s">
        <v>119</v>
      </c>
      <c r="AD931" s="43" t="s">
        <v>114</v>
      </c>
      <c r="AE931" s="43" t="s">
        <v>0</v>
      </c>
      <c r="AF931" s="50">
        <v>1</v>
      </c>
      <c r="AG931" s="55" t="s">
        <v>3</v>
      </c>
    </row>
    <row r="932" spans="1:33" s="45" customFormat="1">
      <c r="A932" s="87" t="s">
        <v>264</v>
      </c>
      <c r="B932" s="43" t="s">
        <v>112</v>
      </c>
      <c r="C932" s="44">
        <v>41196</v>
      </c>
      <c r="D932" s="45">
        <v>2012</v>
      </c>
      <c r="E932" s="46">
        <v>0.39305555555555555</v>
      </c>
      <c r="F932" s="46">
        <v>0.3972222222222222</v>
      </c>
      <c r="G932" s="46">
        <f t="shared" si="552"/>
        <v>4.1666666666666519E-3</v>
      </c>
      <c r="H932" s="36">
        <v>2</v>
      </c>
      <c r="I932" s="36">
        <v>1</v>
      </c>
      <c r="J932" s="36">
        <v>1</v>
      </c>
      <c r="K932" s="36">
        <v>1</v>
      </c>
      <c r="L932" s="42" t="s">
        <v>262</v>
      </c>
      <c r="M932" s="42" t="s">
        <v>263</v>
      </c>
      <c r="N932" s="36">
        <v>2</v>
      </c>
      <c r="O932" s="47">
        <f t="shared" si="553"/>
        <v>80.52</v>
      </c>
      <c r="P932" s="85">
        <v>24.4</v>
      </c>
      <c r="Q932" s="47">
        <f t="shared" si="554"/>
        <v>77.55</v>
      </c>
      <c r="R932" s="47">
        <v>23.5</v>
      </c>
      <c r="S932" s="36">
        <f t="shared" si="555"/>
        <v>80.52</v>
      </c>
      <c r="T932" s="36">
        <f t="shared" si="556"/>
        <v>24.4</v>
      </c>
      <c r="U932" s="47">
        <f t="shared" si="557"/>
        <v>79.034999999999997</v>
      </c>
      <c r="V932" s="47">
        <f t="shared" si="558"/>
        <v>23.95</v>
      </c>
      <c r="W932" s="48">
        <v>24.574580000000001</v>
      </c>
      <c r="X932" s="48">
        <v>112.11037</v>
      </c>
      <c r="Y932" s="49">
        <f t="shared" si="559"/>
        <v>73.400000000000006</v>
      </c>
      <c r="Z932" s="86">
        <v>23</v>
      </c>
      <c r="AA932" s="55">
        <v>12</v>
      </c>
      <c r="AB932" s="55">
        <v>180</v>
      </c>
      <c r="AC932" s="51" t="s">
        <v>120</v>
      </c>
      <c r="AD932" s="43" t="s">
        <v>49</v>
      </c>
      <c r="AE932" s="43" t="s">
        <v>0</v>
      </c>
      <c r="AF932" s="50">
        <v>1</v>
      </c>
      <c r="AG932" s="55" t="s">
        <v>0</v>
      </c>
    </row>
    <row r="933" spans="1:33" s="45" customFormat="1">
      <c r="A933" s="87" t="s">
        <v>264</v>
      </c>
      <c r="B933" s="43" t="s">
        <v>112</v>
      </c>
      <c r="C933" s="44">
        <v>41196</v>
      </c>
      <c r="D933" s="45">
        <v>2012</v>
      </c>
      <c r="E933" s="46">
        <v>0.39305555555555555</v>
      </c>
      <c r="F933" s="46">
        <v>0.3972222222222222</v>
      </c>
      <c r="G933" s="46">
        <f t="shared" si="552"/>
        <v>4.1666666666666519E-3</v>
      </c>
      <c r="H933" s="36">
        <v>2</v>
      </c>
      <c r="I933" s="36">
        <v>1</v>
      </c>
      <c r="J933" s="36">
        <v>1</v>
      </c>
      <c r="K933" s="36">
        <v>1</v>
      </c>
      <c r="L933" s="42" t="s">
        <v>262</v>
      </c>
      <c r="M933" s="42" t="s">
        <v>263</v>
      </c>
      <c r="N933" s="36">
        <v>2</v>
      </c>
      <c r="O933" s="47">
        <f t="shared" si="553"/>
        <v>80.52</v>
      </c>
      <c r="P933" s="85">
        <v>24.4</v>
      </c>
      <c r="Q933" s="47">
        <f t="shared" si="554"/>
        <v>77.55</v>
      </c>
      <c r="R933" s="47">
        <v>23.5</v>
      </c>
      <c r="S933" s="36">
        <f t="shared" si="555"/>
        <v>80.52</v>
      </c>
      <c r="T933" s="36">
        <f t="shared" si="556"/>
        <v>24.4</v>
      </c>
      <c r="U933" s="47">
        <f t="shared" si="557"/>
        <v>79.034999999999997</v>
      </c>
      <c r="V933" s="47">
        <f t="shared" si="558"/>
        <v>23.95</v>
      </c>
      <c r="W933" s="48">
        <v>24.574580000000001</v>
      </c>
      <c r="X933" s="48">
        <v>112.11037</v>
      </c>
      <c r="Y933" s="49">
        <f t="shared" si="559"/>
        <v>73.400000000000006</v>
      </c>
      <c r="Z933" s="86">
        <v>23</v>
      </c>
      <c r="AA933" s="55">
        <v>12</v>
      </c>
      <c r="AB933" s="55">
        <v>180</v>
      </c>
      <c r="AC933" s="51" t="s">
        <v>120</v>
      </c>
      <c r="AD933" s="43" t="s">
        <v>49</v>
      </c>
      <c r="AE933" s="43" t="s">
        <v>0</v>
      </c>
      <c r="AF933" s="50">
        <v>1</v>
      </c>
      <c r="AG933" s="55" t="s">
        <v>0</v>
      </c>
    </row>
    <row r="934" spans="1:33" s="45" customFormat="1">
      <c r="A934" s="87" t="s">
        <v>264</v>
      </c>
      <c r="B934" s="43" t="s">
        <v>112</v>
      </c>
      <c r="C934" s="44">
        <v>41196</v>
      </c>
      <c r="D934" s="45">
        <v>2012</v>
      </c>
      <c r="E934" s="46">
        <v>0.39305555555555555</v>
      </c>
      <c r="F934" s="46">
        <v>0.3972222222222222</v>
      </c>
      <c r="G934" s="46">
        <f t="shared" si="552"/>
        <v>4.1666666666666519E-3</v>
      </c>
      <c r="H934" s="36">
        <v>2</v>
      </c>
      <c r="I934" s="36">
        <v>1</v>
      </c>
      <c r="J934" s="36">
        <v>1</v>
      </c>
      <c r="K934" s="36">
        <v>1</v>
      </c>
      <c r="L934" s="42" t="s">
        <v>262</v>
      </c>
      <c r="M934" s="42" t="s">
        <v>263</v>
      </c>
      <c r="N934" s="36">
        <v>2</v>
      </c>
      <c r="O934" s="47">
        <f t="shared" si="553"/>
        <v>80.52</v>
      </c>
      <c r="P934" s="85">
        <v>24.4</v>
      </c>
      <c r="Q934" s="47">
        <f t="shared" si="554"/>
        <v>77.55</v>
      </c>
      <c r="R934" s="47">
        <v>23.5</v>
      </c>
      <c r="S934" s="36">
        <f t="shared" si="555"/>
        <v>80.52</v>
      </c>
      <c r="T934" s="36">
        <f t="shared" si="556"/>
        <v>24.4</v>
      </c>
      <c r="U934" s="47">
        <f t="shared" si="557"/>
        <v>79.034999999999997</v>
      </c>
      <c r="V934" s="47">
        <f t="shared" si="558"/>
        <v>23.95</v>
      </c>
      <c r="W934" s="48">
        <v>24.574580000000001</v>
      </c>
      <c r="X934" s="48">
        <v>112.11037</v>
      </c>
      <c r="Y934" s="49">
        <f t="shared" si="559"/>
        <v>73.400000000000006</v>
      </c>
      <c r="Z934" s="86">
        <v>23</v>
      </c>
      <c r="AA934" s="55">
        <v>12</v>
      </c>
      <c r="AB934" s="55">
        <v>180</v>
      </c>
      <c r="AC934" s="51" t="s">
        <v>120</v>
      </c>
      <c r="AD934" s="43" t="s">
        <v>49</v>
      </c>
      <c r="AE934" s="43" t="s">
        <v>0</v>
      </c>
      <c r="AF934" s="50">
        <v>1</v>
      </c>
      <c r="AG934" s="55" t="s">
        <v>0</v>
      </c>
    </row>
    <row r="935" spans="1:33" s="45" customFormat="1">
      <c r="A935" s="87" t="s">
        <v>264</v>
      </c>
      <c r="B935" s="43" t="s">
        <v>112</v>
      </c>
      <c r="C935" s="44">
        <v>41196</v>
      </c>
      <c r="D935" s="45">
        <v>2012</v>
      </c>
      <c r="E935" s="46">
        <v>0.39305555555555555</v>
      </c>
      <c r="F935" s="46">
        <v>0.3972222222222222</v>
      </c>
      <c r="G935" s="46">
        <f t="shared" si="552"/>
        <v>4.1666666666666519E-3</v>
      </c>
      <c r="H935" s="36">
        <v>2</v>
      </c>
      <c r="I935" s="36">
        <v>1</v>
      </c>
      <c r="J935" s="36">
        <v>1</v>
      </c>
      <c r="K935" s="36">
        <v>1</v>
      </c>
      <c r="L935" s="42" t="s">
        <v>262</v>
      </c>
      <c r="M935" s="42" t="s">
        <v>263</v>
      </c>
      <c r="N935" s="36">
        <v>2</v>
      </c>
      <c r="O935" s="47">
        <f t="shared" si="553"/>
        <v>80.52</v>
      </c>
      <c r="P935" s="85">
        <v>24.4</v>
      </c>
      <c r="Q935" s="47">
        <f t="shared" si="554"/>
        <v>77.55</v>
      </c>
      <c r="R935" s="47">
        <v>23.5</v>
      </c>
      <c r="S935" s="36">
        <f t="shared" si="555"/>
        <v>80.52</v>
      </c>
      <c r="T935" s="36">
        <f t="shared" si="556"/>
        <v>24.4</v>
      </c>
      <c r="U935" s="47">
        <f t="shared" si="557"/>
        <v>79.034999999999997</v>
      </c>
      <c r="V935" s="47">
        <f t="shared" si="558"/>
        <v>23.95</v>
      </c>
      <c r="W935" s="48">
        <v>24.574580000000001</v>
      </c>
      <c r="X935" s="48">
        <v>112.11037</v>
      </c>
      <c r="Y935" s="49">
        <f t="shared" si="559"/>
        <v>73.400000000000006</v>
      </c>
      <c r="Z935" s="86">
        <v>23</v>
      </c>
      <c r="AA935" s="55">
        <v>12</v>
      </c>
      <c r="AB935" s="55">
        <v>180</v>
      </c>
      <c r="AC935" s="51" t="s">
        <v>120</v>
      </c>
      <c r="AD935" s="43" t="s">
        <v>114</v>
      </c>
      <c r="AE935" s="43" t="s">
        <v>0</v>
      </c>
      <c r="AF935" s="50">
        <v>1</v>
      </c>
      <c r="AG935" s="55" t="s">
        <v>0</v>
      </c>
    </row>
    <row r="936" spans="1:33" s="45" customFormat="1">
      <c r="A936" s="87" t="s">
        <v>264</v>
      </c>
      <c r="B936" s="43" t="s">
        <v>112</v>
      </c>
      <c r="C936" s="44">
        <v>41196</v>
      </c>
      <c r="D936" s="45">
        <v>2012</v>
      </c>
      <c r="E936" s="46">
        <v>0.39305555555555555</v>
      </c>
      <c r="F936" s="46">
        <v>0.3972222222222222</v>
      </c>
      <c r="G936" s="46">
        <f t="shared" si="552"/>
        <v>4.1666666666666519E-3</v>
      </c>
      <c r="H936" s="36">
        <v>2</v>
      </c>
      <c r="I936" s="36">
        <v>1</v>
      </c>
      <c r="J936" s="36">
        <v>1</v>
      </c>
      <c r="K936" s="36">
        <v>1</v>
      </c>
      <c r="L936" s="42" t="s">
        <v>262</v>
      </c>
      <c r="M936" s="42" t="s">
        <v>263</v>
      </c>
      <c r="N936" s="36">
        <v>2</v>
      </c>
      <c r="O936" s="47">
        <f t="shared" si="553"/>
        <v>80.52</v>
      </c>
      <c r="P936" s="85">
        <v>24.4</v>
      </c>
      <c r="Q936" s="47">
        <f t="shared" si="554"/>
        <v>77.55</v>
      </c>
      <c r="R936" s="47">
        <v>23.5</v>
      </c>
      <c r="S936" s="36">
        <f t="shared" si="555"/>
        <v>80.52</v>
      </c>
      <c r="T936" s="36">
        <f t="shared" si="556"/>
        <v>24.4</v>
      </c>
      <c r="U936" s="47">
        <f t="shared" si="557"/>
        <v>79.034999999999997</v>
      </c>
      <c r="V936" s="47">
        <f t="shared" si="558"/>
        <v>23.95</v>
      </c>
      <c r="W936" s="48">
        <v>24.574580000000001</v>
      </c>
      <c r="X936" s="48">
        <v>112.11037</v>
      </c>
      <c r="Y936" s="49">
        <f t="shared" si="559"/>
        <v>73.400000000000006</v>
      </c>
      <c r="Z936" s="86">
        <v>23</v>
      </c>
      <c r="AA936" s="55">
        <v>12</v>
      </c>
      <c r="AB936" s="55">
        <v>180</v>
      </c>
      <c r="AC936" s="51" t="s">
        <v>62</v>
      </c>
      <c r="AD936" s="43" t="s">
        <v>113</v>
      </c>
      <c r="AE936" s="43" t="s">
        <v>63</v>
      </c>
      <c r="AF936" s="50">
        <v>1</v>
      </c>
      <c r="AG936" s="55" t="s">
        <v>0</v>
      </c>
    </row>
    <row r="937" spans="1:33" s="45" customFormat="1">
      <c r="A937" s="87" t="s">
        <v>264</v>
      </c>
      <c r="B937" s="43" t="s">
        <v>112</v>
      </c>
      <c r="C937" s="44">
        <v>41196</v>
      </c>
      <c r="D937" s="45">
        <v>2012</v>
      </c>
      <c r="E937" s="46">
        <v>0.39305555555555555</v>
      </c>
      <c r="F937" s="46">
        <v>0.3972222222222222</v>
      </c>
      <c r="G937" s="46">
        <f t="shared" si="552"/>
        <v>4.1666666666666519E-3</v>
      </c>
      <c r="H937" s="36">
        <v>2</v>
      </c>
      <c r="I937" s="36">
        <v>1</v>
      </c>
      <c r="J937" s="36">
        <v>1</v>
      </c>
      <c r="K937" s="36">
        <v>1</v>
      </c>
      <c r="L937" s="42" t="s">
        <v>262</v>
      </c>
      <c r="M937" s="42" t="s">
        <v>263</v>
      </c>
      <c r="N937" s="36">
        <v>2</v>
      </c>
      <c r="O937" s="47">
        <f t="shared" si="553"/>
        <v>80.52</v>
      </c>
      <c r="P937" s="85">
        <v>24.4</v>
      </c>
      <c r="Q937" s="47">
        <f t="shared" si="554"/>
        <v>77.55</v>
      </c>
      <c r="R937" s="47">
        <v>23.5</v>
      </c>
      <c r="S937" s="36">
        <f t="shared" si="555"/>
        <v>80.52</v>
      </c>
      <c r="T937" s="36">
        <f t="shared" si="556"/>
        <v>24.4</v>
      </c>
      <c r="U937" s="47">
        <f t="shared" si="557"/>
        <v>79.034999999999997</v>
      </c>
      <c r="V937" s="47">
        <f t="shared" si="558"/>
        <v>23.95</v>
      </c>
      <c r="W937" s="48">
        <v>24.574580000000001</v>
      </c>
      <c r="X937" s="48">
        <v>112.11037</v>
      </c>
      <c r="Y937" s="49">
        <f t="shared" si="559"/>
        <v>73.400000000000006</v>
      </c>
      <c r="Z937" s="86">
        <v>23</v>
      </c>
      <c r="AA937" s="55">
        <v>12</v>
      </c>
      <c r="AB937" s="55">
        <v>180</v>
      </c>
      <c r="AC937" s="51" t="s">
        <v>62</v>
      </c>
      <c r="AD937" s="43" t="s">
        <v>113</v>
      </c>
      <c r="AE937" s="43" t="s">
        <v>63</v>
      </c>
      <c r="AF937" s="50">
        <v>1</v>
      </c>
      <c r="AG937" s="55" t="s">
        <v>0</v>
      </c>
    </row>
    <row r="938" spans="1:33" s="45" customFormat="1">
      <c r="A938" s="87" t="s">
        <v>264</v>
      </c>
      <c r="B938" s="43" t="s">
        <v>112</v>
      </c>
      <c r="C938" s="44">
        <v>41196</v>
      </c>
      <c r="D938" s="45">
        <v>2012</v>
      </c>
      <c r="E938" s="46">
        <v>0.39305555555555555</v>
      </c>
      <c r="F938" s="46">
        <v>0.3972222222222222</v>
      </c>
      <c r="G938" s="46">
        <f t="shared" si="552"/>
        <v>4.1666666666666519E-3</v>
      </c>
      <c r="H938" s="36">
        <v>2</v>
      </c>
      <c r="I938" s="36">
        <v>1</v>
      </c>
      <c r="J938" s="36">
        <v>1</v>
      </c>
      <c r="K938" s="36">
        <v>1</v>
      </c>
      <c r="L938" s="42" t="s">
        <v>262</v>
      </c>
      <c r="M938" s="42" t="s">
        <v>263</v>
      </c>
      <c r="N938" s="36">
        <v>2</v>
      </c>
      <c r="O938" s="47">
        <f t="shared" si="553"/>
        <v>80.52</v>
      </c>
      <c r="P938" s="85">
        <v>24.4</v>
      </c>
      <c r="Q938" s="47">
        <f t="shared" si="554"/>
        <v>77.55</v>
      </c>
      <c r="R938" s="47">
        <v>23.5</v>
      </c>
      <c r="S938" s="36">
        <f t="shared" si="555"/>
        <v>80.52</v>
      </c>
      <c r="T938" s="36">
        <f t="shared" si="556"/>
        <v>24.4</v>
      </c>
      <c r="U938" s="47">
        <f t="shared" si="557"/>
        <v>79.034999999999997</v>
      </c>
      <c r="V938" s="47">
        <f t="shared" si="558"/>
        <v>23.95</v>
      </c>
      <c r="W938" s="48">
        <v>24.574580000000001</v>
      </c>
      <c r="X938" s="48">
        <v>112.11037</v>
      </c>
      <c r="Y938" s="49">
        <f t="shared" si="559"/>
        <v>73.400000000000006</v>
      </c>
      <c r="Z938" s="86">
        <v>23</v>
      </c>
      <c r="AA938" s="55">
        <v>12</v>
      </c>
      <c r="AB938" s="55">
        <v>180</v>
      </c>
      <c r="AC938" s="51" t="s">
        <v>128</v>
      </c>
      <c r="AD938" s="43" t="s">
        <v>49</v>
      </c>
      <c r="AE938" s="43" t="s">
        <v>63</v>
      </c>
      <c r="AF938" s="50">
        <v>1</v>
      </c>
      <c r="AG938" s="55" t="s">
        <v>0</v>
      </c>
    </row>
    <row r="939" spans="1:33" s="45" customFormat="1">
      <c r="A939" s="87" t="s">
        <v>264</v>
      </c>
      <c r="B939" s="43" t="s">
        <v>112</v>
      </c>
      <c r="C939" s="44">
        <v>41196</v>
      </c>
      <c r="D939" s="45">
        <v>2012</v>
      </c>
      <c r="E939" s="46">
        <v>0.39305555555555555</v>
      </c>
      <c r="F939" s="46">
        <v>0.3972222222222222</v>
      </c>
      <c r="G939" s="46">
        <f t="shared" si="552"/>
        <v>4.1666666666666519E-3</v>
      </c>
      <c r="H939" s="36">
        <v>2</v>
      </c>
      <c r="I939" s="36">
        <v>1</v>
      </c>
      <c r="J939" s="36">
        <v>1</v>
      </c>
      <c r="K939" s="36">
        <v>1</v>
      </c>
      <c r="L939" s="42" t="s">
        <v>262</v>
      </c>
      <c r="M939" s="42" t="s">
        <v>263</v>
      </c>
      <c r="N939" s="36">
        <v>2</v>
      </c>
      <c r="O939" s="47">
        <f t="shared" si="553"/>
        <v>80.52</v>
      </c>
      <c r="P939" s="85">
        <v>24.4</v>
      </c>
      <c r="Q939" s="47">
        <f t="shared" si="554"/>
        <v>77.55</v>
      </c>
      <c r="R939" s="47">
        <v>23.5</v>
      </c>
      <c r="S939" s="36">
        <f t="shared" si="555"/>
        <v>80.52</v>
      </c>
      <c r="T939" s="36">
        <f t="shared" si="556"/>
        <v>24.4</v>
      </c>
      <c r="U939" s="47">
        <f t="shared" si="557"/>
        <v>79.034999999999997</v>
      </c>
      <c r="V939" s="47">
        <f t="shared" si="558"/>
        <v>23.95</v>
      </c>
      <c r="W939" s="48">
        <v>24.574580000000001</v>
      </c>
      <c r="X939" s="48">
        <v>112.11037</v>
      </c>
      <c r="Y939" s="49">
        <f t="shared" si="559"/>
        <v>73.400000000000006</v>
      </c>
      <c r="Z939" s="86">
        <v>23</v>
      </c>
      <c r="AA939" s="55">
        <v>12</v>
      </c>
      <c r="AB939" s="55">
        <v>180</v>
      </c>
      <c r="AC939" s="51" t="s">
        <v>128</v>
      </c>
      <c r="AD939" s="43" t="s">
        <v>49</v>
      </c>
      <c r="AE939" s="43" t="s">
        <v>63</v>
      </c>
      <c r="AF939" s="50">
        <v>1</v>
      </c>
      <c r="AG939" s="55" t="s">
        <v>0</v>
      </c>
    </row>
    <row r="940" spans="1:33" s="45" customFormat="1">
      <c r="A940" s="87" t="s">
        <v>264</v>
      </c>
      <c r="B940" s="43" t="s">
        <v>112</v>
      </c>
      <c r="C940" s="44">
        <v>41196</v>
      </c>
      <c r="D940" s="45">
        <v>2012</v>
      </c>
      <c r="E940" s="46">
        <v>0.39305555555555555</v>
      </c>
      <c r="F940" s="46">
        <v>0.3972222222222222</v>
      </c>
      <c r="G940" s="46">
        <f t="shared" si="552"/>
        <v>4.1666666666666519E-3</v>
      </c>
      <c r="H940" s="36">
        <v>2</v>
      </c>
      <c r="I940" s="36">
        <v>1</v>
      </c>
      <c r="J940" s="36">
        <v>1</v>
      </c>
      <c r="K940" s="36">
        <v>1</v>
      </c>
      <c r="L940" s="42" t="s">
        <v>262</v>
      </c>
      <c r="M940" s="42" t="s">
        <v>263</v>
      </c>
      <c r="N940" s="36">
        <v>2</v>
      </c>
      <c r="O940" s="47">
        <f t="shared" si="553"/>
        <v>80.52</v>
      </c>
      <c r="P940" s="85">
        <v>24.4</v>
      </c>
      <c r="Q940" s="47">
        <f t="shared" si="554"/>
        <v>77.55</v>
      </c>
      <c r="R940" s="47">
        <v>23.5</v>
      </c>
      <c r="S940" s="36">
        <f t="shared" si="555"/>
        <v>80.52</v>
      </c>
      <c r="T940" s="36">
        <f t="shared" si="556"/>
        <v>24.4</v>
      </c>
      <c r="U940" s="47">
        <f t="shared" si="557"/>
        <v>79.034999999999997</v>
      </c>
      <c r="V940" s="47">
        <f t="shared" si="558"/>
        <v>23.95</v>
      </c>
      <c r="W940" s="48">
        <v>24.574580000000001</v>
      </c>
      <c r="X940" s="48">
        <v>112.11037</v>
      </c>
      <c r="Y940" s="49">
        <f t="shared" si="559"/>
        <v>73.400000000000006</v>
      </c>
      <c r="Z940" s="86">
        <v>23</v>
      </c>
      <c r="AA940" s="55">
        <v>12</v>
      </c>
      <c r="AB940" s="55">
        <v>180</v>
      </c>
      <c r="AC940" s="51" t="s">
        <v>128</v>
      </c>
      <c r="AD940" s="43" t="s">
        <v>114</v>
      </c>
      <c r="AE940" s="43" t="s">
        <v>63</v>
      </c>
      <c r="AF940" s="50">
        <v>1</v>
      </c>
      <c r="AG940" s="55" t="s">
        <v>0</v>
      </c>
    </row>
    <row r="941" spans="1:33" s="45" customFormat="1">
      <c r="A941" s="87" t="s">
        <v>264</v>
      </c>
      <c r="B941" s="43" t="s">
        <v>112</v>
      </c>
      <c r="C941" s="44">
        <v>41196</v>
      </c>
      <c r="D941" s="45">
        <v>2012</v>
      </c>
      <c r="E941" s="46">
        <v>0.39305555555555555</v>
      </c>
      <c r="F941" s="46">
        <v>0.3972222222222222</v>
      </c>
      <c r="G941" s="46">
        <f t="shared" si="552"/>
        <v>4.1666666666666519E-3</v>
      </c>
      <c r="H941" s="36">
        <v>2</v>
      </c>
      <c r="I941" s="36">
        <v>1</v>
      </c>
      <c r="J941" s="36">
        <v>1</v>
      </c>
      <c r="K941" s="36">
        <v>1</v>
      </c>
      <c r="L941" s="42" t="s">
        <v>262</v>
      </c>
      <c r="M941" s="42" t="s">
        <v>263</v>
      </c>
      <c r="N941" s="36">
        <v>2</v>
      </c>
      <c r="O941" s="47">
        <f t="shared" si="553"/>
        <v>80.52</v>
      </c>
      <c r="P941" s="85">
        <v>24.4</v>
      </c>
      <c r="Q941" s="47">
        <f t="shared" si="554"/>
        <v>77.55</v>
      </c>
      <c r="R941" s="47">
        <v>23.5</v>
      </c>
      <c r="S941" s="36">
        <f t="shared" si="555"/>
        <v>80.52</v>
      </c>
      <c r="T941" s="36">
        <f t="shared" si="556"/>
        <v>24.4</v>
      </c>
      <c r="U941" s="47">
        <f t="shared" si="557"/>
        <v>79.034999999999997</v>
      </c>
      <c r="V941" s="47">
        <f t="shared" si="558"/>
        <v>23.95</v>
      </c>
      <c r="W941" s="48">
        <v>24.574580000000001</v>
      </c>
      <c r="X941" s="48">
        <v>112.11037</v>
      </c>
      <c r="Y941" s="49">
        <f t="shared" si="559"/>
        <v>73.400000000000006</v>
      </c>
      <c r="Z941" s="86">
        <v>23</v>
      </c>
      <c r="AA941" s="55">
        <v>12</v>
      </c>
      <c r="AB941" s="55">
        <v>180</v>
      </c>
      <c r="AC941" s="51" t="s">
        <v>129</v>
      </c>
      <c r="AD941" s="43" t="s">
        <v>113</v>
      </c>
      <c r="AE941" s="43" t="s">
        <v>0</v>
      </c>
      <c r="AF941" s="50">
        <v>1</v>
      </c>
      <c r="AG941" s="55" t="s">
        <v>0</v>
      </c>
    </row>
    <row r="942" spans="1:33" s="45" customFormat="1">
      <c r="A942" s="87" t="s">
        <v>264</v>
      </c>
      <c r="B942" s="43" t="s">
        <v>112</v>
      </c>
      <c r="C942" s="44">
        <v>41196</v>
      </c>
      <c r="D942" s="45">
        <v>2012</v>
      </c>
      <c r="E942" s="46">
        <v>0.39305555555555555</v>
      </c>
      <c r="F942" s="46">
        <v>0.3972222222222222</v>
      </c>
      <c r="G942" s="46">
        <f t="shared" si="552"/>
        <v>4.1666666666666519E-3</v>
      </c>
      <c r="H942" s="36">
        <v>2</v>
      </c>
      <c r="I942" s="36">
        <v>1</v>
      </c>
      <c r="J942" s="36">
        <v>1</v>
      </c>
      <c r="K942" s="36">
        <v>1</v>
      </c>
      <c r="L942" s="42" t="s">
        <v>262</v>
      </c>
      <c r="M942" s="42" t="s">
        <v>263</v>
      </c>
      <c r="N942" s="36">
        <v>2</v>
      </c>
      <c r="O942" s="47">
        <f t="shared" si="553"/>
        <v>80.52</v>
      </c>
      <c r="P942" s="85">
        <v>24.4</v>
      </c>
      <c r="Q942" s="47">
        <f t="shared" si="554"/>
        <v>77.55</v>
      </c>
      <c r="R942" s="47">
        <v>23.5</v>
      </c>
      <c r="S942" s="36">
        <f t="shared" si="555"/>
        <v>80.52</v>
      </c>
      <c r="T942" s="36">
        <f t="shared" si="556"/>
        <v>24.4</v>
      </c>
      <c r="U942" s="47">
        <f t="shared" si="557"/>
        <v>79.034999999999997</v>
      </c>
      <c r="V942" s="47">
        <f t="shared" si="558"/>
        <v>23.95</v>
      </c>
      <c r="W942" s="48">
        <v>24.574580000000001</v>
      </c>
      <c r="X942" s="48">
        <v>112.11037</v>
      </c>
      <c r="Y942" s="49">
        <f t="shared" si="559"/>
        <v>73.400000000000006</v>
      </c>
      <c r="Z942" s="86">
        <v>23</v>
      </c>
      <c r="AA942" s="55">
        <v>12</v>
      </c>
      <c r="AB942" s="55">
        <v>180</v>
      </c>
      <c r="AC942" s="51" t="s">
        <v>129</v>
      </c>
      <c r="AD942" s="43" t="s">
        <v>113</v>
      </c>
      <c r="AE942" s="43" t="s">
        <v>0</v>
      </c>
      <c r="AF942" s="50">
        <v>1</v>
      </c>
      <c r="AG942" s="55" t="s">
        <v>0</v>
      </c>
    </row>
    <row r="943" spans="1:33" s="45" customFormat="1">
      <c r="A943" s="87" t="s">
        <v>264</v>
      </c>
      <c r="B943" s="43" t="s">
        <v>112</v>
      </c>
      <c r="C943" s="44">
        <v>41196</v>
      </c>
      <c r="D943" s="45">
        <v>2012</v>
      </c>
      <c r="E943" s="46">
        <v>0.39305555555555555</v>
      </c>
      <c r="F943" s="46">
        <v>0.3972222222222222</v>
      </c>
      <c r="G943" s="46">
        <f t="shared" si="552"/>
        <v>4.1666666666666519E-3</v>
      </c>
      <c r="H943" s="36">
        <v>2</v>
      </c>
      <c r="I943" s="36">
        <v>1</v>
      </c>
      <c r="J943" s="36">
        <v>1</v>
      </c>
      <c r="K943" s="36">
        <v>1</v>
      </c>
      <c r="L943" s="42" t="s">
        <v>262</v>
      </c>
      <c r="M943" s="42" t="s">
        <v>263</v>
      </c>
      <c r="N943" s="36">
        <v>2</v>
      </c>
      <c r="O943" s="47">
        <f t="shared" si="553"/>
        <v>80.52</v>
      </c>
      <c r="P943" s="85">
        <v>24.4</v>
      </c>
      <c r="Q943" s="47">
        <f t="shared" si="554"/>
        <v>77.55</v>
      </c>
      <c r="R943" s="47">
        <v>23.5</v>
      </c>
      <c r="S943" s="36">
        <f t="shared" si="555"/>
        <v>80.52</v>
      </c>
      <c r="T943" s="36">
        <f t="shared" si="556"/>
        <v>24.4</v>
      </c>
      <c r="U943" s="47">
        <f t="shared" si="557"/>
        <v>79.034999999999997</v>
      </c>
      <c r="V943" s="47">
        <f t="shared" si="558"/>
        <v>23.95</v>
      </c>
      <c r="W943" s="48">
        <v>24.574580000000001</v>
      </c>
      <c r="X943" s="48">
        <v>112.11037</v>
      </c>
      <c r="Y943" s="49">
        <f t="shared" si="559"/>
        <v>73.400000000000006</v>
      </c>
      <c r="Z943" s="86">
        <v>23</v>
      </c>
      <c r="AA943" s="55">
        <v>12</v>
      </c>
      <c r="AB943" s="55">
        <v>180</v>
      </c>
      <c r="AC943" s="51" t="s">
        <v>129</v>
      </c>
      <c r="AD943" s="43" t="s">
        <v>113</v>
      </c>
      <c r="AE943" s="43" t="s">
        <v>0</v>
      </c>
      <c r="AF943" s="50">
        <v>1</v>
      </c>
      <c r="AG943" s="55" t="s">
        <v>0</v>
      </c>
    </row>
    <row r="944" spans="1:33" s="45" customFormat="1">
      <c r="A944" s="87" t="s">
        <v>264</v>
      </c>
      <c r="B944" s="43" t="s">
        <v>112</v>
      </c>
      <c r="C944" s="44">
        <v>41196</v>
      </c>
      <c r="D944" s="45">
        <v>2012</v>
      </c>
      <c r="E944" s="46">
        <v>0.39305555555555555</v>
      </c>
      <c r="F944" s="46">
        <v>0.3972222222222222</v>
      </c>
      <c r="G944" s="46">
        <f t="shared" si="552"/>
        <v>4.1666666666666519E-3</v>
      </c>
      <c r="H944" s="36">
        <v>2</v>
      </c>
      <c r="I944" s="36">
        <v>1</v>
      </c>
      <c r="J944" s="36">
        <v>1</v>
      </c>
      <c r="K944" s="36">
        <v>1</v>
      </c>
      <c r="L944" s="42" t="s">
        <v>262</v>
      </c>
      <c r="M944" s="42" t="s">
        <v>263</v>
      </c>
      <c r="N944" s="36">
        <v>2</v>
      </c>
      <c r="O944" s="47">
        <f t="shared" si="553"/>
        <v>80.52</v>
      </c>
      <c r="P944" s="85">
        <v>24.4</v>
      </c>
      <c r="Q944" s="47">
        <f t="shared" si="554"/>
        <v>77.55</v>
      </c>
      <c r="R944" s="47">
        <v>23.5</v>
      </c>
      <c r="S944" s="36">
        <f t="shared" si="555"/>
        <v>80.52</v>
      </c>
      <c r="T944" s="36">
        <f t="shared" si="556"/>
        <v>24.4</v>
      </c>
      <c r="U944" s="47">
        <f t="shared" si="557"/>
        <v>79.034999999999997</v>
      </c>
      <c r="V944" s="47">
        <f t="shared" si="558"/>
        <v>23.95</v>
      </c>
      <c r="W944" s="48">
        <v>24.574580000000001</v>
      </c>
      <c r="X944" s="48">
        <v>112.11037</v>
      </c>
      <c r="Y944" s="49">
        <f t="shared" si="559"/>
        <v>73.400000000000006</v>
      </c>
      <c r="Z944" s="86">
        <v>23</v>
      </c>
      <c r="AA944" s="55">
        <v>12</v>
      </c>
      <c r="AB944" s="55">
        <v>180</v>
      </c>
      <c r="AC944" s="51" t="s">
        <v>129</v>
      </c>
      <c r="AD944" s="43" t="s">
        <v>113</v>
      </c>
      <c r="AE944" s="43" t="s">
        <v>0</v>
      </c>
      <c r="AF944" s="50">
        <v>1</v>
      </c>
      <c r="AG944" s="55" t="s">
        <v>0</v>
      </c>
    </row>
    <row r="945" spans="1:33" s="45" customFormat="1">
      <c r="A945" s="87" t="s">
        <v>264</v>
      </c>
      <c r="B945" s="43" t="s">
        <v>112</v>
      </c>
      <c r="C945" s="44">
        <v>41196</v>
      </c>
      <c r="D945" s="45">
        <v>2012</v>
      </c>
      <c r="E945" s="46">
        <v>0.39305555555555555</v>
      </c>
      <c r="F945" s="46">
        <v>0.3972222222222222</v>
      </c>
      <c r="G945" s="46">
        <f t="shared" si="552"/>
        <v>4.1666666666666519E-3</v>
      </c>
      <c r="H945" s="36">
        <v>2</v>
      </c>
      <c r="I945" s="36">
        <v>1</v>
      </c>
      <c r="J945" s="36">
        <v>1</v>
      </c>
      <c r="K945" s="36">
        <v>1</v>
      </c>
      <c r="L945" s="42" t="s">
        <v>262</v>
      </c>
      <c r="M945" s="42" t="s">
        <v>263</v>
      </c>
      <c r="N945" s="36">
        <v>2</v>
      </c>
      <c r="O945" s="47">
        <f t="shared" si="553"/>
        <v>80.52</v>
      </c>
      <c r="P945" s="85">
        <v>24.4</v>
      </c>
      <c r="Q945" s="47">
        <f t="shared" si="554"/>
        <v>77.55</v>
      </c>
      <c r="R945" s="47">
        <v>23.5</v>
      </c>
      <c r="S945" s="36">
        <f t="shared" si="555"/>
        <v>80.52</v>
      </c>
      <c r="T945" s="36">
        <f t="shared" si="556"/>
        <v>24.4</v>
      </c>
      <c r="U945" s="47">
        <f t="shared" si="557"/>
        <v>79.034999999999997</v>
      </c>
      <c r="V945" s="47">
        <f t="shared" si="558"/>
        <v>23.95</v>
      </c>
      <c r="W945" s="48">
        <v>24.574580000000001</v>
      </c>
      <c r="X945" s="48">
        <v>112.11037</v>
      </c>
      <c r="Y945" s="49">
        <f t="shared" si="559"/>
        <v>73.400000000000006</v>
      </c>
      <c r="Z945" s="86">
        <v>23</v>
      </c>
      <c r="AA945" s="55">
        <v>12</v>
      </c>
      <c r="AB945" s="55">
        <v>180</v>
      </c>
      <c r="AC945" s="51" t="s">
        <v>129</v>
      </c>
      <c r="AD945" s="43" t="s">
        <v>113</v>
      </c>
      <c r="AE945" s="43" t="s">
        <v>0</v>
      </c>
      <c r="AF945" s="50">
        <v>1</v>
      </c>
      <c r="AG945" s="55" t="s">
        <v>0</v>
      </c>
    </row>
    <row r="946" spans="1:33" s="45" customFormat="1">
      <c r="A946" s="87" t="s">
        <v>265</v>
      </c>
      <c r="B946" s="43" t="s">
        <v>145</v>
      </c>
      <c r="C946" s="44">
        <v>41196</v>
      </c>
      <c r="D946" s="45">
        <v>2012</v>
      </c>
      <c r="E946" s="46">
        <v>0.4055555555555555</v>
      </c>
      <c r="F946" s="46">
        <v>0.40763888888888888</v>
      </c>
      <c r="G946" s="46">
        <f t="shared" ref="G946" si="560">F946-E946</f>
        <v>2.0833333333333814E-3</v>
      </c>
      <c r="H946" s="36">
        <v>2</v>
      </c>
      <c r="I946" s="36">
        <v>1</v>
      </c>
      <c r="J946" s="36">
        <v>2</v>
      </c>
      <c r="K946" s="36">
        <v>2</v>
      </c>
      <c r="L946" s="42" t="s">
        <v>262</v>
      </c>
      <c r="M946" s="42" t="s">
        <v>263</v>
      </c>
      <c r="N946" s="36">
        <v>2</v>
      </c>
      <c r="O946" s="47">
        <f t="shared" ref="O946" si="561">(P946*3.3)</f>
        <v>79.199999999999989</v>
      </c>
      <c r="P946" s="85">
        <v>24</v>
      </c>
      <c r="Q946" s="47">
        <f t="shared" ref="Q946" si="562">(R946*3.3)</f>
        <v>72.599999999999994</v>
      </c>
      <c r="R946" s="47">
        <v>22</v>
      </c>
      <c r="S946" s="36">
        <f t="shared" ref="S946" si="563">MAX(O946,Q946,)</f>
        <v>79.199999999999989</v>
      </c>
      <c r="T946" s="36">
        <f t="shared" ref="T946" si="564">MAX(P946,R946)</f>
        <v>24</v>
      </c>
      <c r="U946" s="47">
        <f t="shared" ref="U946" si="565">AVERAGE(O946,Q946)</f>
        <v>75.899999999999991</v>
      </c>
      <c r="V946" s="47">
        <f t="shared" ref="V946" si="566">AVERAGE(P946,R946)</f>
        <v>23</v>
      </c>
      <c r="W946" s="48">
        <v>24.574580000000001</v>
      </c>
      <c r="X946" s="48">
        <v>112.11037</v>
      </c>
      <c r="Y946" s="49">
        <f t="shared" ref="Y946" si="567">(Z946*1.8)+32</f>
        <v>73.400000000000006</v>
      </c>
      <c r="Z946" s="86">
        <v>23</v>
      </c>
      <c r="AA946" s="55">
        <v>12</v>
      </c>
      <c r="AB946" s="55">
        <v>30</v>
      </c>
      <c r="AC946" s="51" t="s">
        <v>119</v>
      </c>
      <c r="AD946" s="43" t="s">
        <v>49</v>
      </c>
      <c r="AE946" s="43" t="s">
        <v>0</v>
      </c>
      <c r="AF946" s="50">
        <v>1</v>
      </c>
      <c r="AG946" s="55" t="s">
        <v>3</v>
      </c>
    </row>
    <row r="947" spans="1:33" s="45" customFormat="1">
      <c r="A947" s="87" t="s">
        <v>265</v>
      </c>
      <c r="B947" s="43" t="s">
        <v>145</v>
      </c>
      <c r="C947" s="44">
        <v>41196</v>
      </c>
      <c r="D947" s="45">
        <v>2012</v>
      </c>
      <c r="E947" s="46">
        <v>0.4055555555555555</v>
      </c>
      <c r="F947" s="46">
        <v>0.40763888888888888</v>
      </c>
      <c r="G947" s="46">
        <f t="shared" ref="G947:G954" si="568">F947-E947</f>
        <v>2.0833333333333814E-3</v>
      </c>
      <c r="H947" s="36">
        <v>2</v>
      </c>
      <c r="I947" s="36">
        <v>1</v>
      </c>
      <c r="J947" s="36">
        <v>2</v>
      </c>
      <c r="K947" s="36">
        <v>2</v>
      </c>
      <c r="L947" s="42" t="s">
        <v>262</v>
      </c>
      <c r="M947" s="42" t="s">
        <v>263</v>
      </c>
      <c r="N947" s="36">
        <v>2</v>
      </c>
      <c r="O947" s="47">
        <f t="shared" ref="O947:O954" si="569">(P947*3.3)</f>
        <v>79.199999999999989</v>
      </c>
      <c r="P947" s="85">
        <v>24</v>
      </c>
      <c r="Q947" s="47">
        <f t="shared" ref="Q947:Q954" si="570">(R947*3.3)</f>
        <v>72.599999999999994</v>
      </c>
      <c r="R947" s="47">
        <v>22</v>
      </c>
      <c r="S947" s="36">
        <f t="shared" ref="S947:S954" si="571">MAX(O947,Q947,)</f>
        <v>79.199999999999989</v>
      </c>
      <c r="T947" s="36">
        <f t="shared" ref="T947:T954" si="572">MAX(P947,R947)</f>
        <v>24</v>
      </c>
      <c r="U947" s="47">
        <f t="shared" ref="U947:U954" si="573">AVERAGE(O947,Q947)</f>
        <v>75.899999999999991</v>
      </c>
      <c r="V947" s="47">
        <f t="shared" ref="V947:V954" si="574">AVERAGE(P947,R947)</f>
        <v>23</v>
      </c>
      <c r="W947" s="48">
        <v>24.574580000000001</v>
      </c>
      <c r="X947" s="48">
        <v>112.11037</v>
      </c>
      <c r="Y947" s="49">
        <f t="shared" ref="Y947:Y954" si="575">(Z947*1.8)+32</f>
        <v>73.400000000000006</v>
      </c>
      <c r="Z947" s="86">
        <v>23</v>
      </c>
      <c r="AA947" s="55">
        <v>12</v>
      </c>
      <c r="AB947" s="55">
        <v>30</v>
      </c>
      <c r="AC947" s="51" t="s">
        <v>120</v>
      </c>
      <c r="AD947" s="43" t="s">
        <v>113</v>
      </c>
      <c r="AE947" s="43" t="s">
        <v>0</v>
      </c>
      <c r="AF947" s="50">
        <v>1</v>
      </c>
      <c r="AG947" s="55" t="s">
        <v>0</v>
      </c>
    </row>
    <row r="948" spans="1:33" s="45" customFormat="1">
      <c r="A948" s="87" t="s">
        <v>265</v>
      </c>
      <c r="B948" s="43" t="s">
        <v>145</v>
      </c>
      <c r="C948" s="44">
        <v>41196</v>
      </c>
      <c r="D948" s="45">
        <v>2012</v>
      </c>
      <c r="E948" s="46">
        <v>0.4055555555555555</v>
      </c>
      <c r="F948" s="46">
        <v>0.40763888888888888</v>
      </c>
      <c r="G948" s="46">
        <f t="shared" si="568"/>
        <v>2.0833333333333814E-3</v>
      </c>
      <c r="H948" s="36">
        <v>2</v>
      </c>
      <c r="I948" s="36">
        <v>1</v>
      </c>
      <c r="J948" s="36">
        <v>2</v>
      </c>
      <c r="K948" s="36">
        <v>2</v>
      </c>
      <c r="L948" s="42" t="s">
        <v>262</v>
      </c>
      <c r="M948" s="42" t="s">
        <v>263</v>
      </c>
      <c r="N948" s="36">
        <v>2</v>
      </c>
      <c r="O948" s="47">
        <f t="shared" si="569"/>
        <v>79.199999999999989</v>
      </c>
      <c r="P948" s="85">
        <v>24</v>
      </c>
      <c r="Q948" s="47">
        <f t="shared" si="570"/>
        <v>72.599999999999994</v>
      </c>
      <c r="R948" s="47">
        <v>22</v>
      </c>
      <c r="S948" s="36">
        <f t="shared" si="571"/>
        <v>79.199999999999989</v>
      </c>
      <c r="T948" s="36">
        <f t="shared" si="572"/>
        <v>24</v>
      </c>
      <c r="U948" s="47">
        <f t="shared" si="573"/>
        <v>75.899999999999991</v>
      </c>
      <c r="V948" s="47">
        <f t="shared" si="574"/>
        <v>23</v>
      </c>
      <c r="W948" s="48">
        <v>24.574580000000001</v>
      </c>
      <c r="X948" s="48">
        <v>112.11037</v>
      </c>
      <c r="Y948" s="49">
        <f t="shared" si="575"/>
        <v>73.400000000000006</v>
      </c>
      <c r="Z948" s="86">
        <v>23</v>
      </c>
      <c r="AA948" s="55">
        <v>12</v>
      </c>
      <c r="AB948" s="55">
        <v>30</v>
      </c>
      <c r="AC948" s="51" t="s">
        <v>120</v>
      </c>
      <c r="AD948" s="43" t="s">
        <v>113</v>
      </c>
      <c r="AE948" s="43" t="s">
        <v>0</v>
      </c>
      <c r="AF948" s="50">
        <v>1</v>
      </c>
      <c r="AG948" s="55" t="s">
        <v>0</v>
      </c>
    </row>
    <row r="949" spans="1:33" s="45" customFormat="1">
      <c r="A949" s="87" t="s">
        <v>265</v>
      </c>
      <c r="B949" s="43" t="s">
        <v>145</v>
      </c>
      <c r="C949" s="44">
        <v>41196</v>
      </c>
      <c r="D949" s="45">
        <v>2012</v>
      </c>
      <c r="E949" s="46">
        <v>0.4055555555555555</v>
      </c>
      <c r="F949" s="46">
        <v>0.40763888888888888</v>
      </c>
      <c r="G949" s="46">
        <f t="shared" si="568"/>
        <v>2.0833333333333814E-3</v>
      </c>
      <c r="H949" s="36">
        <v>2</v>
      </c>
      <c r="I949" s="36">
        <v>1</v>
      </c>
      <c r="J949" s="36">
        <v>2</v>
      </c>
      <c r="K949" s="36">
        <v>2</v>
      </c>
      <c r="L949" s="42" t="s">
        <v>262</v>
      </c>
      <c r="M949" s="42" t="s">
        <v>263</v>
      </c>
      <c r="N949" s="36">
        <v>2</v>
      </c>
      <c r="O949" s="47">
        <f t="shared" si="569"/>
        <v>79.199999999999989</v>
      </c>
      <c r="P949" s="85">
        <v>24</v>
      </c>
      <c r="Q949" s="47">
        <f t="shared" si="570"/>
        <v>72.599999999999994</v>
      </c>
      <c r="R949" s="47">
        <v>22</v>
      </c>
      <c r="S949" s="36">
        <f t="shared" si="571"/>
        <v>79.199999999999989</v>
      </c>
      <c r="T949" s="36">
        <f t="shared" si="572"/>
        <v>24</v>
      </c>
      <c r="U949" s="47">
        <f t="shared" si="573"/>
        <v>75.899999999999991</v>
      </c>
      <c r="V949" s="47">
        <f t="shared" si="574"/>
        <v>23</v>
      </c>
      <c r="W949" s="48">
        <v>24.574580000000001</v>
      </c>
      <c r="X949" s="48">
        <v>112.11037</v>
      </c>
      <c r="Y949" s="49">
        <f t="shared" si="575"/>
        <v>73.400000000000006</v>
      </c>
      <c r="Z949" s="86">
        <v>23</v>
      </c>
      <c r="AA949" s="55">
        <v>12</v>
      </c>
      <c r="AB949" s="55">
        <v>30</v>
      </c>
      <c r="AC949" s="51" t="s">
        <v>120</v>
      </c>
      <c r="AD949" s="43" t="s">
        <v>113</v>
      </c>
      <c r="AE949" s="43" t="s">
        <v>0</v>
      </c>
      <c r="AF949" s="50">
        <v>1</v>
      </c>
      <c r="AG949" s="55" t="s">
        <v>0</v>
      </c>
    </row>
    <row r="950" spans="1:33" s="45" customFormat="1">
      <c r="A950" s="87" t="s">
        <v>265</v>
      </c>
      <c r="B950" s="43" t="s">
        <v>145</v>
      </c>
      <c r="C950" s="44">
        <v>41196</v>
      </c>
      <c r="D950" s="45">
        <v>2012</v>
      </c>
      <c r="E950" s="46">
        <v>0.4055555555555555</v>
      </c>
      <c r="F950" s="46">
        <v>0.40763888888888888</v>
      </c>
      <c r="G950" s="46">
        <f t="shared" si="568"/>
        <v>2.0833333333333814E-3</v>
      </c>
      <c r="H950" s="36">
        <v>2</v>
      </c>
      <c r="I950" s="36">
        <v>1</v>
      </c>
      <c r="J950" s="36">
        <v>2</v>
      </c>
      <c r="K950" s="36">
        <v>2</v>
      </c>
      <c r="L950" s="42" t="s">
        <v>262</v>
      </c>
      <c r="M950" s="42" t="s">
        <v>263</v>
      </c>
      <c r="N950" s="36">
        <v>2</v>
      </c>
      <c r="O950" s="47">
        <f t="shared" si="569"/>
        <v>79.199999999999989</v>
      </c>
      <c r="P950" s="85">
        <v>24</v>
      </c>
      <c r="Q950" s="47">
        <f t="shared" si="570"/>
        <v>72.599999999999994</v>
      </c>
      <c r="R950" s="47">
        <v>22</v>
      </c>
      <c r="S950" s="36">
        <f t="shared" si="571"/>
        <v>79.199999999999989</v>
      </c>
      <c r="T950" s="36">
        <f t="shared" si="572"/>
        <v>24</v>
      </c>
      <c r="U950" s="47">
        <f t="shared" si="573"/>
        <v>75.899999999999991</v>
      </c>
      <c r="V950" s="47">
        <f t="shared" si="574"/>
        <v>23</v>
      </c>
      <c r="W950" s="48">
        <v>24.574580000000001</v>
      </c>
      <c r="X950" s="48">
        <v>112.11037</v>
      </c>
      <c r="Y950" s="49">
        <f t="shared" si="575"/>
        <v>73.400000000000006</v>
      </c>
      <c r="Z950" s="86">
        <v>23</v>
      </c>
      <c r="AA950" s="55">
        <v>12</v>
      </c>
      <c r="AB950" s="55">
        <v>30</v>
      </c>
      <c r="AC950" s="51" t="s">
        <v>161</v>
      </c>
      <c r="AD950" s="43" t="s">
        <v>113</v>
      </c>
      <c r="AE950" s="43" t="s">
        <v>0</v>
      </c>
      <c r="AF950" s="50">
        <v>1</v>
      </c>
      <c r="AG950" s="55" t="s">
        <v>0</v>
      </c>
    </row>
    <row r="951" spans="1:33" s="45" customFormat="1">
      <c r="A951" s="87" t="s">
        <v>265</v>
      </c>
      <c r="B951" s="43" t="s">
        <v>145</v>
      </c>
      <c r="C951" s="44">
        <v>41196</v>
      </c>
      <c r="D951" s="45">
        <v>2012</v>
      </c>
      <c r="E951" s="46">
        <v>0.4055555555555555</v>
      </c>
      <c r="F951" s="46">
        <v>0.40763888888888888</v>
      </c>
      <c r="G951" s="46">
        <f t="shared" si="568"/>
        <v>2.0833333333333814E-3</v>
      </c>
      <c r="H951" s="36">
        <v>2</v>
      </c>
      <c r="I951" s="36">
        <v>1</v>
      </c>
      <c r="J951" s="36">
        <v>2</v>
      </c>
      <c r="K951" s="36">
        <v>2</v>
      </c>
      <c r="L951" s="42" t="s">
        <v>262</v>
      </c>
      <c r="M951" s="42" t="s">
        <v>263</v>
      </c>
      <c r="N951" s="36">
        <v>2</v>
      </c>
      <c r="O951" s="47">
        <f t="shared" si="569"/>
        <v>79.199999999999989</v>
      </c>
      <c r="P951" s="85">
        <v>24</v>
      </c>
      <c r="Q951" s="47">
        <f t="shared" si="570"/>
        <v>72.599999999999994</v>
      </c>
      <c r="R951" s="47">
        <v>22</v>
      </c>
      <c r="S951" s="36">
        <f t="shared" si="571"/>
        <v>79.199999999999989</v>
      </c>
      <c r="T951" s="36">
        <f t="shared" si="572"/>
        <v>24</v>
      </c>
      <c r="U951" s="47">
        <f t="shared" si="573"/>
        <v>75.899999999999991</v>
      </c>
      <c r="V951" s="47">
        <f t="shared" si="574"/>
        <v>23</v>
      </c>
      <c r="W951" s="48">
        <v>24.574580000000001</v>
      </c>
      <c r="X951" s="48">
        <v>112.11037</v>
      </c>
      <c r="Y951" s="49">
        <f t="shared" si="575"/>
        <v>73.400000000000006</v>
      </c>
      <c r="Z951" s="86">
        <v>23</v>
      </c>
      <c r="AA951" s="55">
        <v>12</v>
      </c>
      <c r="AB951" s="55">
        <v>30</v>
      </c>
      <c r="AC951" s="51" t="s">
        <v>161</v>
      </c>
      <c r="AD951" s="43" t="s">
        <v>113</v>
      </c>
      <c r="AE951" s="43" t="s">
        <v>0</v>
      </c>
      <c r="AF951" s="50">
        <v>1</v>
      </c>
      <c r="AG951" s="55" t="s">
        <v>0</v>
      </c>
    </row>
    <row r="952" spans="1:33" s="45" customFormat="1">
      <c r="A952" s="87" t="s">
        <v>265</v>
      </c>
      <c r="B952" s="43" t="s">
        <v>145</v>
      </c>
      <c r="C952" s="44">
        <v>41196</v>
      </c>
      <c r="D952" s="45">
        <v>2012</v>
      </c>
      <c r="E952" s="46">
        <v>0.4055555555555555</v>
      </c>
      <c r="F952" s="46">
        <v>0.40763888888888888</v>
      </c>
      <c r="G952" s="46">
        <f t="shared" si="568"/>
        <v>2.0833333333333814E-3</v>
      </c>
      <c r="H952" s="36">
        <v>2</v>
      </c>
      <c r="I952" s="36">
        <v>1</v>
      </c>
      <c r="J952" s="36">
        <v>2</v>
      </c>
      <c r="K952" s="36">
        <v>2</v>
      </c>
      <c r="L952" s="42" t="s">
        <v>262</v>
      </c>
      <c r="M952" s="42" t="s">
        <v>263</v>
      </c>
      <c r="N952" s="36">
        <v>2</v>
      </c>
      <c r="O952" s="47">
        <f t="shared" si="569"/>
        <v>79.199999999999989</v>
      </c>
      <c r="P952" s="85">
        <v>24</v>
      </c>
      <c r="Q952" s="47">
        <f t="shared" si="570"/>
        <v>72.599999999999994</v>
      </c>
      <c r="R952" s="47">
        <v>22</v>
      </c>
      <c r="S952" s="36">
        <f t="shared" si="571"/>
        <v>79.199999999999989</v>
      </c>
      <c r="T952" s="36">
        <f t="shared" si="572"/>
        <v>24</v>
      </c>
      <c r="U952" s="47">
        <f t="shared" si="573"/>
        <v>75.899999999999991</v>
      </c>
      <c r="V952" s="47">
        <f t="shared" si="574"/>
        <v>23</v>
      </c>
      <c r="W952" s="48">
        <v>24.574580000000001</v>
      </c>
      <c r="X952" s="48">
        <v>112.11037</v>
      </c>
      <c r="Y952" s="49">
        <f t="shared" si="575"/>
        <v>73.400000000000006</v>
      </c>
      <c r="Z952" s="86">
        <v>23</v>
      </c>
      <c r="AA952" s="55">
        <v>12</v>
      </c>
      <c r="AB952" s="55">
        <v>30</v>
      </c>
      <c r="AC952" s="51" t="s">
        <v>161</v>
      </c>
      <c r="AD952" s="43" t="s">
        <v>113</v>
      </c>
      <c r="AE952" s="43" t="s">
        <v>0</v>
      </c>
      <c r="AF952" s="50">
        <v>1</v>
      </c>
      <c r="AG952" s="55" t="s">
        <v>0</v>
      </c>
    </row>
    <row r="953" spans="1:33" s="45" customFormat="1">
      <c r="A953" s="87" t="s">
        <v>265</v>
      </c>
      <c r="B953" s="43" t="s">
        <v>145</v>
      </c>
      <c r="C953" s="44">
        <v>41196</v>
      </c>
      <c r="D953" s="45">
        <v>2012</v>
      </c>
      <c r="E953" s="46">
        <v>0.4055555555555555</v>
      </c>
      <c r="F953" s="46">
        <v>0.40763888888888888</v>
      </c>
      <c r="G953" s="46">
        <f t="shared" si="568"/>
        <v>2.0833333333333814E-3</v>
      </c>
      <c r="H953" s="36">
        <v>2</v>
      </c>
      <c r="I953" s="36">
        <v>1</v>
      </c>
      <c r="J953" s="36">
        <v>2</v>
      </c>
      <c r="K953" s="36">
        <v>2</v>
      </c>
      <c r="L953" s="42" t="s">
        <v>262</v>
      </c>
      <c r="M953" s="42" t="s">
        <v>263</v>
      </c>
      <c r="N953" s="36">
        <v>2</v>
      </c>
      <c r="O953" s="47">
        <f t="shared" si="569"/>
        <v>79.199999999999989</v>
      </c>
      <c r="P953" s="85">
        <v>24</v>
      </c>
      <c r="Q953" s="47">
        <f t="shared" si="570"/>
        <v>72.599999999999994</v>
      </c>
      <c r="R953" s="47">
        <v>22</v>
      </c>
      <c r="S953" s="36">
        <f t="shared" si="571"/>
        <v>79.199999999999989</v>
      </c>
      <c r="T953" s="36">
        <f t="shared" si="572"/>
        <v>24</v>
      </c>
      <c r="U953" s="47">
        <f t="shared" si="573"/>
        <v>75.899999999999991</v>
      </c>
      <c r="V953" s="47">
        <f t="shared" si="574"/>
        <v>23</v>
      </c>
      <c r="W953" s="48">
        <v>24.574580000000001</v>
      </c>
      <c r="X953" s="48">
        <v>112.11037</v>
      </c>
      <c r="Y953" s="49">
        <f t="shared" si="575"/>
        <v>73.400000000000006</v>
      </c>
      <c r="Z953" s="86">
        <v>23</v>
      </c>
      <c r="AA953" s="55">
        <v>12</v>
      </c>
      <c r="AB953" s="55">
        <v>30</v>
      </c>
      <c r="AC953" s="51" t="s">
        <v>161</v>
      </c>
      <c r="AD953" s="43" t="s">
        <v>113</v>
      </c>
      <c r="AE953" s="43" t="s">
        <v>0</v>
      </c>
      <c r="AF953" s="50">
        <v>1</v>
      </c>
      <c r="AG953" s="55" t="s">
        <v>0</v>
      </c>
    </row>
    <row r="954" spans="1:33" s="45" customFormat="1">
      <c r="A954" s="87" t="s">
        <v>266</v>
      </c>
      <c r="B954" s="43" t="s">
        <v>149</v>
      </c>
      <c r="C954" s="44">
        <v>41196</v>
      </c>
      <c r="D954" s="45">
        <v>2012</v>
      </c>
      <c r="E954" s="46">
        <v>0.39166666666666666</v>
      </c>
      <c r="F954" s="46">
        <v>0.39583333333333331</v>
      </c>
      <c r="G954" s="46">
        <f t="shared" si="568"/>
        <v>4.1666666666666519E-3</v>
      </c>
      <c r="H954" s="36">
        <v>2</v>
      </c>
      <c r="I954" s="36">
        <v>1</v>
      </c>
      <c r="J954" s="36">
        <v>3</v>
      </c>
      <c r="K954" s="36">
        <v>3</v>
      </c>
      <c r="L954" s="42" t="s">
        <v>262</v>
      </c>
      <c r="M954" s="42" t="s">
        <v>263</v>
      </c>
      <c r="N954" s="36">
        <v>2</v>
      </c>
      <c r="O954" s="47">
        <f t="shared" si="569"/>
        <v>77.88</v>
      </c>
      <c r="P954" s="85">
        <v>23.6</v>
      </c>
      <c r="Q954" s="47">
        <f t="shared" si="570"/>
        <v>75.899999999999991</v>
      </c>
      <c r="R954" s="47">
        <v>23</v>
      </c>
      <c r="S954" s="36">
        <f t="shared" si="571"/>
        <v>77.88</v>
      </c>
      <c r="T954" s="36">
        <f t="shared" si="572"/>
        <v>23.6</v>
      </c>
      <c r="U954" s="47">
        <f t="shared" si="573"/>
        <v>76.889999999999986</v>
      </c>
      <c r="V954" s="47">
        <f t="shared" si="574"/>
        <v>23.3</v>
      </c>
      <c r="W954" s="48">
        <v>24.573450000000001</v>
      </c>
      <c r="X954" s="48">
        <v>112.11064</v>
      </c>
      <c r="Y954" s="49">
        <f t="shared" si="575"/>
        <v>73.400000000000006</v>
      </c>
      <c r="Z954" s="86">
        <v>23</v>
      </c>
      <c r="AA954" s="55">
        <v>12</v>
      </c>
      <c r="AB954" s="55">
        <v>210</v>
      </c>
      <c r="AC954" s="51" t="s">
        <v>119</v>
      </c>
      <c r="AD954" s="43" t="s">
        <v>49</v>
      </c>
      <c r="AE954" s="43" t="s">
        <v>0</v>
      </c>
      <c r="AF954" s="50">
        <v>1</v>
      </c>
      <c r="AG954" s="55" t="s">
        <v>3</v>
      </c>
    </row>
    <row r="955" spans="1:33" s="45" customFormat="1">
      <c r="A955" s="87" t="s">
        <v>266</v>
      </c>
      <c r="B955" s="43" t="s">
        <v>149</v>
      </c>
      <c r="C955" s="44">
        <v>41196</v>
      </c>
      <c r="D955" s="45">
        <v>2012</v>
      </c>
      <c r="E955" s="46">
        <v>0.39166666666666666</v>
      </c>
      <c r="F955" s="46">
        <v>0.39583333333333331</v>
      </c>
      <c r="G955" s="46">
        <f t="shared" ref="G955:G966" si="576">F955-E955</f>
        <v>4.1666666666666519E-3</v>
      </c>
      <c r="H955" s="36">
        <v>2</v>
      </c>
      <c r="I955" s="36">
        <v>1</v>
      </c>
      <c r="J955" s="36">
        <v>3</v>
      </c>
      <c r="K955" s="36">
        <v>3</v>
      </c>
      <c r="L955" s="42" t="s">
        <v>262</v>
      </c>
      <c r="M955" s="42" t="s">
        <v>263</v>
      </c>
      <c r="N955" s="36">
        <v>2</v>
      </c>
      <c r="O955" s="47">
        <f t="shared" ref="O955:O966" si="577">(P955*3.3)</f>
        <v>77.88</v>
      </c>
      <c r="P955" s="85">
        <v>23.6</v>
      </c>
      <c r="Q955" s="47">
        <f t="shared" ref="Q955:Q966" si="578">(R955*3.3)</f>
        <v>75.899999999999991</v>
      </c>
      <c r="R955" s="47">
        <v>23</v>
      </c>
      <c r="S955" s="36">
        <f t="shared" ref="S955:S966" si="579">MAX(O955,Q955,)</f>
        <v>77.88</v>
      </c>
      <c r="T955" s="36">
        <f t="shared" ref="T955:T966" si="580">MAX(P955,R955)</f>
        <v>23.6</v>
      </c>
      <c r="U955" s="47">
        <f t="shared" ref="U955:U966" si="581">AVERAGE(O955,Q955)</f>
        <v>76.889999999999986</v>
      </c>
      <c r="V955" s="47">
        <f t="shared" ref="V955:V966" si="582">AVERAGE(P955,R955)</f>
        <v>23.3</v>
      </c>
      <c r="W955" s="48">
        <v>24.573450000000001</v>
      </c>
      <c r="X955" s="48">
        <v>112.11064</v>
      </c>
      <c r="Y955" s="49">
        <f t="shared" ref="Y955:Y966" si="583">(Z955*1.8)+32</f>
        <v>73.400000000000006</v>
      </c>
      <c r="Z955" s="86">
        <v>23</v>
      </c>
      <c r="AA955" s="55">
        <v>12</v>
      </c>
      <c r="AB955" s="55">
        <v>210</v>
      </c>
      <c r="AC955" s="51" t="s">
        <v>119</v>
      </c>
      <c r="AD955" s="43" t="s">
        <v>49</v>
      </c>
      <c r="AE955" s="43" t="s">
        <v>0</v>
      </c>
      <c r="AF955" s="50">
        <v>1</v>
      </c>
      <c r="AG955" s="55" t="s">
        <v>60</v>
      </c>
    </row>
    <row r="956" spans="1:33" s="45" customFormat="1">
      <c r="A956" s="87" t="s">
        <v>266</v>
      </c>
      <c r="B956" s="43" t="s">
        <v>149</v>
      </c>
      <c r="C956" s="44">
        <v>41196</v>
      </c>
      <c r="D956" s="45">
        <v>2012</v>
      </c>
      <c r="E956" s="46">
        <v>0.39166666666666666</v>
      </c>
      <c r="F956" s="46">
        <v>0.39583333333333331</v>
      </c>
      <c r="G956" s="46">
        <f t="shared" si="576"/>
        <v>4.1666666666666519E-3</v>
      </c>
      <c r="H956" s="36">
        <v>2</v>
      </c>
      <c r="I956" s="36">
        <v>1</v>
      </c>
      <c r="J956" s="36">
        <v>3</v>
      </c>
      <c r="K956" s="36">
        <v>3</v>
      </c>
      <c r="L956" s="42" t="s">
        <v>262</v>
      </c>
      <c r="M956" s="42" t="s">
        <v>263</v>
      </c>
      <c r="N956" s="36">
        <v>2</v>
      </c>
      <c r="O956" s="47">
        <f t="shared" si="577"/>
        <v>77.88</v>
      </c>
      <c r="P956" s="85">
        <v>23.6</v>
      </c>
      <c r="Q956" s="47">
        <f t="shared" si="578"/>
        <v>75.899999999999991</v>
      </c>
      <c r="R956" s="47">
        <v>23</v>
      </c>
      <c r="S956" s="36">
        <f t="shared" si="579"/>
        <v>77.88</v>
      </c>
      <c r="T956" s="36">
        <f t="shared" si="580"/>
        <v>23.6</v>
      </c>
      <c r="U956" s="47">
        <f t="shared" si="581"/>
        <v>76.889999999999986</v>
      </c>
      <c r="V956" s="47">
        <f t="shared" si="582"/>
        <v>23.3</v>
      </c>
      <c r="W956" s="48">
        <v>24.573450000000001</v>
      </c>
      <c r="X956" s="48">
        <v>112.11064</v>
      </c>
      <c r="Y956" s="49">
        <f t="shared" si="583"/>
        <v>73.400000000000006</v>
      </c>
      <c r="Z956" s="86">
        <v>23</v>
      </c>
      <c r="AA956" s="55">
        <v>12</v>
      </c>
      <c r="AB956" s="55">
        <v>210</v>
      </c>
      <c r="AC956" s="51" t="s">
        <v>120</v>
      </c>
      <c r="AD956" s="43" t="s">
        <v>49</v>
      </c>
      <c r="AE956" s="43" t="s">
        <v>0</v>
      </c>
      <c r="AF956" s="50">
        <v>1</v>
      </c>
      <c r="AG956" s="52" t="s">
        <v>0</v>
      </c>
    </row>
    <row r="957" spans="1:33" s="45" customFormat="1">
      <c r="A957" s="87" t="s">
        <v>266</v>
      </c>
      <c r="B957" s="43" t="s">
        <v>149</v>
      </c>
      <c r="C957" s="44">
        <v>41196</v>
      </c>
      <c r="D957" s="45">
        <v>2012</v>
      </c>
      <c r="E957" s="46">
        <v>0.39166666666666666</v>
      </c>
      <c r="F957" s="46">
        <v>0.39583333333333331</v>
      </c>
      <c r="G957" s="46">
        <f t="shared" si="576"/>
        <v>4.1666666666666519E-3</v>
      </c>
      <c r="H957" s="36">
        <v>2</v>
      </c>
      <c r="I957" s="36">
        <v>1</v>
      </c>
      <c r="J957" s="36">
        <v>3</v>
      </c>
      <c r="K957" s="36">
        <v>3</v>
      </c>
      <c r="L957" s="42" t="s">
        <v>262</v>
      </c>
      <c r="M957" s="42" t="s">
        <v>263</v>
      </c>
      <c r="N957" s="36">
        <v>2</v>
      </c>
      <c r="O957" s="47">
        <f t="shared" si="577"/>
        <v>77.88</v>
      </c>
      <c r="P957" s="85">
        <v>23.6</v>
      </c>
      <c r="Q957" s="47">
        <f t="shared" si="578"/>
        <v>75.899999999999991</v>
      </c>
      <c r="R957" s="47">
        <v>23</v>
      </c>
      <c r="S957" s="36">
        <f t="shared" si="579"/>
        <v>77.88</v>
      </c>
      <c r="T957" s="36">
        <f t="shared" si="580"/>
        <v>23.6</v>
      </c>
      <c r="U957" s="47">
        <f t="shared" si="581"/>
        <v>76.889999999999986</v>
      </c>
      <c r="V957" s="47">
        <f t="shared" si="582"/>
        <v>23.3</v>
      </c>
      <c r="W957" s="48">
        <v>24.573450000000001</v>
      </c>
      <c r="X957" s="48">
        <v>112.11064</v>
      </c>
      <c r="Y957" s="49">
        <f t="shared" si="583"/>
        <v>73.400000000000006</v>
      </c>
      <c r="Z957" s="86">
        <v>23</v>
      </c>
      <c r="AA957" s="55">
        <v>12</v>
      </c>
      <c r="AB957" s="55">
        <v>210</v>
      </c>
      <c r="AC957" s="51" t="s">
        <v>120</v>
      </c>
      <c r="AD957" s="43" t="s">
        <v>49</v>
      </c>
      <c r="AE957" s="43" t="s">
        <v>0</v>
      </c>
      <c r="AF957" s="50">
        <v>1</v>
      </c>
      <c r="AG957" s="52" t="s">
        <v>0</v>
      </c>
    </row>
    <row r="958" spans="1:33" s="45" customFormat="1">
      <c r="A958" s="87" t="s">
        <v>266</v>
      </c>
      <c r="B958" s="43" t="s">
        <v>149</v>
      </c>
      <c r="C958" s="44">
        <v>41196</v>
      </c>
      <c r="D958" s="45">
        <v>2012</v>
      </c>
      <c r="E958" s="46">
        <v>0.39166666666666666</v>
      </c>
      <c r="F958" s="46">
        <v>0.39583333333333331</v>
      </c>
      <c r="G958" s="46">
        <f t="shared" si="576"/>
        <v>4.1666666666666519E-3</v>
      </c>
      <c r="H958" s="36">
        <v>2</v>
      </c>
      <c r="I958" s="36">
        <v>1</v>
      </c>
      <c r="J958" s="36">
        <v>3</v>
      </c>
      <c r="K958" s="36">
        <v>3</v>
      </c>
      <c r="L958" s="42" t="s">
        <v>262</v>
      </c>
      <c r="M958" s="42" t="s">
        <v>263</v>
      </c>
      <c r="N958" s="36">
        <v>2</v>
      </c>
      <c r="O958" s="47">
        <f t="shared" si="577"/>
        <v>77.88</v>
      </c>
      <c r="P958" s="85">
        <v>23.6</v>
      </c>
      <c r="Q958" s="47">
        <f t="shared" si="578"/>
        <v>75.899999999999991</v>
      </c>
      <c r="R958" s="47">
        <v>23</v>
      </c>
      <c r="S958" s="36">
        <f t="shared" si="579"/>
        <v>77.88</v>
      </c>
      <c r="T958" s="36">
        <f t="shared" si="580"/>
        <v>23.6</v>
      </c>
      <c r="U958" s="47">
        <f t="shared" si="581"/>
        <v>76.889999999999986</v>
      </c>
      <c r="V958" s="47">
        <f t="shared" si="582"/>
        <v>23.3</v>
      </c>
      <c r="W958" s="48">
        <v>24.573450000000001</v>
      </c>
      <c r="X958" s="48">
        <v>112.11064</v>
      </c>
      <c r="Y958" s="49">
        <f t="shared" si="583"/>
        <v>73.400000000000006</v>
      </c>
      <c r="Z958" s="86">
        <v>23</v>
      </c>
      <c r="AA958" s="55">
        <v>12</v>
      </c>
      <c r="AB958" s="55">
        <v>210</v>
      </c>
      <c r="AC958" s="51" t="s">
        <v>120</v>
      </c>
      <c r="AD958" s="43" t="s">
        <v>49</v>
      </c>
      <c r="AE958" s="43" t="s">
        <v>0</v>
      </c>
      <c r="AF958" s="50">
        <v>1</v>
      </c>
      <c r="AG958" s="52" t="s">
        <v>0</v>
      </c>
    </row>
    <row r="959" spans="1:33" s="45" customFormat="1">
      <c r="A959" s="87" t="s">
        <v>266</v>
      </c>
      <c r="B959" s="43" t="s">
        <v>149</v>
      </c>
      <c r="C959" s="44">
        <v>41196</v>
      </c>
      <c r="D959" s="45">
        <v>2012</v>
      </c>
      <c r="E959" s="46">
        <v>0.39166666666666666</v>
      </c>
      <c r="F959" s="46">
        <v>0.39583333333333331</v>
      </c>
      <c r="G959" s="46">
        <f t="shared" si="576"/>
        <v>4.1666666666666519E-3</v>
      </c>
      <c r="H959" s="36">
        <v>2</v>
      </c>
      <c r="I959" s="36">
        <v>1</v>
      </c>
      <c r="J959" s="36">
        <v>3</v>
      </c>
      <c r="K959" s="36">
        <v>3</v>
      </c>
      <c r="L959" s="42" t="s">
        <v>262</v>
      </c>
      <c r="M959" s="42" t="s">
        <v>263</v>
      </c>
      <c r="N959" s="36">
        <v>2</v>
      </c>
      <c r="O959" s="47">
        <f t="shared" si="577"/>
        <v>77.88</v>
      </c>
      <c r="P959" s="85">
        <v>23.6</v>
      </c>
      <c r="Q959" s="47">
        <f t="shared" si="578"/>
        <v>75.899999999999991</v>
      </c>
      <c r="R959" s="47">
        <v>23</v>
      </c>
      <c r="S959" s="36">
        <f t="shared" si="579"/>
        <v>77.88</v>
      </c>
      <c r="T959" s="36">
        <f t="shared" si="580"/>
        <v>23.6</v>
      </c>
      <c r="U959" s="47">
        <f t="shared" si="581"/>
        <v>76.889999999999986</v>
      </c>
      <c r="V959" s="47">
        <f t="shared" si="582"/>
        <v>23.3</v>
      </c>
      <c r="W959" s="48">
        <v>24.573450000000001</v>
      </c>
      <c r="X959" s="48">
        <v>112.11064</v>
      </c>
      <c r="Y959" s="49">
        <f t="shared" si="583"/>
        <v>73.400000000000006</v>
      </c>
      <c r="Z959" s="86">
        <v>23</v>
      </c>
      <c r="AA959" s="55">
        <v>12</v>
      </c>
      <c r="AB959" s="55">
        <v>210</v>
      </c>
      <c r="AC959" s="51" t="s">
        <v>120</v>
      </c>
      <c r="AD959" s="43" t="s">
        <v>49</v>
      </c>
      <c r="AE959" s="43" t="s">
        <v>0</v>
      </c>
      <c r="AF959" s="50">
        <v>1</v>
      </c>
      <c r="AG959" s="52" t="s">
        <v>0</v>
      </c>
    </row>
    <row r="960" spans="1:33" s="45" customFormat="1">
      <c r="A960" s="87" t="s">
        <v>266</v>
      </c>
      <c r="B960" s="43" t="s">
        <v>149</v>
      </c>
      <c r="C960" s="44">
        <v>41196</v>
      </c>
      <c r="D960" s="45">
        <v>2012</v>
      </c>
      <c r="E960" s="46">
        <v>0.39166666666666666</v>
      </c>
      <c r="F960" s="46">
        <v>0.39583333333333331</v>
      </c>
      <c r="G960" s="46">
        <f t="shared" si="576"/>
        <v>4.1666666666666519E-3</v>
      </c>
      <c r="H960" s="36">
        <v>2</v>
      </c>
      <c r="I960" s="36">
        <v>1</v>
      </c>
      <c r="J960" s="36">
        <v>3</v>
      </c>
      <c r="K960" s="36">
        <v>3</v>
      </c>
      <c r="L960" s="42" t="s">
        <v>262</v>
      </c>
      <c r="M960" s="42" t="s">
        <v>263</v>
      </c>
      <c r="N960" s="36">
        <v>2</v>
      </c>
      <c r="O960" s="47">
        <f t="shared" si="577"/>
        <v>77.88</v>
      </c>
      <c r="P960" s="85">
        <v>23.6</v>
      </c>
      <c r="Q960" s="47">
        <f t="shared" si="578"/>
        <v>75.899999999999991</v>
      </c>
      <c r="R960" s="47">
        <v>23</v>
      </c>
      <c r="S960" s="36">
        <f t="shared" si="579"/>
        <v>77.88</v>
      </c>
      <c r="T960" s="36">
        <f t="shared" si="580"/>
        <v>23.6</v>
      </c>
      <c r="U960" s="47">
        <f t="shared" si="581"/>
        <v>76.889999999999986</v>
      </c>
      <c r="V960" s="47">
        <f t="shared" si="582"/>
        <v>23.3</v>
      </c>
      <c r="W960" s="48">
        <v>24.573450000000001</v>
      </c>
      <c r="X960" s="48">
        <v>112.11064</v>
      </c>
      <c r="Y960" s="49">
        <f t="shared" si="583"/>
        <v>73.400000000000006</v>
      </c>
      <c r="Z960" s="86">
        <v>23</v>
      </c>
      <c r="AA960" s="55">
        <v>12</v>
      </c>
      <c r="AB960" s="55">
        <v>210</v>
      </c>
      <c r="AC960" s="51" t="s">
        <v>120</v>
      </c>
      <c r="AD960" s="43" t="s">
        <v>49</v>
      </c>
      <c r="AE960" s="43" t="s">
        <v>0</v>
      </c>
      <c r="AF960" s="50">
        <v>1</v>
      </c>
      <c r="AG960" s="52" t="s">
        <v>0</v>
      </c>
    </row>
    <row r="961" spans="1:33" s="45" customFormat="1">
      <c r="A961" s="87" t="s">
        <v>266</v>
      </c>
      <c r="B961" s="43" t="s">
        <v>149</v>
      </c>
      <c r="C961" s="44">
        <v>41196</v>
      </c>
      <c r="D961" s="45">
        <v>2012</v>
      </c>
      <c r="E961" s="46">
        <v>0.39166666666666666</v>
      </c>
      <c r="F961" s="46">
        <v>0.39583333333333331</v>
      </c>
      <c r="G961" s="46">
        <f t="shared" si="576"/>
        <v>4.1666666666666519E-3</v>
      </c>
      <c r="H961" s="36">
        <v>2</v>
      </c>
      <c r="I961" s="36">
        <v>1</v>
      </c>
      <c r="J961" s="36">
        <v>3</v>
      </c>
      <c r="K961" s="36">
        <v>3</v>
      </c>
      <c r="L961" s="42" t="s">
        <v>262</v>
      </c>
      <c r="M961" s="42" t="s">
        <v>263</v>
      </c>
      <c r="N961" s="36">
        <v>2</v>
      </c>
      <c r="O961" s="47">
        <f t="shared" si="577"/>
        <v>77.88</v>
      </c>
      <c r="P961" s="85">
        <v>23.6</v>
      </c>
      <c r="Q961" s="47">
        <f t="shared" si="578"/>
        <v>75.899999999999991</v>
      </c>
      <c r="R961" s="47">
        <v>23</v>
      </c>
      <c r="S961" s="36">
        <f t="shared" si="579"/>
        <v>77.88</v>
      </c>
      <c r="T961" s="36">
        <f t="shared" si="580"/>
        <v>23.6</v>
      </c>
      <c r="U961" s="47">
        <f t="shared" si="581"/>
        <v>76.889999999999986</v>
      </c>
      <c r="V961" s="47">
        <f t="shared" si="582"/>
        <v>23.3</v>
      </c>
      <c r="W961" s="48">
        <v>24.573450000000001</v>
      </c>
      <c r="X961" s="48">
        <v>112.11064</v>
      </c>
      <c r="Y961" s="49">
        <f t="shared" si="583"/>
        <v>73.400000000000006</v>
      </c>
      <c r="Z961" s="86">
        <v>23</v>
      </c>
      <c r="AA961" s="55">
        <v>12</v>
      </c>
      <c r="AB961" s="55">
        <v>210</v>
      </c>
      <c r="AC961" s="51" t="s">
        <v>120</v>
      </c>
      <c r="AD961" s="43" t="s">
        <v>49</v>
      </c>
      <c r="AE961" s="43" t="s">
        <v>0</v>
      </c>
      <c r="AF961" s="50">
        <v>1</v>
      </c>
      <c r="AG961" s="52" t="s">
        <v>0</v>
      </c>
    </row>
    <row r="962" spans="1:33" s="45" customFormat="1">
      <c r="A962" s="87" t="s">
        <v>266</v>
      </c>
      <c r="B962" s="43" t="s">
        <v>149</v>
      </c>
      <c r="C962" s="44">
        <v>41196</v>
      </c>
      <c r="D962" s="45">
        <v>2012</v>
      </c>
      <c r="E962" s="46">
        <v>0.39166666666666666</v>
      </c>
      <c r="F962" s="46">
        <v>0.39583333333333331</v>
      </c>
      <c r="G962" s="46">
        <f t="shared" si="576"/>
        <v>4.1666666666666519E-3</v>
      </c>
      <c r="H962" s="36">
        <v>2</v>
      </c>
      <c r="I962" s="36">
        <v>1</v>
      </c>
      <c r="J962" s="36">
        <v>3</v>
      </c>
      <c r="K962" s="36">
        <v>3</v>
      </c>
      <c r="L962" s="42" t="s">
        <v>262</v>
      </c>
      <c r="M962" s="42" t="s">
        <v>263</v>
      </c>
      <c r="N962" s="36">
        <v>2</v>
      </c>
      <c r="O962" s="47">
        <f t="shared" si="577"/>
        <v>77.88</v>
      </c>
      <c r="P962" s="85">
        <v>23.6</v>
      </c>
      <c r="Q962" s="47">
        <f t="shared" si="578"/>
        <v>75.899999999999991</v>
      </c>
      <c r="R962" s="47">
        <v>23</v>
      </c>
      <c r="S962" s="36">
        <f t="shared" si="579"/>
        <v>77.88</v>
      </c>
      <c r="T962" s="36">
        <f t="shared" si="580"/>
        <v>23.6</v>
      </c>
      <c r="U962" s="47">
        <f t="shared" si="581"/>
        <v>76.889999999999986</v>
      </c>
      <c r="V962" s="47">
        <f t="shared" si="582"/>
        <v>23.3</v>
      </c>
      <c r="W962" s="48">
        <v>24.573450000000001</v>
      </c>
      <c r="X962" s="48">
        <v>112.11064</v>
      </c>
      <c r="Y962" s="49">
        <f t="shared" si="583"/>
        <v>73.400000000000006</v>
      </c>
      <c r="Z962" s="86">
        <v>23</v>
      </c>
      <c r="AA962" s="55">
        <v>12</v>
      </c>
      <c r="AB962" s="55">
        <v>210</v>
      </c>
      <c r="AC962" s="51" t="s">
        <v>120</v>
      </c>
      <c r="AD962" s="43" t="s">
        <v>49</v>
      </c>
      <c r="AE962" s="43" t="s">
        <v>0</v>
      </c>
      <c r="AF962" s="50">
        <v>1</v>
      </c>
      <c r="AG962" s="52" t="s">
        <v>0</v>
      </c>
    </row>
    <row r="963" spans="1:33" s="45" customFormat="1">
      <c r="A963" s="87" t="s">
        <v>266</v>
      </c>
      <c r="B963" s="43" t="s">
        <v>149</v>
      </c>
      <c r="C963" s="44">
        <v>41196</v>
      </c>
      <c r="D963" s="45">
        <v>2012</v>
      </c>
      <c r="E963" s="46">
        <v>0.39166666666666666</v>
      </c>
      <c r="F963" s="46">
        <v>0.39583333333333331</v>
      </c>
      <c r="G963" s="46">
        <f t="shared" si="576"/>
        <v>4.1666666666666519E-3</v>
      </c>
      <c r="H963" s="36">
        <v>2</v>
      </c>
      <c r="I963" s="36">
        <v>1</v>
      </c>
      <c r="J963" s="36">
        <v>3</v>
      </c>
      <c r="K963" s="36">
        <v>3</v>
      </c>
      <c r="L963" s="42" t="s">
        <v>262</v>
      </c>
      <c r="M963" s="42" t="s">
        <v>263</v>
      </c>
      <c r="N963" s="36">
        <v>2</v>
      </c>
      <c r="O963" s="47">
        <f t="shared" si="577"/>
        <v>77.88</v>
      </c>
      <c r="P963" s="85">
        <v>23.6</v>
      </c>
      <c r="Q963" s="47">
        <f t="shared" si="578"/>
        <v>75.899999999999991</v>
      </c>
      <c r="R963" s="47">
        <v>23</v>
      </c>
      <c r="S963" s="36">
        <f t="shared" si="579"/>
        <v>77.88</v>
      </c>
      <c r="T963" s="36">
        <f t="shared" si="580"/>
        <v>23.6</v>
      </c>
      <c r="U963" s="47">
        <f t="shared" si="581"/>
        <v>76.889999999999986</v>
      </c>
      <c r="V963" s="47">
        <f t="shared" si="582"/>
        <v>23.3</v>
      </c>
      <c r="W963" s="48">
        <v>24.573450000000001</v>
      </c>
      <c r="X963" s="48">
        <v>112.11064</v>
      </c>
      <c r="Y963" s="49">
        <f t="shared" si="583"/>
        <v>73.400000000000006</v>
      </c>
      <c r="Z963" s="86">
        <v>23</v>
      </c>
      <c r="AA963" s="55">
        <v>12</v>
      </c>
      <c r="AB963" s="55">
        <v>210</v>
      </c>
      <c r="AC963" s="51" t="s">
        <v>120</v>
      </c>
      <c r="AD963" s="43" t="s">
        <v>49</v>
      </c>
      <c r="AE963" s="43" t="s">
        <v>0</v>
      </c>
      <c r="AF963" s="50">
        <v>1</v>
      </c>
      <c r="AG963" s="52" t="s">
        <v>0</v>
      </c>
    </row>
    <row r="964" spans="1:33" s="45" customFormat="1">
      <c r="A964" s="87" t="s">
        <v>266</v>
      </c>
      <c r="B964" s="43" t="s">
        <v>149</v>
      </c>
      <c r="C964" s="44">
        <v>41196</v>
      </c>
      <c r="D964" s="45">
        <v>2012</v>
      </c>
      <c r="E964" s="46">
        <v>0.39166666666666666</v>
      </c>
      <c r="F964" s="46">
        <v>0.39583333333333331</v>
      </c>
      <c r="G964" s="46">
        <f t="shared" si="576"/>
        <v>4.1666666666666519E-3</v>
      </c>
      <c r="H964" s="36">
        <v>2</v>
      </c>
      <c r="I964" s="36">
        <v>1</v>
      </c>
      <c r="J964" s="36">
        <v>3</v>
      </c>
      <c r="K964" s="36">
        <v>3</v>
      </c>
      <c r="L964" s="42" t="s">
        <v>262</v>
      </c>
      <c r="M964" s="42" t="s">
        <v>263</v>
      </c>
      <c r="N964" s="36">
        <v>2</v>
      </c>
      <c r="O964" s="47">
        <f t="shared" si="577"/>
        <v>77.88</v>
      </c>
      <c r="P964" s="85">
        <v>23.6</v>
      </c>
      <c r="Q964" s="47">
        <f t="shared" si="578"/>
        <v>75.899999999999991</v>
      </c>
      <c r="R964" s="47">
        <v>23</v>
      </c>
      <c r="S964" s="36">
        <f t="shared" si="579"/>
        <v>77.88</v>
      </c>
      <c r="T964" s="36">
        <f t="shared" si="580"/>
        <v>23.6</v>
      </c>
      <c r="U964" s="47">
        <f t="shared" si="581"/>
        <v>76.889999999999986</v>
      </c>
      <c r="V964" s="47">
        <f t="shared" si="582"/>
        <v>23.3</v>
      </c>
      <c r="W964" s="48">
        <v>24.573450000000001</v>
      </c>
      <c r="X964" s="48">
        <v>112.11064</v>
      </c>
      <c r="Y964" s="49">
        <f t="shared" si="583"/>
        <v>73.400000000000006</v>
      </c>
      <c r="Z964" s="86">
        <v>23</v>
      </c>
      <c r="AA964" s="55">
        <v>12</v>
      </c>
      <c r="AB964" s="55">
        <v>210</v>
      </c>
      <c r="AC964" s="51" t="s">
        <v>131</v>
      </c>
      <c r="AD964" s="43" t="s">
        <v>49</v>
      </c>
      <c r="AE964" s="43" t="s">
        <v>0</v>
      </c>
      <c r="AF964" s="50">
        <v>1</v>
      </c>
      <c r="AG964" s="52" t="s">
        <v>0</v>
      </c>
    </row>
    <row r="965" spans="1:33" s="45" customFormat="1">
      <c r="A965" s="87" t="s">
        <v>266</v>
      </c>
      <c r="B965" s="43" t="s">
        <v>149</v>
      </c>
      <c r="C965" s="44">
        <v>41196</v>
      </c>
      <c r="D965" s="45">
        <v>2012</v>
      </c>
      <c r="E965" s="46">
        <v>0.39166666666666666</v>
      </c>
      <c r="F965" s="46">
        <v>0.39583333333333331</v>
      </c>
      <c r="G965" s="46">
        <f t="shared" si="576"/>
        <v>4.1666666666666519E-3</v>
      </c>
      <c r="H965" s="36">
        <v>2</v>
      </c>
      <c r="I965" s="36">
        <v>1</v>
      </c>
      <c r="J965" s="36">
        <v>3</v>
      </c>
      <c r="K965" s="36">
        <v>3</v>
      </c>
      <c r="L965" s="42" t="s">
        <v>262</v>
      </c>
      <c r="M965" s="42" t="s">
        <v>263</v>
      </c>
      <c r="N965" s="36">
        <v>2</v>
      </c>
      <c r="O965" s="47">
        <f t="shared" si="577"/>
        <v>77.88</v>
      </c>
      <c r="P965" s="85">
        <v>23.6</v>
      </c>
      <c r="Q965" s="47">
        <f t="shared" si="578"/>
        <v>75.899999999999991</v>
      </c>
      <c r="R965" s="47">
        <v>23</v>
      </c>
      <c r="S965" s="36">
        <f t="shared" si="579"/>
        <v>77.88</v>
      </c>
      <c r="T965" s="36">
        <f t="shared" si="580"/>
        <v>23.6</v>
      </c>
      <c r="U965" s="47">
        <f t="shared" si="581"/>
        <v>76.889999999999986</v>
      </c>
      <c r="V965" s="47">
        <f t="shared" si="582"/>
        <v>23.3</v>
      </c>
      <c r="W965" s="48">
        <v>24.573450000000001</v>
      </c>
      <c r="X965" s="48">
        <v>112.11064</v>
      </c>
      <c r="Y965" s="49">
        <f t="shared" si="583"/>
        <v>73.400000000000006</v>
      </c>
      <c r="Z965" s="86">
        <v>23</v>
      </c>
      <c r="AA965" s="55">
        <v>12</v>
      </c>
      <c r="AB965" s="55">
        <v>210</v>
      </c>
      <c r="AC965" s="51" t="s">
        <v>131</v>
      </c>
      <c r="AD965" s="43" t="s">
        <v>49</v>
      </c>
      <c r="AE965" s="43" t="s">
        <v>0</v>
      </c>
      <c r="AF965" s="50">
        <v>1</v>
      </c>
      <c r="AG965" s="52" t="s">
        <v>0</v>
      </c>
    </row>
    <row r="966" spans="1:33" s="45" customFormat="1">
      <c r="A966" s="87" t="s">
        <v>267</v>
      </c>
      <c r="B966" s="43" t="s">
        <v>144</v>
      </c>
      <c r="C966" s="44">
        <v>41196</v>
      </c>
      <c r="D966" s="45">
        <v>2012</v>
      </c>
      <c r="E966" s="46">
        <v>0.39166666666666666</v>
      </c>
      <c r="F966" s="46">
        <v>0.39583333333333331</v>
      </c>
      <c r="G966" s="46">
        <f t="shared" si="576"/>
        <v>4.1666666666666519E-3</v>
      </c>
      <c r="H966" s="36">
        <v>2</v>
      </c>
      <c r="I966" s="36">
        <v>1</v>
      </c>
      <c r="J966" s="36">
        <v>4</v>
      </c>
      <c r="K966" s="36">
        <v>4</v>
      </c>
      <c r="L966" s="42" t="s">
        <v>262</v>
      </c>
      <c r="M966" s="42" t="s">
        <v>263</v>
      </c>
      <c r="N966" s="36">
        <v>2</v>
      </c>
      <c r="O966" s="47">
        <f t="shared" si="577"/>
        <v>80.19</v>
      </c>
      <c r="P966" s="85">
        <v>24.3</v>
      </c>
      <c r="Q966" s="47">
        <f t="shared" si="578"/>
        <v>80.19</v>
      </c>
      <c r="R966" s="47">
        <v>24.3</v>
      </c>
      <c r="S966" s="36">
        <f t="shared" si="579"/>
        <v>80.19</v>
      </c>
      <c r="T966" s="36">
        <f t="shared" si="580"/>
        <v>24.3</v>
      </c>
      <c r="U966" s="47">
        <f t="shared" si="581"/>
        <v>80.19</v>
      </c>
      <c r="V966" s="47">
        <f t="shared" si="582"/>
        <v>24.3</v>
      </c>
      <c r="W966" s="48">
        <v>24.573450000000001</v>
      </c>
      <c r="X966" s="48">
        <v>112.11064</v>
      </c>
      <c r="Y966" s="49">
        <f t="shared" si="583"/>
        <v>73.400000000000006</v>
      </c>
      <c r="Z966" s="86">
        <v>23</v>
      </c>
      <c r="AA966" s="55">
        <v>12</v>
      </c>
      <c r="AB966" s="55">
        <v>60</v>
      </c>
      <c r="AC966" s="51" t="s">
        <v>120</v>
      </c>
      <c r="AD966" s="43" t="s">
        <v>113</v>
      </c>
      <c r="AE966" s="43" t="s">
        <v>0</v>
      </c>
      <c r="AF966" s="50">
        <v>1</v>
      </c>
      <c r="AG966" s="52" t="s">
        <v>0</v>
      </c>
    </row>
    <row r="967" spans="1:33" s="45" customFormat="1">
      <c r="A967" s="87" t="s">
        <v>267</v>
      </c>
      <c r="B967" s="43" t="s">
        <v>144</v>
      </c>
      <c r="C967" s="44">
        <v>41196</v>
      </c>
      <c r="D967" s="45">
        <v>2012</v>
      </c>
      <c r="E967" s="46">
        <v>0.39166666666666666</v>
      </c>
      <c r="F967" s="46">
        <v>0.39583333333333331</v>
      </c>
      <c r="G967" s="46">
        <f t="shared" ref="G967:G1036" si="584">F967-E967</f>
        <v>4.1666666666666519E-3</v>
      </c>
      <c r="H967" s="36">
        <v>2</v>
      </c>
      <c r="I967" s="36">
        <v>1</v>
      </c>
      <c r="J967" s="36">
        <v>4</v>
      </c>
      <c r="K967" s="36">
        <v>4</v>
      </c>
      <c r="L967" s="42" t="s">
        <v>262</v>
      </c>
      <c r="M967" s="42" t="s">
        <v>263</v>
      </c>
      <c r="N967" s="36">
        <v>2</v>
      </c>
      <c r="O967" s="47">
        <f t="shared" ref="O967:O1036" si="585">(P967*3.3)</f>
        <v>80.19</v>
      </c>
      <c r="P967" s="85">
        <v>24.3</v>
      </c>
      <c r="Q967" s="47">
        <f t="shared" ref="Q967:Q1036" si="586">(R967*3.3)</f>
        <v>80.19</v>
      </c>
      <c r="R967" s="47">
        <v>24.3</v>
      </c>
      <c r="S967" s="36">
        <f t="shared" ref="S967:S1036" si="587">MAX(O967,Q967,)</f>
        <v>80.19</v>
      </c>
      <c r="T967" s="36">
        <f t="shared" ref="T967:T1036" si="588">MAX(P967,R967)</f>
        <v>24.3</v>
      </c>
      <c r="U967" s="47">
        <f t="shared" ref="U967:U1036" si="589">AVERAGE(O967,Q967)</f>
        <v>80.19</v>
      </c>
      <c r="V967" s="47">
        <f t="shared" ref="V967:V1036" si="590">AVERAGE(P967,R967)</f>
        <v>24.3</v>
      </c>
      <c r="W967" s="48">
        <v>24.573450000000001</v>
      </c>
      <c r="X967" s="48">
        <v>112.11064</v>
      </c>
      <c r="Y967" s="49">
        <f t="shared" ref="Y967:Y1036" si="591">(Z967*1.8)+32</f>
        <v>73.400000000000006</v>
      </c>
      <c r="Z967" s="86">
        <v>23</v>
      </c>
      <c r="AA967" s="55">
        <v>12</v>
      </c>
      <c r="AB967" s="55">
        <v>60</v>
      </c>
      <c r="AC967" s="51" t="s">
        <v>120</v>
      </c>
      <c r="AD967" s="43" t="s">
        <v>113</v>
      </c>
      <c r="AE967" s="43" t="s">
        <v>0</v>
      </c>
      <c r="AF967" s="50">
        <v>1</v>
      </c>
      <c r="AG967" s="52" t="s">
        <v>0</v>
      </c>
    </row>
    <row r="968" spans="1:33" s="45" customFormat="1">
      <c r="A968" s="87" t="s">
        <v>267</v>
      </c>
      <c r="B968" s="43" t="s">
        <v>144</v>
      </c>
      <c r="C968" s="44">
        <v>41196</v>
      </c>
      <c r="D968" s="45">
        <v>2012</v>
      </c>
      <c r="E968" s="46">
        <v>0.39166666666666666</v>
      </c>
      <c r="F968" s="46">
        <v>0.39583333333333331</v>
      </c>
      <c r="G968" s="46">
        <f t="shared" si="584"/>
        <v>4.1666666666666519E-3</v>
      </c>
      <c r="H968" s="36">
        <v>2</v>
      </c>
      <c r="I968" s="36">
        <v>1</v>
      </c>
      <c r="J968" s="36">
        <v>4</v>
      </c>
      <c r="K968" s="36">
        <v>4</v>
      </c>
      <c r="L968" s="42" t="s">
        <v>262</v>
      </c>
      <c r="M968" s="42" t="s">
        <v>263</v>
      </c>
      <c r="N968" s="36">
        <v>2</v>
      </c>
      <c r="O968" s="47">
        <f t="shared" si="585"/>
        <v>80.19</v>
      </c>
      <c r="P968" s="85">
        <v>24.3</v>
      </c>
      <c r="Q968" s="47">
        <f t="shared" si="586"/>
        <v>80.19</v>
      </c>
      <c r="R968" s="47">
        <v>24.3</v>
      </c>
      <c r="S968" s="36">
        <f t="shared" si="587"/>
        <v>80.19</v>
      </c>
      <c r="T968" s="36">
        <f t="shared" si="588"/>
        <v>24.3</v>
      </c>
      <c r="U968" s="47">
        <f t="shared" si="589"/>
        <v>80.19</v>
      </c>
      <c r="V968" s="47">
        <f t="shared" si="590"/>
        <v>24.3</v>
      </c>
      <c r="W968" s="48">
        <v>24.573450000000001</v>
      </c>
      <c r="X968" s="48">
        <v>112.11064</v>
      </c>
      <c r="Y968" s="49">
        <f t="shared" si="591"/>
        <v>73.400000000000006</v>
      </c>
      <c r="Z968" s="86">
        <v>23</v>
      </c>
      <c r="AA968" s="55">
        <v>12</v>
      </c>
      <c r="AB968" s="55">
        <v>60</v>
      </c>
      <c r="AC968" s="51" t="s">
        <v>120</v>
      </c>
      <c r="AD968" s="43" t="s">
        <v>49</v>
      </c>
      <c r="AE968" s="43" t="s">
        <v>0</v>
      </c>
      <c r="AF968" s="50">
        <v>1</v>
      </c>
      <c r="AG968" s="52" t="s">
        <v>0</v>
      </c>
    </row>
    <row r="969" spans="1:33" s="45" customFormat="1">
      <c r="A969" s="87" t="s">
        <v>267</v>
      </c>
      <c r="B969" s="43" t="s">
        <v>144</v>
      </c>
      <c r="C969" s="44">
        <v>41196</v>
      </c>
      <c r="D969" s="45">
        <v>2012</v>
      </c>
      <c r="E969" s="46">
        <v>0.39166666666666666</v>
      </c>
      <c r="F969" s="46">
        <v>0.39583333333333331</v>
      </c>
      <c r="G969" s="46">
        <f t="shared" si="584"/>
        <v>4.1666666666666519E-3</v>
      </c>
      <c r="H969" s="36">
        <v>2</v>
      </c>
      <c r="I969" s="36">
        <v>1</v>
      </c>
      <c r="J969" s="36">
        <v>4</v>
      </c>
      <c r="K969" s="36">
        <v>4</v>
      </c>
      <c r="L969" s="42" t="s">
        <v>262</v>
      </c>
      <c r="M969" s="42" t="s">
        <v>263</v>
      </c>
      <c r="N969" s="36">
        <v>2</v>
      </c>
      <c r="O969" s="47">
        <f t="shared" si="585"/>
        <v>80.19</v>
      </c>
      <c r="P969" s="85">
        <v>24.3</v>
      </c>
      <c r="Q969" s="47">
        <f t="shared" si="586"/>
        <v>80.19</v>
      </c>
      <c r="R969" s="47">
        <v>24.3</v>
      </c>
      <c r="S969" s="36">
        <f t="shared" si="587"/>
        <v>80.19</v>
      </c>
      <c r="T969" s="36">
        <f t="shared" si="588"/>
        <v>24.3</v>
      </c>
      <c r="U969" s="47">
        <f t="shared" si="589"/>
        <v>80.19</v>
      </c>
      <c r="V969" s="47">
        <f t="shared" si="590"/>
        <v>24.3</v>
      </c>
      <c r="W969" s="48">
        <v>24.573450000000001</v>
      </c>
      <c r="X969" s="48">
        <v>112.11064</v>
      </c>
      <c r="Y969" s="49">
        <f t="shared" si="591"/>
        <v>73.400000000000006</v>
      </c>
      <c r="Z969" s="86">
        <v>23</v>
      </c>
      <c r="AA969" s="55">
        <v>12</v>
      </c>
      <c r="AB969" s="55">
        <v>60</v>
      </c>
      <c r="AC969" s="51" t="s">
        <v>120</v>
      </c>
      <c r="AD969" s="43" t="s">
        <v>49</v>
      </c>
      <c r="AE969" s="43" t="s">
        <v>0</v>
      </c>
      <c r="AF969" s="50">
        <v>1</v>
      </c>
      <c r="AG969" s="52" t="s">
        <v>0</v>
      </c>
    </row>
    <row r="970" spans="1:33" s="45" customFormat="1">
      <c r="A970" s="87" t="s">
        <v>267</v>
      </c>
      <c r="B970" s="43" t="s">
        <v>144</v>
      </c>
      <c r="C970" s="44">
        <v>41196</v>
      </c>
      <c r="D970" s="45">
        <v>2012</v>
      </c>
      <c r="E970" s="46">
        <v>0.39166666666666666</v>
      </c>
      <c r="F970" s="46">
        <v>0.39583333333333331</v>
      </c>
      <c r="G970" s="46">
        <f t="shared" si="584"/>
        <v>4.1666666666666519E-3</v>
      </c>
      <c r="H970" s="36">
        <v>2</v>
      </c>
      <c r="I970" s="36">
        <v>1</v>
      </c>
      <c r="J970" s="36">
        <v>4</v>
      </c>
      <c r="K970" s="36">
        <v>4</v>
      </c>
      <c r="L970" s="42" t="s">
        <v>262</v>
      </c>
      <c r="M970" s="42" t="s">
        <v>263</v>
      </c>
      <c r="N970" s="36">
        <v>2</v>
      </c>
      <c r="O970" s="47">
        <f t="shared" si="585"/>
        <v>80.19</v>
      </c>
      <c r="P970" s="85">
        <v>24.3</v>
      </c>
      <c r="Q970" s="47">
        <f t="shared" si="586"/>
        <v>80.19</v>
      </c>
      <c r="R970" s="47">
        <v>24.3</v>
      </c>
      <c r="S970" s="36">
        <f t="shared" si="587"/>
        <v>80.19</v>
      </c>
      <c r="T970" s="36">
        <f t="shared" si="588"/>
        <v>24.3</v>
      </c>
      <c r="U970" s="47">
        <f t="shared" si="589"/>
        <v>80.19</v>
      </c>
      <c r="V970" s="47">
        <f t="shared" si="590"/>
        <v>24.3</v>
      </c>
      <c r="W970" s="48">
        <v>24.573450000000001</v>
      </c>
      <c r="X970" s="48">
        <v>112.11064</v>
      </c>
      <c r="Y970" s="49">
        <f t="shared" si="591"/>
        <v>73.400000000000006</v>
      </c>
      <c r="Z970" s="86">
        <v>23</v>
      </c>
      <c r="AA970" s="55">
        <v>12</v>
      </c>
      <c r="AB970" s="55">
        <v>60</v>
      </c>
      <c r="AC970" s="51" t="s">
        <v>120</v>
      </c>
      <c r="AD970" s="43" t="s">
        <v>49</v>
      </c>
      <c r="AE970" s="43" t="s">
        <v>0</v>
      </c>
      <c r="AF970" s="50">
        <v>1</v>
      </c>
      <c r="AG970" s="52" t="s">
        <v>0</v>
      </c>
    </row>
    <row r="971" spans="1:33" s="45" customFormat="1">
      <c r="A971" s="87" t="s">
        <v>267</v>
      </c>
      <c r="B971" s="43" t="s">
        <v>144</v>
      </c>
      <c r="C971" s="44">
        <v>41196</v>
      </c>
      <c r="D971" s="45">
        <v>2012</v>
      </c>
      <c r="E971" s="46">
        <v>0.39166666666666666</v>
      </c>
      <c r="F971" s="46">
        <v>0.39583333333333331</v>
      </c>
      <c r="G971" s="46">
        <f t="shared" si="584"/>
        <v>4.1666666666666519E-3</v>
      </c>
      <c r="H971" s="36">
        <v>2</v>
      </c>
      <c r="I971" s="36">
        <v>1</v>
      </c>
      <c r="J971" s="36">
        <v>4</v>
      </c>
      <c r="K971" s="36">
        <v>4</v>
      </c>
      <c r="L971" s="42" t="s">
        <v>262</v>
      </c>
      <c r="M971" s="42" t="s">
        <v>263</v>
      </c>
      <c r="N971" s="36">
        <v>2</v>
      </c>
      <c r="O971" s="47">
        <f t="shared" si="585"/>
        <v>80.19</v>
      </c>
      <c r="P971" s="85">
        <v>24.3</v>
      </c>
      <c r="Q971" s="47">
        <f t="shared" si="586"/>
        <v>80.19</v>
      </c>
      <c r="R971" s="47">
        <v>24.3</v>
      </c>
      <c r="S971" s="36">
        <f t="shared" si="587"/>
        <v>80.19</v>
      </c>
      <c r="T971" s="36">
        <f t="shared" si="588"/>
        <v>24.3</v>
      </c>
      <c r="U971" s="47">
        <f t="shared" si="589"/>
        <v>80.19</v>
      </c>
      <c r="V971" s="47">
        <f t="shared" si="590"/>
        <v>24.3</v>
      </c>
      <c r="W971" s="48">
        <v>24.573450000000001</v>
      </c>
      <c r="X971" s="48">
        <v>112.11064</v>
      </c>
      <c r="Y971" s="49">
        <f t="shared" si="591"/>
        <v>73.400000000000006</v>
      </c>
      <c r="Z971" s="86">
        <v>23</v>
      </c>
      <c r="AA971" s="55">
        <v>12</v>
      </c>
      <c r="AB971" s="55">
        <v>60</v>
      </c>
      <c r="AC971" s="51" t="s">
        <v>62</v>
      </c>
      <c r="AD971" s="43" t="s">
        <v>49</v>
      </c>
      <c r="AE971" s="43" t="s">
        <v>63</v>
      </c>
      <c r="AF971" s="50">
        <v>1</v>
      </c>
      <c r="AG971" s="52" t="s">
        <v>0</v>
      </c>
    </row>
    <row r="972" spans="1:33" s="45" customFormat="1">
      <c r="A972" s="87" t="s">
        <v>267</v>
      </c>
      <c r="B972" s="43" t="s">
        <v>144</v>
      </c>
      <c r="C972" s="44">
        <v>41196</v>
      </c>
      <c r="D972" s="45">
        <v>2012</v>
      </c>
      <c r="E972" s="46">
        <v>0.39166666666666666</v>
      </c>
      <c r="F972" s="46">
        <v>0.39583333333333331</v>
      </c>
      <c r="G972" s="46">
        <f t="shared" si="584"/>
        <v>4.1666666666666519E-3</v>
      </c>
      <c r="H972" s="36">
        <v>2</v>
      </c>
      <c r="I972" s="36">
        <v>1</v>
      </c>
      <c r="J972" s="36">
        <v>4</v>
      </c>
      <c r="K972" s="36">
        <v>4</v>
      </c>
      <c r="L972" s="42" t="s">
        <v>262</v>
      </c>
      <c r="M972" s="42" t="s">
        <v>263</v>
      </c>
      <c r="N972" s="36">
        <v>2</v>
      </c>
      <c r="O972" s="47">
        <f t="shared" si="585"/>
        <v>80.19</v>
      </c>
      <c r="P972" s="85">
        <v>24.3</v>
      </c>
      <c r="Q972" s="47">
        <f t="shared" si="586"/>
        <v>80.19</v>
      </c>
      <c r="R972" s="47">
        <v>24.3</v>
      </c>
      <c r="S972" s="36">
        <f t="shared" si="587"/>
        <v>80.19</v>
      </c>
      <c r="T972" s="36">
        <f t="shared" si="588"/>
        <v>24.3</v>
      </c>
      <c r="U972" s="47">
        <f t="shared" si="589"/>
        <v>80.19</v>
      </c>
      <c r="V972" s="47">
        <f t="shared" si="590"/>
        <v>24.3</v>
      </c>
      <c r="W972" s="48">
        <v>24.573450000000001</v>
      </c>
      <c r="X972" s="48">
        <v>112.11064</v>
      </c>
      <c r="Y972" s="49">
        <f t="shared" si="591"/>
        <v>73.400000000000006</v>
      </c>
      <c r="Z972" s="86">
        <v>23</v>
      </c>
      <c r="AA972" s="55">
        <v>12</v>
      </c>
      <c r="AB972" s="55">
        <v>60</v>
      </c>
      <c r="AC972" s="51" t="s">
        <v>162</v>
      </c>
      <c r="AD972" s="43" t="s">
        <v>113</v>
      </c>
      <c r="AE972" s="43" t="s">
        <v>0</v>
      </c>
      <c r="AF972" s="50">
        <v>1</v>
      </c>
      <c r="AG972" s="55" t="s">
        <v>0</v>
      </c>
    </row>
    <row r="973" spans="1:33" s="45" customFormat="1">
      <c r="A973" s="87" t="s">
        <v>267</v>
      </c>
      <c r="B973" s="43" t="s">
        <v>144</v>
      </c>
      <c r="C973" s="44">
        <v>41196</v>
      </c>
      <c r="D973" s="45">
        <v>2012</v>
      </c>
      <c r="E973" s="46">
        <v>0.39166666666666666</v>
      </c>
      <c r="F973" s="46">
        <v>0.39583333333333331</v>
      </c>
      <c r="G973" s="46">
        <f t="shared" si="584"/>
        <v>4.1666666666666519E-3</v>
      </c>
      <c r="H973" s="36">
        <v>2</v>
      </c>
      <c r="I973" s="36">
        <v>1</v>
      </c>
      <c r="J973" s="36">
        <v>4</v>
      </c>
      <c r="K973" s="36">
        <v>4</v>
      </c>
      <c r="L973" s="42" t="s">
        <v>262</v>
      </c>
      <c r="M973" s="42" t="s">
        <v>263</v>
      </c>
      <c r="N973" s="36">
        <v>2</v>
      </c>
      <c r="O973" s="47">
        <f t="shared" si="585"/>
        <v>80.19</v>
      </c>
      <c r="P973" s="85">
        <v>24.3</v>
      </c>
      <c r="Q973" s="47">
        <f t="shared" si="586"/>
        <v>80.19</v>
      </c>
      <c r="R973" s="47">
        <v>24.3</v>
      </c>
      <c r="S973" s="36">
        <f t="shared" si="587"/>
        <v>80.19</v>
      </c>
      <c r="T973" s="36">
        <f t="shared" si="588"/>
        <v>24.3</v>
      </c>
      <c r="U973" s="47">
        <f t="shared" si="589"/>
        <v>80.19</v>
      </c>
      <c r="V973" s="47">
        <f t="shared" si="590"/>
        <v>24.3</v>
      </c>
      <c r="W973" s="48">
        <v>24.573450000000001</v>
      </c>
      <c r="X973" s="48">
        <v>112.11064</v>
      </c>
      <c r="Y973" s="49">
        <f t="shared" si="591"/>
        <v>73.400000000000006</v>
      </c>
      <c r="Z973" s="86">
        <v>23</v>
      </c>
      <c r="AA973" s="55">
        <v>12</v>
      </c>
      <c r="AB973" s="55">
        <v>60</v>
      </c>
      <c r="AC973" s="51" t="s">
        <v>162</v>
      </c>
      <c r="AD973" s="43" t="s">
        <v>113</v>
      </c>
      <c r="AE973" s="43" t="s">
        <v>0</v>
      </c>
      <c r="AF973" s="50">
        <v>1</v>
      </c>
      <c r="AG973" s="55" t="s">
        <v>0</v>
      </c>
    </row>
    <row r="974" spans="1:33" s="45" customFormat="1">
      <c r="A974" s="87" t="s">
        <v>267</v>
      </c>
      <c r="B974" s="43" t="s">
        <v>144</v>
      </c>
      <c r="C974" s="44">
        <v>41196</v>
      </c>
      <c r="D974" s="45">
        <v>2012</v>
      </c>
      <c r="E974" s="46">
        <v>0.39166666666666666</v>
      </c>
      <c r="F974" s="46">
        <v>0.39583333333333331</v>
      </c>
      <c r="G974" s="46">
        <f t="shared" si="584"/>
        <v>4.1666666666666519E-3</v>
      </c>
      <c r="H974" s="36">
        <v>2</v>
      </c>
      <c r="I974" s="36">
        <v>1</v>
      </c>
      <c r="J974" s="36">
        <v>4</v>
      </c>
      <c r="K974" s="36">
        <v>4</v>
      </c>
      <c r="L974" s="42" t="s">
        <v>262</v>
      </c>
      <c r="M974" s="42" t="s">
        <v>263</v>
      </c>
      <c r="N974" s="36">
        <v>2</v>
      </c>
      <c r="O974" s="47">
        <f t="shared" si="585"/>
        <v>80.19</v>
      </c>
      <c r="P974" s="85">
        <v>24.3</v>
      </c>
      <c r="Q974" s="47">
        <f t="shared" si="586"/>
        <v>80.19</v>
      </c>
      <c r="R974" s="47">
        <v>24.3</v>
      </c>
      <c r="S974" s="36">
        <f t="shared" si="587"/>
        <v>80.19</v>
      </c>
      <c r="T974" s="36">
        <f t="shared" si="588"/>
        <v>24.3</v>
      </c>
      <c r="U974" s="47">
        <f t="shared" si="589"/>
        <v>80.19</v>
      </c>
      <c r="V974" s="47">
        <f t="shared" si="590"/>
        <v>24.3</v>
      </c>
      <c r="W974" s="48">
        <v>24.573450000000001</v>
      </c>
      <c r="X974" s="48">
        <v>112.11064</v>
      </c>
      <c r="Y974" s="49">
        <f t="shared" si="591"/>
        <v>73.400000000000006</v>
      </c>
      <c r="Z974" s="86">
        <v>23</v>
      </c>
      <c r="AA974" s="55">
        <v>12</v>
      </c>
      <c r="AB974" s="55">
        <v>60</v>
      </c>
      <c r="AC974" s="51" t="s">
        <v>162</v>
      </c>
      <c r="AD974" s="43" t="s">
        <v>113</v>
      </c>
      <c r="AE974" s="43" t="s">
        <v>0</v>
      </c>
      <c r="AF974" s="50">
        <v>1</v>
      </c>
      <c r="AG974" s="55" t="s">
        <v>0</v>
      </c>
    </row>
    <row r="975" spans="1:33" s="45" customFormat="1">
      <c r="A975" s="42" t="s">
        <v>268</v>
      </c>
      <c r="B975" s="42" t="s">
        <v>183</v>
      </c>
      <c r="C975" s="44">
        <v>41196</v>
      </c>
      <c r="D975" s="45">
        <v>2012</v>
      </c>
      <c r="E975" s="46">
        <v>0.39930555555555558</v>
      </c>
      <c r="F975" s="46">
        <v>0.40486111111111112</v>
      </c>
      <c r="G975" s="46">
        <f t="shared" ref="G975" si="592">F975-E975</f>
        <v>5.5555555555555358E-3</v>
      </c>
      <c r="H975" s="36">
        <v>2</v>
      </c>
      <c r="I975" s="36">
        <v>1</v>
      </c>
      <c r="J975" s="36">
        <v>5</v>
      </c>
      <c r="K975" s="36">
        <v>5</v>
      </c>
      <c r="L975" s="42" t="s">
        <v>262</v>
      </c>
      <c r="M975" s="42" t="s">
        <v>263</v>
      </c>
      <c r="N975" s="36">
        <v>2</v>
      </c>
      <c r="O975" s="47">
        <f t="shared" ref="O975" si="593">(P975*3.3)</f>
        <v>85.8</v>
      </c>
      <c r="P975" s="85">
        <v>26</v>
      </c>
      <c r="Q975" s="47">
        <f t="shared" ref="Q975" si="594">(R975*3.3)</f>
        <v>89.1</v>
      </c>
      <c r="R975" s="47">
        <v>27</v>
      </c>
      <c r="S975" s="36">
        <f t="shared" ref="S975" si="595">MAX(O975,Q975,)</f>
        <v>89.1</v>
      </c>
      <c r="T975" s="36">
        <f t="shared" ref="T975" si="596">MAX(P975,R975)</f>
        <v>27</v>
      </c>
      <c r="U975" s="47">
        <f t="shared" ref="U975" si="597">AVERAGE(O975,Q975)</f>
        <v>87.449999999999989</v>
      </c>
      <c r="V975" s="47">
        <f t="shared" ref="V975" si="598">AVERAGE(P975,R975)</f>
        <v>26.5</v>
      </c>
      <c r="W975" s="48">
        <v>24.573029999999999</v>
      </c>
      <c r="X975" s="48">
        <v>112.11047000000001</v>
      </c>
      <c r="Y975" s="49">
        <f t="shared" ref="Y975" si="599">(Z975*1.8)+32</f>
        <v>73.400000000000006</v>
      </c>
      <c r="Z975" s="86">
        <v>23</v>
      </c>
      <c r="AA975" s="55">
        <v>10</v>
      </c>
      <c r="AB975" s="55">
        <v>270</v>
      </c>
      <c r="AC975" s="51" t="s">
        <v>120</v>
      </c>
      <c r="AD975" s="43" t="s">
        <v>113</v>
      </c>
      <c r="AE975" s="43" t="s">
        <v>0</v>
      </c>
      <c r="AF975" s="50">
        <v>1</v>
      </c>
      <c r="AG975" s="55" t="s">
        <v>0</v>
      </c>
    </row>
    <row r="976" spans="1:33" s="45" customFormat="1">
      <c r="A976" s="42" t="s">
        <v>268</v>
      </c>
      <c r="B976" s="42" t="s">
        <v>183</v>
      </c>
      <c r="C976" s="44">
        <v>41196</v>
      </c>
      <c r="D976" s="45">
        <v>2012</v>
      </c>
      <c r="E976" s="46">
        <v>0.39930555555555558</v>
      </c>
      <c r="F976" s="46">
        <v>0.40486111111111112</v>
      </c>
      <c r="G976" s="46">
        <f t="shared" ref="G976:G1007" si="600">F976-E976</f>
        <v>5.5555555555555358E-3</v>
      </c>
      <c r="H976" s="36">
        <v>2</v>
      </c>
      <c r="I976" s="36">
        <v>1</v>
      </c>
      <c r="J976" s="36">
        <v>5</v>
      </c>
      <c r="K976" s="36">
        <v>5</v>
      </c>
      <c r="L976" s="42" t="s">
        <v>262</v>
      </c>
      <c r="M976" s="42" t="s">
        <v>263</v>
      </c>
      <c r="N976" s="36">
        <v>2</v>
      </c>
      <c r="O976" s="47">
        <f t="shared" ref="O976:O1007" si="601">(P976*3.3)</f>
        <v>85.8</v>
      </c>
      <c r="P976" s="85">
        <v>26</v>
      </c>
      <c r="Q976" s="47">
        <f t="shared" ref="Q976:Q1007" si="602">(R976*3.3)</f>
        <v>89.1</v>
      </c>
      <c r="R976" s="47">
        <v>27</v>
      </c>
      <c r="S976" s="36">
        <f t="shared" ref="S976:S1007" si="603">MAX(O976,Q976,)</f>
        <v>89.1</v>
      </c>
      <c r="T976" s="36">
        <f t="shared" ref="T976:T1007" si="604">MAX(P976,R976)</f>
        <v>27</v>
      </c>
      <c r="U976" s="47">
        <f t="shared" ref="U976:U1007" si="605">AVERAGE(O976,Q976)</f>
        <v>87.449999999999989</v>
      </c>
      <c r="V976" s="47">
        <f t="shared" ref="V976:V1007" si="606">AVERAGE(P976,R976)</f>
        <v>26.5</v>
      </c>
      <c r="W976" s="48">
        <v>24.573029999999999</v>
      </c>
      <c r="X976" s="48">
        <v>112.11047000000001</v>
      </c>
      <c r="Y976" s="49">
        <f t="shared" ref="Y976:Y1007" si="607">(Z976*1.8)+32</f>
        <v>73.400000000000006</v>
      </c>
      <c r="Z976" s="86">
        <v>23</v>
      </c>
      <c r="AA976" s="55">
        <v>10</v>
      </c>
      <c r="AB976" s="55">
        <v>270</v>
      </c>
      <c r="AC976" s="51" t="s">
        <v>120</v>
      </c>
      <c r="AD976" s="43" t="s">
        <v>113</v>
      </c>
      <c r="AE976" s="43" t="s">
        <v>0</v>
      </c>
      <c r="AF976" s="50">
        <v>1</v>
      </c>
      <c r="AG976" s="55" t="s">
        <v>0</v>
      </c>
    </row>
    <row r="977" spans="1:33" s="45" customFormat="1">
      <c r="A977" s="42" t="s">
        <v>268</v>
      </c>
      <c r="B977" s="42" t="s">
        <v>183</v>
      </c>
      <c r="C977" s="44">
        <v>41196</v>
      </c>
      <c r="D977" s="45">
        <v>2012</v>
      </c>
      <c r="E977" s="46">
        <v>0.39930555555555558</v>
      </c>
      <c r="F977" s="46">
        <v>0.40486111111111112</v>
      </c>
      <c r="G977" s="46">
        <f t="shared" si="600"/>
        <v>5.5555555555555358E-3</v>
      </c>
      <c r="H977" s="36">
        <v>2</v>
      </c>
      <c r="I977" s="36">
        <v>1</v>
      </c>
      <c r="J977" s="36">
        <v>5</v>
      </c>
      <c r="K977" s="36">
        <v>5</v>
      </c>
      <c r="L977" s="42" t="s">
        <v>262</v>
      </c>
      <c r="M977" s="42" t="s">
        <v>263</v>
      </c>
      <c r="N977" s="36">
        <v>2</v>
      </c>
      <c r="O977" s="47">
        <f t="shared" si="601"/>
        <v>85.8</v>
      </c>
      <c r="P977" s="85">
        <v>26</v>
      </c>
      <c r="Q977" s="47">
        <f t="shared" si="602"/>
        <v>89.1</v>
      </c>
      <c r="R977" s="47">
        <v>27</v>
      </c>
      <c r="S977" s="36">
        <f t="shared" si="603"/>
        <v>89.1</v>
      </c>
      <c r="T977" s="36">
        <f t="shared" si="604"/>
        <v>27</v>
      </c>
      <c r="U977" s="47">
        <f t="shared" si="605"/>
        <v>87.449999999999989</v>
      </c>
      <c r="V977" s="47">
        <f t="shared" si="606"/>
        <v>26.5</v>
      </c>
      <c r="W977" s="48">
        <v>24.573029999999999</v>
      </c>
      <c r="X977" s="48">
        <v>112.11047000000001</v>
      </c>
      <c r="Y977" s="49">
        <f t="shared" si="607"/>
        <v>73.400000000000006</v>
      </c>
      <c r="Z977" s="86">
        <v>23</v>
      </c>
      <c r="AA977" s="55">
        <v>10</v>
      </c>
      <c r="AB977" s="55">
        <v>270</v>
      </c>
      <c r="AC977" s="51" t="s">
        <v>120</v>
      </c>
      <c r="AD977" s="43" t="s">
        <v>113</v>
      </c>
      <c r="AE977" s="43" t="s">
        <v>0</v>
      </c>
      <c r="AF977" s="50">
        <v>1</v>
      </c>
      <c r="AG977" s="55" t="s">
        <v>0</v>
      </c>
    </row>
    <row r="978" spans="1:33" s="45" customFormat="1">
      <c r="A978" s="42" t="s">
        <v>268</v>
      </c>
      <c r="B978" s="42" t="s">
        <v>183</v>
      </c>
      <c r="C978" s="44">
        <v>41196</v>
      </c>
      <c r="D978" s="45">
        <v>2012</v>
      </c>
      <c r="E978" s="46">
        <v>0.39930555555555558</v>
      </c>
      <c r="F978" s="46">
        <v>0.40486111111111112</v>
      </c>
      <c r="G978" s="46">
        <f t="shared" si="600"/>
        <v>5.5555555555555358E-3</v>
      </c>
      <c r="H978" s="36">
        <v>2</v>
      </c>
      <c r="I978" s="36">
        <v>1</v>
      </c>
      <c r="J978" s="36">
        <v>5</v>
      </c>
      <c r="K978" s="36">
        <v>5</v>
      </c>
      <c r="L978" s="42" t="s">
        <v>262</v>
      </c>
      <c r="M978" s="42" t="s">
        <v>263</v>
      </c>
      <c r="N978" s="36">
        <v>2</v>
      </c>
      <c r="O978" s="47">
        <f t="shared" si="601"/>
        <v>85.8</v>
      </c>
      <c r="P978" s="85">
        <v>26</v>
      </c>
      <c r="Q978" s="47">
        <f t="shared" si="602"/>
        <v>89.1</v>
      </c>
      <c r="R978" s="47">
        <v>27</v>
      </c>
      <c r="S978" s="36">
        <f t="shared" si="603"/>
        <v>89.1</v>
      </c>
      <c r="T978" s="36">
        <f t="shared" si="604"/>
        <v>27</v>
      </c>
      <c r="U978" s="47">
        <f t="shared" si="605"/>
        <v>87.449999999999989</v>
      </c>
      <c r="V978" s="47">
        <f t="shared" si="606"/>
        <v>26.5</v>
      </c>
      <c r="W978" s="48">
        <v>24.573029999999999</v>
      </c>
      <c r="X978" s="48">
        <v>112.11047000000001</v>
      </c>
      <c r="Y978" s="49">
        <f t="shared" si="607"/>
        <v>73.400000000000006</v>
      </c>
      <c r="Z978" s="86">
        <v>23</v>
      </c>
      <c r="AA978" s="55">
        <v>10</v>
      </c>
      <c r="AB978" s="55">
        <v>270</v>
      </c>
      <c r="AC978" s="51" t="s">
        <v>120</v>
      </c>
      <c r="AD978" s="43" t="s">
        <v>113</v>
      </c>
      <c r="AE978" s="43" t="s">
        <v>0</v>
      </c>
      <c r="AF978" s="50">
        <v>1</v>
      </c>
      <c r="AG978" s="55" t="s">
        <v>0</v>
      </c>
    </row>
    <row r="979" spans="1:33" s="45" customFormat="1">
      <c r="A979" s="42" t="s">
        <v>268</v>
      </c>
      <c r="B979" s="42" t="s">
        <v>183</v>
      </c>
      <c r="C979" s="44">
        <v>41196</v>
      </c>
      <c r="D979" s="45">
        <v>2012</v>
      </c>
      <c r="E979" s="46">
        <v>0.39930555555555558</v>
      </c>
      <c r="F979" s="46">
        <v>0.40486111111111112</v>
      </c>
      <c r="G979" s="46">
        <f t="shared" si="600"/>
        <v>5.5555555555555358E-3</v>
      </c>
      <c r="H979" s="36">
        <v>2</v>
      </c>
      <c r="I979" s="36">
        <v>1</v>
      </c>
      <c r="J979" s="36">
        <v>5</v>
      </c>
      <c r="K979" s="36">
        <v>5</v>
      </c>
      <c r="L979" s="42" t="s">
        <v>262</v>
      </c>
      <c r="M979" s="42" t="s">
        <v>263</v>
      </c>
      <c r="N979" s="36">
        <v>2</v>
      </c>
      <c r="O979" s="47">
        <f t="shared" si="601"/>
        <v>85.8</v>
      </c>
      <c r="P979" s="85">
        <v>26</v>
      </c>
      <c r="Q979" s="47">
        <f t="shared" si="602"/>
        <v>89.1</v>
      </c>
      <c r="R979" s="47">
        <v>27</v>
      </c>
      <c r="S979" s="36">
        <f t="shared" si="603"/>
        <v>89.1</v>
      </c>
      <c r="T979" s="36">
        <f t="shared" si="604"/>
        <v>27</v>
      </c>
      <c r="U979" s="47">
        <f t="shared" si="605"/>
        <v>87.449999999999989</v>
      </c>
      <c r="V979" s="47">
        <f t="shared" si="606"/>
        <v>26.5</v>
      </c>
      <c r="W979" s="48">
        <v>24.573029999999999</v>
      </c>
      <c r="X979" s="48">
        <v>112.11047000000001</v>
      </c>
      <c r="Y979" s="49">
        <f t="shared" si="607"/>
        <v>73.400000000000006</v>
      </c>
      <c r="Z979" s="86">
        <v>23</v>
      </c>
      <c r="AA979" s="55">
        <v>10</v>
      </c>
      <c r="AB979" s="55">
        <v>270</v>
      </c>
      <c r="AC979" s="51" t="s">
        <v>120</v>
      </c>
      <c r="AD979" s="43" t="s">
        <v>113</v>
      </c>
      <c r="AE979" s="43" t="s">
        <v>0</v>
      </c>
      <c r="AF979" s="50">
        <v>1</v>
      </c>
      <c r="AG979" s="55" t="s">
        <v>0</v>
      </c>
    </row>
    <row r="980" spans="1:33" s="45" customFormat="1">
      <c r="A980" s="42" t="s">
        <v>268</v>
      </c>
      <c r="B980" s="42" t="s">
        <v>183</v>
      </c>
      <c r="C980" s="44">
        <v>41196</v>
      </c>
      <c r="D980" s="45">
        <v>2012</v>
      </c>
      <c r="E980" s="46">
        <v>0.39930555555555558</v>
      </c>
      <c r="F980" s="46">
        <v>0.40486111111111112</v>
      </c>
      <c r="G980" s="46">
        <f t="shared" si="600"/>
        <v>5.5555555555555358E-3</v>
      </c>
      <c r="H980" s="36">
        <v>2</v>
      </c>
      <c r="I980" s="36">
        <v>1</v>
      </c>
      <c r="J980" s="36">
        <v>5</v>
      </c>
      <c r="K980" s="36">
        <v>5</v>
      </c>
      <c r="L980" s="42" t="s">
        <v>262</v>
      </c>
      <c r="M980" s="42" t="s">
        <v>263</v>
      </c>
      <c r="N980" s="36">
        <v>2</v>
      </c>
      <c r="O980" s="47">
        <f t="shared" si="601"/>
        <v>85.8</v>
      </c>
      <c r="P980" s="85">
        <v>26</v>
      </c>
      <c r="Q980" s="47">
        <f t="shared" si="602"/>
        <v>89.1</v>
      </c>
      <c r="R980" s="47">
        <v>27</v>
      </c>
      <c r="S980" s="36">
        <f t="shared" si="603"/>
        <v>89.1</v>
      </c>
      <c r="T980" s="36">
        <f t="shared" si="604"/>
        <v>27</v>
      </c>
      <c r="U980" s="47">
        <f t="shared" si="605"/>
        <v>87.449999999999989</v>
      </c>
      <c r="V980" s="47">
        <f t="shared" si="606"/>
        <v>26.5</v>
      </c>
      <c r="W980" s="48">
        <v>24.573029999999999</v>
      </c>
      <c r="X980" s="48">
        <v>112.11047000000001</v>
      </c>
      <c r="Y980" s="49">
        <f t="shared" si="607"/>
        <v>73.400000000000006</v>
      </c>
      <c r="Z980" s="86">
        <v>23</v>
      </c>
      <c r="AA980" s="55">
        <v>10</v>
      </c>
      <c r="AB980" s="55">
        <v>270</v>
      </c>
      <c r="AC980" s="51" t="s">
        <v>120</v>
      </c>
      <c r="AD980" s="43" t="s">
        <v>113</v>
      </c>
      <c r="AE980" s="43" t="s">
        <v>0</v>
      </c>
      <c r="AF980" s="50">
        <v>1</v>
      </c>
      <c r="AG980" s="55" t="s">
        <v>0</v>
      </c>
    </row>
    <row r="981" spans="1:33" s="45" customFormat="1">
      <c r="A981" s="42" t="s">
        <v>268</v>
      </c>
      <c r="B981" s="42" t="s">
        <v>183</v>
      </c>
      <c r="C981" s="44">
        <v>41196</v>
      </c>
      <c r="D981" s="45">
        <v>2012</v>
      </c>
      <c r="E981" s="46">
        <v>0.39930555555555558</v>
      </c>
      <c r="F981" s="46">
        <v>0.40486111111111112</v>
      </c>
      <c r="G981" s="46">
        <f t="shared" si="600"/>
        <v>5.5555555555555358E-3</v>
      </c>
      <c r="H981" s="36">
        <v>2</v>
      </c>
      <c r="I981" s="36">
        <v>1</v>
      </c>
      <c r="J981" s="36">
        <v>5</v>
      </c>
      <c r="K981" s="36">
        <v>5</v>
      </c>
      <c r="L981" s="42" t="s">
        <v>262</v>
      </c>
      <c r="M981" s="42" t="s">
        <v>263</v>
      </c>
      <c r="N981" s="36">
        <v>2</v>
      </c>
      <c r="O981" s="47">
        <f t="shared" si="601"/>
        <v>85.8</v>
      </c>
      <c r="P981" s="85">
        <v>26</v>
      </c>
      <c r="Q981" s="47">
        <f t="shared" si="602"/>
        <v>89.1</v>
      </c>
      <c r="R981" s="47">
        <v>27</v>
      </c>
      <c r="S981" s="36">
        <f t="shared" si="603"/>
        <v>89.1</v>
      </c>
      <c r="T981" s="36">
        <f t="shared" si="604"/>
        <v>27</v>
      </c>
      <c r="U981" s="47">
        <f t="shared" si="605"/>
        <v>87.449999999999989</v>
      </c>
      <c r="V981" s="47">
        <f t="shared" si="606"/>
        <v>26.5</v>
      </c>
      <c r="W981" s="48">
        <v>24.573029999999999</v>
      </c>
      <c r="X981" s="48">
        <v>112.11047000000001</v>
      </c>
      <c r="Y981" s="49">
        <f t="shared" si="607"/>
        <v>73.400000000000006</v>
      </c>
      <c r="Z981" s="86">
        <v>23</v>
      </c>
      <c r="AA981" s="55">
        <v>10</v>
      </c>
      <c r="AB981" s="55">
        <v>270</v>
      </c>
      <c r="AC981" s="51" t="s">
        <v>120</v>
      </c>
      <c r="AD981" s="43" t="s">
        <v>113</v>
      </c>
      <c r="AE981" s="43" t="s">
        <v>0</v>
      </c>
      <c r="AF981" s="50">
        <v>1</v>
      </c>
      <c r="AG981" s="55" t="s">
        <v>0</v>
      </c>
    </row>
    <row r="982" spans="1:33" s="45" customFormat="1">
      <c r="A982" s="42" t="s">
        <v>268</v>
      </c>
      <c r="B982" s="42" t="s">
        <v>183</v>
      </c>
      <c r="C982" s="44">
        <v>41196</v>
      </c>
      <c r="D982" s="45">
        <v>2012</v>
      </c>
      <c r="E982" s="46">
        <v>0.39930555555555558</v>
      </c>
      <c r="F982" s="46">
        <v>0.40486111111111112</v>
      </c>
      <c r="G982" s="46">
        <f t="shared" si="600"/>
        <v>5.5555555555555358E-3</v>
      </c>
      <c r="H982" s="36">
        <v>2</v>
      </c>
      <c r="I982" s="36">
        <v>1</v>
      </c>
      <c r="J982" s="36">
        <v>5</v>
      </c>
      <c r="K982" s="36">
        <v>5</v>
      </c>
      <c r="L982" s="42" t="s">
        <v>262</v>
      </c>
      <c r="M982" s="42" t="s">
        <v>263</v>
      </c>
      <c r="N982" s="36">
        <v>2</v>
      </c>
      <c r="O982" s="47">
        <f t="shared" si="601"/>
        <v>85.8</v>
      </c>
      <c r="P982" s="85">
        <v>26</v>
      </c>
      <c r="Q982" s="47">
        <f t="shared" si="602"/>
        <v>89.1</v>
      </c>
      <c r="R982" s="47">
        <v>27</v>
      </c>
      <c r="S982" s="36">
        <f t="shared" si="603"/>
        <v>89.1</v>
      </c>
      <c r="T982" s="36">
        <f t="shared" si="604"/>
        <v>27</v>
      </c>
      <c r="U982" s="47">
        <f t="shared" si="605"/>
        <v>87.449999999999989</v>
      </c>
      <c r="V982" s="47">
        <f t="shared" si="606"/>
        <v>26.5</v>
      </c>
      <c r="W982" s="48">
        <v>24.573029999999999</v>
      </c>
      <c r="X982" s="48">
        <v>112.11047000000001</v>
      </c>
      <c r="Y982" s="49">
        <f t="shared" si="607"/>
        <v>73.400000000000006</v>
      </c>
      <c r="Z982" s="86">
        <v>23</v>
      </c>
      <c r="AA982" s="55">
        <v>10</v>
      </c>
      <c r="AB982" s="55">
        <v>270</v>
      </c>
      <c r="AC982" s="51" t="s">
        <v>120</v>
      </c>
      <c r="AD982" s="43" t="s">
        <v>113</v>
      </c>
      <c r="AE982" s="43" t="s">
        <v>0</v>
      </c>
      <c r="AF982" s="50">
        <v>1</v>
      </c>
      <c r="AG982" s="55" t="s">
        <v>0</v>
      </c>
    </row>
    <row r="983" spans="1:33" s="45" customFormat="1">
      <c r="A983" s="42" t="s">
        <v>268</v>
      </c>
      <c r="B983" s="42" t="s">
        <v>183</v>
      </c>
      <c r="C983" s="44">
        <v>41196</v>
      </c>
      <c r="D983" s="45">
        <v>2012</v>
      </c>
      <c r="E983" s="46">
        <v>0.39930555555555558</v>
      </c>
      <c r="F983" s="46">
        <v>0.40486111111111112</v>
      </c>
      <c r="G983" s="46">
        <f t="shared" si="600"/>
        <v>5.5555555555555358E-3</v>
      </c>
      <c r="H983" s="36">
        <v>2</v>
      </c>
      <c r="I983" s="36">
        <v>1</v>
      </c>
      <c r="J983" s="36">
        <v>5</v>
      </c>
      <c r="K983" s="36">
        <v>5</v>
      </c>
      <c r="L983" s="42" t="s">
        <v>262</v>
      </c>
      <c r="M983" s="42" t="s">
        <v>263</v>
      </c>
      <c r="N983" s="36">
        <v>2</v>
      </c>
      <c r="O983" s="47">
        <f t="shared" si="601"/>
        <v>85.8</v>
      </c>
      <c r="P983" s="85">
        <v>26</v>
      </c>
      <c r="Q983" s="47">
        <f t="shared" si="602"/>
        <v>89.1</v>
      </c>
      <c r="R983" s="47">
        <v>27</v>
      </c>
      <c r="S983" s="36">
        <f t="shared" si="603"/>
        <v>89.1</v>
      </c>
      <c r="T983" s="36">
        <f t="shared" si="604"/>
        <v>27</v>
      </c>
      <c r="U983" s="47">
        <f t="shared" si="605"/>
        <v>87.449999999999989</v>
      </c>
      <c r="V983" s="47">
        <f t="shared" si="606"/>
        <v>26.5</v>
      </c>
      <c r="W983" s="48">
        <v>24.573029999999999</v>
      </c>
      <c r="X983" s="48">
        <v>112.11047000000001</v>
      </c>
      <c r="Y983" s="49">
        <f t="shared" si="607"/>
        <v>73.400000000000006</v>
      </c>
      <c r="Z983" s="86">
        <v>23</v>
      </c>
      <c r="AA983" s="55">
        <v>10</v>
      </c>
      <c r="AB983" s="55">
        <v>270</v>
      </c>
      <c r="AC983" s="51" t="s">
        <v>120</v>
      </c>
      <c r="AD983" s="43" t="s">
        <v>113</v>
      </c>
      <c r="AE983" s="43" t="s">
        <v>0</v>
      </c>
      <c r="AF983" s="50">
        <v>1</v>
      </c>
      <c r="AG983" s="55" t="s">
        <v>0</v>
      </c>
    </row>
    <row r="984" spans="1:33" s="45" customFormat="1">
      <c r="A984" s="42" t="s">
        <v>268</v>
      </c>
      <c r="B984" s="42" t="s">
        <v>183</v>
      </c>
      <c r="C984" s="44">
        <v>41196</v>
      </c>
      <c r="D984" s="45">
        <v>2012</v>
      </c>
      <c r="E984" s="46">
        <v>0.39930555555555558</v>
      </c>
      <c r="F984" s="46">
        <v>0.40486111111111112</v>
      </c>
      <c r="G984" s="46">
        <f t="shared" si="600"/>
        <v>5.5555555555555358E-3</v>
      </c>
      <c r="H984" s="36">
        <v>2</v>
      </c>
      <c r="I984" s="36">
        <v>1</v>
      </c>
      <c r="J984" s="36">
        <v>5</v>
      </c>
      <c r="K984" s="36">
        <v>5</v>
      </c>
      <c r="L984" s="42" t="s">
        <v>262</v>
      </c>
      <c r="M984" s="42" t="s">
        <v>263</v>
      </c>
      <c r="N984" s="36">
        <v>2</v>
      </c>
      <c r="O984" s="47">
        <f t="shared" si="601"/>
        <v>85.8</v>
      </c>
      <c r="P984" s="85">
        <v>26</v>
      </c>
      <c r="Q984" s="47">
        <f t="shared" si="602"/>
        <v>89.1</v>
      </c>
      <c r="R984" s="47">
        <v>27</v>
      </c>
      <c r="S984" s="36">
        <f t="shared" si="603"/>
        <v>89.1</v>
      </c>
      <c r="T984" s="36">
        <f t="shared" si="604"/>
        <v>27</v>
      </c>
      <c r="U984" s="47">
        <f t="shared" si="605"/>
        <v>87.449999999999989</v>
      </c>
      <c r="V984" s="47">
        <f t="shared" si="606"/>
        <v>26.5</v>
      </c>
      <c r="W984" s="48">
        <v>24.573029999999999</v>
      </c>
      <c r="X984" s="48">
        <v>112.11047000000001</v>
      </c>
      <c r="Y984" s="49">
        <f t="shared" si="607"/>
        <v>73.400000000000006</v>
      </c>
      <c r="Z984" s="86">
        <v>23</v>
      </c>
      <c r="AA984" s="55">
        <v>10</v>
      </c>
      <c r="AB984" s="55">
        <v>270</v>
      </c>
      <c r="AC984" s="51" t="s">
        <v>120</v>
      </c>
      <c r="AD984" s="43" t="s">
        <v>113</v>
      </c>
      <c r="AE984" s="43" t="s">
        <v>0</v>
      </c>
      <c r="AF984" s="50">
        <v>1</v>
      </c>
      <c r="AG984" s="55" t="s">
        <v>0</v>
      </c>
    </row>
    <row r="985" spans="1:33" s="45" customFormat="1">
      <c r="A985" s="42" t="s">
        <v>268</v>
      </c>
      <c r="B985" s="42" t="s">
        <v>183</v>
      </c>
      <c r="C985" s="44">
        <v>41196</v>
      </c>
      <c r="D985" s="45">
        <v>2012</v>
      </c>
      <c r="E985" s="46">
        <v>0.39930555555555558</v>
      </c>
      <c r="F985" s="46">
        <v>0.40486111111111112</v>
      </c>
      <c r="G985" s="46">
        <f t="shared" si="600"/>
        <v>5.5555555555555358E-3</v>
      </c>
      <c r="H985" s="36">
        <v>2</v>
      </c>
      <c r="I985" s="36">
        <v>1</v>
      </c>
      <c r="J985" s="36">
        <v>5</v>
      </c>
      <c r="K985" s="36">
        <v>5</v>
      </c>
      <c r="L985" s="42" t="s">
        <v>262</v>
      </c>
      <c r="M985" s="42" t="s">
        <v>263</v>
      </c>
      <c r="N985" s="36">
        <v>2</v>
      </c>
      <c r="O985" s="47">
        <f t="shared" si="601"/>
        <v>85.8</v>
      </c>
      <c r="P985" s="85">
        <v>26</v>
      </c>
      <c r="Q985" s="47">
        <f t="shared" si="602"/>
        <v>89.1</v>
      </c>
      <c r="R985" s="47">
        <v>27</v>
      </c>
      <c r="S985" s="36">
        <f t="shared" si="603"/>
        <v>89.1</v>
      </c>
      <c r="T985" s="36">
        <f t="shared" si="604"/>
        <v>27</v>
      </c>
      <c r="U985" s="47">
        <f t="shared" si="605"/>
        <v>87.449999999999989</v>
      </c>
      <c r="V985" s="47">
        <f t="shared" si="606"/>
        <v>26.5</v>
      </c>
      <c r="W985" s="48">
        <v>24.573029999999999</v>
      </c>
      <c r="X985" s="48">
        <v>112.11047000000001</v>
      </c>
      <c r="Y985" s="49">
        <f t="shared" si="607"/>
        <v>73.400000000000006</v>
      </c>
      <c r="Z985" s="86">
        <v>23</v>
      </c>
      <c r="AA985" s="55">
        <v>10</v>
      </c>
      <c r="AB985" s="55">
        <v>270</v>
      </c>
      <c r="AC985" s="51" t="s">
        <v>162</v>
      </c>
      <c r="AD985" s="43" t="s">
        <v>113</v>
      </c>
      <c r="AE985" s="43" t="s">
        <v>0</v>
      </c>
      <c r="AF985" s="50">
        <v>1</v>
      </c>
      <c r="AG985" s="55" t="s">
        <v>0</v>
      </c>
    </row>
    <row r="986" spans="1:33" s="45" customFormat="1">
      <c r="A986" s="42" t="s">
        <v>268</v>
      </c>
      <c r="B986" s="42" t="s">
        <v>183</v>
      </c>
      <c r="C986" s="44">
        <v>41196</v>
      </c>
      <c r="D986" s="45">
        <v>2012</v>
      </c>
      <c r="E986" s="46">
        <v>0.39930555555555558</v>
      </c>
      <c r="F986" s="46">
        <v>0.40486111111111112</v>
      </c>
      <c r="G986" s="46">
        <f t="shared" si="600"/>
        <v>5.5555555555555358E-3</v>
      </c>
      <c r="H986" s="36">
        <v>2</v>
      </c>
      <c r="I986" s="36">
        <v>1</v>
      </c>
      <c r="J986" s="36">
        <v>5</v>
      </c>
      <c r="K986" s="36">
        <v>5</v>
      </c>
      <c r="L986" s="42" t="s">
        <v>262</v>
      </c>
      <c r="M986" s="42" t="s">
        <v>263</v>
      </c>
      <c r="N986" s="36">
        <v>2</v>
      </c>
      <c r="O986" s="47">
        <f t="shared" si="601"/>
        <v>85.8</v>
      </c>
      <c r="P986" s="85">
        <v>26</v>
      </c>
      <c r="Q986" s="47">
        <f t="shared" si="602"/>
        <v>89.1</v>
      </c>
      <c r="R986" s="47">
        <v>27</v>
      </c>
      <c r="S986" s="36">
        <f t="shared" si="603"/>
        <v>89.1</v>
      </c>
      <c r="T986" s="36">
        <f t="shared" si="604"/>
        <v>27</v>
      </c>
      <c r="U986" s="47">
        <f t="shared" si="605"/>
        <v>87.449999999999989</v>
      </c>
      <c r="V986" s="47">
        <f t="shared" si="606"/>
        <v>26.5</v>
      </c>
      <c r="W986" s="48">
        <v>24.573029999999999</v>
      </c>
      <c r="X986" s="48">
        <v>112.11047000000001</v>
      </c>
      <c r="Y986" s="49">
        <f t="shared" si="607"/>
        <v>73.400000000000006</v>
      </c>
      <c r="Z986" s="86">
        <v>23</v>
      </c>
      <c r="AA986" s="55">
        <v>10</v>
      </c>
      <c r="AB986" s="55">
        <v>270</v>
      </c>
      <c r="AC986" s="51" t="s">
        <v>162</v>
      </c>
      <c r="AD986" s="43" t="s">
        <v>113</v>
      </c>
      <c r="AE986" s="43" t="s">
        <v>0</v>
      </c>
      <c r="AF986" s="50">
        <v>1</v>
      </c>
      <c r="AG986" s="55" t="s">
        <v>0</v>
      </c>
    </row>
    <row r="987" spans="1:33" s="45" customFormat="1">
      <c r="A987" s="42" t="s">
        <v>268</v>
      </c>
      <c r="B987" s="42" t="s">
        <v>183</v>
      </c>
      <c r="C987" s="44">
        <v>41196</v>
      </c>
      <c r="D987" s="45">
        <v>2012</v>
      </c>
      <c r="E987" s="46">
        <v>0.39930555555555558</v>
      </c>
      <c r="F987" s="46">
        <v>0.40486111111111112</v>
      </c>
      <c r="G987" s="46">
        <f t="shared" si="600"/>
        <v>5.5555555555555358E-3</v>
      </c>
      <c r="H987" s="36">
        <v>2</v>
      </c>
      <c r="I987" s="36">
        <v>1</v>
      </c>
      <c r="J987" s="36">
        <v>5</v>
      </c>
      <c r="K987" s="36">
        <v>5</v>
      </c>
      <c r="L987" s="42" t="s">
        <v>262</v>
      </c>
      <c r="M987" s="42" t="s">
        <v>263</v>
      </c>
      <c r="N987" s="36">
        <v>2</v>
      </c>
      <c r="O987" s="47">
        <f t="shared" si="601"/>
        <v>85.8</v>
      </c>
      <c r="P987" s="85">
        <v>26</v>
      </c>
      <c r="Q987" s="47">
        <f t="shared" si="602"/>
        <v>89.1</v>
      </c>
      <c r="R987" s="47">
        <v>27</v>
      </c>
      <c r="S987" s="36">
        <f t="shared" si="603"/>
        <v>89.1</v>
      </c>
      <c r="T987" s="36">
        <f t="shared" si="604"/>
        <v>27</v>
      </c>
      <c r="U987" s="47">
        <f t="shared" si="605"/>
        <v>87.449999999999989</v>
      </c>
      <c r="V987" s="47">
        <f t="shared" si="606"/>
        <v>26.5</v>
      </c>
      <c r="W987" s="48">
        <v>24.573029999999999</v>
      </c>
      <c r="X987" s="48">
        <v>112.11047000000001</v>
      </c>
      <c r="Y987" s="49">
        <f t="shared" si="607"/>
        <v>73.400000000000006</v>
      </c>
      <c r="Z987" s="86">
        <v>23</v>
      </c>
      <c r="AA987" s="55">
        <v>10</v>
      </c>
      <c r="AB987" s="55">
        <v>270</v>
      </c>
      <c r="AC987" s="51" t="s">
        <v>162</v>
      </c>
      <c r="AD987" s="43" t="s">
        <v>113</v>
      </c>
      <c r="AE987" s="43" t="s">
        <v>0</v>
      </c>
      <c r="AF987" s="50">
        <v>1</v>
      </c>
      <c r="AG987" s="55" t="s">
        <v>0</v>
      </c>
    </row>
    <row r="988" spans="1:33" s="45" customFormat="1">
      <c r="A988" s="42" t="s">
        <v>268</v>
      </c>
      <c r="B988" s="42" t="s">
        <v>183</v>
      </c>
      <c r="C988" s="44">
        <v>41196</v>
      </c>
      <c r="D988" s="45">
        <v>2012</v>
      </c>
      <c r="E988" s="46">
        <v>0.39930555555555558</v>
      </c>
      <c r="F988" s="46">
        <v>0.40486111111111112</v>
      </c>
      <c r="G988" s="46">
        <f t="shared" si="600"/>
        <v>5.5555555555555358E-3</v>
      </c>
      <c r="H988" s="36">
        <v>2</v>
      </c>
      <c r="I988" s="36">
        <v>1</v>
      </c>
      <c r="J988" s="36">
        <v>5</v>
      </c>
      <c r="K988" s="36">
        <v>5</v>
      </c>
      <c r="L988" s="42" t="s">
        <v>262</v>
      </c>
      <c r="M988" s="42" t="s">
        <v>263</v>
      </c>
      <c r="N988" s="36">
        <v>2</v>
      </c>
      <c r="O988" s="47">
        <f t="shared" si="601"/>
        <v>85.8</v>
      </c>
      <c r="P988" s="85">
        <v>26</v>
      </c>
      <c r="Q988" s="47">
        <f t="shared" si="602"/>
        <v>89.1</v>
      </c>
      <c r="R988" s="47">
        <v>27</v>
      </c>
      <c r="S988" s="36">
        <f t="shared" si="603"/>
        <v>89.1</v>
      </c>
      <c r="T988" s="36">
        <f t="shared" si="604"/>
        <v>27</v>
      </c>
      <c r="U988" s="47">
        <f t="shared" si="605"/>
        <v>87.449999999999989</v>
      </c>
      <c r="V988" s="47">
        <f t="shared" si="606"/>
        <v>26.5</v>
      </c>
      <c r="W988" s="48">
        <v>24.573029999999999</v>
      </c>
      <c r="X988" s="48">
        <v>112.11047000000001</v>
      </c>
      <c r="Y988" s="49">
        <f t="shared" si="607"/>
        <v>73.400000000000006</v>
      </c>
      <c r="Z988" s="86">
        <v>23</v>
      </c>
      <c r="AA988" s="55">
        <v>10</v>
      </c>
      <c r="AB988" s="55">
        <v>270</v>
      </c>
      <c r="AC988" s="51" t="s">
        <v>125</v>
      </c>
      <c r="AD988" s="43" t="s">
        <v>113</v>
      </c>
      <c r="AE988" s="43" t="s">
        <v>0</v>
      </c>
      <c r="AF988" s="50">
        <v>1</v>
      </c>
      <c r="AG988" s="55" t="s">
        <v>0</v>
      </c>
    </row>
    <row r="989" spans="1:33" s="45" customFormat="1">
      <c r="A989" s="42" t="s">
        <v>268</v>
      </c>
      <c r="B989" s="42" t="s">
        <v>183</v>
      </c>
      <c r="C989" s="44">
        <v>41196</v>
      </c>
      <c r="D989" s="45">
        <v>2012</v>
      </c>
      <c r="E989" s="46">
        <v>0.39930555555555558</v>
      </c>
      <c r="F989" s="46">
        <v>0.40486111111111112</v>
      </c>
      <c r="G989" s="46">
        <f t="shared" si="600"/>
        <v>5.5555555555555358E-3</v>
      </c>
      <c r="H989" s="36">
        <v>2</v>
      </c>
      <c r="I989" s="36">
        <v>1</v>
      </c>
      <c r="J989" s="36">
        <v>5</v>
      </c>
      <c r="K989" s="36">
        <v>5</v>
      </c>
      <c r="L989" s="42" t="s">
        <v>262</v>
      </c>
      <c r="M989" s="42" t="s">
        <v>263</v>
      </c>
      <c r="N989" s="36">
        <v>2</v>
      </c>
      <c r="O989" s="47">
        <f t="shared" si="601"/>
        <v>85.8</v>
      </c>
      <c r="P989" s="85">
        <v>26</v>
      </c>
      <c r="Q989" s="47">
        <f t="shared" si="602"/>
        <v>89.1</v>
      </c>
      <c r="R989" s="47">
        <v>27</v>
      </c>
      <c r="S989" s="36">
        <f t="shared" si="603"/>
        <v>89.1</v>
      </c>
      <c r="T989" s="36">
        <f t="shared" si="604"/>
        <v>27</v>
      </c>
      <c r="U989" s="47">
        <f t="shared" si="605"/>
        <v>87.449999999999989</v>
      </c>
      <c r="V989" s="47">
        <f t="shared" si="606"/>
        <v>26.5</v>
      </c>
      <c r="W989" s="48">
        <v>24.573029999999999</v>
      </c>
      <c r="X989" s="48">
        <v>112.11047000000001</v>
      </c>
      <c r="Y989" s="49">
        <f t="shared" si="607"/>
        <v>73.400000000000006</v>
      </c>
      <c r="Z989" s="86">
        <v>23</v>
      </c>
      <c r="AA989" s="55">
        <v>10</v>
      </c>
      <c r="AB989" s="55">
        <v>270</v>
      </c>
      <c r="AC989" s="51" t="s">
        <v>125</v>
      </c>
      <c r="AD989" s="43" t="s">
        <v>113</v>
      </c>
      <c r="AE989" s="43" t="s">
        <v>0</v>
      </c>
      <c r="AF989" s="50">
        <v>1</v>
      </c>
      <c r="AG989" s="55" t="s">
        <v>0</v>
      </c>
    </row>
    <row r="990" spans="1:33" s="45" customFormat="1">
      <c r="A990" s="42" t="s">
        <v>268</v>
      </c>
      <c r="B990" s="42" t="s">
        <v>183</v>
      </c>
      <c r="C990" s="44">
        <v>41196</v>
      </c>
      <c r="D990" s="45">
        <v>2012</v>
      </c>
      <c r="E990" s="46">
        <v>0.39930555555555558</v>
      </c>
      <c r="F990" s="46">
        <v>0.40486111111111112</v>
      </c>
      <c r="G990" s="46">
        <f t="shared" si="600"/>
        <v>5.5555555555555358E-3</v>
      </c>
      <c r="H990" s="36">
        <v>2</v>
      </c>
      <c r="I990" s="36">
        <v>1</v>
      </c>
      <c r="J990" s="36">
        <v>5</v>
      </c>
      <c r="K990" s="36">
        <v>5</v>
      </c>
      <c r="L990" s="42" t="s">
        <v>262</v>
      </c>
      <c r="M990" s="42" t="s">
        <v>263</v>
      </c>
      <c r="N990" s="36">
        <v>2</v>
      </c>
      <c r="O990" s="47">
        <f t="shared" si="601"/>
        <v>85.8</v>
      </c>
      <c r="P990" s="85">
        <v>26</v>
      </c>
      <c r="Q990" s="47">
        <f t="shared" si="602"/>
        <v>89.1</v>
      </c>
      <c r="R990" s="47">
        <v>27</v>
      </c>
      <c r="S990" s="36">
        <f t="shared" si="603"/>
        <v>89.1</v>
      </c>
      <c r="T990" s="36">
        <f t="shared" si="604"/>
        <v>27</v>
      </c>
      <c r="U990" s="47">
        <f t="shared" si="605"/>
        <v>87.449999999999989</v>
      </c>
      <c r="V990" s="47">
        <f t="shared" si="606"/>
        <v>26.5</v>
      </c>
      <c r="W990" s="48">
        <v>24.573029999999999</v>
      </c>
      <c r="X990" s="48">
        <v>112.11047000000001</v>
      </c>
      <c r="Y990" s="49">
        <f t="shared" si="607"/>
        <v>73.400000000000006</v>
      </c>
      <c r="Z990" s="86">
        <v>23</v>
      </c>
      <c r="AA990" s="55">
        <v>10</v>
      </c>
      <c r="AB990" s="55">
        <v>270</v>
      </c>
      <c r="AC990" s="51" t="s">
        <v>125</v>
      </c>
      <c r="AD990" s="43" t="s">
        <v>113</v>
      </c>
      <c r="AE990" s="43" t="s">
        <v>0</v>
      </c>
      <c r="AF990" s="50">
        <v>1</v>
      </c>
      <c r="AG990" s="55" t="s">
        <v>0</v>
      </c>
    </row>
    <row r="991" spans="1:33" s="45" customFormat="1">
      <c r="A991" s="42" t="s">
        <v>268</v>
      </c>
      <c r="B991" s="42" t="s">
        <v>183</v>
      </c>
      <c r="C991" s="44">
        <v>41196</v>
      </c>
      <c r="D991" s="45">
        <v>2012</v>
      </c>
      <c r="E991" s="46">
        <v>0.39930555555555558</v>
      </c>
      <c r="F991" s="46">
        <v>0.40486111111111112</v>
      </c>
      <c r="G991" s="46">
        <f t="shared" si="600"/>
        <v>5.5555555555555358E-3</v>
      </c>
      <c r="H991" s="36">
        <v>2</v>
      </c>
      <c r="I991" s="36">
        <v>1</v>
      </c>
      <c r="J991" s="36">
        <v>5</v>
      </c>
      <c r="K991" s="36">
        <v>5</v>
      </c>
      <c r="L991" s="42" t="s">
        <v>262</v>
      </c>
      <c r="M991" s="42" t="s">
        <v>263</v>
      </c>
      <c r="N991" s="36">
        <v>2</v>
      </c>
      <c r="O991" s="47">
        <f t="shared" si="601"/>
        <v>85.8</v>
      </c>
      <c r="P991" s="85">
        <v>26</v>
      </c>
      <c r="Q991" s="47">
        <f t="shared" si="602"/>
        <v>89.1</v>
      </c>
      <c r="R991" s="47">
        <v>27</v>
      </c>
      <c r="S991" s="36">
        <f t="shared" si="603"/>
        <v>89.1</v>
      </c>
      <c r="T991" s="36">
        <f t="shared" si="604"/>
        <v>27</v>
      </c>
      <c r="U991" s="47">
        <f t="shared" si="605"/>
        <v>87.449999999999989</v>
      </c>
      <c r="V991" s="47">
        <f t="shared" si="606"/>
        <v>26.5</v>
      </c>
      <c r="W991" s="48">
        <v>24.573029999999999</v>
      </c>
      <c r="X991" s="48">
        <v>112.11047000000001</v>
      </c>
      <c r="Y991" s="49">
        <f t="shared" si="607"/>
        <v>73.400000000000006</v>
      </c>
      <c r="Z991" s="86">
        <v>23</v>
      </c>
      <c r="AA991" s="55">
        <v>10</v>
      </c>
      <c r="AB991" s="55">
        <v>270</v>
      </c>
      <c r="AC991" s="51" t="s">
        <v>125</v>
      </c>
      <c r="AD991" s="43" t="s">
        <v>113</v>
      </c>
      <c r="AE991" s="43" t="s">
        <v>0</v>
      </c>
      <c r="AF991" s="50">
        <v>1</v>
      </c>
      <c r="AG991" s="55" t="s">
        <v>0</v>
      </c>
    </row>
    <row r="992" spans="1:33" s="45" customFormat="1">
      <c r="A992" s="42" t="s">
        <v>268</v>
      </c>
      <c r="B992" s="42" t="s">
        <v>183</v>
      </c>
      <c r="C992" s="44">
        <v>41196</v>
      </c>
      <c r="D992" s="45">
        <v>2012</v>
      </c>
      <c r="E992" s="46">
        <v>0.39930555555555558</v>
      </c>
      <c r="F992" s="46">
        <v>0.40486111111111112</v>
      </c>
      <c r="G992" s="46">
        <f t="shared" si="600"/>
        <v>5.5555555555555358E-3</v>
      </c>
      <c r="H992" s="36">
        <v>2</v>
      </c>
      <c r="I992" s="36">
        <v>1</v>
      </c>
      <c r="J992" s="36">
        <v>5</v>
      </c>
      <c r="K992" s="36">
        <v>5</v>
      </c>
      <c r="L992" s="42" t="s">
        <v>262</v>
      </c>
      <c r="M992" s="42" t="s">
        <v>263</v>
      </c>
      <c r="N992" s="36">
        <v>2</v>
      </c>
      <c r="O992" s="47">
        <f t="shared" si="601"/>
        <v>85.8</v>
      </c>
      <c r="P992" s="85">
        <v>26</v>
      </c>
      <c r="Q992" s="47">
        <f t="shared" si="602"/>
        <v>89.1</v>
      </c>
      <c r="R992" s="47">
        <v>27</v>
      </c>
      <c r="S992" s="36">
        <f t="shared" si="603"/>
        <v>89.1</v>
      </c>
      <c r="T992" s="36">
        <f t="shared" si="604"/>
        <v>27</v>
      </c>
      <c r="U992" s="47">
        <f t="shared" si="605"/>
        <v>87.449999999999989</v>
      </c>
      <c r="V992" s="47">
        <f t="shared" si="606"/>
        <v>26.5</v>
      </c>
      <c r="W992" s="48">
        <v>24.573029999999999</v>
      </c>
      <c r="X992" s="48">
        <v>112.11047000000001</v>
      </c>
      <c r="Y992" s="49">
        <f t="shared" si="607"/>
        <v>73.400000000000006</v>
      </c>
      <c r="Z992" s="86">
        <v>23</v>
      </c>
      <c r="AA992" s="55">
        <v>10</v>
      </c>
      <c r="AB992" s="55">
        <v>270</v>
      </c>
      <c r="AC992" s="51" t="s">
        <v>125</v>
      </c>
      <c r="AD992" s="43" t="s">
        <v>113</v>
      </c>
      <c r="AE992" s="43" t="s">
        <v>0</v>
      </c>
      <c r="AF992" s="50">
        <v>1</v>
      </c>
      <c r="AG992" s="55" t="s">
        <v>0</v>
      </c>
    </row>
    <row r="993" spans="1:33" s="45" customFormat="1">
      <c r="A993" s="42" t="s">
        <v>268</v>
      </c>
      <c r="B993" s="42" t="s">
        <v>183</v>
      </c>
      <c r="C993" s="44">
        <v>41196</v>
      </c>
      <c r="D993" s="45">
        <v>2012</v>
      </c>
      <c r="E993" s="46">
        <v>0.39930555555555558</v>
      </c>
      <c r="F993" s="46">
        <v>0.40486111111111112</v>
      </c>
      <c r="G993" s="46">
        <f t="shared" si="600"/>
        <v>5.5555555555555358E-3</v>
      </c>
      <c r="H993" s="36">
        <v>2</v>
      </c>
      <c r="I993" s="36">
        <v>1</v>
      </c>
      <c r="J993" s="36">
        <v>5</v>
      </c>
      <c r="K993" s="36">
        <v>5</v>
      </c>
      <c r="L993" s="42" t="s">
        <v>262</v>
      </c>
      <c r="M993" s="42" t="s">
        <v>263</v>
      </c>
      <c r="N993" s="36">
        <v>2</v>
      </c>
      <c r="O993" s="47">
        <f t="shared" si="601"/>
        <v>85.8</v>
      </c>
      <c r="P993" s="85">
        <v>26</v>
      </c>
      <c r="Q993" s="47">
        <f t="shared" si="602"/>
        <v>89.1</v>
      </c>
      <c r="R993" s="47">
        <v>27</v>
      </c>
      <c r="S993" s="36">
        <f t="shared" si="603"/>
        <v>89.1</v>
      </c>
      <c r="T993" s="36">
        <f t="shared" si="604"/>
        <v>27</v>
      </c>
      <c r="U993" s="47">
        <f t="shared" si="605"/>
        <v>87.449999999999989</v>
      </c>
      <c r="V993" s="47">
        <f t="shared" si="606"/>
        <v>26.5</v>
      </c>
      <c r="W993" s="48">
        <v>24.573029999999999</v>
      </c>
      <c r="X993" s="48">
        <v>112.11047000000001</v>
      </c>
      <c r="Y993" s="49">
        <f t="shared" si="607"/>
        <v>73.400000000000006</v>
      </c>
      <c r="Z993" s="86">
        <v>23</v>
      </c>
      <c r="AA993" s="55">
        <v>10</v>
      </c>
      <c r="AB993" s="55">
        <v>270</v>
      </c>
      <c r="AC993" s="51" t="s">
        <v>125</v>
      </c>
      <c r="AD993" s="43" t="s">
        <v>113</v>
      </c>
      <c r="AE993" s="43" t="s">
        <v>0</v>
      </c>
      <c r="AF993" s="50">
        <v>1</v>
      </c>
      <c r="AG993" s="55" t="s">
        <v>0</v>
      </c>
    </row>
    <row r="994" spans="1:33" s="45" customFormat="1">
      <c r="A994" s="42" t="s">
        <v>268</v>
      </c>
      <c r="B994" s="42" t="s">
        <v>183</v>
      </c>
      <c r="C994" s="44">
        <v>41196</v>
      </c>
      <c r="D994" s="45">
        <v>2012</v>
      </c>
      <c r="E994" s="46">
        <v>0.39930555555555558</v>
      </c>
      <c r="F994" s="46">
        <v>0.40486111111111112</v>
      </c>
      <c r="G994" s="46">
        <f t="shared" si="600"/>
        <v>5.5555555555555358E-3</v>
      </c>
      <c r="H994" s="36">
        <v>2</v>
      </c>
      <c r="I994" s="36">
        <v>1</v>
      </c>
      <c r="J994" s="36">
        <v>5</v>
      </c>
      <c r="K994" s="36">
        <v>5</v>
      </c>
      <c r="L994" s="42" t="s">
        <v>262</v>
      </c>
      <c r="M994" s="42" t="s">
        <v>263</v>
      </c>
      <c r="N994" s="36">
        <v>2</v>
      </c>
      <c r="O994" s="47">
        <f t="shared" si="601"/>
        <v>85.8</v>
      </c>
      <c r="P994" s="85">
        <v>26</v>
      </c>
      <c r="Q994" s="47">
        <f t="shared" si="602"/>
        <v>89.1</v>
      </c>
      <c r="R994" s="47">
        <v>27</v>
      </c>
      <c r="S994" s="36">
        <f t="shared" si="603"/>
        <v>89.1</v>
      </c>
      <c r="T994" s="36">
        <f t="shared" si="604"/>
        <v>27</v>
      </c>
      <c r="U994" s="47">
        <f t="shared" si="605"/>
        <v>87.449999999999989</v>
      </c>
      <c r="V994" s="47">
        <f t="shared" si="606"/>
        <v>26.5</v>
      </c>
      <c r="W994" s="48">
        <v>24.573029999999999</v>
      </c>
      <c r="X994" s="48">
        <v>112.11047000000001</v>
      </c>
      <c r="Y994" s="49">
        <f t="shared" si="607"/>
        <v>73.400000000000006</v>
      </c>
      <c r="Z994" s="86">
        <v>23</v>
      </c>
      <c r="AA994" s="55">
        <v>10</v>
      </c>
      <c r="AB994" s="55">
        <v>270</v>
      </c>
      <c r="AC994" s="51" t="s">
        <v>127</v>
      </c>
      <c r="AD994" s="43" t="s">
        <v>113</v>
      </c>
      <c r="AE994" s="43" t="s">
        <v>63</v>
      </c>
      <c r="AF994" s="50">
        <v>1</v>
      </c>
      <c r="AG994" s="55" t="s">
        <v>0</v>
      </c>
    </row>
    <row r="995" spans="1:33" s="45" customFormat="1">
      <c r="A995" s="42" t="s">
        <v>268</v>
      </c>
      <c r="B995" s="42" t="s">
        <v>183</v>
      </c>
      <c r="C995" s="44">
        <v>41196</v>
      </c>
      <c r="D995" s="45">
        <v>2012</v>
      </c>
      <c r="E995" s="46">
        <v>0.39930555555555558</v>
      </c>
      <c r="F995" s="46">
        <v>0.40486111111111112</v>
      </c>
      <c r="G995" s="46">
        <f t="shared" si="600"/>
        <v>5.5555555555555358E-3</v>
      </c>
      <c r="H995" s="36">
        <v>2</v>
      </c>
      <c r="I995" s="36">
        <v>1</v>
      </c>
      <c r="J995" s="36">
        <v>5</v>
      </c>
      <c r="K995" s="36">
        <v>5</v>
      </c>
      <c r="L995" s="42" t="s">
        <v>262</v>
      </c>
      <c r="M995" s="42" t="s">
        <v>263</v>
      </c>
      <c r="N995" s="36">
        <v>2</v>
      </c>
      <c r="O995" s="47">
        <f t="shared" si="601"/>
        <v>85.8</v>
      </c>
      <c r="P995" s="85">
        <v>26</v>
      </c>
      <c r="Q995" s="47">
        <f t="shared" si="602"/>
        <v>89.1</v>
      </c>
      <c r="R995" s="47">
        <v>27</v>
      </c>
      <c r="S995" s="36">
        <f t="shared" si="603"/>
        <v>89.1</v>
      </c>
      <c r="T995" s="36">
        <f t="shared" si="604"/>
        <v>27</v>
      </c>
      <c r="U995" s="47">
        <f t="shared" si="605"/>
        <v>87.449999999999989</v>
      </c>
      <c r="V995" s="47">
        <f t="shared" si="606"/>
        <v>26.5</v>
      </c>
      <c r="W995" s="48">
        <v>24.573029999999999</v>
      </c>
      <c r="X995" s="48">
        <v>112.11047000000001</v>
      </c>
      <c r="Y995" s="49">
        <f t="shared" si="607"/>
        <v>73.400000000000006</v>
      </c>
      <c r="Z995" s="86">
        <v>23</v>
      </c>
      <c r="AA995" s="55">
        <v>10</v>
      </c>
      <c r="AB995" s="55">
        <v>270</v>
      </c>
      <c r="AC995" s="51" t="s">
        <v>127</v>
      </c>
      <c r="AD995" s="43" t="s">
        <v>113</v>
      </c>
      <c r="AE995" s="43" t="s">
        <v>63</v>
      </c>
      <c r="AF995" s="50">
        <v>1</v>
      </c>
      <c r="AG995" s="55" t="s">
        <v>0</v>
      </c>
    </row>
    <row r="996" spans="1:33" s="45" customFormat="1">
      <c r="A996" s="42" t="s">
        <v>268</v>
      </c>
      <c r="B996" s="42" t="s">
        <v>183</v>
      </c>
      <c r="C996" s="44">
        <v>41196</v>
      </c>
      <c r="D996" s="45">
        <v>2012</v>
      </c>
      <c r="E996" s="46">
        <v>0.39930555555555558</v>
      </c>
      <c r="F996" s="46">
        <v>0.40486111111111112</v>
      </c>
      <c r="G996" s="46">
        <f t="shared" si="600"/>
        <v>5.5555555555555358E-3</v>
      </c>
      <c r="H996" s="36">
        <v>2</v>
      </c>
      <c r="I996" s="36">
        <v>1</v>
      </c>
      <c r="J996" s="36">
        <v>5</v>
      </c>
      <c r="K996" s="36">
        <v>5</v>
      </c>
      <c r="L996" s="42" t="s">
        <v>262</v>
      </c>
      <c r="M996" s="42" t="s">
        <v>263</v>
      </c>
      <c r="N996" s="36">
        <v>2</v>
      </c>
      <c r="O996" s="47">
        <f t="shared" si="601"/>
        <v>85.8</v>
      </c>
      <c r="P996" s="85">
        <v>26</v>
      </c>
      <c r="Q996" s="47">
        <f t="shared" si="602"/>
        <v>89.1</v>
      </c>
      <c r="R996" s="47">
        <v>27</v>
      </c>
      <c r="S996" s="36">
        <f t="shared" si="603"/>
        <v>89.1</v>
      </c>
      <c r="T996" s="36">
        <f t="shared" si="604"/>
        <v>27</v>
      </c>
      <c r="U996" s="47">
        <f t="shared" si="605"/>
        <v>87.449999999999989</v>
      </c>
      <c r="V996" s="47">
        <f t="shared" si="606"/>
        <v>26.5</v>
      </c>
      <c r="W996" s="48">
        <v>24.573029999999999</v>
      </c>
      <c r="X996" s="48">
        <v>112.11047000000001</v>
      </c>
      <c r="Y996" s="49">
        <f t="shared" si="607"/>
        <v>73.400000000000006</v>
      </c>
      <c r="Z996" s="86">
        <v>23</v>
      </c>
      <c r="AA996" s="55">
        <v>10</v>
      </c>
      <c r="AB996" s="55">
        <v>270</v>
      </c>
      <c r="AC996" s="51" t="s">
        <v>127</v>
      </c>
      <c r="AD996" s="43" t="s">
        <v>49</v>
      </c>
      <c r="AE996" s="43" t="s">
        <v>63</v>
      </c>
      <c r="AF996" s="50">
        <v>1</v>
      </c>
      <c r="AG996" s="55" t="s">
        <v>0</v>
      </c>
    </row>
    <row r="997" spans="1:33" s="45" customFormat="1">
      <c r="A997" s="42" t="s">
        <v>268</v>
      </c>
      <c r="B997" s="42" t="s">
        <v>183</v>
      </c>
      <c r="C997" s="44">
        <v>41196</v>
      </c>
      <c r="D997" s="45">
        <v>2012</v>
      </c>
      <c r="E997" s="46">
        <v>0.39930555555555558</v>
      </c>
      <c r="F997" s="46">
        <v>0.40486111111111112</v>
      </c>
      <c r="G997" s="46">
        <f t="shared" si="600"/>
        <v>5.5555555555555358E-3</v>
      </c>
      <c r="H997" s="36">
        <v>2</v>
      </c>
      <c r="I997" s="36">
        <v>1</v>
      </c>
      <c r="J997" s="36">
        <v>5</v>
      </c>
      <c r="K997" s="36">
        <v>5</v>
      </c>
      <c r="L997" s="42" t="s">
        <v>262</v>
      </c>
      <c r="M997" s="42" t="s">
        <v>263</v>
      </c>
      <c r="N997" s="36">
        <v>2</v>
      </c>
      <c r="O997" s="47">
        <f t="shared" si="601"/>
        <v>85.8</v>
      </c>
      <c r="P997" s="85">
        <v>26</v>
      </c>
      <c r="Q997" s="47">
        <f t="shared" si="602"/>
        <v>89.1</v>
      </c>
      <c r="R997" s="47">
        <v>27</v>
      </c>
      <c r="S997" s="36">
        <f t="shared" si="603"/>
        <v>89.1</v>
      </c>
      <c r="T997" s="36">
        <f t="shared" si="604"/>
        <v>27</v>
      </c>
      <c r="U997" s="47">
        <f t="shared" si="605"/>
        <v>87.449999999999989</v>
      </c>
      <c r="V997" s="47">
        <f t="shared" si="606"/>
        <v>26.5</v>
      </c>
      <c r="W997" s="48">
        <v>24.573029999999999</v>
      </c>
      <c r="X997" s="48">
        <v>112.11047000000001</v>
      </c>
      <c r="Y997" s="49">
        <f t="shared" si="607"/>
        <v>73.400000000000006</v>
      </c>
      <c r="Z997" s="86">
        <v>23</v>
      </c>
      <c r="AA997" s="55">
        <v>10</v>
      </c>
      <c r="AB997" s="55">
        <v>270</v>
      </c>
      <c r="AC997" s="51" t="s">
        <v>127</v>
      </c>
      <c r="AD997" s="43" t="s">
        <v>49</v>
      </c>
      <c r="AE997" s="43" t="s">
        <v>63</v>
      </c>
      <c r="AF997" s="50">
        <v>1</v>
      </c>
      <c r="AG997" s="55" t="s">
        <v>0</v>
      </c>
    </row>
    <row r="998" spans="1:33" s="45" customFormat="1">
      <c r="A998" s="42" t="s">
        <v>268</v>
      </c>
      <c r="B998" s="42" t="s">
        <v>183</v>
      </c>
      <c r="C998" s="44">
        <v>41196</v>
      </c>
      <c r="D998" s="45">
        <v>2012</v>
      </c>
      <c r="E998" s="46">
        <v>0.39930555555555558</v>
      </c>
      <c r="F998" s="46">
        <v>0.40486111111111112</v>
      </c>
      <c r="G998" s="46">
        <f t="shared" si="600"/>
        <v>5.5555555555555358E-3</v>
      </c>
      <c r="H998" s="36">
        <v>2</v>
      </c>
      <c r="I998" s="36">
        <v>1</v>
      </c>
      <c r="J998" s="36">
        <v>5</v>
      </c>
      <c r="K998" s="36">
        <v>5</v>
      </c>
      <c r="L998" s="42" t="s">
        <v>262</v>
      </c>
      <c r="M998" s="42" t="s">
        <v>263</v>
      </c>
      <c r="N998" s="36">
        <v>2</v>
      </c>
      <c r="O998" s="47">
        <f t="shared" si="601"/>
        <v>85.8</v>
      </c>
      <c r="P998" s="85">
        <v>26</v>
      </c>
      <c r="Q998" s="47">
        <f t="shared" si="602"/>
        <v>89.1</v>
      </c>
      <c r="R998" s="47">
        <v>27</v>
      </c>
      <c r="S998" s="36">
        <f t="shared" si="603"/>
        <v>89.1</v>
      </c>
      <c r="T998" s="36">
        <f t="shared" si="604"/>
        <v>27</v>
      </c>
      <c r="U998" s="47">
        <f t="shared" si="605"/>
        <v>87.449999999999989</v>
      </c>
      <c r="V998" s="47">
        <f t="shared" si="606"/>
        <v>26.5</v>
      </c>
      <c r="W998" s="48">
        <v>24.573029999999999</v>
      </c>
      <c r="X998" s="48">
        <v>112.11047000000001</v>
      </c>
      <c r="Y998" s="49">
        <f t="shared" si="607"/>
        <v>73.400000000000006</v>
      </c>
      <c r="Z998" s="86">
        <v>23</v>
      </c>
      <c r="AA998" s="55">
        <v>10</v>
      </c>
      <c r="AB998" s="55">
        <v>270</v>
      </c>
      <c r="AC998" s="51" t="s">
        <v>127</v>
      </c>
      <c r="AD998" s="43" t="s">
        <v>49</v>
      </c>
      <c r="AE998" s="43" t="s">
        <v>63</v>
      </c>
      <c r="AF998" s="50">
        <v>1</v>
      </c>
      <c r="AG998" s="55" t="s">
        <v>0</v>
      </c>
    </row>
    <row r="999" spans="1:33" s="45" customFormat="1">
      <c r="A999" s="42" t="s">
        <v>268</v>
      </c>
      <c r="B999" s="42" t="s">
        <v>183</v>
      </c>
      <c r="C999" s="44">
        <v>41196</v>
      </c>
      <c r="D999" s="45">
        <v>2012</v>
      </c>
      <c r="E999" s="46">
        <v>0.39930555555555558</v>
      </c>
      <c r="F999" s="46">
        <v>0.40486111111111112</v>
      </c>
      <c r="G999" s="46">
        <f t="shared" si="600"/>
        <v>5.5555555555555358E-3</v>
      </c>
      <c r="H999" s="36">
        <v>2</v>
      </c>
      <c r="I999" s="36">
        <v>1</v>
      </c>
      <c r="J999" s="36">
        <v>5</v>
      </c>
      <c r="K999" s="36">
        <v>5</v>
      </c>
      <c r="L999" s="42" t="s">
        <v>262</v>
      </c>
      <c r="M999" s="42" t="s">
        <v>263</v>
      </c>
      <c r="N999" s="36">
        <v>2</v>
      </c>
      <c r="O999" s="47">
        <f t="shared" si="601"/>
        <v>85.8</v>
      </c>
      <c r="P999" s="85">
        <v>26</v>
      </c>
      <c r="Q999" s="47">
        <f t="shared" si="602"/>
        <v>89.1</v>
      </c>
      <c r="R999" s="47">
        <v>27</v>
      </c>
      <c r="S999" s="36">
        <f t="shared" si="603"/>
        <v>89.1</v>
      </c>
      <c r="T999" s="36">
        <f t="shared" si="604"/>
        <v>27</v>
      </c>
      <c r="U999" s="47">
        <f t="shared" si="605"/>
        <v>87.449999999999989</v>
      </c>
      <c r="V999" s="47">
        <f t="shared" si="606"/>
        <v>26.5</v>
      </c>
      <c r="W999" s="48">
        <v>24.573029999999999</v>
      </c>
      <c r="X999" s="48">
        <v>112.11047000000001</v>
      </c>
      <c r="Y999" s="49">
        <f t="shared" si="607"/>
        <v>73.400000000000006</v>
      </c>
      <c r="Z999" s="86">
        <v>23</v>
      </c>
      <c r="AA999" s="55">
        <v>10</v>
      </c>
      <c r="AB999" s="55">
        <v>270</v>
      </c>
      <c r="AC999" s="51" t="s">
        <v>131</v>
      </c>
      <c r="AD999" s="43" t="s">
        <v>113</v>
      </c>
      <c r="AE999" s="43" t="s">
        <v>0</v>
      </c>
      <c r="AF999" s="50">
        <v>1</v>
      </c>
      <c r="AG999" s="55" t="s">
        <v>0</v>
      </c>
    </row>
    <row r="1000" spans="1:33" s="45" customFormat="1">
      <c r="A1000" s="42" t="s">
        <v>268</v>
      </c>
      <c r="B1000" s="42" t="s">
        <v>183</v>
      </c>
      <c r="C1000" s="44">
        <v>41196</v>
      </c>
      <c r="D1000" s="45">
        <v>2012</v>
      </c>
      <c r="E1000" s="46">
        <v>0.39930555555555558</v>
      </c>
      <c r="F1000" s="46">
        <v>0.40486111111111112</v>
      </c>
      <c r="G1000" s="46">
        <f t="shared" si="600"/>
        <v>5.5555555555555358E-3</v>
      </c>
      <c r="H1000" s="36">
        <v>2</v>
      </c>
      <c r="I1000" s="36">
        <v>1</v>
      </c>
      <c r="J1000" s="36">
        <v>5</v>
      </c>
      <c r="K1000" s="36">
        <v>5</v>
      </c>
      <c r="L1000" s="42" t="s">
        <v>262</v>
      </c>
      <c r="M1000" s="42" t="s">
        <v>263</v>
      </c>
      <c r="N1000" s="36">
        <v>2</v>
      </c>
      <c r="O1000" s="47">
        <f t="shared" si="601"/>
        <v>85.8</v>
      </c>
      <c r="P1000" s="85">
        <v>26</v>
      </c>
      <c r="Q1000" s="47">
        <f t="shared" si="602"/>
        <v>89.1</v>
      </c>
      <c r="R1000" s="47">
        <v>27</v>
      </c>
      <c r="S1000" s="36">
        <f t="shared" si="603"/>
        <v>89.1</v>
      </c>
      <c r="T1000" s="36">
        <f t="shared" si="604"/>
        <v>27</v>
      </c>
      <c r="U1000" s="47">
        <f t="shared" si="605"/>
        <v>87.449999999999989</v>
      </c>
      <c r="V1000" s="47">
        <f t="shared" si="606"/>
        <v>26.5</v>
      </c>
      <c r="W1000" s="48">
        <v>24.573029999999999</v>
      </c>
      <c r="X1000" s="48">
        <v>112.11047000000001</v>
      </c>
      <c r="Y1000" s="49">
        <f t="shared" si="607"/>
        <v>73.400000000000006</v>
      </c>
      <c r="Z1000" s="86">
        <v>23</v>
      </c>
      <c r="AA1000" s="55">
        <v>10</v>
      </c>
      <c r="AB1000" s="55">
        <v>270</v>
      </c>
      <c r="AC1000" s="51" t="s">
        <v>131</v>
      </c>
      <c r="AD1000" s="43" t="s">
        <v>113</v>
      </c>
      <c r="AE1000" s="43" t="s">
        <v>0</v>
      </c>
      <c r="AF1000" s="50">
        <v>1</v>
      </c>
      <c r="AG1000" s="55" t="s">
        <v>0</v>
      </c>
    </row>
    <row r="1001" spans="1:33" s="45" customFormat="1">
      <c r="A1001" s="42" t="s">
        <v>268</v>
      </c>
      <c r="B1001" s="42" t="s">
        <v>183</v>
      </c>
      <c r="C1001" s="44">
        <v>41196</v>
      </c>
      <c r="D1001" s="45">
        <v>2012</v>
      </c>
      <c r="E1001" s="46">
        <v>0.39930555555555558</v>
      </c>
      <c r="F1001" s="46">
        <v>0.40486111111111112</v>
      </c>
      <c r="G1001" s="46">
        <f t="shared" si="600"/>
        <v>5.5555555555555358E-3</v>
      </c>
      <c r="H1001" s="36">
        <v>2</v>
      </c>
      <c r="I1001" s="36">
        <v>1</v>
      </c>
      <c r="J1001" s="36">
        <v>5</v>
      </c>
      <c r="K1001" s="36">
        <v>5</v>
      </c>
      <c r="L1001" s="42" t="s">
        <v>262</v>
      </c>
      <c r="M1001" s="42" t="s">
        <v>263</v>
      </c>
      <c r="N1001" s="36">
        <v>2</v>
      </c>
      <c r="O1001" s="47">
        <f t="shared" si="601"/>
        <v>85.8</v>
      </c>
      <c r="P1001" s="85">
        <v>26</v>
      </c>
      <c r="Q1001" s="47">
        <f t="shared" si="602"/>
        <v>89.1</v>
      </c>
      <c r="R1001" s="47">
        <v>27</v>
      </c>
      <c r="S1001" s="36">
        <f t="shared" si="603"/>
        <v>89.1</v>
      </c>
      <c r="T1001" s="36">
        <f t="shared" si="604"/>
        <v>27</v>
      </c>
      <c r="U1001" s="47">
        <f t="shared" si="605"/>
        <v>87.449999999999989</v>
      </c>
      <c r="V1001" s="47">
        <f t="shared" si="606"/>
        <v>26.5</v>
      </c>
      <c r="W1001" s="48">
        <v>24.573029999999999</v>
      </c>
      <c r="X1001" s="48">
        <v>112.11047000000001</v>
      </c>
      <c r="Y1001" s="49">
        <f t="shared" si="607"/>
        <v>73.400000000000006</v>
      </c>
      <c r="Z1001" s="86">
        <v>23</v>
      </c>
      <c r="AA1001" s="55">
        <v>10</v>
      </c>
      <c r="AB1001" s="55">
        <v>270</v>
      </c>
      <c r="AC1001" s="51" t="s">
        <v>131</v>
      </c>
      <c r="AD1001" s="43" t="s">
        <v>113</v>
      </c>
      <c r="AE1001" s="43" t="s">
        <v>0</v>
      </c>
      <c r="AF1001" s="50">
        <v>1</v>
      </c>
      <c r="AG1001" s="55" t="s">
        <v>0</v>
      </c>
    </row>
    <row r="1002" spans="1:33" s="45" customFormat="1">
      <c r="A1002" s="42" t="s">
        <v>268</v>
      </c>
      <c r="B1002" s="42" t="s">
        <v>183</v>
      </c>
      <c r="C1002" s="44">
        <v>41196</v>
      </c>
      <c r="D1002" s="45">
        <v>2012</v>
      </c>
      <c r="E1002" s="46">
        <v>0.39930555555555558</v>
      </c>
      <c r="F1002" s="46">
        <v>0.40486111111111112</v>
      </c>
      <c r="G1002" s="46">
        <f t="shared" si="600"/>
        <v>5.5555555555555358E-3</v>
      </c>
      <c r="H1002" s="36">
        <v>2</v>
      </c>
      <c r="I1002" s="36">
        <v>1</v>
      </c>
      <c r="J1002" s="36">
        <v>5</v>
      </c>
      <c r="K1002" s="36">
        <v>5</v>
      </c>
      <c r="L1002" s="42" t="s">
        <v>262</v>
      </c>
      <c r="M1002" s="42" t="s">
        <v>263</v>
      </c>
      <c r="N1002" s="36">
        <v>2</v>
      </c>
      <c r="O1002" s="47">
        <f t="shared" si="601"/>
        <v>85.8</v>
      </c>
      <c r="P1002" s="85">
        <v>26</v>
      </c>
      <c r="Q1002" s="47">
        <f t="shared" si="602"/>
        <v>89.1</v>
      </c>
      <c r="R1002" s="47">
        <v>27</v>
      </c>
      <c r="S1002" s="36">
        <f t="shared" si="603"/>
        <v>89.1</v>
      </c>
      <c r="T1002" s="36">
        <f t="shared" si="604"/>
        <v>27</v>
      </c>
      <c r="U1002" s="47">
        <f t="shared" si="605"/>
        <v>87.449999999999989</v>
      </c>
      <c r="V1002" s="47">
        <f t="shared" si="606"/>
        <v>26.5</v>
      </c>
      <c r="W1002" s="48">
        <v>24.573029999999999</v>
      </c>
      <c r="X1002" s="48">
        <v>112.11047000000001</v>
      </c>
      <c r="Y1002" s="49">
        <f t="shared" si="607"/>
        <v>73.400000000000006</v>
      </c>
      <c r="Z1002" s="86">
        <v>23</v>
      </c>
      <c r="AA1002" s="55">
        <v>10</v>
      </c>
      <c r="AB1002" s="55">
        <v>270</v>
      </c>
      <c r="AC1002" s="51" t="s">
        <v>135</v>
      </c>
      <c r="AD1002" s="43" t="s">
        <v>180</v>
      </c>
      <c r="AE1002" s="43" t="s">
        <v>0</v>
      </c>
      <c r="AF1002" s="50">
        <v>1</v>
      </c>
      <c r="AG1002" s="55" t="s">
        <v>0</v>
      </c>
    </row>
    <row r="1003" spans="1:33" s="45" customFormat="1">
      <c r="A1003" s="42" t="s">
        <v>268</v>
      </c>
      <c r="B1003" s="42" t="s">
        <v>183</v>
      </c>
      <c r="C1003" s="44">
        <v>41196</v>
      </c>
      <c r="D1003" s="45">
        <v>2012</v>
      </c>
      <c r="E1003" s="46">
        <v>0.39930555555555558</v>
      </c>
      <c r="F1003" s="46">
        <v>0.40486111111111112</v>
      </c>
      <c r="G1003" s="46">
        <f t="shared" si="600"/>
        <v>5.5555555555555358E-3</v>
      </c>
      <c r="H1003" s="36">
        <v>2</v>
      </c>
      <c r="I1003" s="36">
        <v>1</v>
      </c>
      <c r="J1003" s="36">
        <v>5</v>
      </c>
      <c r="K1003" s="36">
        <v>5</v>
      </c>
      <c r="L1003" s="42" t="s">
        <v>262</v>
      </c>
      <c r="M1003" s="42" t="s">
        <v>263</v>
      </c>
      <c r="N1003" s="36">
        <v>2</v>
      </c>
      <c r="O1003" s="47">
        <f t="shared" si="601"/>
        <v>85.8</v>
      </c>
      <c r="P1003" s="85">
        <v>26</v>
      </c>
      <c r="Q1003" s="47">
        <f t="shared" si="602"/>
        <v>89.1</v>
      </c>
      <c r="R1003" s="47">
        <v>27</v>
      </c>
      <c r="S1003" s="36">
        <f t="shared" si="603"/>
        <v>89.1</v>
      </c>
      <c r="T1003" s="36">
        <f t="shared" si="604"/>
        <v>27</v>
      </c>
      <c r="U1003" s="47">
        <f t="shared" si="605"/>
        <v>87.449999999999989</v>
      </c>
      <c r="V1003" s="47">
        <f t="shared" si="606"/>
        <v>26.5</v>
      </c>
      <c r="W1003" s="48">
        <v>24.573029999999999</v>
      </c>
      <c r="X1003" s="48">
        <v>112.11047000000001</v>
      </c>
      <c r="Y1003" s="49">
        <f t="shared" si="607"/>
        <v>73.400000000000006</v>
      </c>
      <c r="Z1003" s="86">
        <v>23</v>
      </c>
      <c r="AA1003" s="55">
        <v>10</v>
      </c>
      <c r="AB1003" s="55">
        <v>270</v>
      </c>
      <c r="AC1003" s="51" t="s">
        <v>135</v>
      </c>
      <c r="AD1003" s="43" t="s">
        <v>180</v>
      </c>
      <c r="AE1003" s="43" t="s">
        <v>0</v>
      </c>
      <c r="AF1003" s="50">
        <v>1</v>
      </c>
      <c r="AG1003" s="55" t="s">
        <v>0</v>
      </c>
    </row>
    <row r="1004" spans="1:33" s="45" customFormat="1">
      <c r="A1004" s="42" t="s">
        <v>268</v>
      </c>
      <c r="B1004" s="42" t="s">
        <v>183</v>
      </c>
      <c r="C1004" s="44">
        <v>41196</v>
      </c>
      <c r="D1004" s="45">
        <v>2012</v>
      </c>
      <c r="E1004" s="46">
        <v>0.39930555555555558</v>
      </c>
      <c r="F1004" s="46">
        <v>0.40486111111111112</v>
      </c>
      <c r="G1004" s="46">
        <f t="shared" si="600"/>
        <v>5.5555555555555358E-3</v>
      </c>
      <c r="H1004" s="36">
        <v>2</v>
      </c>
      <c r="I1004" s="36">
        <v>1</v>
      </c>
      <c r="J1004" s="36">
        <v>5</v>
      </c>
      <c r="K1004" s="36">
        <v>5</v>
      </c>
      <c r="L1004" s="42" t="s">
        <v>262</v>
      </c>
      <c r="M1004" s="42" t="s">
        <v>263</v>
      </c>
      <c r="N1004" s="36">
        <v>2</v>
      </c>
      <c r="O1004" s="47">
        <f t="shared" si="601"/>
        <v>85.8</v>
      </c>
      <c r="P1004" s="85">
        <v>26</v>
      </c>
      <c r="Q1004" s="47">
        <f t="shared" si="602"/>
        <v>89.1</v>
      </c>
      <c r="R1004" s="47">
        <v>27</v>
      </c>
      <c r="S1004" s="36">
        <f t="shared" si="603"/>
        <v>89.1</v>
      </c>
      <c r="T1004" s="36">
        <f t="shared" si="604"/>
        <v>27</v>
      </c>
      <c r="U1004" s="47">
        <f t="shared" si="605"/>
        <v>87.449999999999989</v>
      </c>
      <c r="V1004" s="47">
        <f t="shared" si="606"/>
        <v>26.5</v>
      </c>
      <c r="W1004" s="48">
        <v>24.573029999999999</v>
      </c>
      <c r="X1004" s="48">
        <v>112.11047000000001</v>
      </c>
      <c r="Y1004" s="49">
        <f t="shared" si="607"/>
        <v>73.400000000000006</v>
      </c>
      <c r="Z1004" s="86">
        <v>23</v>
      </c>
      <c r="AA1004" s="55">
        <v>10</v>
      </c>
      <c r="AB1004" s="55">
        <v>270</v>
      </c>
      <c r="AC1004" s="51" t="s">
        <v>135</v>
      </c>
      <c r="AD1004" s="43" t="s">
        <v>180</v>
      </c>
      <c r="AE1004" s="43" t="s">
        <v>0</v>
      </c>
      <c r="AF1004" s="50">
        <v>1</v>
      </c>
      <c r="AG1004" s="55" t="s">
        <v>0</v>
      </c>
    </row>
    <row r="1005" spans="1:33" s="45" customFormat="1">
      <c r="A1005" s="42" t="s">
        <v>268</v>
      </c>
      <c r="B1005" s="42" t="s">
        <v>183</v>
      </c>
      <c r="C1005" s="44">
        <v>41196</v>
      </c>
      <c r="D1005" s="45">
        <v>2012</v>
      </c>
      <c r="E1005" s="46">
        <v>0.39930555555555558</v>
      </c>
      <c r="F1005" s="46">
        <v>0.40486111111111112</v>
      </c>
      <c r="G1005" s="46">
        <f t="shared" si="600"/>
        <v>5.5555555555555358E-3</v>
      </c>
      <c r="H1005" s="36">
        <v>2</v>
      </c>
      <c r="I1005" s="36">
        <v>1</v>
      </c>
      <c r="J1005" s="36">
        <v>5</v>
      </c>
      <c r="K1005" s="36">
        <v>5</v>
      </c>
      <c r="L1005" s="42" t="s">
        <v>262</v>
      </c>
      <c r="M1005" s="42" t="s">
        <v>263</v>
      </c>
      <c r="N1005" s="36">
        <v>2</v>
      </c>
      <c r="O1005" s="47">
        <f t="shared" si="601"/>
        <v>85.8</v>
      </c>
      <c r="P1005" s="85">
        <v>26</v>
      </c>
      <c r="Q1005" s="47">
        <f t="shared" si="602"/>
        <v>89.1</v>
      </c>
      <c r="R1005" s="47">
        <v>27</v>
      </c>
      <c r="S1005" s="36">
        <f t="shared" si="603"/>
        <v>89.1</v>
      </c>
      <c r="T1005" s="36">
        <f t="shared" si="604"/>
        <v>27</v>
      </c>
      <c r="U1005" s="47">
        <f t="shared" si="605"/>
        <v>87.449999999999989</v>
      </c>
      <c r="V1005" s="47">
        <f t="shared" si="606"/>
        <v>26.5</v>
      </c>
      <c r="W1005" s="48">
        <v>24.573029999999999</v>
      </c>
      <c r="X1005" s="48">
        <v>112.11047000000001</v>
      </c>
      <c r="Y1005" s="49">
        <f t="shared" si="607"/>
        <v>73.400000000000006</v>
      </c>
      <c r="Z1005" s="86">
        <v>23</v>
      </c>
      <c r="AA1005" s="55">
        <v>10</v>
      </c>
      <c r="AB1005" s="55">
        <v>270</v>
      </c>
      <c r="AC1005" s="51" t="s">
        <v>135</v>
      </c>
      <c r="AD1005" s="43" t="s">
        <v>180</v>
      </c>
      <c r="AE1005" s="43" t="s">
        <v>0</v>
      </c>
      <c r="AF1005" s="50">
        <v>1</v>
      </c>
      <c r="AG1005" s="55" t="s">
        <v>0</v>
      </c>
    </row>
    <row r="1006" spans="1:33" s="45" customFormat="1">
      <c r="A1006" s="42" t="s">
        <v>268</v>
      </c>
      <c r="B1006" s="42" t="s">
        <v>183</v>
      </c>
      <c r="C1006" s="44">
        <v>41196</v>
      </c>
      <c r="D1006" s="45">
        <v>2012</v>
      </c>
      <c r="E1006" s="46">
        <v>0.39930555555555558</v>
      </c>
      <c r="F1006" s="46">
        <v>0.40486111111111112</v>
      </c>
      <c r="G1006" s="46">
        <f t="shared" si="600"/>
        <v>5.5555555555555358E-3</v>
      </c>
      <c r="H1006" s="36">
        <v>2</v>
      </c>
      <c r="I1006" s="36">
        <v>1</v>
      </c>
      <c r="J1006" s="36">
        <v>5</v>
      </c>
      <c r="K1006" s="36">
        <v>5</v>
      </c>
      <c r="L1006" s="42" t="s">
        <v>262</v>
      </c>
      <c r="M1006" s="42" t="s">
        <v>263</v>
      </c>
      <c r="N1006" s="36">
        <v>2</v>
      </c>
      <c r="O1006" s="47">
        <f t="shared" si="601"/>
        <v>85.8</v>
      </c>
      <c r="P1006" s="85">
        <v>26</v>
      </c>
      <c r="Q1006" s="47">
        <f t="shared" si="602"/>
        <v>89.1</v>
      </c>
      <c r="R1006" s="47">
        <v>27</v>
      </c>
      <c r="S1006" s="36">
        <f t="shared" si="603"/>
        <v>89.1</v>
      </c>
      <c r="T1006" s="36">
        <f t="shared" si="604"/>
        <v>27</v>
      </c>
      <c r="U1006" s="47">
        <f t="shared" si="605"/>
        <v>87.449999999999989</v>
      </c>
      <c r="V1006" s="47">
        <f t="shared" si="606"/>
        <v>26.5</v>
      </c>
      <c r="W1006" s="48">
        <v>24.573029999999999</v>
      </c>
      <c r="X1006" s="48">
        <v>112.11047000000001</v>
      </c>
      <c r="Y1006" s="49">
        <f t="shared" si="607"/>
        <v>73.400000000000006</v>
      </c>
      <c r="Z1006" s="86">
        <v>23</v>
      </c>
      <c r="AA1006" s="55">
        <v>10</v>
      </c>
      <c r="AB1006" s="55">
        <v>270</v>
      </c>
      <c r="AC1006" s="51" t="s">
        <v>135</v>
      </c>
      <c r="AD1006" s="43" t="s">
        <v>180</v>
      </c>
      <c r="AE1006" s="43" t="s">
        <v>0</v>
      </c>
      <c r="AF1006" s="50">
        <v>1</v>
      </c>
      <c r="AG1006" s="55" t="s">
        <v>0</v>
      </c>
    </row>
    <row r="1007" spans="1:33" s="45" customFormat="1">
      <c r="A1007" s="42" t="s">
        <v>268</v>
      </c>
      <c r="B1007" s="42" t="s">
        <v>183</v>
      </c>
      <c r="C1007" s="44">
        <v>41196</v>
      </c>
      <c r="D1007" s="45">
        <v>2012</v>
      </c>
      <c r="E1007" s="46">
        <v>0.39930555555555558</v>
      </c>
      <c r="F1007" s="46">
        <v>0.40486111111111112</v>
      </c>
      <c r="G1007" s="46">
        <f t="shared" si="600"/>
        <v>5.5555555555555358E-3</v>
      </c>
      <c r="H1007" s="36">
        <v>2</v>
      </c>
      <c r="I1007" s="36">
        <v>1</v>
      </c>
      <c r="J1007" s="36">
        <v>5</v>
      </c>
      <c r="K1007" s="36">
        <v>5</v>
      </c>
      <c r="L1007" s="42" t="s">
        <v>262</v>
      </c>
      <c r="M1007" s="42" t="s">
        <v>263</v>
      </c>
      <c r="N1007" s="36">
        <v>2</v>
      </c>
      <c r="O1007" s="47">
        <f t="shared" si="601"/>
        <v>85.8</v>
      </c>
      <c r="P1007" s="85">
        <v>26</v>
      </c>
      <c r="Q1007" s="47">
        <f t="shared" si="602"/>
        <v>89.1</v>
      </c>
      <c r="R1007" s="47">
        <v>27</v>
      </c>
      <c r="S1007" s="36">
        <f t="shared" si="603"/>
        <v>89.1</v>
      </c>
      <c r="T1007" s="36">
        <f t="shared" si="604"/>
        <v>27</v>
      </c>
      <c r="U1007" s="47">
        <f t="shared" si="605"/>
        <v>87.449999999999989</v>
      </c>
      <c r="V1007" s="47">
        <f t="shared" si="606"/>
        <v>26.5</v>
      </c>
      <c r="W1007" s="48">
        <v>24.573029999999999</v>
      </c>
      <c r="X1007" s="48">
        <v>112.11047000000001</v>
      </c>
      <c r="Y1007" s="49">
        <f t="shared" si="607"/>
        <v>73.400000000000006</v>
      </c>
      <c r="Z1007" s="86">
        <v>23</v>
      </c>
      <c r="AA1007" s="55">
        <v>10</v>
      </c>
      <c r="AB1007" s="55">
        <v>270</v>
      </c>
      <c r="AC1007" s="51" t="s">
        <v>136</v>
      </c>
      <c r="AD1007" s="43" t="s">
        <v>167</v>
      </c>
      <c r="AE1007" s="43" t="s">
        <v>269</v>
      </c>
      <c r="AF1007" s="50">
        <v>1</v>
      </c>
      <c r="AG1007" s="55" t="s">
        <v>0</v>
      </c>
    </row>
    <row r="1008" spans="1:33" s="45" customFormat="1">
      <c r="A1008" s="42" t="s">
        <v>268</v>
      </c>
      <c r="B1008" s="42" t="s">
        <v>183</v>
      </c>
      <c r="C1008" s="44">
        <v>41196</v>
      </c>
      <c r="D1008" s="45">
        <v>2012</v>
      </c>
      <c r="E1008" s="46">
        <v>0.39930555555555558</v>
      </c>
      <c r="F1008" s="46">
        <v>0.40486111111111112</v>
      </c>
      <c r="G1008" s="46">
        <f t="shared" ref="G1008" si="608">F1008-E1008</f>
        <v>5.5555555555555358E-3</v>
      </c>
      <c r="H1008" s="36">
        <v>2</v>
      </c>
      <c r="I1008" s="36">
        <v>1</v>
      </c>
      <c r="J1008" s="36">
        <v>5</v>
      </c>
      <c r="K1008" s="36">
        <v>5</v>
      </c>
      <c r="L1008" s="42" t="s">
        <v>262</v>
      </c>
      <c r="M1008" s="42" t="s">
        <v>263</v>
      </c>
      <c r="N1008" s="36">
        <v>2</v>
      </c>
      <c r="O1008" s="47">
        <f t="shared" ref="O1008" si="609">(P1008*3.3)</f>
        <v>85.8</v>
      </c>
      <c r="P1008" s="85">
        <v>26</v>
      </c>
      <c r="Q1008" s="47">
        <f t="shared" ref="Q1008" si="610">(R1008*3.3)</f>
        <v>89.1</v>
      </c>
      <c r="R1008" s="47">
        <v>27</v>
      </c>
      <c r="S1008" s="36">
        <f t="shared" ref="S1008" si="611">MAX(O1008,Q1008,)</f>
        <v>89.1</v>
      </c>
      <c r="T1008" s="36">
        <f t="shared" ref="T1008" si="612">MAX(P1008,R1008)</f>
        <v>27</v>
      </c>
      <c r="U1008" s="47">
        <f t="shared" ref="U1008" si="613">AVERAGE(O1008,Q1008)</f>
        <v>87.449999999999989</v>
      </c>
      <c r="V1008" s="47">
        <f t="shared" ref="V1008" si="614">AVERAGE(P1008,R1008)</f>
        <v>26.5</v>
      </c>
      <c r="W1008" s="48">
        <v>24.573029999999999</v>
      </c>
      <c r="X1008" s="48">
        <v>112.11047000000001</v>
      </c>
      <c r="Y1008" s="49">
        <f t="shared" ref="Y1008" si="615">(Z1008*1.8)+32</f>
        <v>73.400000000000006</v>
      </c>
      <c r="Z1008" s="86">
        <v>23</v>
      </c>
      <c r="AA1008" s="55">
        <v>10</v>
      </c>
      <c r="AB1008" s="55">
        <v>270</v>
      </c>
      <c r="AC1008" s="51" t="s">
        <v>136</v>
      </c>
      <c r="AD1008" s="43" t="s">
        <v>167</v>
      </c>
      <c r="AE1008" s="43" t="s">
        <v>269</v>
      </c>
      <c r="AF1008" s="50">
        <v>1</v>
      </c>
      <c r="AG1008" s="55" t="s">
        <v>0</v>
      </c>
    </row>
    <row r="1009" spans="1:34" s="45" customFormat="1">
      <c r="A1009" s="42" t="s">
        <v>270</v>
      </c>
      <c r="B1009" s="42" t="s">
        <v>150</v>
      </c>
      <c r="C1009" s="44">
        <v>41196</v>
      </c>
      <c r="D1009" s="45">
        <v>2012</v>
      </c>
      <c r="E1009" s="46">
        <v>0.37638888888888888</v>
      </c>
      <c r="F1009" s="46">
        <v>0.37916666666666665</v>
      </c>
      <c r="G1009" s="46">
        <f t="shared" ref="G1009" si="616">F1009-E1009</f>
        <v>2.7777777777777679E-3</v>
      </c>
      <c r="H1009" s="36">
        <v>2</v>
      </c>
      <c r="I1009" s="36">
        <v>1</v>
      </c>
      <c r="J1009" s="36">
        <v>6</v>
      </c>
      <c r="K1009" s="36">
        <v>6</v>
      </c>
      <c r="L1009" s="42" t="s">
        <v>262</v>
      </c>
      <c r="M1009" s="42" t="s">
        <v>263</v>
      </c>
      <c r="N1009" s="36">
        <v>2</v>
      </c>
      <c r="O1009" s="47">
        <f t="shared" ref="O1009" si="617">(P1009*3.3)</f>
        <v>80.19</v>
      </c>
      <c r="P1009" s="85">
        <v>24.3</v>
      </c>
      <c r="Q1009" s="47">
        <f t="shared" ref="Q1009" si="618">(R1009*3.3)</f>
        <v>76.89</v>
      </c>
      <c r="R1009" s="47">
        <v>23.3</v>
      </c>
      <c r="S1009" s="36">
        <f t="shared" ref="S1009" si="619">MAX(O1009,Q1009,)</f>
        <v>80.19</v>
      </c>
      <c r="T1009" s="36">
        <f t="shared" ref="T1009" si="620">MAX(P1009,R1009)</f>
        <v>24.3</v>
      </c>
      <c r="U1009" s="47">
        <f t="shared" ref="U1009" si="621">AVERAGE(O1009,Q1009)</f>
        <v>78.539999999999992</v>
      </c>
      <c r="V1009" s="47">
        <f t="shared" ref="V1009" si="622">AVERAGE(P1009,R1009)</f>
        <v>23.8</v>
      </c>
      <c r="W1009" s="48">
        <v>24.573029999999999</v>
      </c>
      <c r="X1009" s="48">
        <v>112.11047000000001</v>
      </c>
      <c r="Y1009" s="49">
        <f t="shared" ref="Y1009" si="623">(Z1009*1.8)+32</f>
        <v>75.2</v>
      </c>
      <c r="Z1009" s="86">
        <v>24</v>
      </c>
      <c r="AA1009" s="55">
        <v>20</v>
      </c>
      <c r="AB1009" s="55">
        <v>180</v>
      </c>
      <c r="AC1009" s="51" t="s">
        <v>120</v>
      </c>
      <c r="AD1009" s="43" t="s">
        <v>113</v>
      </c>
      <c r="AE1009" s="43" t="s">
        <v>269</v>
      </c>
      <c r="AF1009" s="50">
        <v>1</v>
      </c>
      <c r="AG1009" s="55" t="s">
        <v>0</v>
      </c>
    </row>
    <row r="1010" spans="1:34" s="45" customFormat="1">
      <c r="A1010" s="42" t="s">
        <v>270</v>
      </c>
      <c r="B1010" s="42" t="s">
        <v>150</v>
      </c>
      <c r="C1010" s="44">
        <v>41196</v>
      </c>
      <c r="D1010" s="45">
        <v>2012</v>
      </c>
      <c r="E1010" s="46">
        <v>0.37638888888888888</v>
      </c>
      <c r="F1010" s="46">
        <v>0.37916666666666665</v>
      </c>
      <c r="G1010" s="46">
        <f t="shared" ref="G1010:G1022" si="624">F1010-E1010</f>
        <v>2.7777777777777679E-3</v>
      </c>
      <c r="H1010" s="36">
        <v>2</v>
      </c>
      <c r="I1010" s="36">
        <v>1</v>
      </c>
      <c r="J1010" s="36">
        <v>6</v>
      </c>
      <c r="K1010" s="36">
        <v>6</v>
      </c>
      <c r="L1010" s="42" t="s">
        <v>262</v>
      </c>
      <c r="M1010" s="42" t="s">
        <v>263</v>
      </c>
      <c r="N1010" s="36">
        <v>2</v>
      </c>
      <c r="O1010" s="47">
        <f t="shared" ref="O1010:O1022" si="625">(P1010*3.3)</f>
        <v>80.19</v>
      </c>
      <c r="P1010" s="85">
        <v>24.3</v>
      </c>
      <c r="Q1010" s="47">
        <f t="shared" ref="Q1010:Q1022" si="626">(R1010*3.3)</f>
        <v>76.89</v>
      </c>
      <c r="R1010" s="47">
        <v>23.3</v>
      </c>
      <c r="S1010" s="36">
        <f t="shared" ref="S1010:S1022" si="627">MAX(O1010,Q1010,)</f>
        <v>80.19</v>
      </c>
      <c r="T1010" s="36">
        <f t="shared" ref="T1010:T1022" si="628">MAX(P1010,R1010)</f>
        <v>24.3</v>
      </c>
      <c r="U1010" s="47">
        <f t="shared" ref="U1010:U1022" si="629">AVERAGE(O1010,Q1010)</f>
        <v>78.539999999999992</v>
      </c>
      <c r="V1010" s="47">
        <f t="shared" ref="V1010:V1022" si="630">AVERAGE(P1010,R1010)</f>
        <v>23.8</v>
      </c>
      <c r="W1010" s="48">
        <v>24.573029999999999</v>
      </c>
      <c r="X1010" s="48">
        <v>112.11047000000001</v>
      </c>
      <c r="Y1010" s="49">
        <f t="shared" ref="Y1010:Y1022" si="631">(Z1010*1.8)+32</f>
        <v>75.2</v>
      </c>
      <c r="Z1010" s="86">
        <v>24</v>
      </c>
      <c r="AA1010" s="55">
        <v>20</v>
      </c>
      <c r="AB1010" s="55">
        <v>180</v>
      </c>
      <c r="AC1010" s="51" t="s">
        <v>120</v>
      </c>
      <c r="AD1010" s="43" t="s">
        <v>49</v>
      </c>
      <c r="AE1010" s="43" t="s">
        <v>269</v>
      </c>
      <c r="AF1010" s="50">
        <v>1</v>
      </c>
      <c r="AG1010" s="55" t="s">
        <v>0</v>
      </c>
    </row>
    <row r="1011" spans="1:34" s="45" customFormat="1">
      <c r="A1011" s="42" t="s">
        <v>270</v>
      </c>
      <c r="B1011" s="42" t="s">
        <v>150</v>
      </c>
      <c r="C1011" s="44">
        <v>41196</v>
      </c>
      <c r="D1011" s="45">
        <v>2012</v>
      </c>
      <c r="E1011" s="46">
        <v>0.37638888888888888</v>
      </c>
      <c r="F1011" s="46">
        <v>0.37916666666666665</v>
      </c>
      <c r="G1011" s="46">
        <f t="shared" si="624"/>
        <v>2.7777777777777679E-3</v>
      </c>
      <c r="H1011" s="36">
        <v>2</v>
      </c>
      <c r="I1011" s="36">
        <v>1</v>
      </c>
      <c r="J1011" s="36">
        <v>6</v>
      </c>
      <c r="K1011" s="36">
        <v>6</v>
      </c>
      <c r="L1011" s="42" t="s">
        <v>262</v>
      </c>
      <c r="M1011" s="42" t="s">
        <v>263</v>
      </c>
      <c r="N1011" s="36">
        <v>2</v>
      </c>
      <c r="O1011" s="47">
        <f t="shared" si="625"/>
        <v>80.19</v>
      </c>
      <c r="P1011" s="85">
        <v>24.3</v>
      </c>
      <c r="Q1011" s="47">
        <f t="shared" si="626"/>
        <v>76.89</v>
      </c>
      <c r="R1011" s="47">
        <v>23.3</v>
      </c>
      <c r="S1011" s="36">
        <f t="shared" si="627"/>
        <v>80.19</v>
      </c>
      <c r="T1011" s="36">
        <f t="shared" si="628"/>
        <v>24.3</v>
      </c>
      <c r="U1011" s="47">
        <f t="shared" si="629"/>
        <v>78.539999999999992</v>
      </c>
      <c r="V1011" s="47">
        <f t="shared" si="630"/>
        <v>23.8</v>
      </c>
      <c r="W1011" s="48">
        <v>24.573029999999999</v>
      </c>
      <c r="X1011" s="48">
        <v>112.11047000000001</v>
      </c>
      <c r="Y1011" s="49">
        <f t="shared" si="631"/>
        <v>75.2</v>
      </c>
      <c r="Z1011" s="86">
        <v>24</v>
      </c>
      <c r="AA1011" s="55">
        <v>20</v>
      </c>
      <c r="AB1011" s="55">
        <v>180</v>
      </c>
      <c r="AC1011" s="51" t="s">
        <v>62</v>
      </c>
      <c r="AD1011" s="43" t="s">
        <v>113</v>
      </c>
      <c r="AE1011" s="43" t="s">
        <v>63</v>
      </c>
      <c r="AF1011" s="50">
        <v>1</v>
      </c>
      <c r="AG1011" s="55" t="s">
        <v>0</v>
      </c>
    </row>
    <row r="1012" spans="1:34" s="45" customFormat="1">
      <c r="A1012" s="42" t="s">
        <v>270</v>
      </c>
      <c r="B1012" s="42" t="s">
        <v>150</v>
      </c>
      <c r="C1012" s="44">
        <v>41196</v>
      </c>
      <c r="D1012" s="45">
        <v>2012</v>
      </c>
      <c r="E1012" s="46">
        <v>0.37638888888888888</v>
      </c>
      <c r="F1012" s="46">
        <v>0.37916666666666665</v>
      </c>
      <c r="G1012" s="46">
        <f t="shared" si="624"/>
        <v>2.7777777777777679E-3</v>
      </c>
      <c r="H1012" s="36">
        <v>2</v>
      </c>
      <c r="I1012" s="36">
        <v>1</v>
      </c>
      <c r="J1012" s="36">
        <v>6</v>
      </c>
      <c r="K1012" s="36">
        <v>6</v>
      </c>
      <c r="L1012" s="42" t="s">
        <v>262</v>
      </c>
      <c r="M1012" s="42" t="s">
        <v>263</v>
      </c>
      <c r="N1012" s="36">
        <v>2</v>
      </c>
      <c r="O1012" s="47">
        <f t="shared" si="625"/>
        <v>80.19</v>
      </c>
      <c r="P1012" s="85">
        <v>24.3</v>
      </c>
      <c r="Q1012" s="47">
        <f t="shared" si="626"/>
        <v>76.89</v>
      </c>
      <c r="R1012" s="47">
        <v>23.3</v>
      </c>
      <c r="S1012" s="36">
        <f t="shared" si="627"/>
        <v>80.19</v>
      </c>
      <c r="T1012" s="36">
        <f t="shared" si="628"/>
        <v>24.3</v>
      </c>
      <c r="U1012" s="47">
        <f t="shared" si="629"/>
        <v>78.539999999999992</v>
      </c>
      <c r="V1012" s="47">
        <f t="shared" si="630"/>
        <v>23.8</v>
      </c>
      <c r="W1012" s="48">
        <v>24.573029999999999</v>
      </c>
      <c r="X1012" s="48">
        <v>112.11047000000001</v>
      </c>
      <c r="Y1012" s="49">
        <f t="shared" si="631"/>
        <v>75.2</v>
      </c>
      <c r="Z1012" s="86">
        <v>24</v>
      </c>
      <c r="AA1012" s="55">
        <v>20</v>
      </c>
      <c r="AB1012" s="55">
        <v>180</v>
      </c>
      <c r="AC1012" s="51" t="s">
        <v>162</v>
      </c>
      <c r="AD1012" s="43" t="s">
        <v>113</v>
      </c>
      <c r="AE1012" s="43" t="s">
        <v>0</v>
      </c>
      <c r="AF1012" s="50">
        <v>1</v>
      </c>
      <c r="AG1012" s="55" t="s">
        <v>0</v>
      </c>
    </row>
    <row r="1013" spans="1:34" s="45" customFormat="1">
      <c r="A1013" s="42" t="s">
        <v>270</v>
      </c>
      <c r="B1013" s="42" t="s">
        <v>150</v>
      </c>
      <c r="C1013" s="44">
        <v>41196</v>
      </c>
      <c r="D1013" s="45">
        <v>2012</v>
      </c>
      <c r="E1013" s="46">
        <v>0.37638888888888888</v>
      </c>
      <c r="F1013" s="46">
        <v>0.37916666666666665</v>
      </c>
      <c r="G1013" s="46">
        <f t="shared" si="624"/>
        <v>2.7777777777777679E-3</v>
      </c>
      <c r="H1013" s="36">
        <v>2</v>
      </c>
      <c r="I1013" s="36">
        <v>1</v>
      </c>
      <c r="J1013" s="36">
        <v>6</v>
      </c>
      <c r="K1013" s="36">
        <v>6</v>
      </c>
      <c r="L1013" s="42" t="s">
        <v>262</v>
      </c>
      <c r="M1013" s="42" t="s">
        <v>263</v>
      </c>
      <c r="N1013" s="36">
        <v>2</v>
      </c>
      <c r="O1013" s="47">
        <f t="shared" si="625"/>
        <v>80.19</v>
      </c>
      <c r="P1013" s="85">
        <v>24.3</v>
      </c>
      <c r="Q1013" s="47">
        <f t="shared" si="626"/>
        <v>76.89</v>
      </c>
      <c r="R1013" s="47">
        <v>23.3</v>
      </c>
      <c r="S1013" s="36">
        <f t="shared" si="627"/>
        <v>80.19</v>
      </c>
      <c r="T1013" s="36">
        <f t="shared" si="628"/>
        <v>24.3</v>
      </c>
      <c r="U1013" s="47">
        <f t="shared" si="629"/>
        <v>78.539999999999992</v>
      </c>
      <c r="V1013" s="47">
        <f t="shared" si="630"/>
        <v>23.8</v>
      </c>
      <c r="W1013" s="48">
        <v>24.573029999999999</v>
      </c>
      <c r="X1013" s="48">
        <v>112.11047000000001</v>
      </c>
      <c r="Y1013" s="49">
        <f t="shared" si="631"/>
        <v>75.2</v>
      </c>
      <c r="Z1013" s="86">
        <v>24</v>
      </c>
      <c r="AA1013" s="55">
        <v>20</v>
      </c>
      <c r="AB1013" s="55">
        <v>180</v>
      </c>
      <c r="AC1013" s="51" t="s">
        <v>162</v>
      </c>
      <c r="AD1013" s="43" t="s">
        <v>113</v>
      </c>
      <c r="AE1013" s="43" t="s">
        <v>0</v>
      </c>
      <c r="AF1013" s="50">
        <v>1</v>
      </c>
      <c r="AG1013" s="55" t="s">
        <v>0</v>
      </c>
    </row>
    <row r="1014" spans="1:34" s="45" customFormat="1">
      <c r="A1014" s="42" t="s">
        <v>270</v>
      </c>
      <c r="B1014" s="42" t="s">
        <v>150</v>
      </c>
      <c r="C1014" s="44">
        <v>41196</v>
      </c>
      <c r="D1014" s="45">
        <v>2012</v>
      </c>
      <c r="E1014" s="46">
        <v>0.37638888888888888</v>
      </c>
      <c r="F1014" s="46">
        <v>0.37916666666666665</v>
      </c>
      <c r="G1014" s="46">
        <f t="shared" si="624"/>
        <v>2.7777777777777679E-3</v>
      </c>
      <c r="H1014" s="36">
        <v>2</v>
      </c>
      <c r="I1014" s="36">
        <v>1</v>
      </c>
      <c r="J1014" s="36">
        <v>6</v>
      </c>
      <c r="K1014" s="36">
        <v>6</v>
      </c>
      <c r="L1014" s="42" t="s">
        <v>262</v>
      </c>
      <c r="M1014" s="42" t="s">
        <v>263</v>
      </c>
      <c r="N1014" s="36">
        <v>2</v>
      </c>
      <c r="O1014" s="47">
        <f t="shared" si="625"/>
        <v>80.19</v>
      </c>
      <c r="P1014" s="85">
        <v>24.3</v>
      </c>
      <c r="Q1014" s="47">
        <f t="shared" si="626"/>
        <v>76.89</v>
      </c>
      <c r="R1014" s="47">
        <v>23.3</v>
      </c>
      <c r="S1014" s="36">
        <f t="shared" si="627"/>
        <v>80.19</v>
      </c>
      <c r="T1014" s="36">
        <f t="shared" si="628"/>
        <v>24.3</v>
      </c>
      <c r="U1014" s="47">
        <f t="shared" si="629"/>
        <v>78.539999999999992</v>
      </c>
      <c r="V1014" s="47">
        <f t="shared" si="630"/>
        <v>23.8</v>
      </c>
      <c r="W1014" s="48">
        <v>24.573029999999999</v>
      </c>
      <c r="X1014" s="48">
        <v>112.11047000000001</v>
      </c>
      <c r="Y1014" s="49">
        <f t="shared" si="631"/>
        <v>75.2</v>
      </c>
      <c r="Z1014" s="86">
        <v>24</v>
      </c>
      <c r="AA1014" s="55">
        <v>20</v>
      </c>
      <c r="AB1014" s="55">
        <v>180</v>
      </c>
      <c r="AC1014" s="51" t="s">
        <v>162</v>
      </c>
      <c r="AD1014" s="43" t="s">
        <v>113</v>
      </c>
      <c r="AE1014" s="43" t="s">
        <v>0</v>
      </c>
      <c r="AF1014" s="50">
        <v>1</v>
      </c>
      <c r="AG1014" s="55" t="s">
        <v>0</v>
      </c>
    </row>
    <row r="1015" spans="1:34" s="45" customFormat="1">
      <c r="A1015" s="42" t="s">
        <v>270</v>
      </c>
      <c r="B1015" s="42" t="s">
        <v>150</v>
      </c>
      <c r="C1015" s="44">
        <v>41196</v>
      </c>
      <c r="D1015" s="45">
        <v>2012</v>
      </c>
      <c r="E1015" s="46">
        <v>0.37638888888888888</v>
      </c>
      <c r="F1015" s="46">
        <v>0.37916666666666665</v>
      </c>
      <c r="G1015" s="46">
        <f t="shared" si="624"/>
        <v>2.7777777777777679E-3</v>
      </c>
      <c r="H1015" s="36">
        <v>2</v>
      </c>
      <c r="I1015" s="36">
        <v>1</v>
      </c>
      <c r="J1015" s="36">
        <v>6</v>
      </c>
      <c r="K1015" s="36">
        <v>6</v>
      </c>
      <c r="L1015" s="42" t="s">
        <v>262</v>
      </c>
      <c r="M1015" s="42" t="s">
        <v>263</v>
      </c>
      <c r="N1015" s="36">
        <v>2</v>
      </c>
      <c r="O1015" s="47">
        <f t="shared" si="625"/>
        <v>80.19</v>
      </c>
      <c r="P1015" s="85">
        <v>24.3</v>
      </c>
      <c r="Q1015" s="47">
        <f t="shared" si="626"/>
        <v>76.89</v>
      </c>
      <c r="R1015" s="47">
        <v>23.3</v>
      </c>
      <c r="S1015" s="36">
        <f t="shared" si="627"/>
        <v>80.19</v>
      </c>
      <c r="T1015" s="36">
        <f t="shared" si="628"/>
        <v>24.3</v>
      </c>
      <c r="U1015" s="47">
        <f t="shared" si="629"/>
        <v>78.539999999999992</v>
      </c>
      <c r="V1015" s="47">
        <f t="shared" si="630"/>
        <v>23.8</v>
      </c>
      <c r="W1015" s="48">
        <v>24.573029999999999</v>
      </c>
      <c r="X1015" s="48">
        <v>112.11047000000001</v>
      </c>
      <c r="Y1015" s="49">
        <f t="shared" si="631"/>
        <v>75.2</v>
      </c>
      <c r="Z1015" s="86">
        <v>24</v>
      </c>
      <c r="AA1015" s="55">
        <v>20</v>
      </c>
      <c r="AB1015" s="55">
        <v>180</v>
      </c>
      <c r="AC1015" s="51" t="s">
        <v>162</v>
      </c>
      <c r="AD1015" s="43" t="s">
        <v>113</v>
      </c>
      <c r="AE1015" s="43" t="s">
        <v>0</v>
      </c>
      <c r="AF1015" s="50">
        <v>1</v>
      </c>
      <c r="AG1015" s="55" t="s">
        <v>0</v>
      </c>
    </row>
    <row r="1016" spans="1:34" s="45" customFormat="1">
      <c r="A1016" s="42" t="s">
        <v>270</v>
      </c>
      <c r="B1016" s="42" t="s">
        <v>150</v>
      </c>
      <c r="C1016" s="44">
        <v>41196</v>
      </c>
      <c r="D1016" s="45">
        <v>2012</v>
      </c>
      <c r="E1016" s="46">
        <v>0.37638888888888888</v>
      </c>
      <c r="F1016" s="46">
        <v>0.37916666666666665</v>
      </c>
      <c r="G1016" s="46">
        <f t="shared" si="624"/>
        <v>2.7777777777777679E-3</v>
      </c>
      <c r="H1016" s="36">
        <v>2</v>
      </c>
      <c r="I1016" s="36">
        <v>1</v>
      </c>
      <c r="J1016" s="36">
        <v>6</v>
      </c>
      <c r="K1016" s="36">
        <v>6</v>
      </c>
      <c r="L1016" s="42" t="s">
        <v>262</v>
      </c>
      <c r="M1016" s="42" t="s">
        <v>263</v>
      </c>
      <c r="N1016" s="36">
        <v>2</v>
      </c>
      <c r="O1016" s="47">
        <f t="shared" si="625"/>
        <v>80.19</v>
      </c>
      <c r="P1016" s="85">
        <v>24.3</v>
      </c>
      <c r="Q1016" s="47">
        <f t="shared" si="626"/>
        <v>76.89</v>
      </c>
      <c r="R1016" s="47">
        <v>23.3</v>
      </c>
      <c r="S1016" s="36">
        <f t="shared" si="627"/>
        <v>80.19</v>
      </c>
      <c r="T1016" s="36">
        <f t="shared" si="628"/>
        <v>24.3</v>
      </c>
      <c r="U1016" s="47">
        <f t="shared" si="629"/>
        <v>78.539999999999992</v>
      </c>
      <c r="V1016" s="47">
        <f t="shared" si="630"/>
        <v>23.8</v>
      </c>
      <c r="W1016" s="48">
        <v>24.573029999999999</v>
      </c>
      <c r="X1016" s="48">
        <v>112.11047000000001</v>
      </c>
      <c r="Y1016" s="49">
        <f t="shared" si="631"/>
        <v>75.2</v>
      </c>
      <c r="Z1016" s="86">
        <v>24</v>
      </c>
      <c r="AA1016" s="55">
        <v>20</v>
      </c>
      <c r="AB1016" s="55">
        <v>180</v>
      </c>
      <c r="AC1016" s="51" t="s">
        <v>162</v>
      </c>
      <c r="AD1016" s="43" t="s">
        <v>113</v>
      </c>
      <c r="AE1016" s="43" t="s">
        <v>0</v>
      </c>
      <c r="AF1016" s="50">
        <v>1</v>
      </c>
      <c r="AG1016" s="55" t="s">
        <v>0</v>
      </c>
    </row>
    <row r="1017" spans="1:34" s="45" customFormat="1">
      <c r="A1017" s="42" t="s">
        <v>270</v>
      </c>
      <c r="B1017" s="42" t="s">
        <v>150</v>
      </c>
      <c r="C1017" s="44">
        <v>41196</v>
      </c>
      <c r="D1017" s="45">
        <v>2012</v>
      </c>
      <c r="E1017" s="46">
        <v>0.37638888888888888</v>
      </c>
      <c r="F1017" s="46">
        <v>0.37916666666666665</v>
      </c>
      <c r="G1017" s="46">
        <f t="shared" si="624"/>
        <v>2.7777777777777679E-3</v>
      </c>
      <c r="H1017" s="36">
        <v>2</v>
      </c>
      <c r="I1017" s="36">
        <v>1</v>
      </c>
      <c r="J1017" s="36">
        <v>6</v>
      </c>
      <c r="K1017" s="36">
        <v>6</v>
      </c>
      <c r="L1017" s="42" t="s">
        <v>262</v>
      </c>
      <c r="M1017" s="42" t="s">
        <v>263</v>
      </c>
      <c r="N1017" s="36">
        <v>2</v>
      </c>
      <c r="O1017" s="47">
        <f t="shared" si="625"/>
        <v>80.19</v>
      </c>
      <c r="P1017" s="85">
        <v>24.3</v>
      </c>
      <c r="Q1017" s="47">
        <f t="shared" si="626"/>
        <v>76.89</v>
      </c>
      <c r="R1017" s="47">
        <v>23.3</v>
      </c>
      <c r="S1017" s="36">
        <f t="shared" si="627"/>
        <v>80.19</v>
      </c>
      <c r="T1017" s="36">
        <f t="shared" si="628"/>
        <v>24.3</v>
      </c>
      <c r="U1017" s="47">
        <f t="shared" si="629"/>
        <v>78.539999999999992</v>
      </c>
      <c r="V1017" s="47">
        <f t="shared" si="630"/>
        <v>23.8</v>
      </c>
      <c r="W1017" s="48">
        <v>24.573029999999999</v>
      </c>
      <c r="X1017" s="48">
        <v>112.11047000000001</v>
      </c>
      <c r="Y1017" s="49">
        <f t="shared" si="631"/>
        <v>75.2</v>
      </c>
      <c r="Z1017" s="86">
        <v>24</v>
      </c>
      <c r="AA1017" s="55">
        <v>20</v>
      </c>
      <c r="AB1017" s="55">
        <v>180</v>
      </c>
      <c r="AC1017" s="51" t="s">
        <v>125</v>
      </c>
      <c r="AD1017" s="43" t="s">
        <v>113</v>
      </c>
      <c r="AE1017" s="43" t="s">
        <v>0</v>
      </c>
      <c r="AF1017" s="50">
        <v>1</v>
      </c>
      <c r="AG1017" s="55" t="s">
        <v>0</v>
      </c>
    </row>
    <row r="1018" spans="1:34" s="45" customFormat="1">
      <c r="A1018" s="42" t="s">
        <v>270</v>
      </c>
      <c r="B1018" s="42" t="s">
        <v>150</v>
      </c>
      <c r="C1018" s="44">
        <v>41196</v>
      </c>
      <c r="D1018" s="45">
        <v>2012</v>
      </c>
      <c r="E1018" s="46">
        <v>0.37638888888888888</v>
      </c>
      <c r="F1018" s="46">
        <v>0.37916666666666665</v>
      </c>
      <c r="G1018" s="46">
        <f t="shared" si="624"/>
        <v>2.7777777777777679E-3</v>
      </c>
      <c r="H1018" s="36">
        <v>2</v>
      </c>
      <c r="I1018" s="36">
        <v>1</v>
      </c>
      <c r="J1018" s="36">
        <v>6</v>
      </c>
      <c r="K1018" s="36">
        <v>6</v>
      </c>
      <c r="L1018" s="42" t="s">
        <v>262</v>
      </c>
      <c r="M1018" s="42" t="s">
        <v>263</v>
      </c>
      <c r="N1018" s="36">
        <v>2</v>
      </c>
      <c r="O1018" s="47">
        <f t="shared" si="625"/>
        <v>80.19</v>
      </c>
      <c r="P1018" s="85">
        <v>24.3</v>
      </c>
      <c r="Q1018" s="47">
        <f t="shared" si="626"/>
        <v>76.89</v>
      </c>
      <c r="R1018" s="47">
        <v>23.3</v>
      </c>
      <c r="S1018" s="36">
        <f t="shared" si="627"/>
        <v>80.19</v>
      </c>
      <c r="T1018" s="36">
        <f t="shared" si="628"/>
        <v>24.3</v>
      </c>
      <c r="U1018" s="47">
        <f t="shared" si="629"/>
        <v>78.539999999999992</v>
      </c>
      <c r="V1018" s="47">
        <f t="shared" si="630"/>
        <v>23.8</v>
      </c>
      <c r="W1018" s="48">
        <v>24.573029999999999</v>
      </c>
      <c r="X1018" s="48">
        <v>112.11047000000001</v>
      </c>
      <c r="Y1018" s="49">
        <f t="shared" si="631"/>
        <v>75.2</v>
      </c>
      <c r="Z1018" s="86">
        <v>24</v>
      </c>
      <c r="AA1018" s="55">
        <v>20</v>
      </c>
      <c r="AB1018" s="55">
        <v>180</v>
      </c>
      <c r="AC1018" s="51" t="s">
        <v>131</v>
      </c>
      <c r="AD1018" s="43" t="s">
        <v>113</v>
      </c>
      <c r="AE1018" s="43" t="s">
        <v>0</v>
      </c>
      <c r="AF1018" s="50">
        <v>1</v>
      </c>
      <c r="AG1018" s="55" t="s">
        <v>0</v>
      </c>
    </row>
    <row r="1019" spans="1:34" s="45" customFormat="1">
      <c r="A1019" s="42" t="s">
        <v>270</v>
      </c>
      <c r="B1019" s="42" t="s">
        <v>150</v>
      </c>
      <c r="C1019" s="44">
        <v>41196</v>
      </c>
      <c r="D1019" s="45">
        <v>2012</v>
      </c>
      <c r="E1019" s="46">
        <v>0.37638888888888888</v>
      </c>
      <c r="F1019" s="46">
        <v>0.37916666666666665</v>
      </c>
      <c r="G1019" s="46">
        <f t="shared" si="624"/>
        <v>2.7777777777777679E-3</v>
      </c>
      <c r="H1019" s="36">
        <v>2</v>
      </c>
      <c r="I1019" s="36">
        <v>1</v>
      </c>
      <c r="J1019" s="36">
        <v>6</v>
      </c>
      <c r="K1019" s="36">
        <v>6</v>
      </c>
      <c r="L1019" s="42" t="s">
        <v>262</v>
      </c>
      <c r="M1019" s="42" t="s">
        <v>263</v>
      </c>
      <c r="N1019" s="36">
        <v>2</v>
      </c>
      <c r="O1019" s="47">
        <f t="shared" si="625"/>
        <v>80.19</v>
      </c>
      <c r="P1019" s="85">
        <v>24.3</v>
      </c>
      <c r="Q1019" s="47">
        <f t="shared" si="626"/>
        <v>76.89</v>
      </c>
      <c r="R1019" s="47">
        <v>23.3</v>
      </c>
      <c r="S1019" s="36">
        <f t="shared" si="627"/>
        <v>80.19</v>
      </c>
      <c r="T1019" s="36">
        <f t="shared" si="628"/>
        <v>24.3</v>
      </c>
      <c r="U1019" s="47">
        <f t="shared" si="629"/>
        <v>78.539999999999992</v>
      </c>
      <c r="V1019" s="47">
        <f t="shared" si="630"/>
        <v>23.8</v>
      </c>
      <c r="W1019" s="48">
        <v>24.573029999999999</v>
      </c>
      <c r="X1019" s="48">
        <v>112.11047000000001</v>
      </c>
      <c r="Y1019" s="49">
        <f t="shared" si="631"/>
        <v>75.2</v>
      </c>
      <c r="Z1019" s="86">
        <v>24</v>
      </c>
      <c r="AA1019" s="55">
        <v>20</v>
      </c>
      <c r="AB1019" s="55">
        <v>180</v>
      </c>
      <c r="AC1019" s="51" t="s">
        <v>135</v>
      </c>
      <c r="AD1019" s="43" t="s">
        <v>180</v>
      </c>
      <c r="AE1019" s="43" t="s">
        <v>0</v>
      </c>
      <c r="AF1019" s="50">
        <v>1</v>
      </c>
      <c r="AG1019" s="55" t="s">
        <v>0</v>
      </c>
    </row>
    <row r="1020" spans="1:34" s="45" customFormat="1">
      <c r="A1020" s="42" t="s">
        <v>270</v>
      </c>
      <c r="B1020" s="42" t="s">
        <v>150</v>
      </c>
      <c r="C1020" s="44">
        <v>41196</v>
      </c>
      <c r="D1020" s="45">
        <v>2012</v>
      </c>
      <c r="E1020" s="46">
        <v>0.37638888888888888</v>
      </c>
      <c r="F1020" s="46">
        <v>0.37916666666666665</v>
      </c>
      <c r="G1020" s="46">
        <f t="shared" si="624"/>
        <v>2.7777777777777679E-3</v>
      </c>
      <c r="H1020" s="36">
        <v>2</v>
      </c>
      <c r="I1020" s="36">
        <v>1</v>
      </c>
      <c r="J1020" s="36">
        <v>6</v>
      </c>
      <c r="K1020" s="36">
        <v>6</v>
      </c>
      <c r="L1020" s="42" t="s">
        <v>262</v>
      </c>
      <c r="M1020" s="42" t="s">
        <v>263</v>
      </c>
      <c r="N1020" s="36">
        <v>2</v>
      </c>
      <c r="O1020" s="47">
        <f t="shared" si="625"/>
        <v>80.19</v>
      </c>
      <c r="P1020" s="85">
        <v>24.3</v>
      </c>
      <c r="Q1020" s="47">
        <f t="shared" si="626"/>
        <v>76.89</v>
      </c>
      <c r="R1020" s="47">
        <v>23.3</v>
      </c>
      <c r="S1020" s="36">
        <f t="shared" si="627"/>
        <v>80.19</v>
      </c>
      <c r="T1020" s="36">
        <f t="shared" si="628"/>
        <v>24.3</v>
      </c>
      <c r="U1020" s="47">
        <f t="shared" si="629"/>
        <v>78.539999999999992</v>
      </c>
      <c r="V1020" s="47">
        <f t="shared" si="630"/>
        <v>23.8</v>
      </c>
      <c r="W1020" s="48">
        <v>24.573029999999999</v>
      </c>
      <c r="X1020" s="48">
        <v>112.11047000000001</v>
      </c>
      <c r="Y1020" s="49">
        <f t="shared" si="631"/>
        <v>75.2</v>
      </c>
      <c r="Z1020" s="86">
        <v>24</v>
      </c>
      <c r="AA1020" s="55">
        <v>20</v>
      </c>
      <c r="AB1020" s="55">
        <v>180</v>
      </c>
      <c r="AC1020" s="51" t="s">
        <v>135</v>
      </c>
      <c r="AD1020" s="43" t="s">
        <v>180</v>
      </c>
      <c r="AE1020" s="43" t="s">
        <v>0</v>
      </c>
      <c r="AF1020" s="50">
        <v>1</v>
      </c>
      <c r="AG1020" s="55" t="s">
        <v>0</v>
      </c>
    </row>
    <row r="1021" spans="1:34" s="45" customFormat="1">
      <c r="A1021" s="42" t="s">
        <v>270</v>
      </c>
      <c r="B1021" s="42" t="s">
        <v>150</v>
      </c>
      <c r="C1021" s="44">
        <v>41196</v>
      </c>
      <c r="D1021" s="45">
        <v>2012</v>
      </c>
      <c r="E1021" s="46">
        <v>0.37638888888888888</v>
      </c>
      <c r="F1021" s="46">
        <v>0.37916666666666665</v>
      </c>
      <c r="G1021" s="46">
        <f t="shared" si="624"/>
        <v>2.7777777777777679E-3</v>
      </c>
      <c r="H1021" s="36">
        <v>2</v>
      </c>
      <c r="I1021" s="36">
        <v>1</v>
      </c>
      <c r="J1021" s="36">
        <v>6</v>
      </c>
      <c r="K1021" s="36">
        <v>6</v>
      </c>
      <c r="L1021" s="42" t="s">
        <v>262</v>
      </c>
      <c r="M1021" s="42" t="s">
        <v>263</v>
      </c>
      <c r="N1021" s="36">
        <v>2</v>
      </c>
      <c r="O1021" s="47">
        <f t="shared" si="625"/>
        <v>80.19</v>
      </c>
      <c r="P1021" s="85">
        <v>24.3</v>
      </c>
      <c r="Q1021" s="47">
        <f t="shared" si="626"/>
        <v>76.89</v>
      </c>
      <c r="R1021" s="47">
        <v>23.3</v>
      </c>
      <c r="S1021" s="36">
        <f t="shared" si="627"/>
        <v>80.19</v>
      </c>
      <c r="T1021" s="36">
        <f t="shared" si="628"/>
        <v>24.3</v>
      </c>
      <c r="U1021" s="47">
        <f t="shared" si="629"/>
        <v>78.539999999999992</v>
      </c>
      <c r="V1021" s="47">
        <f t="shared" si="630"/>
        <v>23.8</v>
      </c>
      <c r="W1021" s="48">
        <v>24.573029999999999</v>
      </c>
      <c r="X1021" s="48">
        <v>112.11047000000001</v>
      </c>
      <c r="Y1021" s="49">
        <f t="shared" si="631"/>
        <v>75.2</v>
      </c>
      <c r="Z1021" s="86">
        <v>24</v>
      </c>
      <c r="AA1021" s="55">
        <v>20</v>
      </c>
      <c r="AB1021" s="55">
        <v>180</v>
      </c>
      <c r="AC1021" s="51" t="s">
        <v>135</v>
      </c>
      <c r="AD1021" s="43" t="s">
        <v>180</v>
      </c>
      <c r="AE1021" s="43" t="s">
        <v>0</v>
      </c>
      <c r="AF1021" s="50">
        <v>1</v>
      </c>
      <c r="AG1021" s="55" t="s">
        <v>0</v>
      </c>
      <c r="AH1021" s="43" t="s">
        <v>271</v>
      </c>
    </row>
    <row r="1022" spans="1:34" s="45" customFormat="1">
      <c r="A1022" s="42" t="s">
        <v>272</v>
      </c>
      <c r="B1022" s="42" t="s">
        <v>141</v>
      </c>
      <c r="C1022" s="44">
        <v>41196</v>
      </c>
      <c r="D1022" s="45">
        <v>2012</v>
      </c>
      <c r="E1022" s="46">
        <v>0.39374999999999999</v>
      </c>
      <c r="F1022" s="46">
        <v>0.3979166666666667</v>
      </c>
      <c r="G1022" s="46">
        <f t="shared" si="624"/>
        <v>4.1666666666667074E-3</v>
      </c>
      <c r="H1022" s="36">
        <v>2</v>
      </c>
      <c r="I1022" s="36">
        <v>1</v>
      </c>
      <c r="J1022" s="36">
        <v>7</v>
      </c>
      <c r="K1022" s="36">
        <v>7</v>
      </c>
      <c r="L1022" s="42" t="s">
        <v>262</v>
      </c>
      <c r="M1022" s="42" t="s">
        <v>263</v>
      </c>
      <c r="N1022" s="36">
        <v>2</v>
      </c>
      <c r="O1022" s="47">
        <f t="shared" si="625"/>
        <v>83.16</v>
      </c>
      <c r="P1022" s="85">
        <v>25.2</v>
      </c>
      <c r="Q1022" s="47">
        <f t="shared" si="626"/>
        <v>86.13</v>
      </c>
      <c r="R1022" s="47">
        <v>26.1</v>
      </c>
      <c r="S1022" s="36">
        <f t="shared" si="627"/>
        <v>86.13</v>
      </c>
      <c r="T1022" s="36">
        <f t="shared" si="628"/>
        <v>26.1</v>
      </c>
      <c r="U1022" s="47">
        <f t="shared" si="629"/>
        <v>84.644999999999996</v>
      </c>
      <c r="V1022" s="47">
        <f t="shared" si="630"/>
        <v>25.65</v>
      </c>
      <c r="W1022" s="48">
        <v>24.573029999999999</v>
      </c>
      <c r="X1022" s="48">
        <v>112.11047000000001</v>
      </c>
      <c r="Y1022" s="49">
        <f t="shared" si="631"/>
        <v>73.400000000000006</v>
      </c>
      <c r="Z1022" s="86">
        <v>23</v>
      </c>
      <c r="AA1022" s="55">
        <v>20</v>
      </c>
      <c r="AB1022" s="55">
        <v>0</v>
      </c>
      <c r="AC1022" s="51" t="s">
        <v>119</v>
      </c>
      <c r="AD1022" s="43" t="s">
        <v>49</v>
      </c>
      <c r="AE1022" s="43" t="s">
        <v>0</v>
      </c>
      <c r="AF1022" s="50">
        <v>1</v>
      </c>
      <c r="AG1022" s="55" t="s">
        <v>60</v>
      </c>
    </row>
    <row r="1023" spans="1:34" s="45" customFormat="1">
      <c r="A1023" s="42" t="s">
        <v>272</v>
      </c>
      <c r="B1023" s="42" t="s">
        <v>141</v>
      </c>
      <c r="C1023" s="44">
        <v>41196</v>
      </c>
      <c r="D1023" s="45">
        <v>2012</v>
      </c>
      <c r="E1023" s="46">
        <v>0.39374999999999999</v>
      </c>
      <c r="F1023" s="46">
        <v>0.3979166666666667</v>
      </c>
      <c r="G1023" s="46">
        <f t="shared" ref="G1023:G1035" si="632">F1023-E1023</f>
        <v>4.1666666666667074E-3</v>
      </c>
      <c r="H1023" s="36">
        <v>2</v>
      </c>
      <c r="I1023" s="36">
        <v>1</v>
      </c>
      <c r="J1023" s="36">
        <v>7</v>
      </c>
      <c r="K1023" s="36">
        <v>7</v>
      </c>
      <c r="L1023" s="42" t="s">
        <v>262</v>
      </c>
      <c r="M1023" s="42" t="s">
        <v>263</v>
      </c>
      <c r="N1023" s="36">
        <v>2</v>
      </c>
      <c r="O1023" s="47">
        <f t="shared" ref="O1023:O1035" si="633">(P1023*3.3)</f>
        <v>83.16</v>
      </c>
      <c r="P1023" s="85">
        <v>25.2</v>
      </c>
      <c r="Q1023" s="47">
        <f t="shared" ref="Q1023:Q1035" si="634">(R1023*3.3)</f>
        <v>86.13</v>
      </c>
      <c r="R1023" s="47">
        <v>26.1</v>
      </c>
      <c r="S1023" s="36">
        <f t="shared" ref="S1023:S1035" si="635">MAX(O1023,Q1023,)</f>
        <v>86.13</v>
      </c>
      <c r="T1023" s="36">
        <f t="shared" ref="T1023:T1035" si="636">MAX(P1023,R1023)</f>
        <v>26.1</v>
      </c>
      <c r="U1023" s="47">
        <f t="shared" ref="U1023:U1035" si="637">AVERAGE(O1023,Q1023)</f>
        <v>84.644999999999996</v>
      </c>
      <c r="V1023" s="47">
        <f t="shared" ref="V1023:V1035" si="638">AVERAGE(P1023,R1023)</f>
        <v>25.65</v>
      </c>
      <c r="W1023" s="48">
        <v>24.573029999999999</v>
      </c>
      <c r="X1023" s="48">
        <v>112.11047000000001</v>
      </c>
      <c r="Y1023" s="49">
        <f t="shared" ref="Y1023:Y1035" si="639">(Z1023*1.8)+32</f>
        <v>73.400000000000006</v>
      </c>
      <c r="Z1023" s="86">
        <v>23</v>
      </c>
      <c r="AA1023" s="55">
        <v>20</v>
      </c>
      <c r="AB1023" s="55">
        <v>0</v>
      </c>
      <c r="AC1023" s="51" t="s">
        <v>120</v>
      </c>
      <c r="AD1023" s="43" t="s">
        <v>49</v>
      </c>
      <c r="AE1023" s="43" t="s">
        <v>0</v>
      </c>
      <c r="AF1023" s="50">
        <v>1</v>
      </c>
      <c r="AG1023" s="55" t="s">
        <v>0</v>
      </c>
    </row>
    <row r="1024" spans="1:34" s="45" customFormat="1">
      <c r="A1024" s="42" t="s">
        <v>272</v>
      </c>
      <c r="B1024" s="42" t="s">
        <v>141</v>
      </c>
      <c r="C1024" s="44">
        <v>41196</v>
      </c>
      <c r="D1024" s="45">
        <v>2012</v>
      </c>
      <c r="E1024" s="46">
        <v>0.39374999999999999</v>
      </c>
      <c r="F1024" s="46">
        <v>0.3979166666666667</v>
      </c>
      <c r="G1024" s="46">
        <f t="shared" si="632"/>
        <v>4.1666666666667074E-3</v>
      </c>
      <c r="H1024" s="36">
        <v>2</v>
      </c>
      <c r="I1024" s="36">
        <v>1</v>
      </c>
      <c r="J1024" s="36">
        <v>7</v>
      </c>
      <c r="K1024" s="36">
        <v>7</v>
      </c>
      <c r="L1024" s="42" t="s">
        <v>262</v>
      </c>
      <c r="M1024" s="42" t="s">
        <v>263</v>
      </c>
      <c r="N1024" s="36">
        <v>2</v>
      </c>
      <c r="O1024" s="47">
        <f t="shared" si="633"/>
        <v>83.16</v>
      </c>
      <c r="P1024" s="85">
        <v>25.2</v>
      </c>
      <c r="Q1024" s="47">
        <f t="shared" si="634"/>
        <v>86.13</v>
      </c>
      <c r="R1024" s="47">
        <v>26.1</v>
      </c>
      <c r="S1024" s="36">
        <f t="shared" si="635"/>
        <v>86.13</v>
      </c>
      <c r="T1024" s="36">
        <f t="shared" si="636"/>
        <v>26.1</v>
      </c>
      <c r="U1024" s="47">
        <f t="shared" si="637"/>
        <v>84.644999999999996</v>
      </c>
      <c r="V1024" s="47">
        <f t="shared" si="638"/>
        <v>25.65</v>
      </c>
      <c r="W1024" s="48">
        <v>24.573029999999999</v>
      </c>
      <c r="X1024" s="48">
        <v>112.11047000000001</v>
      </c>
      <c r="Y1024" s="49">
        <f t="shared" si="639"/>
        <v>73.400000000000006</v>
      </c>
      <c r="Z1024" s="86">
        <v>23</v>
      </c>
      <c r="AA1024" s="55">
        <v>20</v>
      </c>
      <c r="AB1024" s="55">
        <v>0</v>
      </c>
      <c r="AC1024" s="51" t="s">
        <v>120</v>
      </c>
      <c r="AD1024" s="43" t="s">
        <v>49</v>
      </c>
      <c r="AE1024" s="43" t="s">
        <v>0</v>
      </c>
      <c r="AF1024" s="50">
        <v>1</v>
      </c>
      <c r="AG1024" s="55" t="s">
        <v>0</v>
      </c>
    </row>
    <row r="1025" spans="1:33" s="45" customFormat="1">
      <c r="A1025" s="42" t="s">
        <v>272</v>
      </c>
      <c r="B1025" s="42" t="s">
        <v>141</v>
      </c>
      <c r="C1025" s="44">
        <v>41196</v>
      </c>
      <c r="D1025" s="45">
        <v>2012</v>
      </c>
      <c r="E1025" s="46">
        <v>0.39374999999999999</v>
      </c>
      <c r="F1025" s="46">
        <v>0.3979166666666667</v>
      </c>
      <c r="G1025" s="46">
        <f t="shared" si="632"/>
        <v>4.1666666666667074E-3</v>
      </c>
      <c r="H1025" s="36">
        <v>2</v>
      </c>
      <c r="I1025" s="36">
        <v>1</v>
      </c>
      <c r="J1025" s="36">
        <v>7</v>
      </c>
      <c r="K1025" s="36">
        <v>7</v>
      </c>
      <c r="L1025" s="42" t="s">
        <v>262</v>
      </c>
      <c r="M1025" s="42" t="s">
        <v>263</v>
      </c>
      <c r="N1025" s="36">
        <v>2</v>
      </c>
      <c r="O1025" s="47">
        <f t="shared" si="633"/>
        <v>83.16</v>
      </c>
      <c r="P1025" s="85">
        <v>25.2</v>
      </c>
      <c r="Q1025" s="47">
        <f t="shared" si="634"/>
        <v>86.13</v>
      </c>
      <c r="R1025" s="47">
        <v>26.1</v>
      </c>
      <c r="S1025" s="36">
        <f t="shared" si="635"/>
        <v>86.13</v>
      </c>
      <c r="T1025" s="36">
        <f t="shared" si="636"/>
        <v>26.1</v>
      </c>
      <c r="U1025" s="47">
        <f t="shared" si="637"/>
        <v>84.644999999999996</v>
      </c>
      <c r="V1025" s="47">
        <f t="shared" si="638"/>
        <v>25.65</v>
      </c>
      <c r="W1025" s="48">
        <v>24.573029999999999</v>
      </c>
      <c r="X1025" s="48">
        <v>112.11047000000001</v>
      </c>
      <c r="Y1025" s="49">
        <f t="shared" si="639"/>
        <v>73.400000000000006</v>
      </c>
      <c r="Z1025" s="86">
        <v>23</v>
      </c>
      <c r="AA1025" s="55">
        <v>20</v>
      </c>
      <c r="AB1025" s="55">
        <v>0</v>
      </c>
      <c r="AC1025" s="51" t="s">
        <v>120</v>
      </c>
      <c r="AD1025" s="43" t="s">
        <v>49</v>
      </c>
      <c r="AE1025" s="43" t="s">
        <v>0</v>
      </c>
      <c r="AF1025" s="50">
        <v>1</v>
      </c>
      <c r="AG1025" s="55" t="s">
        <v>0</v>
      </c>
    </row>
    <row r="1026" spans="1:33" s="45" customFormat="1">
      <c r="A1026" s="42" t="s">
        <v>272</v>
      </c>
      <c r="B1026" s="42" t="s">
        <v>141</v>
      </c>
      <c r="C1026" s="44">
        <v>41196</v>
      </c>
      <c r="D1026" s="45">
        <v>2012</v>
      </c>
      <c r="E1026" s="46">
        <v>0.39374999999999999</v>
      </c>
      <c r="F1026" s="46">
        <v>0.3979166666666667</v>
      </c>
      <c r="G1026" s="46">
        <f t="shared" si="632"/>
        <v>4.1666666666667074E-3</v>
      </c>
      <c r="H1026" s="36">
        <v>2</v>
      </c>
      <c r="I1026" s="36">
        <v>1</v>
      </c>
      <c r="J1026" s="36">
        <v>7</v>
      </c>
      <c r="K1026" s="36">
        <v>7</v>
      </c>
      <c r="L1026" s="42" t="s">
        <v>262</v>
      </c>
      <c r="M1026" s="42" t="s">
        <v>263</v>
      </c>
      <c r="N1026" s="36">
        <v>2</v>
      </c>
      <c r="O1026" s="47">
        <f t="shared" si="633"/>
        <v>83.16</v>
      </c>
      <c r="P1026" s="85">
        <v>25.2</v>
      </c>
      <c r="Q1026" s="47">
        <f t="shared" si="634"/>
        <v>86.13</v>
      </c>
      <c r="R1026" s="47">
        <v>26.1</v>
      </c>
      <c r="S1026" s="36">
        <f t="shared" si="635"/>
        <v>86.13</v>
      </c>
      <c r="T1026" s="36">
        <f t="shared" si="636"/>
        <v>26.1</v>
      </c>
      <c r="U1026" s="47">
        <f t="shared" si="637"/>
        <v>84.644999999999996</v>
      </c>
      <c r="V1026" s="47">
        <f t="shared" si="638"/>
        <v>25.65</v>
      </c>
      <c r="W1026" s="48">
        <v>24.573029999999999</v>
      </c>
      <c r="X1026" s="48">
        <v>112.11047000000001</v>
      </c>
      <c r="Y1026" s="49">
        <f t="shared" si="639"/>
        <v>73.400000000000006</v>
      </c>
      <c r="Z1026" s="86">
        <v>23</v>
      </c>
      <c r="AA1026" s="55">
        <v>20</v>
      </c>
      <c r="AB1026" s="55">
        <v>0</v>
      </c>
      <c r="AC1026" s="51" t="s">
        <v>120</v>
      </c>
      <c r="AD1026" s="43" t="s">
        <v>49</v>
      </c>
      <c r="AE1026" s="43" t="s">
        <v>0</v>
      </c>
      <c r="AF1026" s="50">
        <v>1</v>
      </c>
      <c r="AG1026" s="55" t="s">
        <v>0</v>
      </c>
    </row>
    <row r="1027" spans="1:33" s="45" customFormat="1">
      <c r="A1027" s="42" t="s">
        <v>272</v>
      </c>
      <c r="B1027" s="42" t="s">
        <v>141</v>
      </c>
      <c r="C1027" s="44">
        <v>41196</v>
      </c>
      <c r="D1027" s="45">
        <v>2012</v>
      </c>
      <c r="E1027" s="46">
        <v>0.39374999999999999</v>
      </c>
      <c r="F1027" s="46">
        <v>0.3979166666666667</v>
      </c>
      <c r="G1027" s="46">
        <f t="shared" si="632"/>
        <v>4.1666666666667074E-3</v>
      </c>
      <c r="H1027" s="36">
        <v>2</v>
      </c>
      <c r="I1027" s="36">
        <v>1</v>
      </c>
      <c r="J1027" s="36">
        <v>7</v>
      </c>
      <c r="K1027" s="36">
        <v>7</v>
      </c>
      <c r="L1027" s="42" t="s">
        <v>262</v>
      </c>
      <c r="M1027" s="42" t="s">
        <v>263</v>
      </c>
      <c r="N1027" s="36">
        <v>2</v>
      </c>
      <c r="O1027" s="47">
        <f t="shared" si="633"/>
        <v>83.16</v>
      </c>
      <c r="P1027" s="85">
        <v>25.2</v>
      </c>
      <c r="Q1027" s="47">
        <f t="shared" si="634"/>
        <v>86.13</v>
      </c>
      <c r="R1027" s="47">
        <v>26.1</v>
      </c>
      <c r="S1027" s="36">
        <f t="shared" si="635"/>
        <v>86.13</v>
      </c>
      <c r="T1027" s="36">
        <f t="shared" si="636"/>
        <v>26.1</v>
      </c>
      <c r="U1027" s="47">
        <f t="shared" si="637"/>
        <v>84.644999999999996</v>
      </c>
      <c r="V1027" s="47">
        <f t="shared" si="638"/>
        <v>25.65</v>
      </c>
      <c r="W1027" s="48">
        <v>24.573029999999999</v>
      </c>
      <c r="X1027" s="48">
        <v>112.11047000000001</v>
      </c>
      <c r="Y1027" s="49">
        <f t="shared" si="639"/>
        <v>73.400000000000006</v>
      </c>
      <c r="Z1027" s="86">
        <v>23</v>
      </c>
      <c r="AA1027" s="55">
        <v>20</v>
      </c>
      <c r="AB1027" s="55">
        <v>0</v>
      </c>
      <c r="AC1027" s="51" t="s">
        <v>120</v>
      </c>
      <c r="AD1027" s="43" t="s">
        <v>49</v>
      </c>
      <c r="AE1027" s="43" t="s">
        <v>0</v>
      </c>
      <c r="AF1027" s="50">
        <v>1</v>
      </c>
      <c r="AG1027" s="55" t="s">
        <v>0</v>
      </c>
    </row>
    <row r="1028" spans="1:33" s="45" customFormat="1">
      <c r="A1028" s="42" t="s">
        <v>272</v>
      </c>
      <c r="B1028" s="42" t="s">
        <v>141</v>
      </c>
      <c r="C1028" s="44">
        <v>41196</v>
      </c>
      <c r="D1028" s="45">
        <v>2012</v>
      </c>
      <c r="E1028" s="46">
        <v>0.39374999999999999</v>
      </c>
      <c r="F1028" s="46">
        <v>0.3979166666666667</v>
      </c>
      <c r="G1028" s="46">
        <f t="shared" si="632"/>
        <v>4.1666666666667074E-3</v>
      </c>
      <c r="H1028" s="36">
        <v>2</v>
      </c>
      <c r="I1028" s="36">
        <v>1</v>
      </c>
      <c r="J1028" s="36">
        <v>7</v>
      </c>
      <c r="K1028" s="36">
        <v>7</v>
      </c>
      <c r="L1028" s="42" t="s">
        <v>262</v>
      </c>
      <c r="M1028" s="42" t="s">
        <v>263</v>
      </c>
      <c r="N1028" s="36">
        <v>2</v>
      </c>
      <c r="O1028" s="47">
        <f t="shared" si="633"/>
        <v>83.16</v>
      </c>
      <c r="P1028" s="85">
        <v>25.2</v>
      </c>
      <c r="Q1028" s="47">
        <f t="shared" si="634"/>
        <v>86.13</v>
      </c>
      <c r="R1028" s="47">
        <v>26.1</v>
      </c>
      <c r="S1028" s="36">
        <f t="shared" si="635"/>
        <v>86.13</v>
      </c>
      <c r="T1028" s="36">
        <f t="shared" si="636"/>
        <v>26.1</v>
      </c>
      <c r="U1028" s="47">
        <f t="shared" si="637"/>
        <v>84.644999999999996</v>
      </c>
      <c r="V1028" s="47">
        <f t="shared" si="638"/>
        <v>25.65</v>
      </c>
      <c r="W1028" s="48">
        <v>24.573029999999999</v>
      </c>
      <c r="X1028" s="48">
        <v>112.11047000000001</v>
      </c>
      <c r="Y1028" s="49">
        <f t="shared" si="639"/>
        <v>73.400000000000006</v>
      </c>
      <c r="Z1028" s="86">
        <v>23</v>
      </c>
      <c r="AA1028" s="55">
        <v>20</v>
      </c>
      <c r="AB1028" s="55">
        <v>0</v>
      </c>
      <c r="AC1028" s="51" t="s">
        <v>120</v>
      </c>
      <c r="AD1028" s="43" t="s">
        <v>49</v>
      </c>
      <c r="AE1028" s="43" t="s">
        <v>0</v>
      </c>
      <c r="AF1028" s="50">
        <v>1</v>
      </c>
      <c r="AG1028" s="55" t="s">
        <v>0</v>
      </c>
    </row>
    <row r="1029" spans="1:33" s="45" customFormat="1">
      <c r="A1029" s="42" t="s">
        <v>272</v>
      </c>
      <c r="B1029" s="42" t="s">
        <v>141</v>
      </c>
      <c r="C1029" s="44">
        <v>41196</v>
      </c>
      <c r="D1029" s="45">
        <v>2012</v>
      </c>
      <c r="E1029" s="46">
        <v>0.39374999999999999</v>
      </c>
      <c r="F1029" s="46">
        <v>0.3979166666666667</v>
      </c>
      <c r="G1029" s="46">
        <f t="shared" si="632"/>
        <v>4.1666666666667074E-3</v>
      </c>
      <c r="H1029" s="36">
        <v>2</v>
      </c>
      <c r="I1029" s="36">
        <v>1</v>
      </c>
      <c r="J1029" s="36">
        <v>7</v>
      </c>
      <c r="K1029" s="36">
        <v>7</v>
      </c>
      <c r="L1029" s="42" t="s">
        <v>262</v>
      </c>
      <c r="M1029" s="42" t="s">
        <v>263</v>
      </c>
      <c r="N1029" s="36">
        <v>2</v>
      </c>
      <c r="O1029" s="47">
        <f t="shared" si="633"/>
        <v>83.16</v>
      </c>
      <c r="P1029" s="85">
        <v>25.2</v>
      </c>
      <c r="Q1029" s="47">
        <f t="shared" si="634"/>
        <v>86.13</v>
      </c>
      <c r="R1029" s="47">
        <v>26.1</v>
      </c>
      <c r="S1029" s="36">
        <f t="shared" si="635"/>
        <v>86.13</v>
      </c>
      <c r="T1029" s="36">
        <f t="shared" si="636"/>
        <v>26.1</v>
      </c>
      <c r="U1029" s="47">
        <f t="shared" si="637"/>
        <v>84.644999999999996</v>
      </c>
      <c r="V1029" s="47">
        <f t="shared" si="638"/>
        <v>25.65</v>
      </c>
      <c r="W1029" s="48">
        <v>24.573029999999999</v>
      </c>
      <c r="X1029" s="48">
        <v>112.11047000000001</v>
      </c>
      <c r="Y1029" s="49">
        <f t="shared" si="639"/>
        <v>73.400000000000006</v>
      </c>
      <c r="Z1029" s="86">
        <v>23</v>
      </c>
      <c r="AA1029" s="55">
        <v>20</v>
      </c>
      <c r="AB1029" s="55">
        <v>0</v>
      </c>
      <c r="AC1029" s="51" t="s">
        <v>62</v>
      </c>
      <c r="AD1029" s="43" t="s">
        <v>49</v>
      </c>
      <c r="AE1029" s="43" t="s">
        <v>63</v>
      </c>
      <c r="AF1029" s="50">
        <v>1</v>
      </c>
      <c r="AG1029" s="55" t="s">
        <v>0</v>
      </c>
    </row>
    <row r="1030" spans="1:33" s="45" customFormat="1">
      <c r="A1030" s="42" t="s">
        <v>272</v>
      </c>
      <c r="B1030" s="42" t="s">
        <v>141</v>
      </c>
      <c r="C1030" s="44">
        <v>41196</v>
      </c>
      <c r="D1030" s="45">
        <v>2012</v>
      </c>
      <c r="E1030" s="46">
        <v>0.39374999999999999</v>
      </c>
      <c r="F1030" s="46">
        <v>0.3979166666666667</v>
      </c>
      <c r="G1030" s="46">
        <f t="shared" si="632"/>
        <v>4.1666666666667074E-3</v>
      </c>
      <c r="H1030" s="36">
        <v>2</v>
      </c>
      <c r="I1030" s="36">
        <v>1</v>
      </c>
      <c r="J1030" s="36">
        <v>7</v>
      </c>
      <c r="K1030" s="36">
        <v>7</v>
      </c>
      <c r="L1030" s="42" t="s">
        <v>262</v>
      </c>
      <c r="M1030" s="42" t="s">
        <v>263</v>
      </c>
      <c r="N1030" s="36">
        <v>2</v>
      </c>
      <c r="O1030" s="47">
        <f t="shared" si="633"/>
        <v>83.16</v>
      </c>
      <c r="P1030" s="85">
        <v>25.2</v>
      </c>
      <c r="Q1030" s="47">
        <f t="shared" si="634"/>
        <v>86.13</v>
      </c>
      <c r="R1030" s="47">
        <v>26.1</v>
      </c>
      <c r="S1030" s="36">
        <f t="shared" si="635"/>
        <v>86.13</v>
      </c>
      <c r="T1030" s="36">
        <f t="shared" si="636"/>
        <v>26.1</v>
      </c>
      <c r="U1030" s="47">
        <f t="shared" si="637"/>
        <v>84.644999999999996</v>
      </c>
      <c r="V1030" s="47">
        <f t="shared" si="638"/>
        <v>25.65</v>
      </c>
      <c r="W1030" s="48">
        <v>24.573029999999999</v>
      </c>
      <c r="X1030" s="48">
        <v>112.11047000000001</v>
      </c>
      <c r="Y1030" s="49">
        <f t="shared" si="639"/>
        <v>73.400000000000006</v>
      </c>
      <c r="Z1030" s="86">
        <v>23</v>
      </c>
      <c r="AA1030" s="55">
        <v>20</v>
      </c>
      <c r="AB1030" s="55">
        <v>0</v>
      </c>
      <c r="AC1030" s="51" t="s">
        <v>125</v>
      </c>
      <c r="AD1030" s="43" t="s">
        <v>49</v>
      </c>
      <c r="AE1030" s="43" t="s">
        <v>0</v>
      </c>
      <c r="AF1030" s="50">
        <v>1</v>
      </c>
      <c r="AG1030" s="55" t="s">
        <v>0</v>
      </c>
    </row>
    <row r="1031" spans="1:33" s="45" customFormat="1">
      <c r="A1031" s="42" t="s">
        <v>272</v>
      </c>
      <c r="B1031" s="42" t="s">
        <v>141</v>
      </c>
      <c r="C1031" s="44">
        <v>41196</v>
      </c>
      <c r="D1031" s="45">
        <v>2012</v>
      </c>
      <c r="E1031" s="46">
        <v>0.39374999999999999</v>
      </c>
      <c r="F1031" s="46">
        <v>0.3979166666666667</v>
      </c>
      <c r="G1031" s="46">
        <f t="shared" si="632"/>
        <v>4.1666666666667074E-3</v>
      </c>
      <c r="H1031" s="36">
        <v>2</v>
      </c>
      <c r="I1031" s="36">
        <v>1</v>
      </c>
      <c r="J1031" s="36">
        <v>7</v>
      </c>
      <c r="K1031" s="36">
        <v>7</v>
      </c>
      <c r="L1031" s="42" t="s">
        <v>262</v>
      </c>
      <c r="M1031" s="42" t="s">
        <v>263</v>
      </c>
      <c r="N1031" s="36">
        <v>2</v>
      </c>
      <c r="O1031" s="47">
        <f t="shared" si="633"/>
        <v>83.16</v>
      </c>
      <c r="P1031" s="85">
        <v>25.2</v>
      </c>
      <c r="Q1031" s="47">
        <f t="shared" si="634"/>
        <v>86.13</v>
      </c>
      <c r="R1031" s="47">
        <v>26.1</v>
      </c>
      <c r="S1031" s="36">
        <f t="shared" si="635"/>
        <v>86.13</v>
      </c>
      <c r="T1031" s="36">
        <f t="shared" si="636"/>
        <v>26.1</v>
      </c>
      <c r="U1031" s="47">
        <f t="shared" si="637"/>
        <v>84.644999999999996</v>
      </c>
      <c r="V1031" s="47">
        <f t="shared" si="638"/>
        <v>25.65</v>
      </c>
      <c r="W1031" s="48">
        <v>24.573029999999999</v>
      </c>
      <c r="X1031" s="48">
        <v>112.11047000000001</v>
      </c>
      <c r="Y1031" s="49">
        <f t="shared" si="639"/>
        <v>73.400000000000006</v>
      </c>
      <c r="Z1031" s="86">
        <v>23</v>
      </c>
      <c r="AA1031" s="55">
        <v>20</v>
      </c>
      <c r="AB1031" s="55">
        <v>0</v>
      </c>
      <c r="AC1031" s="51" t="s">
        <v>125</v>
      </c>
      <c r="AD1031" s="43" t="s">
        <v>49</v>
      </c>
      <c r="AE1031" s="43" t="s">
        <v>0</v>
      </c>
      <c r="AF1031" s="50">
        <v>1</v>
      </c>
      <c r="AG1031" s="55" t="s">
        <v>0</v>
      </c>
    </row>
    <row r="1032" spans="1:33" s="45" customFormat="1">
      <c r="A1032" s="42" t="s">
        <v>272</v>
      </c>
      <c r="B1032" s="42" t="s">
        <v>141</v>
      </c>
      <c r="C1032" s="44">
        <v>41196</v>
      </c>
      <c r="D1032" s="45">
        <v>2012</v>
      </c>
      <c r="E1032" s="46">
        <v>0.39374999999999999</v>
      </c>
      <c r="F1032" s="46">
        <v>0.3979166666666667</v>
      </c>
      <c r="G1032" s="46">
        <f t="shared" si="632"/>
        <v>4.1666666666667074E-3</v>
      </c>
      <c r="H1032" s="36">
        <v>2</v>
      </c>
      <c r="I1032" s="36">
        <v>1</v>
      </c>
      <c r="J1032" s="36">
        <v>7</v>
      </c>
      <c r="K1032" s="36">
        <v>7</v>
      </c>
      <c r="L1032" s="42" t="s">
        <v>262</v>
      </c>
      <c r="M1032" s="42" t="s">
        <v>263</v>
      </c>
      <c r="N1032" s="36">
        <v>2</v>
      </c>
      <c r="O1032" s="47">
        <f t="shared" si="633"/>
        <v>83.16</v>
      </c>
      <c r="P1032" s="85">
        <v>25.2</v>
      </c>
      <c r="Q1032" s="47">
        <f t="shared" si="634"/>
        <v>86.13</v>
      </c>
      <c r="R1032" s="47">
        <v>26.1</v>
      </c>
      <c r="S1032" s="36">
        <f t="shared" si="635"/>
        <v>86.13</v>
      </c>
      <c r="T1032" s="36">
        <f t="shared" si="636"/>
        <v>26.1</v>
      </c>
      <c r="U1032" s="47">
        <f t="shared" si="637"/>
        <v>84.644999999999996</v>
      </c>
      <c r="V1032" s="47">
        <f t="shared" si="638"/>
        <v>25.65</v>
      </c>
      <c r="W1032" s="48">
        <v>24.573029999999999</v>
      </c>
      <c r="X1032" s="48">
        <v>112.11047000000001</v>
      </c>
      <c r="Y1032" s="49">
        <f t="shared" si="639"/>
        <v>73.400000000000006</v>
      </c>
      <c r="Z1032" s="86">
        <v>23</v>
      </c>
      <c r="AA1032" s="55">
        <v>20</v>
      </c>
      <c r="AB1032" s="55">
        <v>0</v>
      </c>
      <c r="AC1032" s="51" t="s">
        <v>125</v>
      </c>
      <c r="AD1032" s="43" t="s">
        <v>49</v>
      </c>
      <c r="AE1032" s="43" t="s">
        <v>0</v>
      </c>
      <c r="AF1032" s="50">
        <v>1</v>
      </c>
      <c r="AG1032" s="55" t="s">
        <v>0</v>
      </c>
    </row>
    <row r="1033" spans="1:33" s="45" customFormat="1">
      <c r="A1033" s="42" t="s">
        <v>272</v>
      </c>
      <c r="B1033" s="42" t="s">
        <v>141</v>
      </c>
      <c r="C1033" s="44">
        <v>41196</v>
      </c>
      <c r="D1033" s="45">
        <v>2012</v>
      </c>
      <c r="E1033" s="46">
        <v>0.39374999999999999</v>
      </c>
      <c r="F1033" s="46">
        <v>0.3979166666666667</v>
      </c>
      <c r="G1033" s="46">
        <f t="shared" si="632"/>
        <v>4.1666666666667074E-3</v>
      </c>
      <c r="H1033" s="36">
        <v>2</v>
      </c>
      <c r="I1033" s="36">
        <v>1</v>
      </c>
      <c r="J1033" s="36">
        <v>7</v>
      </c>
      <c r="K1033" s="36">
        <v>7</v>
      </c>
      <c r="L1033" s="42" t="s">
        <v>262</v>
      </c>
      <c r="M1033" s="42" t="s">
        <v>263</v>
      </c>
      <c r="N1033" s="36">
        <v>2</v>
      </c>
      <c r="O1033" s="47">
        <f t="shared" si="633"/>
        <v>83.16</v>
      </c>
      <c r="P1033" s="85">
        <v>25.2</v>
      </c>
      <c r="Q1033" s="47">
        <f t="shared" si="634"/>
        <v>86.13</v>
      </c>
      <c r="R1033" s="47">
        <v>26.1</v>
      </c>
      <c r="S1033" s="36">
        <f t="shared" si="635"/>
        <v>86.13</v>
      </c>
      <c r="T1033" s="36">
        <f t="shared" si="636"/>
        <v>26.1</v>
      </c>
      <c r="U1033" s="47">
        <f t="shared" si="637"/>
        <v>84.644999999999996</v>
      </c>
      <c r="V1033" s="47">
        <f t="shared" si="638"/>
        <v>25.65</v>
      </c>
      <c r="W1033" s="48">
        <v>24.573029999999999</v>
      </c>
      <c r="X1033" s="48">
        <v>112.11047000000001</v>
      </c>
      <c r="Y1033" s="49">
        <f t="shared" si="639"/>
        <v>73.400000000000006</v>
      </c>
      <c r="Z1033" s="86">
        <v>23</v>
      </c>
      <c r="AA1033" s="55">
        <v>20</v>
      </c>
      <c r="AB1033" s="55">
        <v>0</v>
      </c>
      <c r="AC1033" s="51" t="s">
        <v>124</v>
      </c>
      <c r="AD1033" s="43" t="s">
        <v>113</v>
      </c>
      <c r="AE1033" s="43" t="s">
        <v>0</v>
      </c>
      <c r="AF1033" s="50">
        <v>1</v>
      </c>
      <c r="AG1033" s="55" t="s">
        <v>0</v>
      </c>
    </row>
    <row r="1034" spans="1:33" s="45" customFormat="1">
      <c r="A1034" s="42" t="s">
        <v>272</v>
      </c>
      <c r="B1034" s="42" t="s">
        <v>141</v>
      </c>
      <c r="C1034" s="44">
        <v>41196</v>
      </c>
      <c r="D1034" s="45">
        <v>2012</v>
      </c>
      <c r="E1034" s="46">
        <v>0.39374999999999999</v>
      </c>
      <c r="F1034" s="46">
        <v>0.3979166666666667</v>
      </c>
      <c r="G1034" s="46">
        <f t="shared" si="632"/>
        <v>4.1666666666667074E-3</v>
      </c>
      <c r="H1034" s="36">
        <v>2</v>
      </c>
      <c r="I1034" s="36">
        <v>1</v>
      </c>
      <c r="J1034" s="36">
        <v>7</v>
      </c>
      <c r="K1034" s="36">
        <v>7</v>
      </c>
      <c r="L1034" s="42" t="s">
        <v>262</v>
      </c>
      <c r="M1034" s="42" t="s">
        <v>263</v>
      </c>
      <c r="N1034" s="36">
        <v>2</v>
      </c>
      <c r="O1034" s="47">
        <f t="shared" si="633"/>
        <v>83.16</v>
      </c>
      <c r="P1034" s="85">
        <v>25.2</v>
      </c>
      <c r="Q1034" s="47">
        <f t="shared" si="634"/>
        <v>86.13</v>
      </c>
      <c r="R1034" s="47">
        <v>26.1</v>
      </c>
      <c r="S1034" s="36">
        <f t="shared" si="635"/>
        <v>86.13</v>
      </c>
      <c r="T1034" s="36">
        <f t="shared" si="636"/>
        <v>26.1</v>
      </c>
      <c r="U1034" s="47">
        <f t="shared" si="637"/>
        <v>84.644999999999996</v>
      </c>
      <c r="V1034" s="47">
        <f t="shared" si="638"/>
        <v>25.65</v>
      </c>
      <c r="W1034" s="48">
        <v>24.573029999999999</v>
      </c>
      <c r="X1034" s="48">
        <v>112.11047000000001</v>
      </c>
      <c r="Y1034" s="49">
        <f t="shared" si="639"/>
        <v>73.400000000000006</v>
      </c>
      <c r="Z1034" s="86">
        <v>23</v>
      </c>
      <c r="AA1034" s="55">
        <v>20</v>
      </c>
      <c r="AB1034" s="55">
        <v>0</v>
      </c>
      <c r="AC1034" s="51" t="s">
        <v>124</v>
      </c>
      <c r="AD1034" s="43" t="s">
        <v>113</v>
      </c>
      <c r="AE1034" s="43" t="s">
        <v>0</v>
      </c>
      <c r="AF1034" s="50">
        <v>1</v>
      </c>
      <c r="AG1034" s="55" t="s">
        <v>0</v>
      </c>
    </row>
    <row r="1035" spans="1:33" s="45" customFormat="1">
      <c r="A1035" s="42" t="s">
        <v>272</v>
      </c>
      <c r="B1035" s="42" t="s">
        <v>141</v>
      </c>
      <c r="C1035" s="44">
        <v>41196</v>
      </c>
      <c r="D1035" s="45">
        <v>2012</v>
      </c>
      <c r="E1035" s="46">
        <v>0.39374999999999999</v>
      </c>
      <c r="F1035" s="46">
        <v>0.3979166666666667</v>
      </c>
      <c r="G1035" s="46">
        <f t="shared" si="632"/>
        <v>4.1666666666667074E-3</v>
      </c>
      <c r="H1035" s="36">
        <v>2</v>
      </c>
      <c r="I1035" s="36">
        <v>1</v>
      </c>
      <c r="J1035" s="36">
        <v>7</v>
      </c>
      <c r="K1035" s="36">
        <v>7</v>
      </c>
      <c r="L1035" s="42" t="s">
        <v>262</v>
      </c>
      <c r="M1035" s="42" t="s">
        <v>263</v>
      </c>
      <c r="N1035" s="36">
        <v>2</v>
      </c>
      <c r="O1035" s="47">
        <f t="shared" si="633"/>
        <v>83.16</v>
      </c>
      <c r="P1035" s="85">
        <v>25.2</v>
      </c>
      <c r="Q1035" s="47">
        <f t="shared" si="634"/>
        <v>86.13</v>
      </c>
      <c r="R1035" s="47">
        <v>26.1</v>
      </c>
      <c r="S1035" s="36">
        <f t="shared" si="635"/>
        <v>86.13</v>
      </c>
      <c r="T1035" s="36">
        <f t="shared" si="636"/>
        <v>26.1</v>
      </c>
      <c r="U1035" s="47">
        <f t="shared" si="637"/>
        <v>84.644999999999996</v>
      </c>
      <c r="V1035" s="47">
        <f t="shared" si="638"/>
        <v>25.65</v>
      </c>
      <c r="W1035" s="48">
        <v>24.573029999999999</v>
      </c>
      <c r="X1035" s="48">
        <v>112.11047000000001</v>
      </c>
      <c r="Y1035" s="49">
        <f t="shared" si="639"/>
        <v>73.400000000000006</v>
      </c>
      <c r="Z1035" s="86">
        <v>23</v>
      </c>
      <c r="AA1035" s="55">
        <v>20</v>
      </c>
      <c r="AB1035" s="55">
        <v>0</v>
      </c>
      <c r="AC1035" s="51" t="s">
        <v>136</v>
      </c>
      <c r="AD1035" s="43" t="s">
        <v>182</v>
      </c>
      <c r="AE1035" s="43" t="s">
        <v>0</v>
      </c>
      <c r="AF1035" s="50">
        <v>1</v>
      </c>
      <c r="AG1035" s="55" t="s">
        <v>0</v>
      </c>
    </row>
    <row r="1036" spans="1:33" s="45" customFormat="1">
      <c r="A1036" s="87" t="s">
        <v>264</v>
      </c>
      <c r="B1036" s="43" t="s">
        <v>112</v>
      </c>
      <c r="C1036" s="44">
        <v>41196</v>
      </c>
      <c r="D1036" s="45">
        <v>2012</v>
      </c>
      <c r="E1036" s="46">
        <v>0.44027777777777777</v>
      </c>
      <c r="F1036" s="46">
        <v>0.44236111111111115</v>
      </c>
      <c r="G1036" s="46">
        <f t="shared" si="584"/>
        <v>2.0833333333333814E-3</v>
      </c>
      <c r="H1036" s="36">
        <v>2</v>
      </c>
      <c r="I1036" s="36">
        <v>2</v>
      </c>
      <c r="J1036" s="36">
        <v>1</v>
      </c>
      <c r="K1036" s="36">
        <v>1</v>
      </c>
      <c r="L1036" s="42" t="s">
        <v>260</v>
      </c>
      <c r="M1036" s="42" t="s">
        <v>261</v>
      </c>
      <c r="N1036" s="36">
        <v>2</v>
      </c>
      <c r="O1036" s="47">
        <f t="shared" si="585"/>
        <v>39.599999999999994</v>
      </c>
      <c r="P1036" s="85">
        <v>12</v>
      </c>
      <c r="Q1036" s="47">
        <f t="shared" si="586"/>
        <v>44.22</v>
      </c>
      <c r="R1036" s="47">
        <v>13.4</v>
      </c>
      <c r="S1036" s="36">
        <f t="shared" si="587"/>
        <v>44.22</v>
      </c>
      <c r="T1036" s="36">
        <f t="shared" si="588"/>
        <v>13.4</v>
      </c>
      <c r="U1036" s="47">
        <f t="shared" si="589"/>
        <v>41.91</v>
      </c>
      <c r="V1036" s="47">
        <f t="shared" si="590"/>
        <v>12.7</v>
      </c>
      <c r="W1036" s="48">
        <v>24.57873</v>
      </c>
      <c r="X1036" s="48">
        <v>112.1088</v>
      </c>
      <c r="Y1036" s="49">
        <f t="shared" si="591"/>
        <v>73.400000000000006</v>
      </c>
      <c r="Z1036" s="86">
        <v>23</v>
      </c>
      <c r="AA1036" s="55">
        <v>11</v>
      </c>
      <c r="AB1036" s="55">
        <v>0</v>
      </c>
      <c r="AC1036" s="51" t="s">
        <v>119</v>
      </c>
      <c r="AD1036" s="43" t="s">
        <v>49</v>
      </c>
      <c r="AE1036" s="43" t="s">
        <v>0</v>
      </c>
      <c r="AF1036" s="50">
        <v>1</v>
      </c>
      <c r="AG1036" s="55" t="s">
        <v>3</v>
      </c>
    </row>
    <row r="1037" spans="1:33" s="45" customFormat="1">
      <c r="A1037" s="87" t="s">
        <v>264</v>
      </c>
      <c r="B1037" s="43" t="s">
        <v>112</v>
      </c>
      <c r="C1037" s="44">
        <v>41196</v>
      </c>
      <c r="D1037" s="45">
        <v>2012</v>
      </c>
      <c r="E1037" s="46">
        <v>0.44027777777777777</v>
      </c>
      <c r="F1037" s="46">
        <v>0.44236111111111115</v>
      </c>
      <c r="G1037" s="46">
        <f t="shared" ref="G1037:G1047" si="640">F1037-E1037</f>
        <v>2.0833333333333814E-3</v>
      </c>
      <c r="H1037" s="36">
        <v>2</v>
      </c>
      <c r="I1037" s="36">
        <v>2</v>
      </c>
      <c r="J1037" s="36">
        <v>1</v>
      </c>
      <c r="K1037" s="36">
        <v>1</v>
      </c>
      <c r="L1037" s="42" t="s">
        <v>260</v>
      </c>
      <c r="M1037" s="42" t="s">
        <v>261</v>
      </c>
      <c r="N1037" s="36">
        <v>2</v>
      </c>
      <c r="O1037" s="47">
        <f t="shared" ref="O1037:O1047" si="641">(P1037*3.3)</f>
        <v>39.599999999999994</v>
      </c>
      <c r="P1037" s="85">
        <v>12</v>
      </c>
      <c r="Q1037" s="47">
        <f t="shared" ref="Q1037:Q1047" si="642">(R1037*3.3)</f>
        <v>44.22</v>
      </c>
      <c r="R1037" s="47">
        <v>13.4</v>
      </c>
      <c r="S1037" s="36">
        <f t="shared" ref="S1037:S1047" si="643">MAX(O1037,Q1037,)</f>
        <v>44.22</v>
      </c>
      <c r="T1037" s="36">
        <f t="shared" ref="T1037:T1047" si="644">MAX(P1037,R1037)</f>
        <v>13.4</v>
      </c>
      <c r="U1037" s="47">
        <f t="shared" ref="U1037:U1047" si="645">AVERAGE(O1037,Q1037)</f>
        <v>41.91</v>
      </c>
      <c r="V1037" s="47">
        <f t="shared" ref="V1037:V1047" si="646">AVERAGE(P1037,R1037)</f>
        <v>12.7</v>
      </c>
      <c r="W1037" s="48">
        <v>24.57873</v>
      </c>
      <c r="X1037" s="48">
        <v>112.1088</v>
      </c>
      <c r="Y1037" s="49">
        <f t="shared" ref="Y1037:Y1047" si="647">(Z1037*1.8)+32</f>
        <v>73.400000000000006</v>
      </c>
      <c r="Z1037" s="86">
        <v>23</v>
      </c>
      <c r="AA1037" s="55">
        <v>11</v>
      </c>
      <c r="AB1037" s="55">
        <v>0</v>
      </c>
      <c r="AC1037" s="51" t="s">
        <v>119</v>
      </c>
      <c r="AD1037" s="43" t="s">
        <v>49</v>
      </c>
      <c r="AE1037" s="43" t="s">
        <v>0</v>
      </c>
      <c r="AF1037" s="50">
        <v>1</v>
      </c>
      <c r="AG1037" s="55" t="s">
        <v>3</v>
      </c>
    </row>
    <row r="1038" spans="1:33" s="45" customFormat="1">
      <c r="A1038" s="87" t="s">
        <v>264</v>
      </c>
      <c r="B1038" s="43" t="s">
        <v>112</v>
      </c>
      <c r="C1038" s="44">
        <v>41196</v>
      </c>
      <c r="D1038" s="45">
        <v>2012</v>
      </c>
      <c r="E1038" s="46">
        <v>0.44027777777777777</v>
      </c>
      <c r="F1038" s="46">
        <v>0.44236111111111115</v>
      </c>
      <c r="G1038" s="46">
        <f t="shared" si="640"/>
        <v>2.0833333333333814E-3</v>
      </c>
      <c r="H1038" s="36">
        <v>2</v>
      </c>
      <c r="I1038" s="36">
        <v>2</v>
      </c>
      <c r="J1038" s="36">
        <v>1</v>
      </c>
      <c r="K1038" s="36">
        <v>1</v>
      </c>
      <c r="L1038" s="42" t="s">
        <v>260</v>
      </c>
      <c r="M1038" s="42" t="s">
        <v>261</v>
      </c>
      <c r="N1038" s="36">
        <v>2</v>
      </c>
      <c r="O1038" s="47">
        <f t="shared" si="641"/>
        <v>39.599999999999994</v>
      </c>
      <c r="P1038" s="85">
        <v>12</v>
      </c>
      <c r="Q1038" s="47">
        <f t="shared" si="642"/>
        <v>44.22</v>
      </c>
      <c r="R1038" s="47">
        <v>13.4</v>
      </c>
      <c r="S1038" s="36">
        <f t="shared" si="643"/>
        <v>44.22</v>
      </c>
      <c r="T1038" s="36">
        <f t="shared" si="644"/>
        <v>13.4</v>
      </c>
      <c r="U1038" s="47">
        <f t="shared" si="645"/>
        <v>41.91</v>
      </c>
      <c r="V1038" s="47">
        <f t="shared" si="646"/>
        <v>12.7</v>
      </c>
      <c r="W1038" s="48">
        <v>24.57873</v>
      </c>
      <c r="X1038" s="48">
        <v>112.1088</v>
      </c>
      <c r="Y1038" s="49">
        <f t="shared" si="647"/>
        <v>73.400000000000006</v>
      </c>
      <c r="Z1038" s="86">
        <v>23</v>
      </c>
      <c r="AA1038" s="55">
        <v>11</v>
      </c>
      <c r="AB1038" s="55">
        <v>0</v>
      </c>
      <c r="AC1038" s="51" t="s">
        <v>119</v>
      </c>
      <c r="AD1038" s="43" t="s">
        <v>49</v>
      </c>
      <c r="AE1038" s="43" t="s">
        <v>0</v>
      </c>
      <c r="AF1038" s="50">
        <v>1</v>
      </c>
      <c r="AG1038" s="55" t="s">
        <v>3</v>
      </c>
    </row>
    <row r="1039" spans="1:33" s="45" customFormat="1">
      <c r="A1039" s="87" t="s">
        <v>264</v>
      </c>
      <c r="B1039" s="43" t="s">
        <v>112</v>
      </c>
      <c r="C1039" s="44">
        <v>41196</v>
      </c>
      <c r="D1039" s="45">
        <v>2012</v>
      </c>
      <c r="E1039" s="46">
        <v>0.44027777777777777</v>
      </c>
      <c r="F1039" s="46">
        <v>0.44236111111111115</v>
      </c>
      <c r="G1039" s="46">
        <f t="shared" si="640"/>
        <v>2.0833333333333814E-3</v>
      </c>
      <c r="H1039" s="36">
        <v>2</v>
      </c>
      <c r="I1039" s="36">
        <v>2</v>
      </c>
      <c r="J1039" s="36">
        <v>1</v>
      </c>
      <c r="K1039" s="36">
        <v>1</v>
      </c>
      <c r="L1039" s="42" t="s">
        <v>260</v>
      </c>
      <c r="M1039" s="42" t="s">
        <v>261</v>
      </c>
      <c r="N1039" s="36">
        <v>2</v>
      </c>
      <c r="O1039" s="47">
        <f t="shared" si="641"/>
        <v>39.599999999999994</v>
      </c>
      <c r="P1039" s="85">
        <v>12</v>
      </c>
      <c r="Q1039" s="47">
        <f t="shared" si="642"/>
        <v>44.22</v>
      </c>
      <c r="R1039" s="47">
        <v>13.4</v>
      </c>
      <c r="S1039" s="36">
        <f t="shared" si="643"/>
        <v>44.22</v>
      </c>
      <c r="T1039" s="36">
        <f t="shared" si="644"/>
        <v>13.4</v>
      </c>
      <c r="U1039" s="47">
        <f t="shared" si="645"/>
        <v>41.91</v>
      </c>
      <c r="V1039" s="47">
        <f t="shared" si="646"/>
        <v>12.7</v>
      </c>
      <c r="W1039" s="48">
        <v>24.57873</v>
      </c>
      <c r="X1039" s="48">
        <v>112.1088</v>
      </c>
      <c r="Y1039" s="49">
        <f t="shared" si="647"/>
        <v>73.400000000000006</v>
      </c>
      <c r="Z1039" s="86">
        <v>23</v>
      </c>
      <c r="AA1039" s="55">
        <v>11</v>
      </c>
      <c r="AB1039" s="55">
        <v>0</v>
      </c>
      <c r="AC1039" s="51" t="s">
        <v>119</v>
      </c>
      <c r="AD1039" s="43" t="s">
        <v>49</v>
      </c>
      <c r="AE1039" s="43" t="s">
        <v>0</v>
      </c>
      <c r="AF1039" s="50">
        <v>1</v>
      </c>
      <c r="AG1039" s="55" t="s">
        <v>60</v>
      </c>
    </row>
    <row r="1040" spans="1:33" s="45" customFormat="1">
      <c r="A1040" s="87" t="s">
        <v>264</v>
      </c>
      <c r="B1040" s="43" t="s">
        <v>112</v>
      </c>
      <c r="C1040" s="44">
        <v>41196</v>
      </c>
      <c r="D1040" s="45">
        <v>2012</v>
      </c>
      <c r="E1040" s="46">
        <v>0.44027777777777777</v>
      </c>
      <c r="F1040" s="46">
        <v>0.44236111111111115</v>
      </c>
      <c r="G1040" s="46">
        <f t="shared" si="640"/>
        <v>2.0833333333333814E-3</v>
      </c>
      <c r="H1040" s="36">
        <v>2</v>
      </c>
      <c r="I1040" s="36">
        <v>2</v>
      </c>
      <c r="J1040" s="36">
        <v>1</v>
      </c>
      <c r="K1040" s="36">
        <v>1</v>
      </c>
      <c r="L1040" s="42" t="s">
        <v>260</v>
      </c>
      <c r="M1040" s="42" t="s">
        <v>261</v>
      </c>
      <c r="N1040" s="36">
        <v>2</v>
      </c>
      <c r="O1040" s="47">
        <f t="shared" si="641"/>
        <v>39.599999999999994</v>
      </c>
      <c r="P1040" s="85">
        <v>12</v>
      </c>
      <c r="Q1040" s="47">
        <f t="shared" si="642"/>
        <v>44.22</v>
      </c>
      <c r="R1040" s="47">
        <v>13.4</v>
      </c>
      <c r="S1040" s="36">
        <f t="shared" si="643"/>
        <v>44.22</v>
      </c>
      <c r="T1040" s="36">
        <f t="shared" si="644"/>
        <v>13.4</v>
      </c>
      <c r="U1040" s="47">
        <f t="shared" si="645"/>
        <v>41.91</v>
      </c>
      <c r="V1040" s="47">
        <f t="shared" si="646"/>
        <v>12.7</v>
      </c>
      <c r="W1040" s="48">
        <v>24.57873</v>
      </c>
      <c r="X1040" s="48">
        <v>112.1088</v>
      </c>
      <c r="Y1040" s="49">
        <f t="shared" si="647"/>
        <v>73.400000000000006</v>
      </c>
      <c r="Z1040" s="86">
        <v>23</v>
      </c>
      <c r="AA1040" s="55">
        <v>11</v>
      </c>
      <c r="AB1040" s="55">
        <v>0</v>
      </c>
      <c r="AC1040" s="51" t="s">
        <v>119</v>
      </c>
      <c r="AD1040" s="43" t="s">
        <v>114</v>
      </c>
      <c r="AE1040" s="43" t="s">
        <v>0</v>
      </c>
      <c r="AF1040" s="50">
        <v>1</v>
      </c>
      <c r="AG1040" s="55" t="s">
        <v>3</v>
      </c>
    </row>
    <row r="1041" spans="1:33" s="45" customFormat="1">
      <c r="A1041" s="87" t="s">
        <v>264</v>
      </c>
      <c r="B1041" s="43" t="s">
        <v>112</v>
      </c>
      <c r="C1041" s="44">
        <v>41196</v>
      </c>
      <c r="D1041" s="45">
        <v>2012</v>
      </c>
      <c r="E1041" s="46">
        <v>0.44027777777777777</v>
      </c>
      <c r="F1041" s="46">
        <v>0.44236111111111115</v>
      </c>
      <c r="G1041" s="46">
        <f t="shared" si="640"/>
        <v>2.0833333333333814E-3</v>
      </c>
      <c r="H1041" s="36">
        <v>2</v>
      </c>
      <c r="I1041" s="36">
        <v>2</v>
      </c>
      <c r="J1041" s="36">
        <v>1</v>
      </c>
      <c r="K1041" s="36">
        <v>1</v>
      </c>
      <c r="L1041" s="42" t="s">
        <v>260</v>
      </c>
      <c r="M1041" s="42" t="s">
        <v>261</v>
      </c>
      <c r="N1041" s="36">
        <v>2</v>
      </c>
      <c r="O1041" s="47">
        <f t="shared" si="641"/>
        <v>39.599999999999994</v>
      </c>
      <c r="P1041" s="85">
        <v>12</v>
      </c>
      <c r="Q1041" s="47">
        <f t="shared" si="642"/>
        <v>44.22</v>
      </c>
      <c r="R1041" s="47">
        <v>13.4</v>
      </c>
      <c r="S1041" s="36">
        <f t="shared" si="643"/>
        <v>44.22</v>
      </c>
      <c r="T1041" s="36">
        <f t="shared" si="644"/>
        <v>13.4</v>
      </c>
      <c r="U1041" s="47">
        <f t="shared" si="645"/>
        <v>41.91</v>
      </c>
      <c r="V1041" s="47">
        <f t="shared" si="646"/>
        <v>12.7</v>
      </c>
      <c r="W1041" s="48">
        <v>24.57873</v>
      </c>
      <c r="X1041" s="48">
        <v>112.1088</v>
      </c>
      <c r="Y1041" s="49">
        <f t="shared" si="647"/>
        <v>73.400000000000006</v>
      </c>
      <c r="Z1041" s="86">
        <v>23</v>
      </c>
      <c r="AA1041" s="55">
        <v>11</v>
      </c>
      <c r="AB1041" s="55">
        <v>0</v>
      </c>
      <c r="AC1041" s="51" t="s">
        <v>120</v>
      </c>
      <c r="AD1041" s="43" t="s">
        <v>49</v>
      </c>
      <c r="AE1041" s="43" t="s">
        <v>0</v>
      </c>
      <c r="AF1041" s="50">
        <v>1</v>
      </c>
      <c r="AG1041" s="55" t="s">
        <v>0</v>
      </c>
    </row>
    <row r="1042" spans="1:33" s="45" customFormat="1">
      <c r="A1042" s="87" t="s">
        <v>264</v>
      </c>
      <c r="B1042" s="43" t="s">
        <v>112</v>
      </c>
      <c r="C1042" s="44">
        <v>41196</v>
      </c>
      <c r="D1042" s="45">
        <v>2012</v>
      </c>
      <c r="E1042" s="46">
        <v>0.44027777777777777</v>
      </c>
      <c r="F1042" s="46">
        <v>0.44236111111111115</v>
      </c>
      <c r="G1042" s="46">
        <f t="shared" si="640"/>
        <v>2.0833333333333814E-3</v>
      </c>
      <c r="H1042" s="36">
        <v>2</v>
      </c>
      <c r="I1042" s="36">
        <v>2</v>
      </c>
      <c r="J1042" s="36">
        <v>1</v>
      </c>
      <c r="K1042" s="36">
        <v>1</v>
      </c>
      <c r="L1042" s="42" t="s">
        <v>260</v>
      </c>
      <c r="M1042" s="42" t="s">
        <v>261</v>
      </c>
      <c r="N1042" s="36">
        <v>2</v>
      </c>
      <c r="O1042" s="47">
        <f t="shared" si="641"/>
        <v>39.599999999999994</v>
      </c>
      <c r="P1042" s="85">
        <v>12</v>
      </c>
      <c r="Q1042" s="47">
        <f t="shared" si="642"/>
        <v>44.22</v>
      </c>
      <c r="R1042" s="47">
        <v>13.4</v>
      </c>
      <c r="S1042" s="36">
        <f t="shared" si="643"/>
        <v>44.22</v>
      </c>
      <c r="T1042" s="36">
        <f t="shared" si="644"/>
        <v>13.4</v>
      </c>
      <c r="U1042" s="47">
        <f t="shared" si="645"/>
        <v>41.91</v>
      </c>
      <c r="V1042" s="47">
        <f t="shared" si="646"/>
        <v>12.7</v>
      </c>
      <c r="W1042" s="48">
        <v>24.57873</v>
      </c>
      <c r="X1042" s="48">
        <v>112.1088</v>
      </c>
      <c r="Y1042" s="49">
        <f t="shared" si="647"/>
        <v>73.400000000000006</v>
      </c>
      <c r="Z1042" s="86">
        <v>23</v>
      </c>
      <c r="AA1042" s="55">
        <v>11</v>
      </c>
      <c r="AB1042" s="55">
        <v>0</v>
      </c>
      <c r="AC1042" s="51" t="s">
        <v>120</v>
      </c>
      <c r="AD1042" s="43" t="s">
        <v>49</v>
      </c>
      <c r="AE1042" s="43" t="s">
        <v>0</v>
      </c>
      <c r="AF1042" s="50">
        <v>1</v>
      </c>
      <c r="AG1042" s="55" t="s">
        <v>0</v>
      </c>
    </row>
    <row r="1043" spans="1:33" s="45" customFormat="1">
      <c r="A1043" s="87" t="s">
        <v>264</v>
      </c>
      <c r="B1043" s="43" t="s">
        <v>112</v>
      </c>
      <c r="C1043" s="44">
        <v>41196</v>
      </c>
      <c r="D1043" s="45">
        <v>2012</v>
      </c>
      <c r="E1043" s="46">
        <v>0.44027777777777777</v>
      </c>
      <c r="F1043" s="46">
        <v>0.44236111111111115</v>
      </c>
      <c r="G1043" s="46">
        <f t="shared" si="640"/>
        <v>2.0833333333333814E-3</v>
      </c>
      <c r="H1043" s="36">
        <v>2</v>
      </c>
      <c r="I1043" s="36">
        <v>2</v>
      </c>
      <c r="J1043" s="36">
        <v>1</v>
      </c>
      <c r="K1043" s="36">
        <v>1</v>
      </c>
      <c r="L1043" s="42" t="s">
        <v>260</v>
      </c>
      <c r="M1043" s="42" t="s">
        <v>261</v>
      </c>
      <c r="N1043" s="36">
        <v>2</v>
      </c>
      <c r="O1043" s="47">
        <f t="shared" si="641"/>
        <v>39.599999999999994</v>
      </c>
      <c r="P1043" s="85">
        <v>12</v>
      </c>
      <c r="Q1043" s="47">
        <f t="shared" si="642"/>
        <v>44.22</v>
      </c>
      <c r="R1043" s="47">
        <v>13.4</v>
      </c>
      <c r="S1043" s="36">
        <f t="shared" si="643"/>
        <v>44.22</v>
      </c>
      <c r="T1043" s="36">
        <f t="shared" si="644"/>
        <v>13.4</v>
      </c>
      <c r="U1043" s="47">
        <f t="shared" si="645"/>
        <v>41.91</v>
      </c>
      <c r="V1043" s="47">
        <f t="shared" si="646"/>
        <v>12.7</v>
      </c>
      <c r="W1043" s="48">
        <v>24.57873</v>
      </c>
      <c r="X1043" s="48">
        <v>112.1088</v>
      </c>
      <c r="Y1043" s="49">
        <f t="shared" si="647"/>
        <v>73.400000000000006</v>
      </c>
      <c r="Z1043" s="86">
        <v>23</v>
      </c>
      <c r="AA1043" s="55">
        <v>11</v>
      </c>
      <c r="AB1043" s="55">
        <v>0</v>
      </c>
      <c r="AC1043" s="51" t="s">
        <v>62</v>
      </c>
      <c r="AD1043" s="43" t="s">
        <v>113</v>
      </c>
      <c r="AE1043" s="43" t="s">
        <v>63</v>
      </c>
      <c r="AF1043" s="50">
        <v>1</v>
      </c>
      <c r="AG1043" s="55" t="s">
        <v>0</v>
      </c>
    </row>
    <row r="1044" spans="1:33" s="45" customFormat="1">
      <c r="A1044" s="87" t="s">
        <v>264</v>
      </c>
      <c r="B1044" s="43" t="s">
        <v>112</v>
      </c>
      <c r="C1044" s="44">
        <v>41196</v>
      </c>
      <c r="D1044" s="45">
        <v>2012</v>
      </c>
      <c r="E1044" s="46">
        <v>0.44027777777777777</v>
      </c>
      <c r="F1044" s="46">
        <v>0.44236111111111115</v>
      </c>
      <c r="G1044" s="46">
        <f t="shared" si="640"/>
        <v>2.0833333333333814E-3</v>
      </c>
      <c r="H1044" s="36">
        <v>2</v>
      </c>
      <c r="I1044" s="36">
        <v>2</v>
      </c>
      <c r="J1044" s="36">
        <v>1</v>
      </c>
      <c r="K1044" s="36">
        <v>1</v>
      </c>
      <c r="L1044" s="42" t="s">
        <v>260</v>
      </c>
      <c r="M1044" s="42" t="s">
        <v>261</v>
      </c>
      <c r="N1044" s="36">
        <v>2</v>
      </c>
      <c r="O1044" s="47">
        <f t="shared" si="641"/>
        <v>39.599999999999994</v>
      </c>
      <c r="P1044" s="85">
        <v>12</v>
      </c>
      <c r="Q1044" s="47">
        <f t="shared" si="642"/>
        <v>44.22</v>
      </c>
      <c r="R1044" s="47">
        <v>13.4</v>
      </c>
      <c r="S1044" s="36">
        <f t="shared" si="643"/>
        <v>44.22</v>
      </c>
      <c r="T1044" s="36">
        <f t="shared" si="644"/>
        <v>13.4</v>
      </c>
      <c r="U1044" s="47">
        <f t="shared" si="645"/>
        <v>41.91</v>
      </c>
      <c r="V1044" s="47">
        <f t="shared" si="646"/>
        <v>12.7</v>
      </c>
      <c r="W1044" s="48">
        <v>24.57873</v>
      </c>
      <c r="X1044" s="48">
        <v>112.1088</v>
      </c>
      <c r="Y1044" s="49">
        <f t="shared" si="647"/>
        <v>73.400000000000006</v>
      </c>
      <c r="Z1044" s="86">
        <v>23</v>
      </c>
      <c r="AA1044" s="55">
        <v>11</v>
      </c>
      <c r="AB1044" s="55">
        <v>0</v>
      </c>
      <c r="AC1044" s="51" t="s">
        <v>62</v>
      </c>
      <c r="AD1044" s="43" t="s">
        <v>49</v>
      </c>
      <c r="AE1044" s="43" t="s">
        <v>63</v>
      </c>
      <c r="AF1044" s="50">
        <v>1</v>
      </c>
      <c r="AG1044" s="55" t="s">
        <v>0</v>
      </c>
    </row>
    <row r="1045" spans="1:33" s="45" customFormat="1">
      <c r="A1045" s="87" t="s">
        <v>264</v>
      </c>
      <c r="B1045" s="43" t="s">
        <v>112</v>
      </c>
      <c r="C1045" s="44">
        <v>41196</v>
      </c>
      <c r="D1045" s="45">
        <v>2012</v>
      </c>
      <c r="E1045" s="46">
        <v>0.44027777777777777</v>
      </c>
      <c r="F1045" s="46">
        <v>0.44236111111111115</v>
      </c>
      <c r="G1045" s="46">
        <f t="shared" si="640"/>
        <v>2.0833333333333814E-3</v>
      </c>
      <c r="H1045" s="36">
        <v>2</v>
      </c>
      <c r="I1045" s="36">
        <v>2</v>
      </c>
      <c r="J1045" s="36">
        <v>1</v>
      </c>
      <c r="K1045" s="36">
        <v>1</v>
      </c>
      <c r="L1045" s="42" t="s">
        <v>260</v>
      </c>
      <c r="M1045" s="42" t="s">
        <v>261</v>
      </c>
      <c r="N1045" s="36">
        <v>2</v>
      </c>
      <c r="O1045" s="47">
        <f t="shared" si="641"/>
        <v>39.599999999999994</v>
      </c>
      <c r="P1045" s="85">
        <v>12</v>
      </c>
      <c r="Q1045" s="47">
        <f t="shared" si="642"/>
        <v>44.22</v>
      </c>
      <c r="R1045" s="47">
        <v>13.4</v>
      </c>
      <c r="S1045" s="36">
        <f t="shared" si="643"/>
        <v>44.22</v>
      </c>
      <c r="T1045" s="36">
        <f t="shared" si="644"/>
        <v>13.4</v>
      </c>
      <c r="U1045" s="47">
        <f t="shared" si="645"/>
        <v>41.91</v>
      </c>
      <c r="V1045" s="47">
        <f t="shared" si="646"/>
        <v>12.7</v>
      </c>
      <c r="W1045" s="48">
        <v>24.57873</v>
      </c>
      <c r="X1045" s="48">
        <v>112.1088</v>
      </c>
      <c r="Y1045" s="49">
        <f t="shared" si="647"/>
        <v>73.400000000000006</v>
      </c>
      <c r="Z1045" s="86">
        <v>23</v>
      </c>
      <c r="AA1045" s="55">
        <v>11</v>
      </c>
      <c r="AB1045" s="55">
        <v>0</v>
      </c>
      <c r="AC1045" s="51" t="s">
        <v>62</v>
      </c>
      <c r="AD1045" s="43" t="s">
        <v>49</v>
      </c>
      <c r="AE1045" s="43" t="s">
        <v>63</v>
      </c>
      <c r="AF1045" s="50">
        <v>1</v>
      </c>
      <c r="AG1045" s="55" t="s">
        <v>0</v>
      </c>
    </row>
    <row r="1046" spans="1:33" s="45" customFormat="1">
      <c r="A1046" s="87" t="s">
        <v>264</v>
      </c>
      <c r="B1046" s="43" t="s">
        <v>112</v>
      </c>
      <c r="C1046" s="44">
        <v>41196</v>
      </c>
      <c r="D1046" s="45">
        <v>2012</v>
      </c>
      <c r="E1046" s="46">
        <v>0.44027777777777777</v>
      </c>
      <c r="F1046" s="46">
        <v>0.44236111111111115</v>
      </c>
      <c r="G1046" s="46">
        <f t="shared" si="640"/>
        <v>2.0833333333333814E-3</v>
      </c>
      <c r="H1046" s="36">
        <v>2</v>
      </c>
      <c r="I1046" s="36">
        <v>2</v>
      </c>
      <c r="J1046" s="36">
        <v>1</v>
      </c>
      <c r="K1046" s="36">
        <v>1</v>
      </c>
      <c r="L1046" s="42" t="s">
        <v>260</v>
      </c>
      <c r="M1046" s="42" t="s">
        <v>261</v>
      </c>
      <c r="N1046" s="36">
        <v>2</v>
      </c>
      <c r="O1046" s="47">
        <f t="shared" si="641"/>
        <v>39.599999999999994</v>
      </c>
      <c r="P1046" s="85">
        <v>12</v>
      </c>
      <c r="Q1046" s="47">
        <f t="shared" si="642"/>
        <v>44.22</v>
      </c>
      <c r="R1046" s="47">
        <v>13.4</v>
      </c>
      <c r="S1046" s="36">
        <f t="shared" si="643"/>
        <v>44.22</v>
      </c>
      <c r="T1046" s="36">
        <f t="shared" si="644"/>
        <v>13.4</v>
      </c>
      <c r="U1046" s="47">
        <f t="shared" si="645"/>
        <v>41.91</v>
      </c>
      <c r="V1046" s="47">
        <f t="shared" si="646"/>
        <v>12.7</v>
      </c>
      <c r="W1046" s="48">
        <v>24.57873</v>
      </c>
      <c r="X1046" s="48">
        <v>112.1088</v>
      </c>
      <c r="Y1046" s="49">
        <f t="shared" si="647"/>
        <v>73.400000000000006</v>
      </c>
      <c r="Z1046" s="86">
        <v>23</v>
      </c>
      <c r="AA1046" s="55">
        <v>11</v>
      </c>
      <c r="AB1046" s="55">
        <v>0</v>
      </c>
      <c r="AC1046" s="51" t="s">
        <v>62</v>
      </c>
      <c r="AD1046" s="43" t="s">
        <v>49</v>
      </c>
      <c r="AE1046" s="43" t="s">
        <v>63</v>
      </c>
      <c r="AF1046" s="50">
        <v>1</v>
      </c>
      <c r="AG1046" s="55" t="s">
        <v>0</v>
      </c>
    </row>
    <row r="1047" spans="1:33" s="45" customFormat="1">
      <c r="A1047" s="87" t="s">
        <v>265</v>
      </c>
      <c r="B1047" s="43" t="s">
        <v>145</v>
      </c>
      <c r="C1047" s="44">
        <v>41196</v>
      </c>
      <c r="D1047" s="45">
        <v>2012</v>
      </c>
      <c r="E1047" s="46">
        <v>0.45208333333333334</v>
      </c>
      <c r="F1047" s="46">
        <v>0.45555555555555555</v>
      </c>
      <c r="G1047" s="46">
        <f t="shared" si="640"/>
        <v>3.4722222222222099E-3</v>
      </c>
      <c r="H1047" s="36">
        <v>2</v>
      </c>
      <c r="I1047" s="36">
        <v>2</v>
      </c>
      <c r="J1047" s="36">
        <v>2</v>
      </c>
      <c r="K1047" s="36">
        <v>2</v>
      </c>
      <c r="L1047" s="42" t="s">
        <v>260</v>
      </c>
      <c r="M1047" s="42" t="s">
        <v>261</v>
      </c>
      <c r="N1047" s="36">
        <v>2</v>
      </c>
      <c r="O1047" s="47">
        <f t="shared" si="641"/>
        <v>42.9</v>
      </c>
      <c r="P1047" s="85">
        <v>13</v>
      </c>
      <c r="Q1047" s="47">
        <f t="shared" si="642"/>
        <v>42.9</v>
      </c>
      <c r="R1047" s="47">
        <v>13</v>
      </c>
      <c r="S1047" s="36">
        <f t="shared" si="643"/>
        <v>42.9</v>
      </c>
      <c r="T1047" s="36">
        <f t="shared" si="644"/>
        <v>13</v>
      </c>
      <c r="U1047" s="47">
        <f t="shared" si="645"/>
        <v>42.9</v>
      </c>
      <c r="V1047" s="47">
        <f t="shared" si="646"/>
        <v>13</v>
      </c>
      <c r="W1047" s="48">
        <v>24.57873</v>
      </c>
      <c r="X1047" s="48">
        <v>112.1088</v>
      </c>
      <c r="Y1047" s="49">
        <f t="shared" si="647"/>
        <v>75.2</v>
      </c>
      <c r="Z1047" s="86">
        <v>24</v>
      </c>
      <c r="AA1047" s="55">
        <v>12</v>
      </c>
      <c r="AB1047" s="55">
        <v>120</v>
      </c>
      <c r="AC1047" s="51" t="s">
        <v>119</v>
      </c>
      <c r="AD1047" s="43" t="s">
        <v>49</v>
      </c>
      <c r="AE1047" s="43" t="s">
        <v>0</v>
      </c>
      <c r="AF1047" s="50">
        <v>1</v>
      </c>
      <c r="AG1047" s="55" t="s">
        <v>3</v>
      </c>
    </row>
    <row r="1048" spans="1:33" s="45" customFormat="1">
      <c r="A1048" s="87" t="s">
        <v>265</v>
      </c>
      <c r="B1048" s="43" t="s">
        <v>145</v>
      </c>
      <c r="C1048" s="44">
        <v>41196</v>
      </c>
      <c r="D1048" s="45">
        <v>2012</v>
      </c>
      <c r="E1048" s="46">
        <v>0.45208333333333334</v>
      </c>
      <c r="F1048" s="46">
        <v>0.45555555555555555</v>
      </c>
      <c r="G1048" s="46">
        <f t="shared" ref="G1048:G1052" si="648">F1048-E1048</f>
        <v>3.4722222222222099E-3</v>
      </c>
      <c r="H1048" s="36">
        <v>2</v>
      </c>
      <c r="I1048" s="36">
        <v>2</v>
      </c>
      <c r="J1048" s="36">
        <v>2</v>
      </c>
      <c r="K1048" s="36">
        <v>2</v>
      </c>
      <c r="L1048" s="42" t="s">
        <v>260</v>
      </c>
      <c r="M1048" s="42" t="s">
        <v>261</v>
      </c>
      <c r="N1048" s="36">
        <v>2</v>
      </c>
      <c r="O1048" s="47">
        <f t="shared" ref="O1048:O1052" si="649">(P1048*3.3)</f>
        <v>42.9</v>
      </c>
      <c r="P1048" s="85">
        <v>13</v>
      </c>
      <c r="Q1048" s="47">
        <f t="shared" ref="Q1048:Q1052" si="650">(R1048*3.3)</f>
        <v>42.9</v>
      </c>
      <c r="R1048" s="47">
        <v>13</v>
      </c>
      <c r="S1048" s="36">
        <f t="shared" ref="S1048:S1052" si="651">MAX(O1048,Q1048,)</f>
        <v>42.9</v>
      </c>
      <c r="T1048" s="36">
        <f t="shared" ref="T1048:T1052" si="652">MAX(P1048,R1048)</f>
        <v>13</v>
      </c>
      <c r="U1048" s="47">
        <f t="shared" ref="U1048:U1052" si="653">AVERAGE(O1048,Q1048)</f>
        <v>42.9</v>
      </c>
      <c r="V1048" s="47">
        <f t="shared" ref="V1048:V1052" si="654">AVERAGE(P1048,R1048)</f>
        <v>13</v>
      </c>
      <c r="W1048" s="48">
        <v>24.57873</v>
      </c>
      <c r="X1048" s="48">
        <v>112.1088</v>
      </c>
      <c r="Y1048" s="49">
        <f t="shared" ref="Y1048:Y1052" si="655">(Z1048*1.8)+32</f>
        <v>75.2</v>
      </c>
      <c r="Z1048" s="86">
        <v>24</v>
      </c>
      <c r="AA1048" s="55">
        <v>12</v>
      </c>
      <c r="AB1048" s="55">
        <v>120</v>
      </c>
      <c r="AC1048" s="51" t="s">
        <v>119</v>
      </c>
      <c r="AD1048" s="43" t="s">
        <v>49</v>
      </c>
      <c r="AE1048" s="43" t="s">
        <v>0</v>
      </c>
      <c r="AF1048" s="50">
        <v>1</v>
      </c>
      <c r="AG1048" s="55" t="s">
        <v>3</v>
      </c>
    </row>
    <row r="1049" spans="1:33" s="45" customFormat="1">
      <c r="A1049" s="87" t="s">
        <v>265</v>
      </c>
      <c r="B1049" s="43" t="s">
        <v>145</v>
      </c>
      <c r="C1049" s="44">
        <v>41196</v>
      </c>
      <c r="D1049" s="45">
        <v>2012</v>
      </c>
      <c r="E1049" s="46">
        <v>0.45208333333333334</v>
      </c>
      <c r="F1049" s="46">
        <v>0.45555555555555555</v>
      </c>
      <c r="G1049" s="46">
        <f t="shared" si="648"/>
        <v>3.4722222222222099E-3</v>
      </c>
      <c r="H1049" s="36">
        <v>2</v>
      </c>
      <c r="I1049" s="36">
        <v>2</v>
      </c>
      <c r="J1049" s="36">
        <v>2</v>
      </c>
      <c r="K1049" s="36">
        <v>2</v>
      </c>
      <c r="L1049" s="42" t="s">
        <v>260</v>
      </c>
      <c r="M1049" s="42" t="s">
        <v>261</v>
      </c>
      <c r="N1049" s="36">
        <v>2</v>
      </c>
      <c r="O1049" s="47">
        <f t="shared" si="649"/>
        <v>42.9</v>
      </c>
      <c r="P1049" s="85">
        <v>13</v>
      </c>
      <c r="Q1049" s="47">
        <f t="shared" si="650"/>
        <v>42.9</v>
      </c>
      <c r="R1049" s="47">
        <v>13</v>
      </c>
      <c r="S1049" s="36">
        <f t="shared" si="651"/>
        <v>42.9</v>
      </c>
      <c r="T1049" s="36">
        <f t="shared" si="652"/>
        <v>13</v>
      </c>
      <c r="U1049" s="47">
        <f t="shared" si="653"/>
        <v>42.9</v>
      </c>
      <c r="V1049" s="47">
        <f t="shared" si="654"/>
        <v>13</v>
      </c>
      <c r="W1049" s="48">
        <v>24.57873</v>
      </c>
      <c r="X1049" s="48">
        <v>112.1088</v>
      </c>
      <c r="Y1049" s="49">
        <f t="shared" si="655"/>
        <v>75.2</v>
      </c>
      <c r="Z1049" s="86">
        <v>24</v>
      </c>
      <c r="AA1049" s="55">
        <v>12</v>
      </c>
      <c r="AB1049" s="55">
        <v>120</v>
      </c>
      <c r="AC1049" s="51" t="s">
        <v>119</v>
      </c>
      <c r="AD1049" s="43" t="s">
        <v>49</v>
      </c>
      <c r="AE1049" s="43" t="s">
        <v>0</v>
      </c>
      <c r="AF1049" s="50">
        <v>1</v>
      </c>
      <c r="AG1049" s="55" t="s">
        <v>3</v>
      </c>
    </row>
    <row r="1050" spans="1:33" s="45" customFormat="1">
      <c r="A1050" s="87" t="s">
        <v>265</v>
      </c>
      <c r="B1050" s="43" t="s">
        <v>145</v>
      </c>
      <c r="C1050" s="44">
        <v>41196</v>
      </c>
      <c r="D1050" s="45">
        <v>2012</v>
      </c>
      <c r="E1050" s="46">
        <v>0.45208333333333334</v>
      </c>
      <c r="F1050" s="46">
        <v>0.45555555555555555</v>
      </c>
      <c r="G1050" s="46">
        <f t="shared" si="648"/>
        <v>3.4722222222222099E-3</v>
      </c>
      <c r="H1050" s="36">
        <v>2</v>
      </c>
      <c r="I1050" s="36">
        <v>2</v>
      </c>
      <c r="J1050" s="36">
        <v>2</v>
      </c>
      <c r="K1050" s="36">
        <v>2</v>
      </c>
      <c r="L1050" s="42" t="s">
        <v>260</v>
      </c>
      <c r="M1050" s="42" t="s">
        <v>261</v>
      </c>
      <c r="N1050" s="36">
        <v>2</v>
      </c>
      <c r="O1050" s="47">
        <f t="shared" si="649"/>
        <v>42.9</v>
      </c>
      <c r="P1050" s="85">
        <v>13</v>
      </c>
      <c r="Q1050" s="47">
        <f t="shared" si="650"/>
        <v>42.9</v>
      </c>
      <c r="R1050" s="47">
        <v>13</v>
      </c>
      <c r="S1050" s="36">
        <f t="shared" si="651"/>
        <v>42.9</v>
      </c>
      <c r="T1050" s="36">
        <f t="shared" si="652"/>
        <v>13</v>
      </c>
      <c r="U1050" s="47">
        <f t="shared" si="653"/>
        <v>42.9</v>
      </c>
      <c r="V1050" s="47">
        <f t="shared" si="654"/>
        <v>13</v>
      </c>
      <c r="W1050" s="48">
        <v>24.57873</v>
      </c>
      <c r="X1050" s="48">
        <v>112.1088</v>
      </c>
      <c r="Y1050" s="49">
        <f t="shared" si="655"/>
        <v>75.2</v>
      </c>
      <c r="Z1050" s="86">
        <v>24</v>
      </c>
      <c r="AA1050" s="55">
        <v>12</v>
      </c>
      <c r="AB1050" s="55">
        <v>120</v>
      </c>
      <c r="AC1050" s="51" t="s">
        <v>120</v>
      </c>
      <c r="AD1050" s="43" t="s">
        <v>113</v>
      </c>
      <c r="AE1050" s="43" t="s">
        <v>0</v>
      </c>
      <c r="AF1050" s="50">
        <v>1</v>
      </c>
      <c r="AG1050" s="55" t="s">
        <v>0</v>
      </c>
    </row>
    <row r="1051" spans="1:33" s="45" customFormat="1">
      <c r="A1051" s="87" t="s">
        <v>265</v>
      </c>
      <c r="B1051" s="43" t="s">
        <v>145</v>
      </c>
      <c r="C1051" s="44">
        <v>41196</v>
      </c>
      <c r="D1051" s="45">
        <v>2012</v>
      </c>
      <c r="E1051" s="46">
        <v>0.45208333333333334</v>
      </c>
      <c r="F1051" s="46">
        <v>0.45555555555555555</v>
      </c>
      <c r="G1051" s="46">
        <f t="shared" si="648"/>
        <v>3.4722222222222099E-3</v>
      </c>
      <c r="H1051" s="36">
        <v>2</v>
      </c>
      <c r="I1051" s="36">
        <v>2</v>
      </c>
      <c r="J1051" s="36">
        <v>2</v>
      </c>
      <c r="K1051" s="36">
        <v>2</v>
      </c>
      <c r="L1051" s="42" t="s">
        <v>260</v>
      </c>
      <c r="M1051" s="42" t="s">
        <v>261</v>
      </c>
      <c r="N1051" s="36">
        <v>2</v>
      </c>
      <c r="O1051" s="47">
        <f t="shared" si="649"/>
        <v>42.9</v>
      </c>
      <c r="P1051" s="85">
        <v>13</v>
      </c>
      <c r="Q1051" s="47">
        <f t="shared" si="650"/>
        <v>42.9</v>
      </c>
      <c r="R1051" s="47">
        <v>13</v>
      </c>
      <c r="S1051" s="36">
        <f t="shared" si="651"/>
        <v>42.9</v>
      </c>
      <c r="T1051" s="36">
        <f t="shared" si="652"/>
        <v>13</v>
      </c>
      <c r="U1051" s="47">
        <f t="shared" si="653"/>
        <v>42.9</v>
      </c>
      <c r="V1051" s="47">
        <f t="shared" si="654"/>
        <v>13</v>
      </c>
      <c r="W1051" s="48">
        <v>24.57873</v>
      </c>
      <c r="X1051" s="48">
        <v>112.1088</v>
      </c>
      <c r="Y1051" s="49">
        <f t="shared" si="655"/>
        <v>75.2</v>
      </c>
      <c r="Z1051" s="86">
        <v>24</v>
      </c>
      <c r="AA1051" s="55">
        <v>12</v>
      </c>
      <c r="AB1051" s="55">
        <v>120</v>
      </c>
      <c r="AC1051" s="51" t="s">
        <v>120</v>
      </c>
      <c r="AD1051" s="43" t="s">
        <v>113</v>
      </c>
      <c r="AE1051" s="43" t="s">
        <v>0</v>
      </c>
      <c r="AF1051" s="50">
        <v>1</v>
      </c>
      <c r="AG1051" s="55" t="s">
        <v>0</v>
      </c>
    </row>
    <row r="1052" spans="1:33" s="45" customFormat="1">
      <c r="A1052" s="87" t="s">
        <v>266</v>
      </c>
      <c r="B1052" s="43" t="s">
        <v>149</v>
      </c>
      <c r="C1052" s="44">
        <v>41196</v>
      </c>
      <c r="D1052" s="45">
        <v>2012</v>
      </c>
      <c r="E1052" s="46">
        <v>0.44027777777777777</v>
      </c>
      <c r="F1052" s="46">
        <v>0.44444444444444442</v>
      </c>
      <c r="G1052" s="46">
        <f t="shared" si="648"/>
        <v>4.1666666666666519E-3</v>
      </c>
      <c r="H1052" s="36">
        <v>2</v>
      </c>
      <c r="I1052" s="36">
        <v>2</v>
      </c>
      <c r="J1052" s="36">
        <v>3</v>
      </c>
      <c r="K1052" s="36">
        <v>3</v>
      </c>
      <c r="L1052" s="42" t="s">
        <v>260</v>
      </c>
      <c r="M1052" s="42" t="s">
        <v>261</v>
      </c>
      <c r="N1052" s="36">
        <v>2</v>
      </c>
      <c r="O1052" s="47">
        <f t="shared" si="649"/>
        <v>42.9</v>
      </c>
      <c r="P1052" s="85">
        <v>13</v>
      </c>
      <c r="Q1052" s="47">
        <f t="shared" si="650"/>
        <v>42.9</v>
      </c>
      <c r="R1052" s="47">
        <v>13</v>
      </c>
      <c r="S1052" s="36">
        <f t="shared" si="651"/>
        <v>42.9</v>
      </c>
      <c r="T1052" s="36">
        <f t="shared" si="652"/>
        <v>13</v>
      </c>
      <c r="U1052" s="47">
        <f t="shared" si="653"/>
        <v>42.9</v>
      </c>
      <c r="V1052" s="47">
        <f t="shared" si="654"/>
        <v>13</v>
      </c>
      <c r="W1052" s="48">
        <v>24.878609999999998</v>
      </c>
      <c r="X1052" s="48">
        <v>112.10809</v>
      </c>
      <c r="Y1052" s="49">
        <f t="shared" si="655"/>
        <v>77</v>
      </c>
      <c r="Z1052" s="86">
        <v>25</v>
      </c>
      <c r="AA1052" s="55">
        <v>11</v>
      </c>
      <c r="AB1052" s="55">
        <v>210</v>
      </c>
      <c r="AC1052" s="51" t="s">
        <v>120</v>
      </c>
      <c r="AD1052" s="43" t="s">
        <v>49</v>
      </c>
      <c r="AE1052" s="43" t="s">
        <v>0</v>
      </c>
      <c r="AF1052" s="50">
        <v>1</v>
      </c>
      <c r="AG1052" s="55" t="s">
        <v>0</v>
      </c>
    </row>
    <row r="1053" spans="1:33" s="45" customFormat="1">
      <c r="A1053" s="87" t="s">
        <v>266</v>
      </c>
      <c r="B1053" s="43" t="s">
        <v>149</v>
      </c>
      <c r="C1053" s="44">
        <v>41196</v>
      </c>
      <c r="D1053" s="45">
        <v>2012</v>
      </c>
      <c r="E1053" s="46">
        <v>0.44027777777777777</v>
      </c>
      <c r="F1053" s="46">
        <v>0.44444444444444442</v>
      </c>
      <c r="G1053" s="46">
        <f t="shared" ref="G1053:G1056" si="656">F1053-E1053</f>
        <v>4.1666666666666519E-3</v>
      </c>
      <c r="H1053" s="36">
        <v>2</v>
      </c>
      <c r="I1053" s="36">
        <v>2</v>
      </c>
      <c r="J1053" s="36">
        <v>3</v>
      </c>
      <c r="K1053" s="36">
        <v>3</v>
      </c>
      <c r="L1053" s="42" t="s">
        <v>260</v>
      </c>
      <c r="M1053" s="42" t="s">
        <v>261</v>
      </c>
      <c r="N1053" s="36">
        <v>2</v>
      </c>
      <c r="O1053" s="47">
        <f t="shared" ref="O1053:O1056" si="657">(P1053*3.3)</f>
        <v>42.9</v>
      </c>
      <c r="P1053" s="85">
        <v>13</v>
      </c>
      <c r="Q1053" s="47">
        <f t="shared" ref="Q1053:Q1056" si="658">(R1053*3.3)</f>
        <v>42.9</v>
      </c>
      <c r="R1053" s="47">
        <v>13</v>
      </c>
      <c r="S1053" s="36">
        <f t="shared" ref="S1053:S1056" si="659">MAX(O1053,Q1053,)</f>
        <v>42.9</v>
      </c>
      <c r="T1053" s="36">
        <f t="shared" ref="T1053:T1056" si="660">MAX(P1053,R1053)</f>
        <v>13</v>
      </c>
      <c r="U1053" s="47">
        <f t="shared" ref="U1053:U1056" si="661">AVERAGE(O1053,Q1053)</f>
        <v>42.9</v>
      </c>
      <c r="V1053" s="47">
        <f t="shared" ref="V1053:V1056" si="662">AVERAGE(P1053,R1053)</f>
        <v>13</v>
      </c>
      <c r="W1053" s="48">
        <v>24.878609999999998</v>
      </c>
      <c r="X1053" s="48">
        <v>112.10809</v>
      </c>
      <c r="Y1053" s="49">
        <f t="shared" ref="Y1053:Y1056" si="663">(Z1053*1.8)+32</f>
        <v>77</v>
      </c>
      <c r="Z1053" s="86">
        <v>25</v>
      </c>
      <c r="AA1053" s="55">
        <v>11</v>
      </c>
      <c r="AB1053" s="55">
        <v>210</v>
      </c>
      <c r="AC1053" s="51" t="s">
        <v>120</v>
      </c>
      <c r="AD1053" s="43" t="s">
        <v>49</v>
      </c>
      <c r="AE1053" s="43" t="s">
        <v>0</v>
      </c>
      <c r="AF1053" s="50">
        <v>1</v>
      </c>
      <c r="AG1053" s="55" t="s">
        <v>0</v>
      </c>
    </row>
    <row r="1054" spans="1:33" s="45" customFormat="1">
      <c r="A1054" s="87" t="s">
        <v>266</v>
      </c>
      <c r="B1054" s="43" t="s">
        <v>149</v>
      </c>
      <c r="C1054" s="44">
        <v>41196</v>
      </c>
      <c r="D1054" s="45">
        <v>2012</v>
      </c>
      <c r="E1054" s="46">
        <v>0.44027777777777777</v>
      </c>
      <c r="F1054" s="46">
        <v>0.44444444444444442</v>
      </c>
      <c r="G1054" s="46">
        <f t="shared" si="656"/>
        <v>4.1666666666666519E-3</v>
      </c>
      <c r="H1054" s="36">
        <v>2</v>
      </c>
      <c r="I1054" s="36">
        <v>2</v>
      </c>
      <c r="J1054" s="36">
        <v>3</v>
      </c>
      <c r="K1054" s="36">
        <v>3</v>
      </c>
      <c r="L1054" s="42" t="s">
        <v>260</v>
      </c>
      <c r="M1054" s="42" t="s">
        <v>261</v>
      </c>
      <c r="N1054" s="36">
        <v>2</v>
      </c>
      <c r="O1054" s="47">
        <f t="shared" si="657"/>
        <v>42.9</v>
      </c>
      <c r="P1054" s="85">
        <v>13</v>
      </c>
      <c r="Q1054" s="47">
        <f t="shared" si="658"/>
        <v>42.9</v>
      </c>
      <c r="R1054" s="47">
        <v>13</v>
      </c>
      <c r="S1054" s="36">
        <f t="shared" si="659"/>
        <v>42.9</v>
      </c>
      <c r="T1054" s="36">
        <f t="shared" si="660"/>
        <v>13</v>
      </c>
      <c r="U1054" s="47">
        <f t="shared" si="661"/>
        <v>42.9</v>
      </c>
      <c r="V1054" s="47">
        <f t="shared" si="662"/>
        <v>13</v>
      </c>
      <c r="W1054" s="48">
        <v>24.878609999999998</v>
      </c>
      <c r="X1054" s="48">
        <v>112.10809</v>
      </c>
      <c r="Y1054" s="49">
        <f t="shared" si="663"/>
        <v>77</v>
      </c>
      <c r="Z1054" s="86">
        <v>25</v>
      </c>
      <c r="AA1054" s="55">
        <v>11</v>
      </c>
      <c r="AB1054" s="55">
        <v>210</v>
      </c>
      <c r="AC1054" s="51" t="s">
        <v>120</v>
      </c>
      <c r="AD1054" s="43" t="s">
        <v>49</v>
      </c>
      <c r="AE1054" s="43" t="s">
        <v>0</v>
      </c>
      <c r="AF1054" s="50">
        <v>1</v>
      </c>
      <c r="AG1054" s="55" t="s">
        <v>0</v>
      </c>
    </row>
    <row r="1055" spans="1:33" s="45" customFormat="1">
      <c r="A1055" s="87" t="s">
        <v>266</v>
      </c>
      <c r="B1055" s="43" t="s">
        <v>149</v>
      </c>
      <c r="C1055" s="44">
        <v>41196</v>
      </c>
      <c r="D1055" s="45">
        <v>2012</v>
      </c>
      <c r="E1055" s="46">
        <v>0.44027777777777777</v>
      </c>
      <c r="F1055" s="46">
        <v>0.44444444444444442</v>
      </c>
      <c r="G1055" s="46">
        <f t="shared" si="656"/>
        <v>4.1666666666666519E-3</v>
      </c>
      <c r="H1055" s="36">
        <v>2</v>
      </c>
      <c r="I1055" s="36">
        <v>2</v>
      </c>
      <c r="J1055" s="36">
        <v>3</v>
      </c>
      <c r="K1055" s="36">
        <v>3</v>
      </c>
      <c r="L1055" s="42" t="s">
        <v>260</v>
      </c>
      <c r="M1055" s="42" t="s">
        <v>261</v>
      </c>
      <c r="N1055" s="36">
        <v>2</v>
      </c>
      <c r="O1055" s="47">
        <f t="shared" si="657"/>
        <v>42.9</v>
      </c>
      <c r="P1055" s="85">
        <v>13</v>
      </c>
      <c r="Q1055" s="47">
        <f t="shared" si="658"/>
        <v>42.9</v>
      </c>
      <c r="R1055" s="47">
        <v>13</v>
      </c>
      <c r="S1055" s="36">
        <f t="shared" si="659"/>
        <v>42.9</v>
      </c>
      <c r="T1055" s="36">
        <f t="shared" si="660"/>
        <v>13</v>
      </c>
      <c r="U1055" s="47">
        <f t="shared" si="661"/>
        <v>42.9</v>
      </c>
      <c r="V1055" s="47">
        <f t="shared" si="662"/>
        <v>13</v>
      </c>
      <c r="W1055" s="48">
        <v>24.878609999999998</v>
      </c>
      <c r="X1055" s="48">
        <v>112.10809</v>
      </c>
      <c r="Y1055" s="49">
        <f t="shared" si="663"/>
        <v>77</v>
      </c>
      <c r="Z1055" s="86">
        <v>25</v>
      </c>
      <c r="AA1055" s="55">
        <v>11</v>
      </c>
      <c r="AB1055" s="55">
        <v>210</v>
      </c>
      <c r="AC1055" s="51" t="s">
        <v>135</v>
      </c>
      <c r="AD1055" s="43" t="s">
        <v>180</v>
      </c>
      <c r="AE1055" s="43" t="s">
        <v>0</v>
      </c>
      <c r="AF1055" s="50">
        <v>1</v>
      </c>
      <c r="AG1055" s="55" t="s">
        <v>0</v>
      </c>
    </row>
    <row r="1056" spans="1:33" s="45" customFormat="1">
      <c r="A1056" s="87" t="s">
        <v>267</v>
      </c>
      <c r="B1056" s="43" t="s">
        <v>144</v>
      </c>
      <c r="C1056" s="44">
        <v>41196</v>
      </c>
      <c r="D1056" s="45">
        <v>2012</v>
      </c>
      <c r="E1056" s="46">
        <v>0.43958333333333338</v>
      </c>
      <c r="F1056" s="46">
        <v>0.44444444444444442</v>
      </c>
      <c r="G1056" s="46">
        <f t="shared" si="656"/>
        <v>4.8611111111110383E-3</v>
      </c>
      <c r="H1056" s="36">
        <v>2</v>
      </c>
      <c r="I1056" s="36">
        <v>2</v>
      </c>
      <c r="J1056" s="36">
        <v>4</v>
      </c>
      <c r="K1056" s="36">
        <v>4</v>
      </c>
      <c r="L1056" s="42" t="s">
        <v>260</v>
      </c>
      <c r="M1056" s="42" t="s">
        <v>261</v>
      </c>
      <c r="N1056" s="36">
        <v>2</v>
      </c>
      <c r="O1056" s="47">
        <f t="shared" si="657"/>
        <v>43.559999999999995</v>
      </c>
      <c r="P1056" s="85">
        <v>13.2</v>
      </c>
      <c r="Q1056" s="47">
        <f t="shared" si="658"/>
        <v>44.879999999999995</v>
      </c>
      <c r="R1056" s="47">
        <v>13.6</v>
      </c>
      <c r="S1056" s="36">
        <f t="shared" si="659"/>
        <v>44.879999999999995</v>
      </c>
      <c r="T1056" s="36">
        <f t="shared" si="660"/>
        <v>13.6</v>
      </c>
      <c r="U1056" s="47">
        <f t="shared" si="661"/>
        <v>44.22</v>
      </c>
      <c r="V1056" s="47">
        <f t="shared" si="662"/>
        <v>13.399999999999999</v>
      </c>
      <c r="W1056" s="48">
        <v>24.878609999999998</v>
      </c>
      <c r="X1056" s="48">
        <v>112.10809</v>
      </c>
      <c r="Y1056" s="49">
        <f t="shared" si="663"/>
        <v>77</v>
      </c>
      <c r="Z1056" s="86">
        <v>25</v>
      </c>
      <c r="AA1056" s="55">
        <v>11</v>
      </c>
      <c r="AB1056" s="55">
        <v>60</v>
      </c>
      <c r="AC1056" s="51" t="s">
        <v>119</v>
      </c>
      <c r="AD1056" s="43" t="s">
        <v>114</v>
      </c>
      <c r="AE1056" s="43" t="s">
        <v>0</v>
      </c>
      <c r="AF1056" s="50">
        <v>1</v>
      </c>
      <c r="AG1056" s="55" t="s">
        <v>60</v>
      </c>
    </row>
    <row r="1057" spans="1:33" s="45" customFormat="1">
      <c r="A1057" s="87" t="s">
        <v>267</v>
      </c>
      <c r="B1057" s="43" t="s">
        <v>144</v>
      </c>
      <c r="C1057" s="44">
        <v>41196</v>
      </c>
      <c r="D1057" s="45">
        <v>2012</v>
      </c>
      <c r="E1057" s="46">
        <v>0.43958333333333338</v>
      </c>
      <c r="F1057" s="46">
        <v>0.44444444444444442</v>
      </c>
      <c r="G1057" s="46">
        <f t="shared" ref="G1057:G1065" si="664">F1057-E1057</f>
        <v>4.8611111111110383E-3</v>
      </c>
      <c r="H1057" s="36">
        <v>2</v>
      </c>
      <c r="I1057" s="36">
        <v>2</v>
      </c>
      <c r="J1057" s="36">
        <v>4</v>
      </c>
      <c r="K1057" s="36">
        <v>4</v>
      </c>
      <c r="L1057" s="42" t="s">
        <v>260</v>
      </c>
      <c r="M1057" s="42" t="s">
        <v>261</v>
      </c>
      <c r="N1057" s="36">
        <v>2</v>
      </c>
      <c r="O1057" s="47">
        <f t="shared" ref="O1057:O1065" si="665">(P1057*3.3)</f>
        <v>43.559999999999995</v>
      </c>
      <c r="P1057" s="85">
        <v>13.2</v>
      </c>
      <c r="Q1057" s="47">
        <f t="shared" ref="Q1057:Q1065" si="666">(R1057*3.3)</f>
        <v>44.879999999999995</v>
      </c>
      <c r="R1057" s="47">
        <v>13.6</v>
      </c>
      <c r="S1057" s="36">
        <f t="shared" ref="S1057:S1065" si="667">MAX(O1057,Q1057,)</f>
        <v>44.879999999999995</v>
      </c>
      <c r="T1057" s="36">
        <f t="shared" ref="T1057:T1065" si="668">MAX(P1057,R1057)</f>
        <v>13.6</v>
      </c>
      <c r="U1057" s="47">
        <f t="shared" ref="U1057:U1065" si="669">AVERAGE(O1057,Q1057)</f>
        <v>44.22</v>
      </c>
      <c r="V1057" s="47">
        <f t="shared" ref="V1057:V1065" si="670">AVERAGE(P1057,R1057)</f>
        <v>13.399999999999999</v>
      </c>
      <c r="W1057" s="48">
        <v>24.878609999999998</v>
      </c>
      <c r="X1057" s="48">
        <v>112.10809</v>
      </c>
      <c r="Y1057" s="49">
        <f t="shared" ref="Y1057:Y1065" si="671">(Z1057*1.8)+32</f>
        <v>77</v>
      </c>
      <c r="Z1057" s="86">
        <v>25</v>
      </c>
      <c r="AA1057" s="55">
        <v>11</v>
      </c>
      <c r="AB1057" s="55">
        <v>60</v>
      </c>
      <c r="AC1057" s="51" t="s">
        <v>120</v>
      </c>
      <c r="AD1057" s="43" t="s">
        <v>49</v>
      </c>
      <c r="AE1057" s="43" t="s">
        <v>0</v>
      </c>
      <c r="AF1057" s="50">
        <v>1</v>
      </c>
      <c r="AG1057" s="52" t="s">
        <v>0</v>
      </c>
    </row>
    <row r="1058" spans="1:33" s="45" customFormat="1">
      <c r="A1058" s="87" t="s">
        <v>267</v>
      </c>
      <c r="B1058" s="43" t="s">
        <v>144</v>
      </c>
      <c r="C1058" s="44">
        <v>41196</v>
      </c>
      <c r="D1058" s="45">
        <v>2012</v>
      </c>
      <c r="E1058" s="46">
        <v>0.43958333333333338</v>
      </c>
      <c r="F1058" s="46">
        <v>0.44444444444444442</v>
      </c>
      <c r="G1058" s="46">
        <f t="shared" si="664"/>
        <v>4.8611111111110383E-3</v>
      </c>
      <c r="H1058" s="36">
        <v>2</v>
      </c>
      <c r="I1058" s="36">
        <v>2</v>
      </c>
      <c r="J1058" s="36">
        <v>4</v>
      </c>
      <c r="K1058" s="36">
        <v>4</v>
      </c>
      <c r="L1058" s="42" t="s">
        <v>260</v>
      </c>
      <c r="M1058" s="42" t="s">
        <v>261</v>
      </c>
      <c r="N1058" s="36">
        <v>2</v>
      </c>
      <c r="O1058" s="47">
        <f t="shared" si="665"/>
        <v>43.559999999999995</v>
      </c>
      <c r="P1058" s="85">
        <v>13.2</v>
      </c>
      <c r="Q1058" s="47">
        <f t="shared" si="666"/>
        <v>44.879999999999995</v>
      </c>
      <c r="R1058" s="47">
        <v>13.6</v>
      </c>
      <c r="S1058" s="36">
        <f t="shared" si="667"/>
        <v>44.879999999999995</v>
      </c>
      <c r="T1058" s="36">
        <f t="shared" si="668"/>
        <v>13.6</v>
      </c>
      <c r="U1058" s="47">
        <f t="shared" si="669"/>
        <v>44.22</v>
      </c>
      <c r="V1058" s="47">
        <f t="shared" si="670"/>
        <v>13.399999999999999</v>
      </c>
      <c r="W1058" s="48">
        <v>24.878609999999998</v>
      </c>
      <c r="X1058" s="48">
        <v>112.10809</v>
      </c>
      <c r="Y1058" s="49">
        <f t="shared" si="671"/>
        <v>77</v>
      </c>
      <c r="Z1058" s="86">
        <v>25</v>
      </c>
      <c r="AA1058" s="55">
        <v>11</v>
      </c>
      <c r="AB1058" s="55">
        <v>60</v>
      </c>
      <c r="AC1058" s="51" t="s">
        <v>120</v>
      </c>
      <c r="AD1058" s="43" t="s">
        <v>49</v>
      </c>
      <c r="AE1058" s="43" t="s">
        <v>0</v>
      </c>
      <c r="AF1058" s="50">
        <v>1</v>
      </c>
      <c r="AG1058" s="52" t="s">
        <v>0</v>
      </c>
    </row>
    <row r="1059" spans="1:33" s="45" customFormat="1">
      <c r="A1059" s="87" t="s">
        <v>267</v>
      </c>
      <c r="B1059" s="43" t="s">
        <v>144</v>
      </c>
      <c r="C1059" s="44">
        <v>41196</v>
      </c>
      <c r="D1059" s="45">
        <v>2012</v>
      </c>
      <c r="E1059" s="46">
        <v>0.43958333333333338</v>
      </c>
      <c r="F1059" s="46">
        <v>0.44444444444444442</v>
      </c>
      <c r="G1059" s="46">
        <f t="shared" si="664"/>
        <v>4.8611111111110383E-3</v>
      </c>
      <c r="H1059" s="36">
        <v>2</v>
      </c>
      <c r="I1059" s="36">
        <v>2</v>
      </c>
      <c r="J1059" s="36">
        <v>4</v>
      </c>
      <c r="K1059" s="36">
        <v>4</v>
      </c>
      <c r="L1059" s="42" t="s">
        <v>260</v>
      </c>
      <c r="M1059" s="42" t="s">
        <v>261</v>
      </c>
      <c r="N1059" s="36">
        <v>2</v>
      </c>
      <c r="O1059" s="47">
        <f t="shared" si="665"/>
        <v>43.559999999999995</v>
      </c>
      <c r="P1059" s="85">
        <v>13.2</v>
      </c>
      <c r="Q1059" s="47">
        <f t="shared" si="666"/>
        <v>44.879999999999995</v>
      </c>
      <c r="R1059" s="47">
        <v>13.6</v>
      </c>
      <c r="S1059" s="36">
        <f t="shared" si="667"/>
        <v>44.879999999999995</v>
      </c>
      <c r="T1059" s="36">
        <f t="shared" si="668"/>
        <v>13.6</v>
      </c>
      <c r="U1059" s="47">
        <f t="shared" si="669"/>
        <v>44.22</v>
      </c>
      <c r="V1059" s="47">
        <f t="shared" si="670"/>
        <v>13.399999999999999</v>
      </c>
      <c r="W1059" s="48">
        <v>24.878609999999998</v>
      </c>
      <c r="X1059" s="48">
        <v>112.10809</v>
      </c>
      <c r="Y1059" s="49">
        <f t="shared" si="671"/>
        <v>77</v>
      </c>
      <c r="Z1059" s="86">
        <v>25</v>
      </c>
      <c r="AA1059" s="55">
        <v>11</v>
      </c>
      <c r="AB1059" s="55">
        <v>60</v>
      </c>
      <c r="AC1059" s="51" t="s">
        <v>120</v>
      </c>
      <c r="AD1059" s="43" t="s">
        <v>49</v>
      </c>
      <c r="AE1059" s="43" t="s">
        <v>0</v>
      </c>
      <c r="AF1059" s="50">
        <v>1</v>
      </c>
      <c r="AG1059" s="52" t="s">
        <v>0</v>
      </c>
    </row>
    <row r="1060" spans="1:33" s="45" customFormat="1">
      <c r="A1060" s="87" t="s">
        <v>267</v>
      </c>
      <c r="B1060" s="43" t="s">
        <v>144</v>
      </c>
      <c r="C1060" s="44">
        <v>41196</v>
      </c>
      <c r="D1060" s="45">
        <v>2012</v>
      </c>
      <c r="E1060" s="46">
        <v>0.43958333333333338</v>
      </c>
      <c r="F1060" s="46">
        <v>0.44444444444444442</v>
      </c>
      <c r="G1060" s="46">
        <f t="shared" si="664"/>
        <v>4.8611111111110383E-3</v>
      </c>
      <c r="H1060" s="36">
        <v>2</v>
      </c>
      <c r="I1060" s="36">
        <v>2</v>
      </c>
      <c r="J1060" s="36">
        <v>4</v>
      </c>
      <c r="K1060" s="36">
        <v>4</v>
      </c>
      <c r="L1060" s="42" t="s">
        <v>260</v>
      </c>
      <c r="M1060" s="42" t="s">
        <v>261</v>
      </c>
      <c r="N1060" s="36">
        <v>2</v>
      </c>
      <c r="O1060" s="47">
        <f t="shared" si="665"/>
        <v>43.559999999999995</v>
      </c>
      <c r="P1060" s="85">
        <v>13.2</v>
      </c>
      <c r="Q1060" s="47">
        <f t="shared" si="666"/>
        <v>44.879999999999995</v>
      </c>
      <c r="R1060" s="47">
        <v>13.6</v>
      </c>
      <c r="S1060" s="36">
        <f t="shared" si="667"/>
        <v>44.879999999999995</v>
      </c>
      <c r="T1060" s="36">
        <f t="shared" si="668"/>
        <v>13.6</v>
      </c>
      <c r="U1060" s="47">
        <f t="shared" si="669"/>
        <v>44.22</v>
      </c>
      <c r="V1060" s="47">
        <f t="shared" si="670"/>
        <v>13.399999999999999</v>
      </c>
      <c r="W1060" s="48">
        <v>24.878609999999998</v>
      </c>
      <c r="X1060" s="48">
        <v>112.10809</v>
      </c>
      <c r="Y1060" s="49">
        <f t="shared" si="671"/>
        <v>77</v>
      </c>
      <c r="Z1060" s="86">
        <v>25</v>
      </c>
      <c r="AA1060" s="55">
        <v>11</v>
      </c>
      <c r="AB1060" s="55">
        <v>60</v>
      </c>
      <c r="AC1060" s="51" t="s">
        <v>120</v>
      </c>
      <c r="AD1060" s="43" t="s">
        <v>49</v>
      </c>
      <c r="AE1060" s="43" t="s">
        <v>0</v>
      </c>
      <c r="AF1060" s="50">
        <v>1</v>
      </c>
      <c r="AG1060" s="52" t="s">
        <v>0</v>
      </c>
    </row>
    <row r="1061" spans="1:33" s="45" customFormat="1">
      <c r="A1061" s="87" t="s">
        <v>267</v>
      </c>
      <c r="B1061" s="43" t="s">
        <v>144</v>
      </c>
      <c r="C1061" s="44">
        <v>41196</v>
      </c>
      <c r="D1061" s="45">
        <v>2012</v>
      </c>
      <c r="E1061" s="46">
        <v>0.43958333333333338</v>
      </c>
      <c r="F1061" s="46">
        <v>0.44444444444444442</v>
      </c>
      <c r="G1061" s="46">
        <f t="shared" si="664"/>
        <v>4.8611111111110383E-3</v>
      </c>
      <c r="H1061" s="36">
        <v>2</v>
      </c>
      <c r="I1061" s="36">
        <v>2</v>
      </c>
      <c r="J1061" s="36">
        <v>4</v>
      </c>
      <c r="K1061" s="36">
        <v>4</v>
      </c>
      <c r="L1061" s="42" t="s">
        <v>260</v>
      </c>
      <c r="M1061" s="42" t="s">
        <v>261</v>
      </c>
      <c r="N1061" s="36">
        <v>2</v>
      </c>
      <c r="O1061" s="47">
        <f t="shared" si="665"/>
        <v>43.559999999999995</v>
      </c>
      <c r="P1061" s="85">
        <v>13.2</v>
      </c>
      <c r="Q1061" s="47">
        <f t="shared" si="666"/>
        <v>44.879999999999995</v>
      </c>
      <c r="R1061" s="47">
        <v>13.6</v>
      </c>
      <c r="S1061" s="36">
        <f t="shared" si="667"/>
        <v>44.879999999999995</v>
      </c>
      <c r="T1061" s="36">
        <f t="shared" si="668"/>
        <v>13.6</v>
      </c>
      <c r="U1061" s="47">
        <f t="shared" si="669"/>
        <v>44.22</v>
      </c>
      <c r="V1061" s="47">
        <f t="shared" si="670"/>
        <v>13.399999999999999</v>
      </c>
      <c r="W1061" s="48">
        <v>24.878609999999998</v>
      </c>
      <c r="X1061" s="48">
        <v>112.10809</v>
      </c>
      <c r="Y1061" s="49">
        <f t="shared" si="671"/>
        <v>77</v>
      </c>
      <c r="Z1061" s="86">
        <v>25</v>
      </c>
      <c r="AA1061" s="55">
        <v>11</v>
      </c>
      <c r="AB1061" s="55">
        <v>60</v>
      </c>
      <c r="AC1061" s="51" t="s">
        <v>62</v>
      </c>
      <c r="AD1061" s="43" t="s">
        <v>49</v>
      </c>
      <c r="AE1061" s="43" t="s">
        <v>63</v>
      </c>
      <c r="AF1061" s="50">
        <v>1</v>
      </c>
      <c r="AG1061" s="52" t="s">
        <v>0</v>
      </c>
    </row>
    <row r="1062" spans="1:33" s="45" customFormat="1">
      <c r="A1062" s="87" t="s">
        <v>267</v>
      </c>
      <c r="B1062" s="43" t="s">
        <v>144</v>
      </c>
      <c r="C1062" s="44">
        <v>41196</v>
      </c>
      <c r="D1062" s="45">
        <v>2012</v>
      </c>
      <c r="E1062" s="46">
        <v>0.43958333333333338</v>
      </c>
      <c r="F1062" s="46">
        <v>0.44444444444444442</v>
      </c>
      <c r="G1062" s="46">
        <f t="shared" si="664"/>
        <v>4.8611111111110383E-3</v>
      </c>
      <c r="H1062" s="36">
        <v>2</v>
      </c>
      <c r="I1062" s="36">
        <v>2</v>
      </c>
      <c r="J1062" s="36">
        <v>4</v>
      </c>
      <c r="K1062" s="36">
        <v>4</v>
      </c>
      <c r="L1062" s="42" t="s">
        <v>260</v>
      </c>
      <c r="M1062" s="42" t="s">
        <v>261</v>
      </c>
      <c r="N1062" s="36">
        <v>2</v>
      </c>
      <c r="O1062" s="47">
        <f t="shared" si="665"/>
        <v>43.559999999999995</v>
      </c>
      <c r="P1062" s="85">
        <v>13.2</v>
      </c>
      <c r="Q1062" s="47">
        <f t="shared" si="666"/>
        <v>44.879999999999995</v>
      </c>
      <c r="R1062" s="47">
        <v>13.6</v>
      </c>
      <c r="S1062" s="36">
        <f t="shared" si="667"/>
        <v>44.879999999999995</v>
      </c>
      <c r="T1062" s="36">
        <f t="shared" si="668"/>
        <v>13.6</v>
      </c>
      <c r="U1062" s="47">
        <f t="shared" si="669"/>
        <v>44.22</v>
      </c>
      <c r="V1062" s="47">
        <f t="shared" si="670"/>
        <v>13.399999999999999</v>
      </c>
      <c r="W1062" s="48">
        <v>24.878609999999998</v>
      </c>
      <c r="X1062" s="48">
        <v>112.10809</v>
      </c>
      <c r="Y1062" s="49">
        <f t="shared" si="671"/>
        <v>77</v>
      </c>
      <c r="Z1062" s="86">
        <v>25</v>
      </c>
      <c r="AA1062" s="55">
        <v>11</v>
      </c>
      <c r="AB1062" s="55">
        <v>60</v>
      </c>
      <c r="AC1062" s="51" t="s">
        <v>62</v>
      </c>
      <c r="AD1062" s="43" t="s">
        <v>49</v>
      </c>
      <c r="AE1062" s="43" t="s">
        <v>63</v>
      </c>
      <c r="AF1062" s="50">
        <v>1</v>
      </c>
      <c r="AG1062" s="52" t="s">
        <v>0</v>
      </c>
    </row>
    <row r="1063" spans="1:33" s="45" customFormat="1">
      <c r="A1063" s="87" t="s">
        <v>267</v>
      </c>
      <c r="B1063" s="43" t="s">
        <v>144</v>
      </c>
      <c r="C1063" s="44">
        <v>41196</v>
      </c>
      <c r="D1063" s="45">
        <v>2012</v>
      </c>
      <c r="E1063" s="46">
        <v>0.43958333333333338</v>
      </c>
      <c r="F1063" s="46">
        <v>0.44444444444444442</v>
      </c>
      <c r="G1063" s="46">
        <f t="shared" si="664"/>
        <v>4.8611111111110383E-3</v>
      </c>
      <c r="H1063" s="36">
        <v>2</v>
      </c>
      <c r="I1063" s="36">
        <v>2</v>
      </c>
      <c r="J1063" s="36">
        <v>4</v>
      </c>
      <c r="K1063" s="36">
        <v>4</v>
      </c>
      <c r="L1063" s="42" t="s">
        <v>260</v>
      </c>
      <c r="M1063" s="42" t="s">
        <v>261</v>
      </c>
      <c r="N1063" s="36">
        <v>2</v>
      </c>
      <c r="O1063" s="47">
        <f t="shared" si="665"/>
        <v>43.559999999999995</v>
      </c>
      <c r="P1063" s="85">
        <v>13.2</v>
      </c>
      <c r="Q1063" s="47">
        <f t="shared" si="666"/>
        <v>44.879999999999995</v>
      </c>
      <c r="R1063" s="47">
        <v>13.6</v>
      </c>
      <c r="S1063" s="36">
        <f t="shared" si="667"/>
        <v>44.879999999999995</v>
      </c>
      <c r="T1063" s="36">
        <f t="shared" si="668"/>
        <v>13.6</v>
      </c>
      <c r="U1063" s="47">
        <f t="shared" si="669"/>
        <v>44.22</v>
      </c>
      <c r="V1063" s="47">
        <f t="shared" si="670"/>
        <v>13.399999999999999</v>
      </c>
      <c r="W1063" s="48">
        <v>24.878609999999998</v>
      </c>
      <c r="X1063" s="48">
        <v>112.10809</v>
      </c>
      <c r="Y1063" s="49">
        <f t="shared" si="671"/>
        <v>77</v>
      </c>
      <c r="Z1063" s="86">
        <v>25</v>
      </c>
      <c r="AA1063" s="55">
        <v>11</v>
      </c>
      <c r="AB1063" s="55">
        <v>60</v>
      </c>
      <c r="AC1063" s="51" t="s">
        <v>62</v>
      </c>
      <c r="AD1063" s="43" t="s">
        <v>49</v>
      </c>
      <c r="AE1063" s="43" t="s">
        <v>63</v>
      </c>
      <c r="AF1063" s="50">
        <v>1</v>
      </c>
      <c r="AG1063" s="52" t="s">
        <v>0</v>
      </c>
    </row>
    <row r="1064" spans="1:33" s="45" customFormat="1">
      <c r="A1064" s="87" t="s">
        <v>267</v>
      </c>
      <c r="B1064" s="43" t="s">
        <v>144</v>
      </c>
      <c r="C1064" s="44">
        <v>41196</v>
      </c>
      <c r="D1064" s="45">
        <v>2012</v>
      </c>
      <c r="E1064" s="46">
        <v>0.43958333333333338</v>
      </c>
      <c r="F1064" s="46">
        <v>0.44444444444444442</v>
      </c>
      <c r="G1064" s="46">
        <f t="shared" si="664"/>
        <v>4.8611111111110383E-3</v>
      </c>
      <c r="H1064" s="36">
        <v>2</v>
      </c>
      <c r="I1064" s="36">
        <v>2</v>
      </c>
      <c r="J1064" s="36">
        <v>4</v>
      </c>
      <c r="K1064" s="36">
        <v>4</v>
      </c>
      <c r="L1064" s="42" t="s">
        <v>260</v>
      </c>
      <c r="M1064" s="42" t="s">
        <v>261</v>
      </c>
      <c r="N1064" s="36">
        <v>2</v>
      </c>
      <c r="O1064" s="47">
        <f t="shared" si="665"/>
        <v>43.559999999999995</v>
      </c>
      <c r="P1064" s="85">
        <v>13.2</v>
      </c>
      <c r="Q1064" s="47">
        <f t="shared" si="666"/>
        <v>44.879999999999995</v>
      </c>
      <c r="R1064" s="47">
        <v>13.6</v>
      </c>
      <c r="S1064" s="36">
        <f t="shared" si="667"/>
        <v>44.879999999999995</v>
      </c>
      <c r="T1064" s="36">
        <f t="shared" si="668"/>
        <v>13.6</v>
      </c>
      <c r="U1064" s="47">
        <f t="shared" si="669"/>
        <v>44.22</v>
      </c>
      <c r="V1064" s="47">
        <f t="shared" si="670"/>
        <v>13.399999999999999</v>
      </c>
      <c r="W1064" s="48">
        <v>24.878609999999998</v>
      </c>
      <c r="X1064" s="48">
        <v>112.10809</v>
      </c>
      <c r="Y1064" s="49">
        <f t="shared" si="671"/>
        <v>77</v>
      </c>
      <c r="Z1064" s="86">
        <v>25</v>
      </c>
      <c r="AA1064" s="55">
        <v>11</v>
      </c>
      <c r="AB1064" s="55">
        <v>60</v>
      </c>
      <c r="AC1064" s="51" t="s">
        <v>135</v>
      </c>
      <c r="AD1064" s="43" t="s">
        <v>167</v>
      </c>
      <c r="AE1064" s="43" t="s">
        <v>0</v>
      </c>
      <c r="AF1064" s="50">
        <v>1</v>
      </c>
      <c r="AG1064" s="55" t="s">
        <v>0</v>
      </c>
    </row>
    <row r="1065" spans="1:33" s="45" customFormat="1">
      <c r="A1065" s="42" t="s">
        <v>268</v>
      </c>
      <c r="B1065" s="42" t="s">
        <v>183</v>
      </c>
      <c r="C1065" s="44">
        <v>41196</v>
      </c>
      <c r="D1065" s="45">
        <v>2012</v>
      </c>
      <c r="E1065" s="46">
        <v>0.44097222222222227</v>
      </c>
      <c r="F1065" s="46">
        <v>0.44791666666666669</v>
      </c>
      <c r="G1065" s="46">
        <f t="shared" si="664"/>
        <v>6.9444444444444198E-3</v>
      </c>
      <c r="H1065" s="36">
        <v>2</v>
      </c>
      <c r="I1065" s="36">
        <v>2</v>
      </c>
      <c r="J1065" s="36">
        <v>5</v>
      </c>
      <c r="K1065" s="36">
        <v>5</v>
      </c>
      <c r="L1065" s="42" t="s">
        <v>260</v>
      </c>
      <c r="M1065" s="42" t="s">
        <v>261</v>
      </c>
      <c r="N1065" s="36">
        <v>2</v>
      </c>
      <c r="O1065" s="47">
        <f t="shared" si="665"/>
        <v>33</v>
      </c>
      <c r="P1065" s="85">
        <v>10</v>
      </c>
      <c r="Q1065" s="47">
        <f t="shared" si="666"/>
        <v>33</v>
      </c>
      <c r="R1065" s="47">
        <v>10</v>
      </c>
      <c r="S1065" s="36">
        <f t="shared" si="667"/>
        <v>33</v>
      </c>
      <c r="T1065" s="36">
        <f t="shared" si="668"/>
        <v>10</v>
      </c>
      <c r="U1065" s="47">
        <f t="shared" si="669"/>
        <v>33</v>
      </c>
      <c r="V1065" s="47">
        <f t="shared" si="670"/>
        <v>10</v>
      </c>
      <c r="W1065" s="48">
        <v>24.57734</v>
      </c>
      <c r="X1065" s="48">
        <v>112.0665</v>
      </c>
      <c r="Y1065" s="49">
        <f t="shared" si="671"/>
        <v>73.400000000000006</v>
      </c>
      <c r="Z1065" s="86">
        <v>23</v>
      </c>
      <c r="AA1065" s="55">
        <v>15</v>
      </c>
      <c r="AB1065" s="55">
        <v>180</v>
      </c>
      <c r="AC1065" s="51" t="s">
        <v>119</v>
      </c>
      <c r="AD1065" s="43" t="s">
        <v>49</v>
      </c>
      <c r="AE1065" s="43" t="s">
        <v>0</v>
      </c>
      <c r="AF1065" s="50">
        <v>1</v>
      </c>
      <c r="AG1065" s="55" t="s">
        <v>60</v>
      </c>
    </row>
    <row r="1066" spans="1:33" s="45" customFormat="1">
      <c r="A1066" s="42" t="s">
        <v>268</v>
      </c>
      <c r="B1066" s="42" t="s">
        <v>183</v>
      </c>
      <c r="C1066" s="44">
        <v>41196</v>
      </c>
      <c r="D1066" s="45">
        <v>2012</v>
      </c>
      <c r="E1066" s="46">
        <v>0.44097222222222227</v>
      </c>
      <c r="F1066" s="46">
        <v>0.44791666666666669</v>
      </c>
      <c r="G1066" s="46">
        <f t="shared" ref="G1066:G1071" si="672">F1066-E1066</f>
        <v>6.9444444444444198E-3</v>
      </c>
      <c r="H1066" s="36">
        <v>2</v>
      </c>
      <c r="I1066" s="36">
        <v>2</v>
      </c>
      <c r="J1066" s="36">
        <v>5</v>
      </c>
      <c r="K1066" s="36">
        <v>5</v>
      </c>
      <c r="L1066" s="42" t="s">
        <v>260</v>
      </c>
      <c r="M1066" s="42" t="s">
        <v>261</v>
      </c>
      <c r="N1066" s="36">
        <v>2</v>
      </c>
      <c r="O1066" s="47">
        <f t="shared" ref="O1066:O1071" si="673">(P1066*3.3)</f>
        <v>33</v>
      </c>
      <c r="P1066" s="85">
        <v>10</v>
      </c>
      <c r="Q1066" s="47">
        <f t="shared" ref="Q1066:Q1071" si="674">(R1066*3.3)</f>
        <v>33</v>
      </c>
      <c r="R1066" s="47">
        <v>10</v>
      </c>
      <c r="S1066" s="36">
        <f t="shared" ref="S1066:S1071" si="675">MAX(O1066,Q1066,)</f>
        <v>33</v>
      </c>
      <c r="T1066" s="36">
        <f t="shared" ref="T1066:T1071" si="676">MAX(P1066,R1066)</f>
        <v>10</v>
      </c>
      <c r="U1066" s="47">
        <f t="shared" ref="U1066:U1071" si="677">AVERAGE(O1066,Q1066)</f>
        <v>33</v>
      </c>
      <c r="V1066" s="47">
        <f t="shared" ref="V1066:V1071" si="678">AVERAGE(P1066,R1066)</f>
        <v>10</v>
      </c>
      <c r="W1066" s="48">
        <v>24.57734</v>
      </c>
      <c r="X1066" s="48">
        <v>112.0665</v>
      </c>
      <c r="Y1066" s="49">
        <f t="shared" ref="Y1066:Y1071" si="679">(Z1066*1.8)+32</f>
        <v>73.400000000000006</v>
      </c>
      <c r="Z1066" s="86">
        <v>23</v>
      </c>
      <c r="AA1066" s="55">
        <v>15</v>
      </c>
      <c r="AB1066" s="55">
        <v>180</v>
      </c>
      <c r="AC1066" s="51" t="s">
        <v>120</v>
      </c>
      <c r="AD1066" s="43" t="s">
        <v>113</v>
      </c>
      <c r="AE1066" s="43" t="s">
        <v>0</v>
      </c>
      <c r="AF1066" s="50">
        <v>1</v>
      </c>
      <c r="AG1066" s="55" t="s">
        <v>0</v>
      </c>
    </row>
    <row r="1067" spans="1:33" s="45" customFormat="1">
      <c r="A1067" s="42" t="s">
        <v>268</v>
      </c>
      <c r="B1067" s="42" t="s">
        <v>183</v>
      </c>
      <c r="C1067" s="44">
        <v>41196</v>
      </c>
      <c r="D1067" s="45">
        <v>2012</v>
      </c>
      <c r="E1067" s="46">
        <v>0.44097222222222227</v>
      </c>
      <c r="F1067" s="46">
        <v>0.44791666666666669</v>
      </c>
      <c r="G1067" s="46">
        <f t="shared" si="672"/>
        <v>6.9444444444444198E-3</v>
      </c>
      <c r="H1067" s="36">
        <v>2</v>
      </c>
      <c r="I1067" s="36">
        <v>2</v>
      </c>
      <c r="J1067" s="36">
        <v>5</v>
      </c>
      <c r="K1067" s="36">
        <v>5</v>
      </c>
      <c r="L1067" s="42" t="s">
        <v>260</v>
      </c>
      <c r="M1067" s="42" t="s">
        <v>261</v>
      </c>
      <c r="N1067" s="36">
        <v>2</v>
      </c>
      <c r="O1067" s="47">
        <f t="shared" si="673"/>
        <v>33</v>
      </c>
      <c r="P1067" s="85">
        <v>10</v>
      </c>
      <c r="Q1067" s="47">
        <f t="shared" si="674"/>
        <v>33</v>
      </c>
      <c r="R1067" s="47">
        <v>10</v>
      </c>
      <c r="S1067" s="36">
        <f t="shared" si="675"/>
        <v>33</v>
      </c>
      <c r="T1067" s="36">
        <f t="shared" si="676"/>
        <v>10</v>
      </c>
      <c r="U1067" s="47">
        <f t="shared" si="677"/>
        <v>33</v>
      </c>
      <c r="V1067" s="47">
        <f t="shared" si="678"/>
        <v>10</v>
      </c>
      <c r="W1067" s="48">
        <v>24.57734</v>
      </c>
      <c r="X1067" s="48">
        <v>112.0665</v>
      </c>
      <c r="Y1067" s="49">
        <f t="shared" si="679"/>
        <v>73.400000000000006</v>
      </c>
      <c r="Z1067" s="86">
        <v>23</v>
      </c>
      <c r="AA1067" s="55">
        <v>15</v>
      </c>
      <c r="AB1067" s="55">
        <v>180</v>
      </c>
      <c r="AC1067" s="51" t="s">
        <v>120</v>
      </c>
      <c r="AD1067" s="43" t="s">
        <v>113</v>
      </c>
      <c r="AE1067" s="43" t="s">
        <v>0</v>
      </c>
      <c r="AF1067" s="50">
        <v>1</v>
      </c>
      <c r="AG1067" s="55" t="s">
        <v>0</v>
      </c>
    </row>
    <row r="1068" spans="1:33" s="45" customFormat="1">
      <c r="A1068" s="42" t="s">
        <v>268</v>
      </c>
      <c r="B1068" s="42" t="s">
        <v>183</v>
      </c>
      <c r="C1068" s="44">
        <v>41196</v>
      </c>
      <c r="D1068" s="45">
        <v>2012</v>
      </c>
      <c r="E1068" s="46">
        <v>0.44097222222222227</v>
      </c>
      <c r="F1068" s="46">
        <v>0.44791666666666669</v>
      </c>
      <c r="G1068" s="46">
        <f t="shared" si="672"/>
        <v>6.9444444444444198E-3</v>
      </c>
      <c r="H1068" s="36">
        <v>2</v>
      </c>
      <c r="I1068" s="36">
        <v>2</v>
      </c>
      <c r="J1068" s="36">
        <v>5</v>
      </c>
      <c r="K1068" s="36">
        <v>5</v>
      </c>
      <c r="L1068" s="42" t="s">
        <v>260</v>
      </c>
      <c r="M1068" s="42" t="s">
        <v>261</v>
      </c>
      <c r="N1068" s="36">
        <v>2</v>
      </c>
      <c r="O1068" s="47">
        <f t="shared" si="673"/>
        <v>33</v>
      </c>
      <c r="P1068" s="85">
        <v>10</v>
      </c>
      <c r="Q1068" s="47">
        <f t="shared" si="674"/>
        <v>33</v>
      </c>
      <c r="R1068" s="47">
        <v>10</v>
      </c>
      <c r="S1068" s="36">
        <f t="shared" si="675"/>
        <v>33</v>
      </c>
      <c r="T1068" s="36">
        <f t="shared" si="676"/>
        <v>10</v>
      </c>
      <c r="U1068" s="47">
        <f t="shared" si="677"/>
        <v>33</v>
      </c>
      <c r="V1068" s="47">
        <f t="shared" si="678"/>
        <v>10</v>
      </c>
      <c r="W1068" s="48">
        <v>24.57734</v>
      </c>
      <c r="X1068" s="48">
        <v>112.0665</v>
      </c>
      <c r="Y1068" s="49">
        <f t="shared" si="679"/>
        <v>73.400000000000006</v>
      </c>
      <c r="Z1068" s="86">
        <v>23</v>
      </c>
      <c r="AA1068" s="55">
        <v>15</v>
      </c>
      <c r="AB1068" s="55">
        <v>180</v>
      </c>
      <c r="AC1068" s="51" t="s">
        <v>120</v>
      </c>
      <c r="AD1068" s="43" t="s">
        <v>113</v>
      </c>
      <c r="AE1068" s="43" t="s">
        <v>0</v>
      </c>
      <c r="AF1068" s="50">
        <v>1</v>
      </c>
      <c r="AG1068" s="55" t="s">
        <v>0</v>
      </c>
    </row>
    <row r="1069" spans="1:33" s="45" customFormat="1">
      <c r="A1069" s="42" t="s">
        <v>268</v>
      </c>
      <c r="B1069" s="42" t="s">
        <v>183</v>
      </c>
      <c r="C1069" s="44">
        <v>41196</v>
      </c>
      <c r="D1069" s="45">
        <v>2012</v>
      </c>
      <c r="E1069" s="46">
        <v>0.44097222222222227</v>
      </c>
      <c r="F1069" s="46">
        <v>0.44791666666666669</v>
      </c>
      <c r="G1069" s="46">
        <f t="shared" si="672"/>
        <v>6.9444444444444198E-3</v>
      </c>
      <c r="H1069" s="36">
        <v>2</v>
      </c>
      <c r="I1069" s="36">
        <v>2</v>
      </c>
      <c r="J1069" s="36">
        <v>5</v>
      </c>
      <c r="K1069" s="36">
        <v>5</v>
      </c>
      <c r="L1069" s="42" t="s">
        <v>260</v>
      </c>
      <c r="M1069" s="42" t="s">
        <v>261</v>
      </c>
      <c r="N1069" s="36">
        <v>2</v>
      </c>
      <c r="O1069" s="47">
        <f t="shared" si="673"/>
        <v>33</v>
      </c>
      <c r="P1069" s="85">
        <v>10</v>
      </c>
      <c r="Q1069" s="47">
        <f t="shared" si="674"/>
        <v>33</v>
      </c>
      <c r="R1069" s="47">
        <v>10</v>
      </c>
      <c r="S1069" s="36">
        <f t="shared" si="675"/>
        <v>33</v>
      </c>
      <c r="T1069" s="36">
        <f t="shared" si="676"/>
        <v>10</v>
      </c>
      <c r="U1069" s="47">
        <f t="shared" si="677"/>
        <v>33</v>
      </c>
      <c r="V1069" s="47">
        <f t="shared" si="678"/>
        <v>10</v>
      </c>
      <c r="W1069" s="48">
        <v>24.57734</v>
      </c>
      <c r="X1069" s="48">
        <v>112.0665</v>
      </c>
      <c r="Y1069" s="49">
        <f t="shared" si="679"/>
        <v>73.400000000000006</v>
      </c>
      <c r="Z1069" s="86">
        <v>23</v>
      </c>
      <c r="AA1069" s="55">
        <v>15</v>
      </c>
      <c r="AB1069" s="55">
        <v>180</v>
      </c>
      <c r="AC1069" s="51" t="s">
        <v>120</v>
      </c>
      <c r="AD1069" s="43" t="s">
        <v>113</v>
      </c>
      <c r="AE1069" s="43" t="s">
        <v>0</v>
      </c>
      <c r="AF1069" s="50">
        <v>1</v>
      </c>
      <c r="AG1069" s="55" t="s">
        <v>0</v>
      </c>
    </row>
    <row r="1070" spans="1:33" s="45" customFormat="1">
      <c r="A1070" s="42" t="s">
        <v>268</v>
      </c>
      <c r="B1070" s="42" t="s">
        <v>183</v>
      </c>
      <c r="C1070" s="44">
        <v>41196</v>
      </c>
      <c r="D1070" s="45">
        <v>2012</v>
      </c>
      <c r="E1070" s="46">
        <v>0.44097222222222227</v>
      </c>
      <c r="F1070" s="46">
        <v>0.44791666666666669</v>
      </c>
      <c r="G1070" s="46">
        <f t="shared" si="672"/>
        <v>6.9444444444444198E-3</v>
      </c>
      <c r="H1070" s="36">
        <v>2</v>
      </c>
      <c r="I1070" s="36">
        <v>2</v>
      </c>
      <c r="J1070" s="36">
        <v>5</v>
      </c>
      <c r="K1070" s="36">
        <v>5</v>
      </c>
      <c r="L1070" s="42" t="s">
        <v>260</v>
      </c>
      <c r="M1070" s="42" t="s">
        <v>261</v>
      </c>
      <c r="N1070" s="36">
        <v>2</v>
      </c>
      <c r="O1070" s="47">
        <f t="shared" si="673"/>
        <v>33</v>
      </c>
      <c r="P1070" s="85">
        <v>10</v>
      </c>
      <c r="Q1070" s="47">
        <f t="shared" si="674"/>
        <v>33</v>
      </c>
      <c r="R1070" s="47">
        <v>10</v>
      </c>
      <c r="S1070" s="36">
        <f t="shared" si="675"/>
        <v>33</v>
      </c>
      <c r="T1070" s="36">
        <f t="shared" si="676"/>
        <v>10</v>
      </c>
      <c r="U1070" s="47">
        <f t="shared" si="677"/>
        <v>33</v>
      </c>
      <c r="V1070" s="47">
        <f t="shared" si="678"/>
        <v>10</v>
      </c>
      <c r="W1070" s="48">
        <v>24.57734</v>
      </c>
      <c r="X1070" s="48">
        <v>112.0665</v>
      </c>
      <c r="Y1070" s="49">
        <f t="shared" si="679"/>
        <v>73.400000000000006</v>
      </c>
      <c r="Z1070" s="86">
        <v>23</v>
      </c>
      <c r="AA1070" s="55">
        <v>15</v>
      </c>
      <c r="AB1070" s="55">
        <v>180</v>
      </c>
      <c r="AC1070" s="51" t="s">
        <v>120</v>
      </c>
      <c r="AD1070" s="43" t="s">
        <v>113</v>
      </c>
      <c r="AE1070" s="43" t="s">
        <v>0</v>
      </c>
      <c r="AF1070" s="50">
        <v>1</v>
      </c>
      <c r="AG1070" s="55" t="s">
        <v>0</v>
      </c>
    </row>
    <row r="1071" spans="1:33" s="45" customFormat="1">
      <c r="A1071" s="42" t="s">
        <v>270</v>
      </c>
      <c r="B1071" s="42" t="s">
        <v>150</v>
      </c>
      <c r="C1071" s="44">
        <v>41196</v>
      </c>
      <c r="D1071" s="45">
        <v>2012</v>
      </c>
      <c r="E1071" s="46">
        <v>0.41875000000000001</v>
      </c>
      <c r="F1071" s="46">
        <v>0.42291666666666666</v>
      </c>
      <c r="G1071" s="46">
        <f t="shared" si="672"/>
        <v>4.1666666666666519E-3</v>
      </c>
      <c r="H1071" s="36">
        <v>2</v>
      </c>
      <c r="I1071" s="36">
        <v>2</v>
      </c>
      <c r="J1071" s="36">
        <v>6</v>
      </c>
      <c r="K1071" s="36">
        <v>6</v>
      </c>
      <c r="L1071" s="42" t="s">
        <v>260</v>
      </c>
      <c r="M1071" s="42" t="s">
        <v>261</v>
      </c>
      <c r="N1071" s="36">
        <v>2</v>
      </c>
      <c r="O1071" s="47">
        <f t="shared" si="673"/>
        <v>33.33</v>
      </c>
      <c r="P1071" s="85">
        <v>10.1</v>
      </c>
      <c r="Q1071" s="47">
        <f t="shared" si="674"/>
        <v>36.629999999999995</v>
      </c>
      <c r="R1071" s="47">
        <v>11.1</v>
      </c>
      <c r="S1071" s="36">
        <f t="shared" si="675"/>
        <v>36.629999999999995</v>
      </c>
      <c r="T1071" s="36">
        <f t="shared" si="676"/>
        <v>11.1</v>
      </c>
      <c r="U1071" s="47">
        <f t="shared" si="677"/>
        <v>34.979999999999997</v>
      </c>
      <c r="V1071" s="47">
        <f t="shared" si="678"/>
        <v>10.6</v>
      </c>
      <c r="W1071" s="48">
        <v>24.57734</v>
      </c>
      <c r="X1071" s="48">
        <v>112.0665</v>
      </c>
      <c r="Y1071" s="49">
        <f t="shared" si="679"/>
        <v>71.599999999999994</v>
      </c>
      <c r="Z1071" s="86">
        <v>22</v>
      </c>
      <c r="AA1071" s="55">
        <v>15</v>
      </c>
      <c r="AB1071" s="55">
        <v>180</v>
      </c>
      <c r="AC1071" s="51" t="s">
        <v>120</v>
      </c>
      <c r="AD1071" s="43" t="s">
        <v>113</v>
      </c>
      <c r="AE1071" s="43" t="s">
        <v>0</v>
      </c>
      <c r="AF1071" s="50">
        <v>1</v>
      </c>
      <c r="AG1071" s="52" t="s">
        <v>0</v>
      </c>
    </row>
    <row r="1072" spans="1:33" s="45" customFormat="1">
      <c r="A1072" s="42" t="s">
        <v>270</v>
      </c>
      <c r="B1072" s="42" t="s">
        <v>150</v>
      </c>
      <c r="C1072" s="44">
        <v>41196</v>
      </c>
      <c r="D1072" s="45">
        <v>2012</v>
      </c>
      <c r="E1072" s="46">
        <v>0.41875000000000001</v>
      </c>
      <c r="F1072" s="46">
        <v>0.42291666666666666</v>
      </c>
      <c r="G1072" s="46">
        <f t="shared" ref="G1072:G1085" si="680">F1072-E1072</f>
        <v>4.1666666666666519E-3</v>
      </c>
      <c r="H1072" s="36">
        <v>2</v>
      </c>
      <c r="I1072" s="36">
        <v>2</v>
      </c>
      <c r="J1072" s="36">
        <v>6</v>
      </c>
      <c r="K1072" s="36">
        <v>6</v>
      </c>
      <c r="L1072" s="42" t="s">
        <v>260</v>
      </c>
      <c r="M1072" s="42" t="s">
        <v>261</v>
      </c>
      <c r="N1072" s="36">
        <v>2</v>
      </c>
      <c r="O1072" s="47">
        <f t="shared" ref="O1072:O1085" si="681">(P1072*3.3)</f>
        <v>33.33</v>
      </c>
      <c r="P1072" s="85">
        <v>10.1</v>
      </c>
      <c r="Q1072" s="47">
        <f t="shared" ref="Q1072:Q1085" si="682">(R1072*3.3)</f>
        <v>36.629999999999995</v>
      </c>
      <c r="R1072" s="47">
        <v>11.1</v>
      </c>
      <c r="S1072" s="36">
        <f t="shared" ref="S1072:S1085" si="683">MAX(O1072,Q1072,)</f>
        <v>36.629999999999995</v>
      </c>
      <c r="T1072" s="36">
        <f t="shared" ref="T1072:T1085" si="684">MAX(P1072,R1072)</f>
        <v>11.1</v>
      </c>
      <c r="U1072" s="47">
        <f t="shared" ref="U1072:U1085" si="685">AVERAGE(O1072,Q1072)</f>
        <v>34.979999999999997</v>
      </c>
      <c r="V1072" s="47">
        <f t="shared" ref="V1072:V1085" si="686">AVERAGE(P1072,R1072)</f>
        <v>10.6</v>
      </c>
      <c r="W1072" s="48">
        <v>24.57734</v>
      </c>
      <c r="X1072" s="48">
        <v>112.0665</v>
      </c>
      <c r="Y1072" s="49">
        <f t="shared" ref="Y1072:Y1085" si="687">(Z1072*1.8)+32</f>
        <v>71.599999999999994</v>
      </c>
      <c r="Z1072" s="86">
        <v>22</v>
      </c>
      <c r="AA1072" s="55">
        <v>15</v>
      </c>
      <c r="AB1072" s="55">
        <v>180</v>
      </c>
      <c r="AC1072" s="51" t="s">
        <v>120</v>
      </c>
      <c r="AD1072" s="43" t="s">
        <v>113</v>
      </c>
      <c r="AE1072" s="43" t="s">
        <v>0</v>
      </c>
      <c r="AF1072" s="50">
        <v>1</v>
      </c>
      <c r="AG1072" s="52" t="s">
        <v>0</v>
      </c>
    </row>
    <row r="1073" spans="1:33" s="45" customFormat="1">
      <c r="A1073" s="42" t="s">
        <v>270</v>
      </c>
      <c r="B1073" s="42" t="s">
        <v>150</v>
      </c>
      <c r="C1073" s="44">
        <v>41196</v>
      </c>
      <c r="D1073" s="45">
        <v>2012</v>
      </c>
      <c r="E1073" s="46">
        <v>0.41875000000000001</v>
      </c>
      <c r="F1073" s="46">
        <v>0.42291666666666666</v>
      </c>
      <c r="G1073" s="46">
        <f t="shared" si="680"/>
        <v>4.1666666666666519E-3</v>
      </c>
      <c r="H1073" s="36">
        <v>2</v>
      </c>
      <c r="I1073" s="36">
        <v>2</v>
      </c>
      <c r="J1073" s="36">
        <v>6</v>
      </c>
      <c r="K1073" s="36">
        <v>6</v>
      </c>
      <c r="L1073" s="42" t="s">
        <v>260</v>
      </c>
      <c r="M1073" s="42" t="s">
        <v>261</v>
      </c>
      <c r="N1073" s="36">
        <v>2</v>
      </c>
      <c r="O1073" s="47">
        <f t="shared" si="681"/>
        <v>33.33</v>
      </c>
      <c r="P1073" s="85">
        <v>10.1</v>
      </c>
      <c r="Q1073" s="47">
        <f t="shared" si="682"/>
        <v>36.629999999999995</v>
      </c>
      <c r="R1073" s="47">
        <v>11.1</v>
      </c>
      <c r="S1073" s="36">
        <f t="shared" si="683"/>
        <v>36.629999999999995</v>
      </c>
      <c r="T1073" s="36">
        <f t="shared" si="684"/>
        <v>11.1</v>
      </c>
      <c r="U1073" s="47">
        <f t="shared" si="685"/>
        <v>34.979999999999997</v>
      </c>
      <c r="V1073" s="47">
        <f t="shared" si="686"/>
        <v>10.6</v>
      </c>
      <c r="W1073" s="48">
        <v>24.57734</v>
      </c>
      <c r="X1073" s="48">
        <v>112.0665</v>
      </c>
      <c r="Y1073" s="49">
        <f t="shared" si="687"/>
        <v>71.599999999999994</v>
      </c>
      <c r="Z1073" s="86">
        <v>22</v>
      </c>
      <c r="AA1073" s="55">
        <v>15</v>
      </c>
      <c r="AB1073" s="55">
        <v>180</v>
      </c>
      <c r="AC1073" s="51" t="s">
        <v>120</v>
      </c>
      <c r="AD1073" s="43" t="s">
        <v>113</v>
      </c>
      <c r="AE1073" s="43" t="s">
        <v>0</v>
      </c>
      <c r="AF1073" s="50">
        <v>1</v>
      </c>
      <c r="AG1073" s="52" t="s">
        <v>0</v>
      </c>
    </row>
    <row r="1074" spans="1:33" s="45" customFormat="1">
      <c r="A1074" s="42" t="s">
        <v>270</v>
      </c>
      <c r="B1074" s="42" t="s">
        <v>150</v>
      </c>
      <c r="C1074" s="44">
        <v>41196</v>
      </c>
      <c r="D1074" s="45">
        <v>2012</v>
      </c>
      <c r="E1074" s="46">
        <v>0.41875000000000001</v>
      </c>
      <c r="F1074" s="46">
        <v>0.42291666666666666</v>
      </c>
      <c r="G1074" s="46">
        <f t="shared" si="680"/>
        <v>4.1666666666666519E-3</v>
      </c>
      <c r="H1074" s="36">
        <v>2</v>
      </c>
      <c r="I1074" s="36">
        <v>2</v>
      </c>
      <c r="J1074" s="36">
        <v>6</v>
      </c>
      <c r="K1074" s="36">
        <v>6</v>
      </c>
      <c r="L1074" s="42" t="s">
        <v>260</v>
      </c>
      <c r="M1074" s="42" t="s">
        <v>261</v>
      </c>
      <c r="N1074" s="36">
        <v>2</v>
      </c>
      <c r="O1074" s="47">
        <f t="shared" si="681"/>
        <v>33.33</v>
      </c>
      <c r="P1074" s="85">
        <v>10.1</v>
      </c>
      <c r="Q1074" s="47">
        <f t="shared" si="682"/>
        <v>36.629999999999995</v>
      </c>
      <c r="R1074" s="47">
        <v>11.1</v>
      </c>
      <c r="S1074" s="36">
        <f t="shared" si="683"/>
        <v>36.629999999999995</v>
      </c>
      <c r="T1074" s="36">
        <f t="shared" si="684"/>
        <v>11.1</v>
      </c>
      <c r="U1074" s="47">
        <f t="shared" si="685"/>
        <v>34.979999999999997</v>
      </c>
      <c r="V1074" s="47">
        <f t="shared" si="686"/>
        <v>10.6</v>
      </c>
      <c r="W1074" s="48">
        <v>24.57734</v>
      </c>
      <c r="X1074" s="48">
        <v>112.0665</v>
      </c>
      <c r="Y1074" s="49">
        <f t="shared" si="687"/>
        <v>71.599999999999994</v>
      </c>
      <c r="Z1074" s="86">
        <v>22</v>
      </c>
      <c r="AA1074" s="55">
        <v>15</v>
      </c>
      <c r="AB1074" s="55">
        <v>180</v>
      </c>
      <c r="AC1074" s="51" t="s">
        <v>120</v>
      </c>
      <c r="AD1074" s="43" t="s">
        <v>113</v>
      </c>
      <c r="AE1074" s="43" t="s">
        <v>0</v>
      </c>
      <c r="AF1074" s="50">
        <v>1</v>
      </c>
      <c r="AG1074" s="52" t="s">
        <v>0</v>
      </c>
    </row>
    <row r="1075" spans="1:33" s="45" customFormat="1">
      <c r="A1075" s="42" t="s">
        <v>270</v>
      </c>
      <c r="B1075" s="42" t="s">
        <v>150</v>
      </c>
      <c r="C1075" s="44">
        <v>41196</v>
      </c>
      <c r="D1075" s="45">
        <v>2012</v>
      </c>
      <c r="E1075" s="46">
        <v>0.41875000000000001</v>
      </c>
      <c r="F1075" s="46">
        <v>0.42291666666666666</v>
      </c>
      <c r="G1075" s="46">
        <f t="shared" si="680"/>
        <v>4.1666666666666519E-3</v>
      </c>
      <c r="H1075" s="36">
        <v>2</v>
      </c>
      <c r="I1075" s="36">
        <v>2</v>
      </c>
      <c r="J1075" s="36">
        <v>6</v>
      </c>
      <c r="K1075" s="36">
        <v>6</v>
      </c>
      <c r="L1075" s="42" t="s">
        <v>260</v>
      </c>
      <c r="M1075" s="42" t="s">
        <v>261</v>
      </c>
      <c r="N1075" s="36">
        <v>2</v>
      </c>
      <c r="O1075" s="47">
        <f t="shared" si="681"/>
        <v>33.33</v>
      </c>
      <c r="P1075" s="85">
        <v>10.1</v>
      </c>
      <c r="Q1075" s="47">
        <f t="shared" si="682"/>
        <v>36.629999999999995</v>
      </c>
      <c r="R1075" s="47">
        <v>11.1</v>
      </c>
      <c r="S1075" s="36">
        <f t="shared" si="683"/>
        <v>36.629999999999995</v>
      </c>
      <c r="T1075" s="36">
        <f t="shared" si="684"/>
        <v>11.1</v>
      </c>
      <c r="U1075" s="47">
        <f t="shared" si="685"/>
        <v>34.979999999999997</v>
      </c>
      <c r="V1075" s="47">
        <f t="shared" si="686"/>
        <v>10.6</v>
      </c>
      <c r="W1075" s="48">
        <v>24.57734</v>
      </c>
      <c r="X1075" s="48">
        <v>112.0665</v>
      </c>
      <c r="Y1075" s="49">
        <f t="shared" si="687"/>
        <v>71.599999999999994</v>
      </c>
      <c r="Z1075" s="86">
        <v>22</v>
      </c>
      <c r="AA1075" s="55">
        <v>15</v>
      </c>
      <c r="AB1075" s="55">
        <v>180</v>
      </c>
      <c r="AC1075" s="51" t="s">
        <v>120</v>
      </c>
      <c r="AD1075" s="43" t="s">
        <v>49</v>
      </c>
      <c r="AE1075" s="43" t="s">
        <v>0</v>
      </c>
      <c r="AF1075" s="50">
        <v>1</v>
      </c>
      <c r="AG1075" s="52" t="s">
        <v>0</v>
      </c>
    </row>
    <row r="1076" spans="1:33" s="45" customFormat="1">
      <c r="A1076" s="42" t="s">
        <v>270</v>
      </c>
      <c r="B1076" s="42" t="s">
        <v>150</v>
      </c>
      <c r="C1076" s="44">
        <v>41196</v>
      </c>
      <c r="D1076" s="45">
        <v>2012</v>
      </c>
      <c r="E1076" s="46">
        <v>0.41875000000000001</v>
      </c>
      <c r="F1076" s="46">
        <v>0.42291666666666666</v>
      </c>
      <c r="G1076" s="46">
        <f t="shared" si="680"/>
        <v>4.1666666666666519E-3</v>
      </c>
      <c r="H1076" s="36">
        <v>2</v>
      </c>
      <c r="I1076" s="36">
        <v>2</v>
      </c>
      <c r="J1076" s="36">
        <v>6</v>
      </c>
      <c r="K1076" s="36">
        <v>6</v>
      </c>
      <c r="L1076" s="42" t="s">
        <v>260</v>
      </c>
      <c r="M1076" s="42" t="s">
        <v>261</v>
      </c>
      <c r="N1076" s="36">
        <v>2</v>
      </c>
      <c r="O1076" s="47">
        <f t="shared" si="681"/>
        <v>33.33</v>
      </c>
      <c r="P1076" s="85">
        <v>10.1</v>
      </c>
      <c r="Q1076" s="47">
        <f t="shared" si="682"/>
        <v>36.629999999999995</v>
      </c>
      <c r="R1076" s="47">
        <v>11.1</v>
      </c>
      <c r="S1076" s="36">
        <f t="shared" si="683"/>
        <v>36.629999999999995</v>
      </c>
      <c r="T1076" s="36">
        <f t="shared" si="684"/>
        <v>11.1</v>
      </c>
      <c r="U1076" s="47">
        <f t="shared" si="685"/>
        <v>34.979999999999997</v>
      </c>
      <c r="V1076" s="47">
        <f t="shared" si="686"/>
        <v>10.6</v>
      </c>
      <c r="W1076" s="48">
        <v>24.57734</v>
      </c>
      <c r="X1076" s="48">
        <v>112.0665</v>
      </c>
      <c r="Y1076" s="49">
        <f t="shared" si="687"/>
        <v>71.599999999999994</v>
      </c>
      <c r="Z1076" s="86">
        <v>22</v>
      </c>
      <c r="AA1076" s="55">
        <v>15</v>
      </c>
      <c r="AB1076" s="55">
        <v>180</v>
      </c>
      <c r="AC1076" s="51" t="s">
        <v>119</v>
      </c>
      <c r="AD1076" s="43" t="s">
        <v>49</v>
      </c>
      <c r="AE1076" s="43" t="s">
        <v>0</v>
      </c>
      <c r="AF1076" s="50">
        <v>1</v>
      </c>
      <c r="AG1076" s="52" t="s">
        <v>3</v>
      </c>
    </row>
    <row r="1077" spans="1:33" s="45" customFormat="1">
      <c r="A1077" s="42" t="s">
        <v>270</v>
      </c>
      <c r="B1077" s="42" t="s">
        <v>150</v>
      </c>
      <c r="C1077" s="44">
        <v>41196</v>
      </c>
      <c r="D1077" s="45">
        <v>2012</v>
      </c>
      <c r="E1077" s="46">
        <v>0.41875000000000001</v>
      </c>
      <c r="F1077" s="46">
        <v>0.42291666666666666</v>
      </c>
      <c r="G1077" s="46">
        <f t="shared" si="680"/>
        <v>4.1666666666666519E-3</v>
      </c>
      <c r="H1077" s="36">
        <v>2</v>
      </c>
      <c r="I1077" s="36">
        <v>2</v>
      </c>
      <c r="J1077" s="36">
        <v>6</v>
      </c>
      <c r="K1077" s="36">
        <v>6</v>
      </c>
      <c r="L1077" s="42" t="s">
        <v>260</v>
      </c>
      <c r="M1077" s="42" t="s">
        <v>261</v>
      </c>
      <c r="N1077" s="36">
        <v>2</v>
      </c>
      <c r="O1077" s="47">
        <f t="shared" si="681"/>
        <v>33.33</v>
      </c>
      <c r="P1077" s="85">
        <v>10.1</v>
      </c>
      <c r="Q1077" s="47">
        <f t="shared" si="682"/>
        <v>36.629999999999995</v>
      </c>
      <c r="R1077" s="47">
        <v>11.1</v>
      </c>
      <c r="S1077" s="36">
        <f t="shared" si="683"/>
        <v>36.629999999999995</v>
      </c>
      <c r="T1077" s="36">
        <f t="shared" si="684"/>
        <v>11.1</v>
      </c>
      <c r="U1077" s="47">
        <f t="shared" si="685"/>
        <v>34.979999999999997</v>
      </c>
      <c r="V1077" s="47">
        <f t="shared" si="686"/>
        <v>10.6</v>
      </c>
      <c r="W1077" s="48">
        <v>24.57734</v>
      </c>
      <c r="X1077" s="48">
        <v>112.0665</v>
      </c>
      <c r="Y1077" s="49">
        <f t="shared" si="687"/>
        <v>71.599999999999994</v>
      </c>
      <c r="Z1077" s="86">
        <v>22</v>
      </c>
      <c r="AA1077" s="55">
        <v>15</v>
      </c>
      <c r="AB1077" s="55">
        <v>180</v>
      </c>
      <c r="AC1077" s="51" t="s">
        <v>128</v>
      </c>
      <c r="AD1077" s="43" t="s">
        <v>49</v>
      </c>
      <c r="AE1077" s="43" t="s">
        <v>0</v>
      </c>
      <c r="AF1077" s="50">
        <v>1</v>
      </c>
      <c r="AG1077" s="52" t="s">
        <v>3</v>
      </c>
    </row>
    <row r="1078" spans="1:33" s="45" customFormat="1">
      <c r="A1078" s="42" t="s">
        <v>270</v>
      </c>
      <c r="B1078" s="42" t="s">
        <v>150</v>
      </c>
      <c r="C1078" s="44">
        <v>41196</v>
      </c>
      <c r="D1078" s="45">
        <v>2012</v>
      </c>
      <c r="E1078" s="46">
        <v>0.41875000000000001</v>
      </c>
      <c r="F1078" s="46">
        <v>0.42291666666666666</v>
      </c>
      <c r="G1078" s="46">
        <f t="shared" si="680"/>
        <v>4.1666666666666519E-3</v>
      </c>
      <c r="H1078" s="36">
        <v>2</v>
      </c>
      <c r="I1078" s="36">
        <v>2</v>
      </c>
      <c r="J1078" s="36">
        <v>6</v>
      </c>
      <c r="K1078" s="36">
        <v>6</v>
      </c>
      <c r="L1078" s="42" t="s">
        <v>260</v>
      </c>
      <c r="M1078" s="42" t="s">
        <v>261</v>
      </c>
      <c r="N1078" s="36">
        <v>2</v>
      </c>
      <c r="O1078" s="47">
        <f t="shared" si="681"/>
        <v>33.33</v>
      </c>
      <c r="P1078" s="85">
        <v>10.1</v>
      </c>
      <c r="Q1078" s="47">
        <f t="shared" si="682"/>
        <v>36.629999999999995</v>
      </c>
      <c r="R1078" s="47">
        <v>11.1</v>
      </c>
      <c r="S1078" s="36">
        <f t="shared" si="683"/>
        <v>36.629999999999995</v>
      </c>
      <c r="T1078" s="36">
        <f t="shared" si="684"/>
        <v>11.1</v>
      </c>
      <c r="U1078" s="47">
        <f t="shared" si="685"/>
        <v>34.979999999999997</v>
      </c>
      <c r="V1078" s="47">
        <f t="shared" si="686"/>
        <v>10.6</v>
      </c>
      <c r="W1078" s="48">
        <v>24.57734</v>
      </c>
      <c r="X1078" s="48">
        <v>112.0665</v>
      </c>
      <c r="Y1078" s="49">
        <f t="shared" si="687"/>
        <v>71.599999999999994</v>
      </c>
      <c r="Z1078" s="86">
        <v>22</v>
      </c>
      <c r="AA1078" s="55">
        <v>15</v>
      </c>
      <c r="AB1078" s="55">
        <v>180</v>
      </c>
      <c r="AC1078" s="51" t="s">
        <v>130</v>
      </c>
      <c r="AD1078" s="43" t="s">
        <v>113</v>
      </c>
      <c r="AE1078" s="43" t="s">
        <v>0</v>
      </c>
      <c r="AF1078" s="50">
        <v>1</v>
      </c>
      <c r="AG1078" s="52" t="s">
        <v>0</v>
      </c>
    </row>
    <row r="1079" spans="1:33" s="45" customFormat="1">
      <c r="A1079" s="42" t="s">
        <v>270</v>
      </c>
      <c r="B1079" s="42" t="s">
        <v>150</v>
      </c>
      <c r="C1079" s="44">
        <v>41196</v>
      </c>
      <c r="D1079" s="45">
        <v>2012</v>
      </c>
      <c r="E1079" s="46">
        <v>0.41875000000000001</v>
      </c>
      <c r="F1079" s="46">
        <v>0.42291666666666666</v>
      </c>
      <c r="G1079" s="46">
        <f t="shared" si="680"/>
        <v>4.1666666666666519E-3</v>
      </c>
      <c r="H1079" s="36">
        <v>2</v>
      </c>
      <c r="I1079" s="36">
        <v>2</v>
      </c>
      <c r="J1079" s="36">
        <v>6</v>
      </c>
      <c r="K1079" s="36">
        <v>6</v>
      </c>
      <c r="L1079" s="42" t="s">
        <v>260</v>
      </c>
      <c r="M1079" s="42" t="s">
        <v>261</v>
      </c>
      <c r="N1079" s="36">
        <v>2</v>
      </c>
      <c r="O1079" s="47">
        <f t="shared" si="681"/>
        <v>33.33</v>
      </c>
      <c r="P1079" s="85">
        <v>10.1</v>
      </c>
      <c r="Q1079" s="47">
        <f t="shared" si="682"/>
        <v>36.629999999999995</v>
      </c>
      <c r="R1079" s="47">
        <v>11.1</v>
      </c>
      <c r="S1079" s="36">
        <f t="shared" si="683"/>
        <v>36.629999999999995</v>
      </c>
      <c r="T1079" s="36">
        <f t="shared" si="684"/>
        <v>11.1</v>
      </c>
      <c r="U1079" s="47">
        <f t="shared" si="685"/>
        <v>34.979999999999997</v>
      </c>
      <c r="V1079" s="47">
        <f t="shared" si="686"/>
        <v>10.6</v>
      </c>
      <c r="W1079" s="48">
        <v>24.57734</v>
      </c>
      <c r="X1079" s="48">
        <v>112.0665</v>
      </c>
      <c r="Y1079" s="49">
        <f t="shared" si="687"/>
        <v>71.599999999999994</v>
      </c>
      <c r="Z1079" s="86">
        <v>22</v>
      </c>
      <c r="AA1079" s="55">
        <v>15</v>
      </c>
      <c r="AB1079" s="55">
        <v>180</v>
      </c>
      <c r="AC1079" s="51" t="s">
        <v>130</v>
      </c>
      <c r="AD1079" s="43" t="s">
        <v>113</v>
      </c>
      <c r="AE1079" s="43" t="s">
        <v>0</v>
      </c>
      <c r="AF1079" s="50">
        <v>1</v>
      </c>
      <c r="AG1079" s="52" t="s">
        <v>0</v>
      </c>
    </row>
    <row r="1080" spans="1:33" s="45" customFormat="1">
      <c r="A1080" s="42" t="s">
        <v>270</v>
      </c>
      <c r="B1080" s="42" t="s">
        <v>150</v>
      </c>
      <c r="C1080" s="44">
        <v>41196</v>
      </c>
      <c r="D1080" s="45">
        <v>2012</v>
      </c>
      <c r="E1080" s="46">
        <v>0.41875000000000001</v>
      </c>
      <c r="F1080" s="46">
        <v>0.42291666666666666</v>
      </c>
      <c r="G1080" s="46">
        <f t="shared" si="680"/>
        <v>4.1666666666666519E-3</v>
      </c>
      <c r="H1080" s="36">
        <v>2</v>
      </c>
      <c r="I1080" s="36">
        <v>2</v>
      </c>
      <c r="J1080" s="36">
        <v>6</v>
      </c>
      <c r="K1080" s="36">
        <v>6</v>
      </c>
      <c r="L1080" s="42" t="s">
        <v>260</v>
      </c>
      <c r="M1080" s="42" t="s">
        <v>261</v>
      </c>
      <c r="N1080" s="36">
        <v>2</v>
      </c>
      <c r="O1080" s="47">
        <f t="shared" si="681"/>
        <v>33.33</v>
      </c>
      <c r="P1080" s="85">
        <v>10.1</v>
      </c>
      <c r="Q1080" s="47">
        <f t="shared" si="682"/>
        <v>36.629999999999995</v>
      </c>
      <c r="R1080" s="47">
        <v>11.1</v>
      </c>
      <c r="S1080" s="36">
        <f t="shared" si="683"/>
        <v>36.629999999999995</v>
      </c>
      <c r="T1080" s="36">
        <f t="shared" si="684"/>
        <v>11.1</v>
      </c>
      <c r="U1080" s="47">
        <f t="shared" si="685"/>
        <v>34.979999999999997</v>
      </c>
      <c r="V1080" s="47">
        <f t="shared" si="686"/>
        <v>10.6</v>
      </c>
      <c r="W1080" s="48">
        <v>24.57734</v>
      </c>
      <c r="X1080" s="48">
        <v>112.0665</v>
      </c>
      <c r="Y1080" s="49">
        <f t="shared" si="687"/>
        <v>71.599999999999994</v>
      </c>
      <c r="Z1080" s="86">
        <v>22</v>
      </c>
      <c r="AA1080" s="55">
        <v>15</v>
      </c>
      <c r="AB1080" s="55">
        <v>180</v>
      </c>
      <c r="AC1080" s="51" t="s">
        <v>130</v>
      </c>
      <c r="AD1080" s="43" t="s">
        <v>113</v>
      </c>
      <c r="AE1080" s="43" t="s">
        <v>0</v>
      </c>
      <c r="AF1080" s="50">
        <v>1</v>
      </c>
      <c r="AG1080" s="52" t="s">
        <v>0</v>
      </c>
    </row>
    <row r="1081" spans="1:33" s="45" customFormat="1">
      <c r="A1081" s="42" t="s">
        <v>270</v>
      </c>
      <c r="B1081" s="42" t="s">
        <v>150</v>
      </c>
      <c r="C1081" s="44">
        <v>41196</v>
      </c>
      <c r="D1081" s="45">
        <v>2012</v>
      </c>
      <c r="E1081" s="46">
        <v>0.41875000000000001</v>
      </c>
      <c r="F1081" s="46">
        <v>0.42291666666666666</v>
      </c>
      <c r="G1081" s="46">
        <f t="shared" si="680"/>
        <v>4.1666666666666519E-3</v>
      </c>
      <c r="H1081" s="36">
        <v>2</v>
      </c>
      <c r="I1081" s="36">
        <v>2</v>
      </c>
      <c r="J1081" s="36">
        <v>6</v>
      </c>
      <c r="K1081" s="36">
        <v>6</v>
      </c>
      <c r="L1081" s="42" t="s">
        <v>260</v>
      </c>
      <c r="M1081" s="42" t="s">
        <v>261</v>
      </c>
      <c r="N1081" s="36">
        <v>2</v>
      </c>
      <c r="O1081" s="47">
        <f t="shared" si="681"/>
        <v>33.33</v>
      </c>
      <c r="P1081" s="85">
        <v>10.1</v>
      </c>
      <c r="Q1081" s="47">
        <f t="shared" si="682"/>
        <v>36.629999999999995</v>
      </c>
      <c r="R1081" s="47">
        <v>11.1</v>
      </c>
      <c r="S1081" s="36">
        <f t="shared" si="683"/>
        <v>36.629999999999995</v>
      </c>
      <c r="T1081" s="36">
        <f t="shared" si="684"/>
        <v>11.1</v>
      </c>
      <c r="U1081" s="47">
        <f t="shared" si="685"/>
        <v>34.979999999999997</v>
      </c>
      <c r="V1081" s="47">
        <f t="shared" si="686"/>
        <v>10.6</v>
      </c>
      <c r="W1081" s="48">
        <v>24.57734</v>
      </c>
      <c r="X1081" s="48">
        <v>112.0665</v>
      </c>
      <c r="Y1081" s="49">
        <f t="shared" si="687"/>
        <v>71.599999999999994</v>
      </c>
      <c r="Z1081" s="86">
        <v>22</v>
      </c>
      <c r="AA1081" s="55">
        <v>15</v>
      </c>
      <c r="AB1081" s="55">
        <v>180</v>
      </c>
      <c r="AC1081" s="51" t="s">
        <v>130</v>
      </c>
      <c r="AD1081" s="43" t="s">
        <v>113</v>
      </c>
      <c r="AE1081" s="43" t="s">
        <v>0</v>
      </c>
      <c r="AF1081" s="50">
        <v>1</v>
      </c>
      <c r="AG1081" s="52" t="s">
        <v>0</v>
      </c>
    </row>
    <row r="1082" spans="1:33" s="45" customFormat="1">
      <c r="A1082" s="42" t="s">
        <v>270</v>
      </c>
      <c r="B1082" s="42" t="s">
        <v>150</v>
      </c>
      <c r="C1082" s="44">
        <v>41196</v>
      </c>
      <c r="D1082" s="45">
        <v>2012</v>
      </c>
      <c r="E1082" s="46">
        <v>0.41875000000000001</v>
      </c>
      <c r="F1082" s="46">
        <v>0.42291666666666666</v>
      </c>
      <c r="G1082" s="46">
        <f t="shared" si="680"/>
        <v>4.1666666666666519E-3</v>
      </c>
      <c r="H1082" s="36">
        <v>2</v>
      </c>
      <c r="I1082" s="36">
        <v>2</v>
      </c>
      <c r="J1082" s="36">
        <v>6</v>
      </c>
      <c r="K1082" s="36">
        <v>6</v>
      </c>
      <c r="L1082" s="42" t="s">
        <v>260</v>
      </c>
      <c r="M1082" s="42" t="s">
        <v>261</v>
      </c>
      <c r="N1082" s="36">
        <v>2</v>
      </c>
      <c r="O1082" s="47">
        <f t="shared" si="681"/>
        <v>33.33</v>
      </c>
      <c r="P1082" s="85">
        <v>10.1</v>
      </c>
      <c r="Q1082" s="47">
        <f t="shared" si="682"/>
        <v>36.629999999999995</v>
      </c>
      <c r="R1082" s="47">
        <v>11.1</v>
      </c>
      <c r="S1082" s="36">
        <f t="shared" si="683"/>
        <v>36.629999999999995</v>
      </c>
      <c r="T1082" s="36">
        <f t="shared" si="684"/>
        <v>11.1</v>
      </c>
      <c r="U1082" s="47">
        <f t="shared" si="685"/>
        <v>34.979999999999997</v>
      </c>
      <c r="V1082" s="47">
        <f t="shared" si="686"/>
        <v>10.6</v>
      </c>
      <c r="W1082" s="48">
        <v>24.57734</v>
      </c>
      <c r="X1082" s="48">
        <v>112.0665</v>
      </c>
      <c r="Y1082" s="49">
        <f t="shared" si="687"/>
        <v>71.599999999999994</v>
      </c>
      <c r="Z1082" s="86">
        <v>22</v>
      </c>
      <c r="AA1082" s="55">
        <v>15</v>
      </c>
      <c r="AB1082" s="55">
        <v>180</v>
      </c>
      <c r="AC1082" s="51" t="s">
        <v>130</v>
      </c>
      <c r="AD1082" s="43" t="s">
        <v>113</v>
      </c>
      <c r="AE1082" s="43" t="s">
        <v>0</v>
      </c>
      <c r="AF1082" s="50">
        <v>1</v>
      </c>
      <c r="AG1082" s="52" t="s">
        <v>0</v>
      </c>
    </row>
    <row r="1083" spans="1:33" s="45" customFormat="1">
      <c r="A1083" s="42" t="s">
        <v>270</v>
      </c>
      <c r="B1083" s="42" t="s">
        <v>150</v>
      </c>
      <c r="C1083" s="44">
        <v>41196</v>
      </c>
      <c r="D1083" s="45">
        <v>2012</v>
      </c>
      <c r="E1083" s="46">
        <v>0.41875000000000001</v>
      </c>
      <c r="F1083" s="46">
        <v>0.42291666666666666</v>
      </c>
      <c r="G1083" s="46">
        <f t="shared" si="680"/>
        <v>4.1666666666666519E-3</v>
      </c>
      <c r="H1083" s="36">
        <v>2</v>
      </c>
      <c r="I1083" s="36">
        <v>2</v>
      </c>
      <c r="J1083" s="36">
        <v>6</v>
      </c>
      <c r="K1083" s="36">
        <v>6</v>
      </c>
      <c r="L1083" s="42" t="s">
        <v>260</v>
      </c>
      <c r="M1083" s="42" t="s">
        <v>261</v>
      </c>
      <c r="N1083" s="36">
        <v>2</v>
      </c>
      <c r="O1083" s="47">
        <f t="shared" si="681"/>
        <v>33.33</v>
      </c>
      <c r="P1083" s="85">
        <v>10.1</v>
      </c>
      <c r="Q1083" s="47">
        <f t="shared" si="682"/>
        <v>36.629999999999995</v>
      </c>
      <c r="R1083" s="47">
        <v>11.1</v>
      </c>
      <c r="S1083" s="36">
        <f t="shared" si="683"/>
        <v>36.629999999999995</v>
      </c>
      <c r="T1083" s="36">
        <f t="shared" si="684"/>
        <v>11.1</v>
      </c>
      <c r="U1083" s="47">
        <f t="shared" si="685"/>
        <v>34.979999999999997</v>
      </c>
      <c r="V1083" s="47">
        <f t="shared" si="686"/>
        <v>10.6</v>
      </c>
      <c r="W1083" s="48">
        <v>24.57734</v>
      </c>
      <c r="X1083" s="48">
        <v>112.0665</v>
      </c>
      <c r="Y1083" s="49">
        <f t="shared" si="687"/>
        <v>71.599999999999994</v>
      </c>
      <c r="Z1083" s="86">
        <v>22</v>
      </c>
      <c r="AA1083" s="55">
        <v>15</v>
      </c>
      <c r="AB1083" s="55">
        <v>180</v>
      </c>
      <c r="AC1083" s="51" t="s">
        <v>130</v>
      </c>
      <c r="AD1083" s="43" t="s">
        <v>113</v>
      </c>
      <c r="AE1083" s="43" t="s">
        <v>0</v>
      </c>
      <c r="AF1083" s="50">
        <v>1</v>
      </c>
      <c r="AG1083" s="52" t="s">
        <v>0</v>
      </c>
    </row>
    <row r="1084" spans="1:33" s="45" customFormat="1">
      <c r="A1084" s="42" t="s">
        <v>270</v>
      </c>
      <c r="B1084" s="42" t="s">
        <v>150</v>
      </c>
      <c r="C1084" s="44">
        <v>41196</v>
      </c>
      <c r="D1084" s="45">
        <v>2012</v>
      </c>
      <c r="E1084" s="46">
        <v>0.41875000000000001</v>
      </c>
      <c r="F1084" s="46">
        <v>0.42291666666666666</v>
      </c>
      <c r="G1084" s="46">
        <f t="shared" si="680"/>
        <v>4.1666666666666519E-3</v>
      </c>
      <c r="H1084" s="36">
        <v>2</v>
      </c>
      <c r="I1084" s="36">
        <v>2</v>
      </c>
      <c r="J1084" s="36">
        <v>6</v>
      </c>
      <c r="K1084" s="36">
        <v>6</v>
      </c>
      <c r="L1084" s="42" t="s">
        <v>260</v>
      </c>
      <c r="M1084" s="42" t="s">
        <v>261</v>
      </c>
      <c r="N1084" s="36">
        <v>2</v>
      </c>
      <c r="O1084" s="47">
        <f t="shared" si="681"/>
        <v>33.33</v>
      </c>
      <c r="P1084" s="85">
        <v>10.1</v>
      </c>
      <c r="Q1084" s="47">
        <f t="shared" si="682"/>
        <v>36.629999999999995</v>
      </c>
      <c r="R1084" s="47">
        <v>11.1</v>
      </c>
      <c r="S1084" s="36">
        <f t="shared" si="683"/>
        <v>36.629999999999995</v>
      </c>
      <c r="T1084" s="36">
        <f t="shared" si="684"/>
        <v>11.1</v>
      </c>
      <c r="U1084" s="47">
        <f t="shared" si="685"/>
        <v>34.979999999999997</v>
      </c>
      <c r="V1084" s="47">
        <f t="shared" si="686"/>
        <v>10.6</v>
      </c>
      <c r="W1084" s="48">
        <v>24.57734</v>
      </c>
      <c r="X1084" s="48">
        <v>112.0665</v>
      </c>
      <c r="Y1084" s="49">
        <f t="shared" si="687"/>
        <v>71.599999999999994</v>
      </c>
      <c r="Z1084" s="86">
        <v>22</v>
      </c>
      <c r="AA1084" s="55">
        <v>15</v>
      </c>
      <c r="AB1084" s="55">
        <v>180</v>
      </c>
      <c r="AC1084" s="51" t="s">
        <v>130</v>
      </c>
      <c r="AD1084" s="43" t="s">
        <v>113</v>
      </c>
      <c r="AE1084" s="43" t="s">
        <v>0</v>
      </c>
      <c r="AF1084" s="50">
        <v>1</v>
      </c>
      <c r="AG1084" s="52" t="s">
        <v>0</v>
      </c>
    </row>
    <row r="1085" spans="1:33" s="45" customFormat="1">
      <c r="A1085" s="42" t="s">
        <v>272</v>
      </c>
      <c r="B1085" s="42" t="s">
        <v>141</v>
      </c>
      <c r="C1085" s="44">
        <v>41196</v>
      </c>
      <c r="D1085" s="45">
        <v>2012</v>
      </c>
      <c r="E1085" s="46">
        <v>0.43958333333333338</v>
      </c>
      <c r="F1085" s="46">
        <v>0.44305555555555554</v>
      </c>
      <c r="G1085" s="46">
        <f t="shared" si="680"/>
        <v>3.4722222222221544E-3</v>
      </c>
      <c r="H1085" s="36">
        <v>2</v>
      </c>
      <c r="I1085" s="36">
        <v>2</v>
      </c>
      <c r="J1085" s="36">
        <v>7</v>
      </c>
      <c r="K1085" s="36">
        <v>7</v>
      </c>
      <c r="L1085" s="42" t="s">
        <v>260</v>
      </c>
      <c r="M1085" s="42" t="s">
        <v>261</v>
      </c>
      <c r="N1085" s="36">
        <v>2</v>
      </c>
      <c r="O1085" s="47">
        <f t="shared" si="681"/>
        <v>35.309999999999995</v>
      </c>
      <c r="P1085" s="85">
        <v>10.7</v>
      </c>
      <c r="Q1085" s="47">
        <f t="shared" si="682"/>
        <v>38.279999999999994</v>
      </c>
      <c r="R1085" s="47">
        <v>11.6</v>
      </c>
      <c r="S1085" s="36">
        <f t="shared" si="683"/>
        <v>38.279999999999994</v>
      </c>
      <c r="T1085" s="36">
        <f t="shared" si="684"/>
        <v>11.6</v>
      </c>
      <c r="U1085" s="47">
        <f t="shared" si="685"/>
        <v>36.794999999999995</v>
      </c>
      <c r="V1085" s="47">
        <f t="shared" si="686"/>
        <v>11.149999999999999</v>
      </c>
      <c r="W1085" s="48">
        <v>24.57734</v>
      </c>
      <c r="X1085" s="48">
        <v>112.0665</v>
      </c>
      <c r="Y1085" s="49">
        <f t="shared" si="687"/>
        <v>73.400000000000006</v>
      </c>
      <c r="Z1085" s="86">
        <v>23</v>
      </c>
      <c r="AA1085" s="55">
        <v>20</v>
      </c>
      <c r="AB1085" s="55">
        <v>0</v>
      </c>
      <c r="AC1085" s="51" t="s">
        <v>119</v>
      </c>
      <c r="AD1085" s="43" t="s">
        <v>49</v>
      </c>
      <c r="AE1085" s="43" t="s">
        <v>0</v>
      </c>
      <c r="AF1085" s="50">
        <v>1</v>
      </c>
      <c r="AG1085" s="55" t="s">
        <v>60</v>
      </c>
    </row>
    <row r="1086" spans="1:33" s="45" customFormat="1">
      <c r="A1086" s="42" t="s">
        <v>272</v>
      </c>
      <c r="B1086" s="42" t="s">
        <v>141</v>
      </c>
      <c r="C1086" s="44">
        <v>41196</v>
      </c>
      <c r="D1086" s="45">
        <v>2012</v>
      </c>
      <c r="E1086" s="46">
        <v>0.43958333333333338</v>
      </c>
      <c r="F1086" s="46">
        <v>0.44305555555555554</v>
      </c>
      <c r="G1086" s="46">
        <f t="shared" ref="G1086:G1091" si="688">F1086-E1086</f>
        <v>3.4722222222221544E-3</v>
      </c>
      <c r="H1086" s="36">
        <v>2</v>
      </c>
      <c r="I1086" s="36">
        <v>2</v>
      </c>
      <c r="J1086" s="36">
        <v>7</v>
      </c>
      <c r="K1086" s="36">
        <v>7</v>
      </c>
      <c r="L1086" s="42" t="s">
        <v>260</v>
      </c>
      <c r="M1086" s="42" t="s">
        <v>261</v>
      </c>
      <c r="N1086" s="36">
        <v>2</v>
      </c>
      <c r="O1086" s="47">
        <f t="shared" ref="O1086:O1091" si="689">(P1086*3.3)</f>
        <v>35.309999999999995</v>
      </c>
      <c r="P1086" s="85">
        <v>10.7</v>
      </c>
      <c r="Q1086" s="47">
        <f t="shared" ref="Q1086:Q1091" si="690">(R1086*3.3)</f>
        <v>38.279999999999994</v>
      </c>
      <c r="R1086" s="47">
        <v>11.6</v>
      </c>
      <c r="S1086" s="36">
        <f t="shared" ref="S1086:S1091" si="691">MAX(O1086,Q1086,)</f>
        <v>38.279999999999994</v>
      </c>
      <c r="T1086" s="36">
        <f t="shared" ref="T1086:T1091" si="692">MAX(P1086,R1086)</f>
        <v>11.6</v>
      </c>
      <c r="U1086" s="47">
        <f t="shared" ref="U1086:U1091" si="693">AVERAGE(O1086,Q1086)</f>
        <v>36.794999999999995</v>
      </c>
      <c r="V1086" s="47">
        <f t="shared" ref="V1086:V1091" si="694">AVERAGE(P1086,R1086)</f>
        <v>11.149999999999999</v>
      </c>
      <c r="W1086" s="48">
        <v>24.57734</v>
      </c>
      <c r="X1086" s="48">
        <v>112.0665</v>
      </c>
      <c r="Y1086" s="49">
        <f t="shared" ref="Y1086:Y1091" si="695">(Z1086*1.8)+32</f>
        <v>73.400000000000006</v>
      </c>
      <c r="Z1086" s="86">
        <v>23</v>
      </c>
      <c r="AA1086" s="55">
        <v>20</v>
      </c>
      <c r="AB1086" s="55">
        <v>0</v>
      </c>
      <c r="AC1086" s="51" t="s">
        <v>119</v>
      </c>
      <c r="AD1086" s="43" t="s">
        <v>49</v>
      </c>
      <c r="AE1086" s="43" t="s">
        <v>0</v>
      </c>
      <c r="AF1086" s="50">
        <v>1</v>
      </c>
      <c r="AG1086" s="55" t="s">
        <v>60</v>
      </c>
    </row>
    <row r="1087" spans="1:33" s="45" customFormat="1">
      <c r="A1087" s="42" t="s">
        <v>272</v>
      </c>
      <c r="B1087" s="42" t="s">
        <v>141</v>
      </c>
      <c r="C1087" s="44">
        <v>41196</v>
      </c>
      <c r="D1087" s="45">
        <v>2012</v>
      </c>
      <c r="E1087" s="46">
        <v>0.43958333333333338</v>
      </c>
      <c r="F1087" s="46">
        <v>0.44305555555555554</v>
      </c>
      <c r="G1087" s="46">
        <f t="shared" si="688"/>
        <v>3.4722222222221544E-3</v>
      </c>
      <c r="H1087" s="36">
        <v>2</v>
      </c>
      <c r="I1087" s="36">
        <v>2</v>
      </c>
      <c r="J1087" s="36">
        <v>7</v>
      </c>
      <c r="K1087" s="36">
        <v>7</v>
      </c>
      <c r="L1087" s="42" t="s">
        <v>260</v>
      </c>
      <c r="M1087" s="42" t="s">
        <v>261</v>
      </c>
      <c r="N1087" s="36">
        <v>2</v>
      </c>
      <c r="O1087" s="47">
        <f t="shared" si="689"/>
        <v>35.309999999999995</v>
      </c>
      <c r="P1087" s="85">
        <v>10.7</v>
      </c>
      <c r="Q1087" s="47">
        <f t="shared" si="690"/>
        <v>38.279999999999994</v>
      </c>
      <c r="R1087" s="47">
        <v>11.6</v>
      </c>
      <c r="S1087" s="36">
        <f t="shared" si="691"/>
        <v>38.279999999999994</v>
      </c>
      <c r="T1087" s="36">
        <f t="shared" si="692"/>
        <v>11.6</v>
      </c>
      <c r="U1087" s="47">
        <f t="shared" si="693"/>
        <v>36.794999999999995</v>
      </c>
      <c r="V1087" s="47">
        <f t="shared" si="694"/>
        <v>11.149999999999999</v>
      </c>
      <c r="W1087" s="48">
        <v>24.57734</v>
      </c>
      <c r="X1087" s="48">
        <v>112.0665</v>
      </c>
      <c r="Y1087" s="49">
        <f t="shared" si="695"/>
        <v>73.400000000000006</v>
      </c>
      <c r="Z1087" s="86">
        <v>23</v>
      </c>
      <c r="AA1087" s="55">
        <v>20</v>
      </c>
      <c r="AB1087" s="55">
        <v>0</v>
      </c>
      <c r="AC1087" s="51" t="s">
        <v>120</v>
      </c>
      <c r="AD1087" s="43" t="s">
        <v>49</v>
      </c>
      <c r="AE1087" s="43" t="s">
        <v>0</v>
      </c>
      <c r="AF1087" s="50">
        <v>1</v>
      </c>
      <c r="AG1087" s="55" t="s">
        <v>0</v>
      </c>
    </row>
    <row r="1088" spans="1:33" s="45" customFormat="1">
      <c r="A1088" s="42" t="s">
        <v>272</v>
      </c>
      <c r="B1088" s="42" t="s">
        <v>141</v>
      </c>
      <c r="C1088" s="44">
        <v>41196</v>
      </c>
      <c r="D1088" s="45">
        <v>2012</v>
      </c>
      <c r="E1088" s="46">
        <v>0.43958333333333338</v>
      </c>
      <c r="F1088" s="46">
        <v>0.44305555555555554</v>
      </c>
      <c r="G1088" s="46">
        <f t="shared" si="688"/>
        <v>3.4722222222221544E-3</v>
      </c>
      <c r="H1088" s="36">
        <v>2</v>
      </c>
      <c r="I1088" s="36">
        <v>2</v>
      </c>
      <c r="J1088" s="36">
        <v>7</v>
      </c>
      <c r="K1088" s="36">
        <v>7</v>
      </c>
      <c r="L1088" s="42" t="s">
        <v>260</v>
      </c>
      <c r="M1088" s="42" t="s">
        <v>261</v>
      </c>
      <c r="N1088" s="36">
        <v>2</v>
      </c>
      <c r="O1088" s="47">
        <f t="shared" si="689"/>
        <v>35.309999999999995</v>
      </c>
      <c r="P1088" s="85">
        <v>10.7</v>
      </c>
      <c r="Q1088" s="47">
        <f t="shared" si="690"/>
        <v>38.279999999999994</v>
      </c>
      <c r="R1088" s="47">
        <v>11.6</v>
      </c>
      <c r="S1088" s="36">
        <f t="shared" si="691"/>
        <v>38.279999999999994</v>
      </c>
      <c r="T1088" s="36">
        <f t="shared" si="692"/>
        <v>11.6</v>
      </c>
      <c r="U1088" s="47">
        <f t="shared" si="693"/>
        <v>36.794999999999995</v>
      </c>
      <c r="V1088" s="47">
        <f t="shared" si="694"/>
        <v>11.149999999999999</v>
      </c>
      <c r="W1088" s="48">
        <v>24.57734</v>
      </c>
      <c r="X1088" s="48">
        <v>112.0665</v>
      </c>
      <c r="Y1088" s="49">
        <f t="shared" si="695"/>
        <v>73.400000000000006</v>
      </c>
      <c r="Z1088" s="86">
        <v>23</v>
      </c>
      <c r="AA1088" s="55">
        <v>20</v>
      </c>
      <c r="AB1088" s="55">
        <v>0</v>
      </c>
      <c r="AC1088" s="51" t="s">
        <v>120</v>
      </c>
      <c r="AD1088" s="43" t="s">
        <v>49</v>
      </c>
      <c r="AE1088" s="43" t="s">
        <v>0</v>
      </c>
      <c r="AF1088" s="50">
        <v>1</v>
      </c>
      <c r="AG1088" s="55" t="s">
        <v>0</v>
      </c>
    </row>
    <row r="1089" spans="1:33" s="45" customFormat="1">
      <c r="A1089" s="42" t="s">
        <v>272</v>
      </c>
      <c r="B1089" s="42" t="s">
        <v>141</v>
      </c>
      <c r="C1089" s="44">
        <v>41196</v>
      </c>
      <c r="D1089" s="45">
        <v>2012</v>
      </c>
      <c r="E1089" s="46">
        <v>0.43958333333333338</v>
      </c>
      <c r="F1089" s="46">
        <v>0.44305555555555554</v>
      </c>
      <c r="G1089" s="46">
        <f t="shared" si="688"/>
        <v>3.4722222222221544E-3</v>
      </c>
      <c r="H1089" s="36">
        <v>2</v>
      </c>
      <c r="I1089" s="36">
        <v>2</v>
      </c>
      <c r="J1089" s="36">
        <v>7</v>
      </c>
      <c r="K1089" s="36">
        <v>7</v>
      </c>
      <c r="L1089" s="42" t="s">
        <v>260</v>
      </c>
      <c r="M1089" s="42" t="s">
        <v>261</v>
      </c>
      <c r="N1089" s="36">
        <v>2</v>
      </c>
      <c r="O1089" s="47">
        <f t="shared" si="689"/>
        <v>35.309999999999995</v>
      </c>
      <c r="P1089" s="85">
        <v>10.7</v>
      </c>
      <c r="Q1089" s="47">
        <f t="shared" si="690"/>
        <v>38.279999999999994</v>
      </c>
      <c r="R1089" s="47">
        <v>11.6</v>
      </c>
      <c r="S1089" s="36">
        <f t="shared" si="691"/>
        <v>38.279999999999994</v>
      </c>
      <c r="T1089" s="36">
        <f t="shared" si="692"/>
        <v>11.6</v>
      </c>
      <c r="U1089" s="47">
        <f t="shared" si="693"/>
        <v>36.794999999999995</v>
      </c>
      <c r="V1089" s="47">
        <f t="shared" si="694"/>
        <v>11.149999999999999</v>
      </c>
      <c r="W1089" s="48">
        <v>24.57734</v>
      </c>
      <c r="X1089" s="48">
        <v>112.0665</v>
      </c>
      <c r="Y1089" s="49">
        <f t="shared" si="695"/>
        <v>73.400000000000006</v>
      </c>
      <c r="Z1089" s="86">
        <v>23</v>
      </c>
      <c r="AA1089" s="55">
        <v>20</v>
      </c>
      <c r="AB1089" s="55">
        <v>0</v>
      </c>
      <c r="AC1089" s="51" t="s">
        <v>120</v>
      </c>
      <c r="AD1089" s="43" t="s">
        <v>49</v>
      </c>
      <c r="AE1089" s="43" t="s">
        <v>0</v>
      </c>
      <c r="AF1089" s="50">
        <v>1</v>
      </c>
      <c r="AG1089" s="55" t="s">
        <v>0</v>
      </c>
    </row>
    <row r="1090" spans="1:33" s="45" customFormat="1">
      <c r="A1090" s="42" t="s">
        <v>272</v>
      </c>
      <c r="B1090" s="42" t="s">
        <v>141</v>
      </c>
      <c r="C1090" s="44">
        <v>41196</v>
      </c>
      <c r="D1090" s="45">
        <v>2012</v>
      </c>
      <c r="E1090" s="46">
        <v>0.43958333333333338</v>
      </c>
      <c r="F1090" s="46">
        <v>0.44305555555555554</v>
      </c>
      <c r="G1090" s="46">
        <f t="shared" si="688"/>
        <v>3.4722222222221544E-3</v>
      </c>
      <c r="H1090" s="36">
        <v>2</v>
      </c>
      <c r="I1090" s="36">
        <v>2</v>
      </c>
      <c r="J1090" s="36">
        <v>7</v>
      </c>
      <c r="K1090" s="36">
        <v>7</v>
      </c>
      <c r="L1090" s="42" t="s">
        <v>260</v>
      </c>
      <c r="M1090" s="42" t="s">
        <v>261</v>
      </c>
      <c r="N1090" s="36">
        <v>2</v>
      </c>
      <c r="O1090" s="47">
        <f t="shared" si="689"/>
        <v>35.309999999999995</v>
      </c>
      <c r="P1090" s="85">
        <v>10.7</v>
      </c>
      <c r="Q1090" s="47">
        <f t="shared" si="690"/>
        <v>38.279999999999994</v>
      </c>
      <c r="R1090" s="47">
        <v>11.6</v>
      </c>
      <c r="S1090" s="36">
        <f t="shared" si="691"/>
        <v>38.279999999999994</v>
      </c>
      <c r="T1090" s="36">
        <f t="shared" si="692"/>
        <v>11.6</v>
      </c>
      <c r="U1090" s="47">
        <f t="shared" si="693"/>
        <v>36.794999999999995</v>
      </c>
      <c r="V1090" s="47">
        <f t="shared" si="694"/>
        <v>11.149999999999999</v>
      </c>
      <c r="W1090" s="48">
        <v>24.57734</v>
      </c>
      <c r="X1090" s="48">
        <v>112.0665</v>
      </c>
      <c r="Y1090" s="49">
        <f t="shared" si="695"/>
        <v>73.400000000000006</v>
      </c>
      <c r="Z1090" s="86">
        <v>23</v>
      </c>
      <c r="AA1090" s="55">
        <v>20</v>
      </c>
      <c r="AB1090" s="55">
        <v>0</v>
      </c>
      <c r="AC1090" s="51" t="s">
        <v>62</v>
      </c>
      <c r="AD1090" s="43" t="s">
        <v>49</v>
      </c>
      <c r="AE1090" s="43" t="s">
        <v>63</v>
      </c>
      <c r="AF1090" s="50">
        <v>1</v>
      </c>
      <c r="AG1090" s="55" t="s">
        <v>0</v>
      </c>
    </row>
    <row r="1091" spans="1:33" s="45" customFormat="1">
      <c r="A1091" s="42" t="s">
        <v>272</v>
      </c>
      <c r="B1091" s="42" t="s">
        <v>141</v>
      </c>
      <c r="C1091" s="44">
        <v>41196</v>
      </c>
      <c r="D1091" s="45">
        <v>2012</v>
      </c>
      <c r="E1091" s="46">
        <v>0.43958333333333338</v>
      </c>
      <c r="F1091" s="46">
        <v>0.44305555555555554</v>
      </c>
      <c r="G1091" s="46">
        <f t="shared" si="688"/>
        <v>3.4722222222221544E-3</v>
      </c>
      <c r="H1091" s="36">
        <v>2</v>
      </c>
      <c r="I1091" s="36">
        <v>2</v>
      </c>
      <c r="J1091" s="36">
        <v>7</v>
      </c>
      <c r="K1091" s="36">
        <v>7</v>
      </c>
      <c r="L1091" s="42" t="s">
        <v>260</v>
      </c>
      <c r="M1091" s="42" t="s">
        <v>261</v>
      </c>
      <c r="N1091" s="36">
        <v>2</v>
      </c>
      <c r="O1091" s="47">
        <f t="shared" si="689"/>
        <v>35.309999999999995</v>
      </c>
      <c r="P1091" s="85">
        <v>10.7</v>
      </c>
      <c r="Q1091" s="47">
        <f t="shared" si="690"/>
        <v>38.279999999999994</v>
      </c>
      <c r="R1091" s="47">
        <v>11.6</v>
      </c>
      <c r="S1091" s="36">
        <f t="shared" si="691"/>
        <v>38.279999999999994</v>
      </c>
      <c r="T1091" s="36">
        <f t="shared" si="692"/>
        <v>11.6</v>
      </c>
      <c r="U1091" s="47">
        <f t="shared" si="693"/>
        <v>36.794999999999995</v>
      </c>
      <c r="V1091" s="47">
        <f t="shared" si="694"/>
        <v>11.149999999999999</v>
      </c>
      <c r="W1091" s="48">
        <v>24.57734</v>
      </c>
      <c r="X1091" s="48">
        <v>112.0665</v>
      </c>
      <c r="Y1091" s="49">
        <f t="shared" si="695"/>
        <v>73.400000000000006</v>
      </c>
      <c r="Z1091" s="86">
        <v>23</v>
      </c>
      <c r="AA1091" s="55">
        <v>20</v>
      </c>
      <c r="AB1091" s="55">
        <v>0</v>
      </c>
      <c r="AC1091" s="51" t="s">
        <v>131</v>
      </c>
      <c r="AD1091" s="43" t="s">
        <v>49</v>
      </c>
      <c r="AE1091" s="43" t="s">
        <v>0</v>
      </c>
      <c r="AF1091" s="50">
        <v>1</v>
      </c>
      <c r="AG1091" s="55" t="s">
        <v>0</v>
      </c>
    </row>
    <row r="1092" spans="1:33" s="45" customFormat="1">
      <c r="A1092" s="36"/>
      <c r="C1092" s="44"/>
      <c r="E1092" s="46"/>
      <c r="F1092" s="46"/>
      <c r="G1092" s="46"/>
      <c r="H1092" s="36"/>
      <c r="I1092" s="36"/>
      <c r="J1092" s="36"/>
      <c r="K1092" s="36"/>
      <c r="L1092" s="36"/>
      <c r="M1092" s="36"/>
      <c r="N1092" s="36"/>
      <c r="O1092" s="47"/>
      <c r="P1092" s="47"/>
      <c r="Q1092" s="47"/>
      <c r="R1092" s="47"/>
      <c r="S1092" s="36"/>
      <c r="T1092" s="36"/>
      <c r="U1092" s="47"/>
      <c r="V1092" s="47"/>
      <c r="W1092" s="48"/>
      <c r="X1092" s="48"/>
      <c r="Y1092" s="49"/>
      <c r="Z1092" s="49"/>
      <c r="AA1092" s="50"/>
      <c r="AB1092" s="50"/>
      <c r="AC1092" s="56"/>
      <c r="AF1092" s="50"/>
      <c r="AG1092" s="57"/>
    </row>
    <row r="1093" spans="1:33" s="45" customFormat="1">
      <c r="A1093" s="36"/>
      <c r="C1093" s="44"/>
      <c r="E1093" s="46"/>
      <c r="F1093" s="46"/>
      <c r="G1093" s="46"/>
      <c r="H1093" s="36"/>
      <c r="I1093" s="36"/>
      <c r="J1093" s="36"/>
      <c r="K1093" s="36"/>
      <c r="L1093" s="36"/>
      <c r="M1093" s="36"/>
      <c r="N1093" s="36"/>
      <c r="O1093" s="47"/>
      <c r="P1093" s="47"/>
      <c r="Q1093" s="47"/>
      <c r="R1093" s="47"/>
      <c r="S1093" s="36"/>
      <c r="T1093" s="36"/>
      <c r="U1093" s="47"/>
      <c r="V1093" s="47"/>
      <c r="W1093" s="48"/>
      <c r="X1093" s="48"/>
      <c r="Y1093" s="49"/>
      <c r="Z1093" s="49"/>
      <c r="AA1093" s="50"/>
      <c r="AB1093" s="50"/>
      <c r="AC1093" s="56"/>
      <c r="AF1093" s="50"/>
      <c r="AG1093" s="50"/>
    </row>
    <row r="1094" spans="1:33" s="45" customFormat="1">
      <c r="A1094" s="36"/>
      <c r="C1094" s="44"/>
      <c r="E1094" s="46"/>
      <c r="F1094" s="46"/>
      <c r="G1094" s="46"/>
      <c r="H1094" s="36"/>
      <c r="I1094" s="36"/>
      <c r="J1094" s="36"/>
      <c r="K1094" s="36"/>
      <c r="L1094" s="36"/>
      <c r="M1094" s="36"/>
      <c r="N1094" s="36"/>
      <c r="O1094" s="47"/>
      <c r="P1094" s="47"/>
      <c r="Q1094" s="47"/>
      <c r="R1094" s="47"/>
      <c r="S1094" s="36"/>
      <c r="T1094" s="36"/>
      <c r="U1094" s="47"/>
      <c r="V1094" s="47"/>
      <c r="W1094" s="48"/>
      <c r="X1094" s="48"/>
      <c r="Y1094" s="49"/>
      <c r="Z1094" s="49"/>
      <c r="AA1094" s="50"/>
      <c r="AB1094" s="50"/>
      <c r="AC1094" s="56"/>
      <c r="AF1094" s="50"/>
      <c r="AG1094" s="50"/>
    </row>
    <row r="1095" spans="1:33" s="45" customFormat="1">
      <c r="A1095" s="36"/>
      <c r="C1095" s="44"/>
      <c r="E1095" s="46"/>
      <c r="F1095" s="46"/>
      <c r="G1095" s="46"/>
      <c r="H1095" s="36"/>
      <c r="I1095" s="36"/>
      <c r="J1095" s="36"/>
      <c r="K1095" s="36"/>
      <c r="L1095" s="36"/>
      <c r="M1095" s="36"/>
      <c r="N1095" s="36"/>
      <c r="O1095" s="47"/>
      <c r="P1095" s="47"/>
      <c r="Q1095" s="47"/>
      <c r="R1095" s="47"/>
      <c r="S1095" s="36"/>
      <c r="T1095" s="36"/>
      <c r="U1095" s="47"/>
      <c r="V1095" s="47"/>
      <c r="W1095" s="48"/>
      <c r="X1095" s="48"/>
      <c r="Y1095" s="49"/>
      <c r="Z1095" s="49"/>
      <c r="AA1095" s="50"/>
      <c r="AB1095" s="50"/>
      <c r="AC1095" s="56"/>
      <c r="AF1095" s="50"/>
      <c r="AG1095" s="50"/>
    </row>
    <row r="1096" spans="1:33" s="45" customFormat="1">
      <c r="A1096" s="36"/>
      <c r="C1096" s="44"/>
      <c r="E1096" s="46"/>
      <c r="F1096" s="46"/>
      <c r="G1096" s="46"/>
      <c r="H1096" s="36"/>
      <c r="I1096" s="36"/>
      <c r="J1096" s="36"/>
      <c r="K1096" s="36"/>
      <c r="L1096" s="36"/>
      <c r="M1096" s="36"/>
      <c r="N1096" s="36"/>
      <c r="O1096" s="47"/>
      <c r="P1096" s="47"/>
      <c r="Q1096" s="47"/>
      <c r="R1096" s="47"/>
      <c r="S1096" s="36"/>
      <c r="T1096" s="36"/>
      <c r="U1096" s="47"/>
      <c r="V1096" s="47"/>
      <c r="W1096" s="48"/>
      <c r="X1096" s="48"/>
      <c r="Y1096" s="49"/>
      <c r="Z1096" s="49"/>
      <c r="AA1096" s="50"/>
      <c r="AB1096" s="50"/>
      <c r="AC1096" s="56"/>
      <c r="AF1096" s="50"/>
      <c r="AG1096" s="50"/>
    </row>
    <row r="1097" spans="1:33" s="45" customFormat="1">
      <c r="A1097" s="36"/>
      <c r="C1097" s="44"/>
      <c r="E1097" s="46"/>
      <c r="F1097" s="46"/>
      <c r="G1097" s="46"/>
      <c r="H1097" s="36"/>
      <c r="I1097" s="36"/>
      <c r="J1097" s="36"/>
      <c r="K1097" s="36"/>
      <c r="L1097" s="36"/>
      <c r="M1097" s="36"/>
      <c r="N1097" s="36"/>
      <c r="O1097" s="47"/>
      <c r="P1097" s="47"/>
      <c r="Q1097" s="47"/>
      <c r="R1097" s="47"/>
      <c r="S1097" s="36"/>
      <c r="T1097" s="36"/>
      <c r="U1097" s="47"/>
      <c r="V1097" s="47"/>
      <c r="W1097" s="48"/>
      <c r="X1097" s="48"/>
      <c r="Y1097" s="49"/>
      <c r="Z1097" s="49"/>
      <c r="AA1097" s="50"/>
      <c r="AB1097" s="50"/>
      <c r="AC1097" s="56"/>
      <c r="AF1097" s="50"/>
      <c r="AG1097" s="50"/>
    </row>
    <row r="1098" spans="1:33" s="45" customFormat="1">
      <c r="A1098" s="36"/>
      <c r="C1098" s="44"/>
      <c r="E1098" s="46"/>
      <c r="F1098" s="46"/>
      <c r="G1098" s="46"/>
      <c r="H1098" s="36"/>
      <c r="I1098" s="36"/>
      <c r="J1098" s="36"/>
      <c r="K1098" s="36"/>
      <c r="L1098" s="36"/>
      <c r="M1098" s="36"/>
      <c r="N1098" s="36"/>
      <c r="O1098" s="47"/>
      <c r="P1098" s="47"/>
      <c r="Q1098" s="47"/>
      <c r="R1098" s="47"/>
      <c r="S1098" s="36"/>
      <c r="T1098" s="36"/>
      <c r="U1098" s="47"/>
      <c r="V1098" s="47"/>
      <c r="W1098" s="48"/>
      <c r="X1098" s="48"/>
      <c r="Y1098" s="49"/>
      <c r="Z1098" s="49"/>
      <c r="AA1098" s="50"/>
      <c r="AB1098" s="50"/>
      <c r="AC1098" s="56"/>
      <c r="AF1098" s="50"/>
      <c r="AG1098" s="50"/>
    </row>
    <row r="1099" spans="1:33" s="45" customFormat="1">
      <c r="A1099" s="36"/>
      <c r="C1099" s="44"/>
      <c r="E1099" s="46"/>
      <c r="F1099" s="46"/>
      <c r="G1099" s="46"/>
      <c r="H1099" s="36"/>
      <c r="I1099" s="36"/>
      <c r="J1099" s="36"/>
      <c r="K1099" s="36"/>
      <c r="L1099" s="36"/>
      <c r="M1099" s="36"/>
      <c r="N1099" s="36"/>
      <c r="O1099" s="47"/>
      <c r="P1099" s="47"/>
      <c r="Q1099" s="47"/>
      <c r="R1099" s="47"/>
      <c r="S1099" s="36"/>
      <c r="T1099" s="36"/>
      <c r="U1099" s="47"/>
      <c r="V1099" s="47"/>
      <c r="W1099" s="48"/>
      <c r="X1099" s="48"/>
      <c r="Y1099" s="49"/>
      <c r="Z1099" s="49"/>
      <c r="AA1099" s="50"/>
      <c r="AB1099" s="50"/>
      <c r="AC1099" s="56"/>
      <c r="AF1099" s="50"/>
      <c r="AG1099" s="50"/>
    </row>
    <row r="1100" spans="1:33" s="45" customFormat="1">
      <c r="A1100" s="36"/>
      <c r="C1100" s="44"/>
      <c r="E1100" s="46"/>
      <c r="F1100" s="46"/>
      <c r="G1100" s="46"/>
      <c r="H1100" s="36"/>
      <c r="I1100" s="36"/>
      <c r="J1100" s="36"/>
      <c r="K1100" s="36"/>
      <c r="L1100" s="36"/>
      <c r="M1100" s="36"/>
      <c r="N1100" s="36"/>
      <c r="O1100" s="47"/>
      <c r="P1100" s="47"/>
      <c r="Q1100" s="47"/>
      <c r="R1100" s="47"/>
      <c r="S1100" s="36"/>
      <c r="T1100" s="36"/>
      <c r="U1100" s="47"/>
      <c r="V1100" s="47"/>
      <c r="W1100" s="48"/>
      <c r="X1100" s="48"/>
      <c r="Y1100" s="49"/>
      <c r="Z1100" s="49"/>
      <c r="AA1100" s="50"/>
      <c r="AB1100" s="50"/>
      <c r="AC1100" s="56"/>
      <c r="AF1100" s="50"/>
      <c r="AG1100" s="50"/>
    </row>
    <row r="1101" spans="1:33" s="45" customFormat="1">
      <c r="A1101" s="36"/>
      <c r="C1101" s="44"/>
      <c r="E1101" s="46"/>
      <c r="F1101" s="46"/>
      <c r="G1101" s="46"/>
      <c r="H1101" s="36"/>
      <c r="I1101" s="36"/>
      <c r="J1101" s="36"/>
      <c r="K1101" s="36"/>
      <c r="L1101" s="36"/>
      <c r="M1101" s="36"/>
      <c r="N1101" s="36"/>
      <c r="O1101" s="47"/>
      <c r="P1101" s="47"/>
      <c r="Q1101" s="47"/>
      <c r="R1101" s="47"/>
      <c r="S1101" s="36"/>
      <c r="T1101" s="36"/>
      <c r="U1101" s="47"/>
      <c r="V1101" s="47"/>
      <c r="W1101" s="48"/>
      <c r="X1101" s="48"/>
      <c r="Y1101" s="49"/>
      <c r="Z1101" s="49"/>
      <c r="AA1101" s="50"/>
      <c r="AB1101" s="50"/>
      <c r="AC1101" s="56"/>
      <c r="AD1101" s="50"/>
      <c r="AE1101" s="50"/>
      <c r="AF1101" s="50"/>
      <c r="AG1101" s="50"/>
    </row>
    <row r="1102" spans="1:33" s="45" customFormat="1">
      <c r="A1102" s="36"/>
      <c r="C1102" s="44"/>
      <c r="E1102" s="46"/>
      <c r="F1102" s="46"/>
      <c r="G1102" s="46"/>
      <c r="H1102" s="36"/>
      <c r="I1102" s="36"/>
      <c r="J1102" s="36"/>
      <c r="K1102" s="36"/>
      <c r="L1102" s="36"/>
      <c r="M1102" s="36"/>
      <c r="N1102" s="36"/>
      <c r="O1102" s="47"/>
      <c r="P1102" s="47"/>
      <c r="Q1102" s="47"/>
      <c r="R1102" s="47"/>
      <c r="S1102" s="36"/>
      <c r="T1102" s="36"/>
      <c r="U1102" s="47"/>
      <c r="V1102" s="47"/>
      <c r="W1102" s="48"/>
      <c r="X1102" s="48"/>
      <c r="Y1102" s="49"/>
      <c r="Z1102" s="49"/>
      <c r="AA1102" s="50"/>
      <c r="AB1102" s="50"/>
      <c r="AC1102" s="56"/>
      <c r="AD1102" s="50"/>
      <c r="AE1102" s="50"/>
      <c r="AF1102" s="50"/>
      <c r="AG1102" s="50"/>
    </row>
    <row r="1103" spans="1:33" s="45" customFormat="1">
      <c r="A1103" s="36"/>
      <c r="C1103" s="44"/>
      <c r="E1103" s="46"/>
      <c r="F1103" s="46"/>
      <c r="G1103" s="46"/>
      <c r="H1103" s="36"/>
      <c r="I1103" s="36"/>
      <c r="J1103" s="36"/>
      <c r="K1103" s="36"/>
      <c r="L1103" s="36"/>
      <c r="M1103" s="36"/>
      <c r="N1103" s="36"/>
      <c r="O1103" s="47"/>
      <c r="P1103" s="47"/>
      <c r="Q1103" s="47"/>
      <c r="R1103" s="47"/>
      <c r="S1103" s="36"/>
      <c r="T1103" s="36"/>
      <c r="U1103" s="47"/>
      <c r="V1103" s="47"/>
      <c r="W1103" s="48"/>
      <c r="X1103" s="48"/>
      <c r="Y1103" s="49"/>
      <c r="Z1103" s="49"/>
      <c r="AA1103" s="50"/>
      <c r="AB1103" s="50"/>
      <c r="AC1103" s="56"/>
      <c r="AD1103" s="50"/>
      <c r="AE1103" s="50"/>
      <c r="AF1103" s="50"/>
      <c r="AG1103" s="50"/>
    </row>
    <row r="1104" spans="1:33" s="45" customFormat="1">
      <c r="A1104" s="36"/>
      <c r="C1104" s="44"/>
      <c r="E1104" s="46"/>
      <c r="F1104" s="46"/>
      <c r="G1104" s="46"/>
      <c r="H1104" s="36"/>
      <c r="I1104" s="36"/>
      <c r="J1104" s="36"/>
      <c r="K1104" s="36"/>
      <c r="L1104" s="36"/>
      <c r="M1104" s="36"/>
      <c r="N1104" s="36"/>
      <c r="O1104" s="47"/>
      <c r="P1104" s="47"/>
      <c r="Q1104" s="47"/>
      <c r="R1104" s="47"/>
      <c r="S1104" s="36"/>
      <c r="T1104" s="36"/>
      <c r="U1104" s="47"/>
      <c r="V1104" s="47"/>
      <c r="W1104" s="48"/>
      <c r="X1104" s="48"/>
      <c r="Y1104" s="49"/>
      <c r="Z1104" s="49"/>
      <c r="AA1104" s="50"/>
      <c r="AB1104" s="50"/>
      <c r="AC1104" s="56"/>
      <c r="AF1104" s="50"/>
      <c r="AG1104" s="57"/>
    </row>
    <row r="1105" spans="1:33" s="45" customFormat="1">
      <c r="A1105" s="36"/>
      <c r="C1105" s="44"/>
      <c r="E1105" s="46"/>
      <c r="F1105" s="46"/>
      <c r="G1105" s="46"/>
      <c r="H1105" s="36"/>
      <c r="I1105" s="36"/>
      <c r="J1105" s="36"/>
      <c r="K1105" s="36"/>
      <c r="L1105" s="36"/>
      <c r="M1105" s="36"/>
      <c r="N1105" s="36"/>
      <c r="O1105" s="47"/>
      <c r="P1105" s="47"/>
      <c r="Q1105" s="47"/>
      <c r="R1105" s="47"/>
      <c r="S1105" s="36"/>
      <c r="T1105" s="36"/>
      <c r="U1105" s="47"/>
      <c r="V1105" s="47"/>
      <c r="W1105" s="48"/>
      <c r="X1105" s="48"/>
      <c r="Y1105" s="49"/>
      <c r="Z1105" s="49"/>
      <c r="AA1105" s="50"/>
      <c r="AB1105" s="50"/>
      <c r="AC1105" s="56"/>
      <c r="AF1105" s="50"/>
      <c r="AG1105" s="57"/>
    </row>
    <row r="1106" spans="1:33" s="45" customFormat="1">
      <c r="A1106" s="36"/>
      <c r="C1106" s="44"/>
      <c r="E1106" s="46"/>
      <c r="F1106" s="46"/>
      <c r="G1106" s="46"/>
      <c r="H1106" s="36"/>
      <c r="I1106" s="36"/>
      <c r="J1106" s="36"/>
      <c r="K1106" s="36"/>
      <c r="L1106" s="36"/>
      <c r="M1106" s="36"/>
      <c r="N1106" s="36"/>
      <c r="O1106" s="47"/>
      <c r="P1106" s="47"/>
      <c r="Q1106" s="47"/>
      <c r="R1106" s="47"/>
      <c r="S1106" s="36"/>
      <c r="T1106" s="36"/>
      <c r="U1106" s="47"/>
      <c r="V1106" s="47"/>
      <c r="W1106" s="48"/>
      <c r="X1106" s="48"/>
      <c r="Y1106" s="49"/>
      <c r="Z1106" s="49"/>
      <c r="AA1106" s="50"/>
      <c r="AB1106" s="50"/>
      <c r="AC1106" s="56"/>
      <c r="AF1106" s="50"/>
      <c r="AG1106" s="57"/>
    </row>
    <row r="1107" spans="1:33" s="45" customFormat="1">
      <c r="A1107" s="36"/>
      <c r="C1107" s="44"/>
      <c r="E1107" s="46"/>
      <c r="F1107" s="46"/>
      <c r="G1107" s="46"/>
      <c r="H1107" s="36"/>
      <c r="I1107" s="36"/>
      <c r="J1107" s="36"/>
      <c r="K1107" s="36"/>
      <c r="L1107" s="36"/>
      <c r="M1107" s="36"/>
      <c r="N1107" s="36"/>
      <c r="O1107" s="47"/>
      <c r="P1107" s="47"/>
      <c r="Q1107" s="47"/>
      <c r="R1107" s="47"/>
      <c r="S1107" s="36"/>
      <c r="T1107" s="36"/>
      <c r="U1107" s="47"/>
      <c r="V1107" s="47"/>
      <c r="W1107" s="48"/>
      <c r="X1107" s="48"/>
      <c r="Y1107" s="49"/>
      <c r="Z1107" s="49"/>
      <c r="AA1107" s="50"/>
      <c r="AB1107" s="50"/>
      <c r="AC1107" s="56"/>
      <c r="AF1107" s="50"/>
      <c r="AG1107" s="57"/>
    </row>
    <row r="1108" spans="1:33" s="45" customFormat="1">
      <c r="A1108" s="36"/>
      <c r="C1108" s="44"/>
      <c r="E1108" s="46"/>
      <c r="F1108" s="46"/>
      <c r="G1108" s="46"/>
      <c r="H1108" s="36"/>
      <c r="I1108" s="36"/>
      <c r="J1108" s="36"/>
      <c r="K1108" s="36"/>
      <c r="L1108" s="36"/>
      <c r="M1108" s="36"/>
      <c r="N1108" s="36"/>
      <c r="O1108" s="47"/>
      <c r="P1108" s="47"/>
      <c r="Q1108" s="47"/>
      <c r="R1108" s="47"/>
      <c r="S1108" s="36"/>
      <c r="T1108" s="36"/>
      <c r="U1108" s="47"/>
      <c r="V1108" s="47"/>
      <c r="W1108" s="48"/>
      <c r="X1108" s="48"/>
      <c r="Y1108" s="49"/>
      <c r="Z1108" s="49"/>
      <c r="AA1108" s="50"/>
      <c r="AB1108" s="50"/>
      <c r="AC1108" s="56"/>
      <c r="AF1108" s="50"/>
      <c r="AG1108" s="57"/>
    </row>
    <row r="1109" spans="1:33" s="45" customFormat="1">
      <c r="A1109" s="36"/>
      <c r="C1109" s="44"/>
      <c r="E1109" s="46"/>
      <c r="F1109" s="46"/>
      <c r="G1109" s="46"/>
      <c r="H1109" s="36"/>
      <c r="I1109" s="36"/>
      <c r="J1109" s="36"/>
      <c r="K1109" s="36"/>
      <c r="L1109" s="36"/>
      <c r="M1109" s="36"/>
      <c r="N1109" s="36"/>
      <c r="O1109" s="47"/>
      <c r="P1109" s="47"/>
      <c r="Q1109" s="47"/>
      <c r="R1109" s="47"/>
      <c r="S1109" s="36"/>
      <c r="T1109" s="36"/>
      <c r="U1109" s="47"/>
      <c r="V1109" s="47"/>
      <c r="W1109" s="48"/>
      <c r="X1109" s="48"/>
      <c r="Y1109" s="49"/>
      <c r="Z1109" s="49"/>
      <c r="AA1109" s="50"/>
      <c r="AB1109" s="50"/>
      <c r="AC1109" s="56"/>
      <c r="AF1109" s="50"/>
      <c r="AG1109" s="57"/>
    </row>
    <row r="1110" spans="1:33" s="45" customFormat="1">
      <c r="A1110" s="36"/>
      <c r="C1110" s="44"/>
      <c r="E1110" s="46"/>
      <c r="F1110" s="46"/>
      <c r="G1110" s="46"/>
      <c r="H1110" s="36"/>
      <c r="I1110" s="36"/>
      <c r="J1110" s="36"/>
      <c r="K1110" s="36"/>
      <c r="L1110" s="36"/>
      <c r="M1110" s="36"/>
      <c r="N1110" s="36"/>
      <c r="O1110" s="47"/>
      <c r="P1110" s="47"/>
      <c r="Q1110" s="47"/>
      <c r="R1110" s="47"/>
      <c r="S1110" s="36"/>
      <c r="T1110" s="36"/>
      <c r="U1110" s="47"/>
      <c r="V1110" s="47"/>
      <c r="W1110" s="48"/>
      <c r="X1110" s="48"/>
      <c r="Y1110" s="49"/>
      <c r="Z1110" s="49"/>
      <c r="AA1110" s="50"/>
      <c r="AB1110" s="50"/>
      <c r="AC1110" s="56"/>
      <c r="AF1110" s="50"/>
      <c r="AG1110" s="57"/>
    </row>
    <row r="1111" spans="1:33" s="45" customFormat="1">
      <c r="A1111" s="36"/>
      <c r="C1111" s="44"/>
      <c r="E1111" s="46"/>
      <c r="F1111" s="46"/>
      <c r="G1111" s="46"/>
      <c r="H1111" s="36"/>
      <c r="I1111" s="36"/>
      <c r="J1111" s="36"/>
      <c r="K1111" s="36"/>
      <c r="L1111" s="36"/>
      <c r="M1111" s="36"/>
      <c r="N1111" s="36"/>
      <c r="O1111" s="47"/>
      <c r="P1111" s="47"/>
      <c r="Q1111" s="47"/>
      <c r="R1111" s="47"/>
      <c r="S1111" s="36"/>
      <c r="T1111" s="36"/>
      <c r="U1111" s="47"/>
      <c r="V1111" s="47"/>
      <c r="W1111" s="48"/>
      <c r="X1111" s="48"/>
      <c r="Y1111" s="49"/>
      <c r="Z1111" s="49"/>
      <c r="AA1111" s="50"/>
      <c r="AB1111" s="50"/>
      <c r="AC1111" s="56"/>
      <c r="AF1111" s="50"/>
      <c r="AG1111" s="57"/>
    </row>
    <row r="1112" spans="1:33" s="45" customFormat="1">
      <c r="A1112" s="36"/>
      <c r="C1112" s="44"/>
      <c r="E1112" s="46"/>
      <c r="F1112" s="46"/>
      <c r="G1112" s="46"/>
      <c r="H1112" s="36"/>
      <c r="I1112" s="36"/>
      <c r="J1112" s="36"/>
      <c r="K1112" s="36"/>
      <c r="L1112" s="36"/>
      <c r="M1112" s="36"/>
      <c r="N1112" s="36"/>
      <c r="O1112" s="47"/>
      <c r="P1112" s="47"/>
      <c r="Q1112" s="47"/>
      <c r="R1112" s="47"/>
      <c r="S1112" s="36"/>
      <c r="T1112" s="36"/>
      <c r="U1112" s="47"/>
      <c r="V1112" s="47"/>
      <c r="W1112" s="48"/>
      <c r="X1112" s="48"/>
      <c r="Y1112" s="49"/>
      <c r="Z1112" s="49"/>
      <c r="AA1112" s="50"/>
      <c r="AB1112" s="50"/>
      <c r="AC1112" s="56"/>
      <c r="AF1112" s="50"/>
      <c r="AG1112" s="57"/>
    </row>
    <row r="1113" spans="1:33" s="45" customFormat="1">
      <c r="A1113" s="36"/>
      <c r="C1113" s="44"/>
      <c r="E1113" s="46"/>
      <c r="F1113" s="46"/>
      <c r="G1113" s="46"/>
      <c r="H1113" s="36"/>
      <c r="I1113" s="36"/>
      <c r="J1113" s="36"/>
      <c r="K1113" s="36"/>
      <c r="L1113" s="36"/>
      <c r="M1113" s="36"/>
      <c r="N1113" s="36"/>
      <c r="O1113" s="47"/>
      <c r="P1113" s="47"/>
      <c r="Q1113" s="47"/>
      <c r="R1113" s="47"/>
      <c r="S1113" s="36"/>
      <c r="T1113" s="36"/>
      <c r="U1113" s="47"/>
      <c r="V1113" s="47"/>
      <c r="W1113" s="48"/>
      <c r="X1113" s="48"/>
      <c r="Y1113" s="49"/>
      <c r="Z1113" s="49"/>
      <c r="AA1113" s="50"/>
      <c r="AB1113" s="50"/>
      <c r="AC1113" s="56"/>
      <c r="AF1113" s="50"/>
      <c r="AG1113" s="57"/>
    </row>
    <row r="1114" spans="1:33" s="45" customFormat="1">
      <c r="A1114" s="36"/>
      <c r="C1114" s="44"/>
      <c r="D1114" s="50"/>
      <c r="E1114" s="46"/>
      <c r="F1114" s="46"/>
      <c r="G1114" s="46"/>
      <c r="H1114" s="36"/>
      <c r="I1114" s="36"/>
      <c r="J1114" s="36"/>
      <c r="K1114" s="36"/>
      <c r="L1114" s="36"/>
      <c r="M1114" s="36"/>
      <c r="N1114" s="36"/>
      <c r="O1114" s="47"/>
      <c r="P1114" s="47"/>
      <c r="Q1114" s="47"/>
      <c r="R1114" s="47"/>
      <c r="S1114" s="36"/>
      <c r="T1114" s="36"/>
      <c r="U1114" s="47"/>
      <c r="V1114" s="47"/>
      <c r="W1114" s="48"/>
      <c r="X1114" s="48"/>
      <c r="Y1114" s="49"/>
      <c r="Z1114" s="49"/>
      <c r="AA1114" s="50"/>
      <c r="AB1114" s="50"/>
      <c r="AC1114" s="56"/>
      <c r="AF1114" s="50"/>
      <c r="AG1114" s="57"/>
    </row>
    <row r="1115" spans="1:33" s="45" customFormat="1">
      <c r="A1115" s="36"/>
      <c r="C1115" s="44"/>
      <c r="D1115" s="50"/>
      <c r="E1115" s="46"/>
      <c r="F1115" s="46"/>
      <c r="G1115" s="46"/>
      <c r="H1115" s="36"/>
      <c r="I1115" s="36"/>
      <c r="J1115" s="36"/>
      <c r="K1115" s="36"/>
      <c r="L1115" s="36"/>
      <c r="M1115" s="36"/>
      <c r="N1115" s="36"/>
      <c r="O1115" s="47"/>
      <c r="P1115" s="47"/>
      <c r="Q1115" s="47"/>
      <c r="R1115" s="47"/>
      <c r="S1115" s="36"/>
      <c r="T1115" s="36"/>
      <c r="U1115" s="47"/>
      <c r="V1115" s="47"/>
      <c r="W1115" s="48"/>
      <c r="X1115" s="48"/>
      <c r="Y1115" s="49"/>
      <c r="Z1115" s="49"/>
      <c r="AA1115" s="50"/>
      <c r="AB1115" s="50"/>
      <c r="AC1115" s="56"/>
      <c r="AF1115" s="50"/>
      <c r="AG1115" s="57"/>
    </row>
    <row r="1116" spans="1:33" s="45" customFormat="1">
      <c r="A1116" s="36"/>
      <c r="C1116" s="44"/>
      <c r="D1116" s="50"/>
      <c r="E1116" s="46"/>
      <c r="F1116" s="46"/>
      <c r="G1116" s="46"/>
      <c r="H1116" s="36"/>
      <c r="I1116" s="36"/>
      <c r="J1116" s="36"/>
      <c r="K1116" s="36"/>
      <c r="L1116" s="36"/>
      <c r="M1116" s="36"/>
      <c r="N1116" s="36"/>
      <c r="O1116" s="47"/>
      <c r="P1116" s="47"/>
      <c r="Q1116" s="47"/>
      <c r="R1116" s="47"/>
      <c r="S1116" s="36"/>
      <c r="T1116" s="36"/>
      <c r="U1116" s="47"/>
      <c r="V1116" s="47"/>
      <c r="W1116" s="48"/>
      <c r="X1116" s="48"/>
      <c r="Y1116" s="49"/>
      <c r="Z1116" s="49"/>
      <c r="AA1116" s="50"/>
      <c r="AB1116" s="50"/>
      <c r="AC1116" s="56"/>
      <c r="AF1116" s="50"/>
      <c r="AG1116" s="57"/>
    </row>
    <row r="1117" spans="1:33" s="45" customFormat="1">
      <c r="A1117" s="36"/>
      <c r="C1117" s="44"/>
      <c r="D1117" s="50"/>
      <c r="E1117" s="46"/>
      <c r="F1117" s="46"/>
      <c r="G1117" s="46"/>
      <c r="H1117" s="36"/>
      <c r="I1117" s="36"/>
      <c r="J1117" s="36"/>
      <c r="K1117" s="36"/>
      <c r="L1117" s="36"/>
      <c r="M1117" s="36"/>
      <c r="N1117" s="36"/>
      <c r="O1117" s="47"/>
      <c r="P1117" s="47"/>
      <c r="Q1117" s="47"/>
      <c r="R1117" s="47"/>
      <c r="S1117" s="36"/>
      <c r="T1117" s="36"/>
      <c r="U1117" s="47"/>
      <c r="V1117" s="47"/>
      <c r="W1117" s="48"/>
      <c r="X1117" s="48"/>
      <c r="Y1117" s="49"/>
      <c r="Z1117" s="49"/>
      <c r="AA1117" s="50"/>
      <c r="AB1117" s="50"/>
      <c r="AC1117" s="56"/>
      <c r="AF1117" s="50"/>
      <c r="AG1117" s="57"/>
    </row>
    <row r="1118" spans="1:33" s="45" customFormat="1">
      <c r="A1118" s="36"/>
      <c r="C1118" s="44"/>
      <c r="D1118" s="50"/>
      <c r="E1118" s="46"/>
      <c r="F1118" s="46"/>
      <c r="G1118" s="46"/>
      <c r="H1118" s="36"/>
      <c r="I1118" s="36"/>
      <c r="J1118" s="36"/>
      <c r="K1118" s="36"/>
      <c r="L1118" s="36"/>
      <c r="M1118" s="36"/>
      <c r="N1118" s="36"/>
      <c r="O1118" s="47"/>
      <c r="P1118" s="47"/>
      <c r="Q1118" s="47"/>
      <c r="R1118" s="47"/>
      <c r="S1118" s="36"/>
      <c r="T1118" s="36"/>
      <c r="U1118" s="47"/>
      <c r="V1118" s="47"/>
      <c r="W1118" s="48"/>
      <c r="X1118" s="48"/>
      <c r="Y1118" s="49"/>
      <c r="Z1118" s="49"/>
      <c r="AA1118" s="50"/>
      <c r="AB1118" s="50"/>
      <c r="AC1118" s="56"/>
      <c r="AF1118" s="50"/>
      <c r="AG1118" s="57"/>
    </row>
    <row r="1119" spans="1:33" s="45" customFormat="1">
      <c r="A1119" s="36"/>
      <c r="C1119" s="44"/>
      <c r="D1119" s="50"/>
      <c r="E1119" s="46"/>
      <c r="F1119" s="46"/>
      <c r="G1119" s="46"/>
      <c r="H1119" s="36"/>
      <c r="I1119" s="36"/>
      <c r="J1119" s="36"/>
      <c r="K1119" s="36"/>
      <c r="L1119" s="36"/>
      <c r="M1119" s="36"/>
      <c r="N1119" s="36"/>
      <c r="O1119" s="47"/>
      <c r="P1119" s="47"/>
      <c r="Q1119" s="47"/>
      <c r="R1119" s="47"/>
      <c r="S1119" s="36"/>
      <c r="T1119" s="36"/>
      <c r="U1119" s="47"/>
      <c r="V1119" s="47"/>
      <c r="W1119" s="48"/>
      <c r="X1119" s="48"/>
      <c r="Y1119" s="49"/>
      <c r="Z1119" s="49"/>
      <c r="AA1119" s="50"/>
      <c r="AB1119" s="50"/>
      <c r="AC1119" s="56"/>
      <c r="AF1119" s="50"/>
      <c r="AG1119" s="57"/>
    </row>
    <row r="1120" spans="1:33" s="45" customFormat="1">
      <c r="A1120" s="36"/>
      <c r="C1120" s="44"/>
      <c r="D1120" s="50"/>
      <c r="E1120" s="46"/>
      <c r="F1120" s="46"/>
      <c r="G1120" s="46"/>
      <c r="H1120" s="36"/>
      <c r="I1120" s="36"/>
      <c r="J1120" s="36"/>
      <c r="K1120" s="36"/>
      <c r="L1120" s="36"/>
      <c r="M1120" s="36"/>
      <c r="N1120" s="36"/>
      <c r="O1120" s="47"/>
      <c r="P1120" s="47"/>
      <c r="Q1120" s="47"/>
      <c r="R1120" s="47"/>
      <c r="S1120" s="36"/>
      <c r="T1120" s="36"/>
      <c r="U1120" s="47"/>
      <c r="V1120" s="47"/>
      <c r="W1120" s="48"/>
      <c r="X1120" s="48"/>
      <c r="Y1120" s="49"/>
      <c r="Z1120" s="49"/>
      <c r="AA1120" s="50"/>
      <c r="AB1120" s="50"/>
      <c r="AC1120" s="56"/>
      <c r="AF1120" s="50"/>
      <c r="AG1120" s="57"/>
    </row>
    <row r="1121" spans="1:33" s="45" customFormat="1">
      <c r="A1121" s="36"/>
      <c r="C1121" s="44"/>
      <c r="D1121" s="50"/>
      <c r="E1121" s="46"/>
      <c r="F1121" s="46"/>
      <c r="G1121" s="46"/>
      <c r="H1121" s="36"/>
      <c r="I1121" s="36"/>
      <c r="J1121" s="36"/>
      <c r="K1121" s="36"/>
      <c r="L1121" s="36"/>
      <c r="M1121" s="36"/>
      <c r="N1121" s="36"/>
      <c r="O1121" s="47"/>
      <c r="P1121" s="47"/>
      <c r="Q1121" s="47"/>
      <c r="R1121" s="47"/>
      <c r="S1121" s="36"/>
      <c r="T1121" s="36"/>
      <c r="U1121" s="47"/>
      <c r="V1121" s="47"/>
      <c r="W1121" s="48"/>
      <c r="X1121" s="48"/>
      <c r="Y1121" s="49"/>
      <c r="Z1121" s="49"/>
      <c r="AA1121" s="50"/>
      <c r="AB1121" s="50"/>
      <c r="AC1121" s="56"/>
      <c r="AF1121" s="50"/>
      <c r="AG1121" s="57"/>
    </row>
    <row r="1122" spans="1:33" s="45" customFormat="1">
      <c r="A1122" s="36"/>
      <c r="C1122" s="44"/>
      <c r="D1122" s="50"/>
      <c r="E1122" s="46"/>
      <c r="F1122" s="46"/>
      <c r="G1122" s="46"/>
      <c r="H1122" s="36"/>
      <c r="I1122" s="36"/>
      <c r="J1122" s="36"/>
      <c r="K1122" s="36"/>
      <c r="L1122" s="36"/>
      <c r="M1122" s="36"/>
      <c r="N1122" s="36"/>
      <c r="O1122" s="47"/>
      <c r="P1122" s="47"/>
      <c r="Q1122" s="47"/>
      <c r="R1122" s="47"/>
      <c r="S1122" s="36"/>
      <c r="T1122" s="36"/>
      <c r="U1122" s="47"/>
      <c r="V1122" s="47"/>
      <c r="W1122" s="48"/>
      <c r="X1122" s="48"/>
      <c r="Y1122" s="49"/>
      <c r="Z1122" s="49"/>
      <c r="AA1122" s="50"/>
      <c r="AB1122" s="50"/>
      <c r="AC1122" s="56"/>
      <c r="AF1122" s="50"/>
      <c r="AG1122" s="57"/>
    </row>
    <row r="1123" spans="1:33" s="45" customFormat="1">
      <c r="A1123" s="36"/>
      <c r="C1123" s="44"/>
      <c r="D1123" s="50"/>
      <c r="E1123" s="46"/>
      <c r="F1123" s="46"/>
      <c r="G1123" s="46"/>
      <c r="H1123" s="36"/>
      <c r="I1123" s="36"/>
      <c r="J1123" s="36"/>
      <c r="K1123" s="36"/>
      <c r="L1123" s="36"/>
      <c r="M1123" s="36"/>
      <c r="N1123" s="36"/>
      <c r="O1123" s="47"/>
      <c r="P1123" s="47"/>
      <c r="Q1123" s="47"/>
      <c r="R1123" s="47"/>
      <c r="S1123" s="36"/>
      <c r="T1123" s="36"/>
      <c r="U1123" s="47"/>
      <c r="V1123" s="47"/>
      <c r="W1123" s="48"/>
      <c r="X1123" s="48"/>
      <c r="Y1123" s="49"/>
      <c r="Z1123" s="49"/>
      <c r="AA1123" s="50"/>
      <c r="AB1123" s="50"/>
      <c r="AC1123" s="56"/>
      <c r="AF1123" s="50"/>
      <c r="AG1123" s="57"/>
    </row>
    <row r="1124" spans="1:33" s="45" customFormat="1">
      <c r="A1124" s="36"/>
      <c r="B1124" s="36"/>
      <c r="C1124" s="44"/>
      <c r="E1124" s="46"/>
      <c r="F1124" s="46"/>
      <c r="G1124" s="46"/>
      <c r="H1124" s="36"/>
      <c r="I1124" s="36"/>
      <c r="J1124" s="36"/>
      <c r="K1124" s="36"/>
      <c r="L1124" s="36"/>
      <c r="M1124" s="36"/>
      <c r="N1124" s="36"/>
      <c r="O1124" s="47"/>
      <c r="P1124" s="47"/>
      <c r="Q1124" s="47"/>
      <c r="R1124" s="47"/>
      <c r="S1124" s="36"/>
      <c r="T1124" s="36"/>
      <c r="U1124" s="47"/>
      <c r="V1124" s="47"/>
      <c r="W1124" s="48"/>
      <c r="X1124" s="48"/>
      <c r="Y1124" s="47"/>
      <c r="Z1124" s="47"/>
      <c r="AA1124" s="47"/>
      <c r="AB1124" s="50"/>
      <c r="AC1124" s="56"/>
      <c r="AF1124" s="50"/>
      <c r="AG1124" s="57"/>
    </row>
    <row r="1125" spans="1:33" s="45" customFormat="1">
      <c r="A1125" s="36"/>
      <c r="B1125" s="36"/>
      <c r="C1125" s="44"/>
      <c r="E1125" s="46"/>
      <c r="F1125" s="46"/>
      <c r="G1125" s="46"/>
      <c r="H1125" s="36"/>
      <c r="I1125" s="36"/>
      <c r="J1125" s="36"/>
      <c r="K1125" s="36"/>
      <c r="L1125" s="36"/>
      <c r="M1125" s="36"/>
      <c r="N1125" s="36"/>
      <c r="O1125" s="47"/>
      <c r="P1125" s="47"/>
      <c r="Q1125" s="47"/>
      <c r="R1125" s="47"/>
      <c r="S1125" s="36"/>
      <c r="T1125" s="36"/>
      <c r="U1125" s="47"/>
      <c r="V1125" s="47"/>
      <c r="W1125" s="48"/>
      <c r="X1125" s="48"/>
      <c r="Y1125" s="47"/>
      <c r="Z1125" s="47"/>
      <c r="AA1125" s="47"/>
      <c r="AB1125" s="50"/>
      <c r="AC1125" s="56"/>
      <c r="AF1125" s="50"/>
      <c r="AG1125" s="57"/>
    </row>
    <row r="1126" spans="1:33" s="45" customFormat="1">
      <c r="A1126" s="36"/>
      <c r="B1126" s="36"/>
      <c r="C1126" s="44"/>
      <c r="E1126" s="46"/>
      <c r="F1126" s="46"/>
      <c r="G1126" s="46"/>
      <c r="H1126" s="36"/>
      <c r="I1126" s="36"/>
      <c r="J1126" s="36"/>
      <c r="K1126" s="36"/>
      <c r="L1126" s="36"/>
      <c r="M1126" s="36"/>
      <c r="N1126" s="36"/>
      <c r="O1126" s="47"/>
      <c r="P1126" s="47"/>
      <c r="Q1126" s="47"/>
      <c r="R1126" s="47"/>
      <c r="S1126" s="36"/>
      <c r="T1126" s="36"/>
      <c r="U1126" s="47"/>
      <c r="V1126" s="47"/>
      <c r="W1126" s="48"/>
      <c r="X1126" s="48"/>
      <c r="Y1126" s="47"/>
      <c r="Z1126" s="47"/>
      <c r="AA1126" s="47"/>
      <c r="AB1126" s="50"/>
      <c r="AC1126" s="56"/>
      <c r="AF1126" s="50"/>
      <c r="AG1126" s="57"/>
    </row>
    <row r="1127" spans="1:33" s="45" customFormat="1">
      <c r="A1127" s="36"/>
      <c r="B1127" s="36"/>
      <c r="C1127" s="44"/>
      <c r="E1127" s="46"/>
      <c r="F1127" s="46"/>
      <c r="G1127" s="46"/>
      <c r="H1127" s="36"/>
      <c r="I1127" s="36"/>
      <c r="J1127" s="36"/>
      <c r="K1127" s="36"/>
      <c r="L1127" s="36"/>
      <c r="M1127" s="36"/>
      <c r="N1127" s="36"/>
      <c r="O1127" s="47"/>
      <c r="P1127" s="47"/>
      <c r="Q1127" s="47"/>
      <c r="R1127" s="47"/>
      <c r="S1127" s="36"/>
      <c r="T1127" s="36"/>
      <c r="U1127" s="47"/>
      <c r="V1127" s="47"/>
      <c r="W1127" s="48"/>
      <c r="X1127" s="48"/>
      <c r="Y1127" s="47"/>
      <c r="Z1127" s="47"/>
      <c r="AA1127" s="47"/>
      <c r="AB1127" s="50"/>
      <c r="AC1127" s="56"/>
      <c r="AF1127" s="50"/>
      <c r="AG1127" s="50"/>
    </row>
    <row r="1128" spans="1:33" s="45" customFormat="1">
      <c r="A1128" s="36"/>
      <c r="B1128" s="36"/>
      <c r="C1128" s="44"/>
      <c r="E1128" s="46"/>
      <c r="F1128" s="46"/>
      <c r="G1128" s="46"/>
      <c r="H1128" s="36"/>
      <c r="I1128" s="36"/>
      <c r="J1128" s="36"/>
      <c r="K1128" s="36"/>
      <c r="L1128" s="36"/>
      <c r="M1128" s="36"/>
      <c r="N1128" s="36"/>
      <c r="O1128" s="47"/>
      <c r="P1128" s="47"/>
      <c r="Q1128" s="47"/>
      <c r="R1128" s="47"/>
      <c r="S1128" s="36"/>
      <c r="T1128" s="36"/>
      <c r="U1128" s="47"/>
      <c r="V1128" s="47"/>
      <c r="W1128" s="48"/>
      <c r="X1128" s="48"/>
      <c r="Y1128" s="47"/>
      <c r="Z1128" s="47"/>
      <c r="AA1128" s="47"/>
      <c r="AB1128" s="50"/>
      <c r="AC1128" s="56"/>
      <c r="AF1128" s="50"/>
      <c r="AG1128" s="57"/>
    </row>
    <row r="1129" spans="1:33" s="45" customFormat="1">
      <c r="A1129" s="36"/>
      <c r="B1129" s="36"/>
      <c r="C1129" s="44"/>
      <c r="E1129" s="46"/>
      <c r="F1129" s="46"/>
      <c r="G1129" s="46"/>
      <c r="H1129" s="36"/>
      <c r="I1129" s="36"/>
      <c r="J1129" s="36"/>
      <c r="K1129" s="36"/>
      <c r="L1129" s="36"/>
      <c r="M1129" s="36"/>
      <c r="N1129" s="36"/>
      <c r="O1129" s="47"/>
      <c r="P1129" s="47"/>
      <c r="Q1129" s="47"/>
      <c r="R1129" s="47"/>
      <c r="S1129" s="36"/>
      <c r="T1129" s="36"/>
      <c r="U1129" s="47"/>
      <c r="V1129" s="47"/>
      <c r="W1129" s="48"/>
      <c r="X1129" s="48"/>
      <c r="Y1129" s="47"/>
      <c r="Z1129" s="47"/>
      <c r="AA1129" s="47"/>
      <c r="AB1129" s="50"/>
      <c r="AC1129" s="56"/>
      <c r="AF1129" s="50"/>
      <c r="AG1129" s="57"/>
    </row>
    <row r="1130" spans="1:33" s="45" customFormat="1">
      <c r="A1130" s="36"/>
      <c r="B1130" s="36"/>
      <c r="C1130" s="44"/>
      <c r="E1130" s="46"/>
      <c r="F1130" s="46"/>
      <c r="G1130" s="46"/>
      <c r="H1130" s="36"/>
      <c r="I1130" s="36"/>
      <c r="J1130" s="36"/>
      <c r="K1130" s="36"/>
      <c r="L1130" s="36"/>
      <c r="M1130" s="36"/>
      <c r="N1130" s="36"/>
      <c r="O1130" s="47"/>
      <c r="P1130" s="47"/>
      <c r="Q1130" s="47"/>
      <c r="R1130" s="47"/>
      <c r="S1130" s="36"/>
      <c r="T1130" s="36"/>
      <c r="U1130" s="47"/>
      <c r="V1130" s="47"/>
      <c r="W1130" s="48"/>
      <c r="X1130" s="48"/>
      <c r="Y1130" s="47"/>
      <c r="Z1130" s="47"/>
      <c r="AA1130" s="47"/>
      <c r="AB1130" s="50"/>
      <c r="AC1130" s="56"/>
      <c r="AF1130" s="50"/>
      <c r="AG1130" s="57"/>
    </row>
    <row r="1131" spans="1:33" s="45" customFormat="1">
      <c r="A1131" s="36"/>
      <c r="B1131" s="36"/>
      <c r="C1131" s="44"/>
      <c r="E1131" s="46"/>
      <c r="F1131" s="46"/>
      <c r="G1131" s="46"/>
      <c r="H1131" s="36"/>
      <c r="I1131" s="36"/>
      <c r="J1131" s="36"/>
      <c r="K1131" s="36"/>
      <c r="L1131" s="36"/>
      <c r="M1131" s="36"/>
      <c r="N1131" s="36"/>
      <c r="O1131" s="47"/>
      <c r="P1131" s="47"/>
      <c r="Q1131" s="47"/>
      <c r="R1131" s="47"/>
      <c r="S1131" s="36"/>
      <c r="T1131" s="36"/>
      <c r="U1131" s="47"/>
      <c r="V1131" s="47"/>
      <c r="W1131" s="48"/>
      <c r="X1131" s="48"/>
      <c r="Y1131" s="47"/>
      <c r="Z1131" s="47"/>
      <c r="AA1131" s="47"/>
      <c r="AB1131" s="50"/>
      <c r="AC1131" s="56"/>
      <c r="AF1131" s="50"/>
      <c r="AG1131" s="57"/>
    </row>
    <row r="1132" spans="1:33" s="45" customFormat="1">
      <c r="A1132" s="36"/>
      <c r="B1132" s="36"/>
      <c r="C1132" s="44"/>
      <c r="E1132" s="46"/>
      <c r="F1132" s="46"/>
      <c r="G1132" s="46"/>
      <c r="H1132" s="36"/>
      <c r="I1132" s="36"/>
      <c r="J1132" s="36"/>
      <c r="K1132" s="36"/>
      <c r="L1132" s="36"/>
      <c r="M1132" s="36"/>
      <c r="N1132" s="36"/>
      <c r="O1132" s="47"/>
      <c r="P1132" s="47"/>
      <c r="Q1132" s="47"/>
      <c r="R1132" s="47"/>
      <c r="S1132" s="36"/>
      <c r="T1132" s="36"/>
      <c r="U1132" s="47"/>
      <c r="V1132" s="47"/>
      <c r="W1132" s="48"/>
      <c r="X1132" s="48"/>
      <c r="Y1132" s="47"/>
      <c r="Z1132" s="47"/>
      <c r="AA1132" s="47"/>
      <c r="AB1132" s="50"/>
      <c r="AC1132" s="56"/>
      <c r="AF1132" s="50"/>
      <c r="AG1132" s="57"/>
    </row>
    <row r="1133" spans="1:33" s="45" customFormat="1">
      <c r="A1133" s="36"/>
      <c r="B1133" s="36"/>
      <c r="C1133" s="44"/>
      <c r="E1133" s="46"/>
      <c r="F1133" s="46"/>
      <c r="G1133" s="46"/>
      <c r="H1133" s="36"/>
      <c r="I1133" s="36"/>
      <c r="J1133" s="36"/>
      <c r="K1133" s="36"/>
      <c r="L1133" s="36"/>
      <c r="M1133" s="36"/>
      <c r="N1133" s="36"/>
      <c r="O1133" s="47"/>
      <c r="P1133" s="47"/>
      <c r="Q1133" s="47"/>
      <c r="R1133" s="47"/>
      <c r="S1133" s="36"/>
      <c r="T1133" s="36"/>
      <c r="U1133" s="47"/>
      <c r="V1133" s="47"/>
      <c r="W1133" s="48"/>
      <c r="X1133" s="48"/>
      <c r="Y1133" s="47"/>
      <c r="Z1133" s="47"/>
      <c r="AA1133" s="47"/>
      <c r="AB1133" s="50"/>
      <c r="AC1133" s="56"/>
      <c r="AF1133" s="50"/>
      <c r="AG1133" s="57"/>
    </row>
    <row r="1134" spans="1:33" s="45" customFormat="1">
      <c r="A1134" s="36"/>
      <c r="B1134" s="36"/>
      <c r="C1134" s="44"/>
      <c r="E1134" s="46"/>
      <c r="F1134" s="46"/>
      <c r="G1134" s="46"/>
      <c r="H1134" s="36"/>
      <c r="I1134" s="36"/>
      <c r="J1134" s="36"/>
      <c r="K1134" s="36"/>
      <c r="L1134" s="36"/>
      <c r="M1134" s="36"/>
      <c r="N1134" s="36"/>
      <c r="O1134" s="47"/>
      <c r="P1134" s="47"/>
      <c r="Q1134" s="47"/>
      <c r="R1134" s="47"/>
      <c r="S1134" s="36"/>
      <c r="T1134" s="36"/>
      <c r="U1134" s="47"/>
      <c r="V1134" s="47"/>
      <c r="W1134" s="48"/>
      <c r="X1134" s="48"/>
      <c r="Y1134" s="47"/>
      <c r="Z1134" s="47"/>
      <c r="AA1134" s="47"/>
      <c r="AB1134" s="50"/>
      <c r="AC1134" s="56"/>
      <c r="AF1134" s="50"/>
      <c r="AG1134" s="57"/>
    </row>
    <row r="1135" spans="1:33" s="45" customFormat="1">
      <c r="A1135" s="36"/>
      <c r="B1135" s="36"/>
      <c r="C1135" s="44"/>
      <c r="E1135" s="46"/>
      <c r="F1135" s="46"/>
      <c r="G1135" s="46"/>
      <c r="H1135" s="36"/>
      <c r="I1135" s="36"/>
      <c r="J1135" s="36"/>
      <c r="K1135" s="36"/>
      <c r="L1135" s="36"/>
      <c r="M1135" s="36"/>
      <c r="N1135" s="36"/>
      <c r="O1135" s="47"/>
      <c r="P1135" s="47"/>
      <c r="Q1135" s="47"/>
      <c r="R1135" s="47"/>
      <c r="S1135" s="36"/>
      <c r="T1135" s="36"/>
      <c r="U1135" s="47"/>
      <c r="V1135" s="47"/>
      <c r="W1135" s="48"/>
      <c r="X1135" s="48"/>
      <c r="Y1135" s="47"/>
      <c r="Z1135" s="47"/>
      <c r="AA1135" s="47"/>
      <c r="AB1135" s="50"/>
      <c r="AC1135" s="56"/>
      <c r="AF1135" s="50"/>
      <c r="AG1135" s="57"/>
    </row>
    <row r="1136" spans="1:33" s="45" customFormat="1">
      <c r="A1136" s="36"/>
      <c r="B1136" s="36"/>
      <c r="C1136" s="44"/>
      <c r="E1136" s="46"/>
      <c r="F1136" s="46"/>
      <c r="G1136" s="46"/>
      <c r="H1136" s="36"/>
      <c r="I1136" s="36"/>
      <c r="J1136" s="36"/>
      <c r="K1136" s="36"/>
      <c r="L1136" s="36"/>
      <c r="M1136" s="36"/>
      <c r="N1136" s="36"/>
      <c r="O1136" s="47"/>
      <c r="P1136" s="47"/>
      <c r="Q1136" s="47"/>
      <c r="R1136" s="47"/>
      <c r="S1136" s="36"/>
      <c r="T1136" s="36"/>
      <c r="U1136" s="47"/>
      <c r="V1136" s="47"/>
      <c r="W1136" s="48"/>
      <c r="X1136" s="48"/>
      <c r="Y1136" s="47"/>
      <c r="Z1136" s="47"/>
      <c r="AA1136" s="47"/>
      <c r="AB1136" s="50"/>
      <c r="AC1136" s="56"/>
      <c r="AF1136" s="50"/>
      <c r="AG1136" s="57"/>
    </row>
    <row r="1137" spans="1:33" s="45" customFormat="1">
      <c r="A1137" s="36"/>
      <c r="B1137" s="36"/>
      <c r="C1137" s="44"/>
      <c r="E1137" s="46"/>
      <c r="F1137" s="46"/>
      <c r="G1137" s="46"/>
      <c r="H1137" s="36"/>
      <c r="I1137" s="36"/>
      <c r="J1137" s="36"/>
      <c r="K1137" s="36"/>
      <c r="L1137" s="36"/>
      <c r="M1137" s="36"/>
      <c r="N1137" s="36"/>
      <c r="O1137" s="47"/>
      <c r="P1137" s="47"/>
      <c r="Q1137" s="47"/>
      <c r="R1137" s="47"/>
      <c r="S1137" s="36"/>
      <c r="T1137" s="36"/>
      <c r="U1137" s="47"/>
      <c r="V1137" s="47"/>
      <c r="W1137" s="48"/>
      <c r="X1137" s="48"/>
      <c r="Y1137" s="47"/>
      <c r="Z1137" s="47"/>
      <c r="AA1137" s="47"/>
      <c r="AB1137" s="50"/>
      <c r="AC1137" s="56"/>
      <c r="AF1137" s="50"/>
      <c r="AG1137" s="57"/>
    </row>
    <row r="1138" spans="1:33" s="45" customFormat="1">
      <c r="A1138" s="36"/>
      <c r="B1138" s="36"/>
      <c r="C1138" s="44"/>
      <c r="E1138" s="46"/>
      <c r="F1138" s="46"/>
      <c r="G1138" s="46"/>
      <c r="H1138" s="36"/>
      <c r="I1138" s="36"/>
      <c r="J1138" s="36"/>
      <c r="K1138" s="36"/>
      <c r="L1138" s="36"/>
      <c r="M1138" s="36"/>
      <c r="N1138" s="36"/>
      <c r="O1138" s="47"/>
      <c r="P1138" s="47"/>
      <c r="Q1138" s="47"/>
      <c r="R1138" s="47"/>
      <c r="S1138" s="36"/>
      <c r="T1138" s="36"/>
      <c r="U1138" s="47"/>
      <c r="V1138" s="47"/>
      <c r="W1138" s="48"/>
      <c r="X1138" s="48"/>
      <c r="Y1138" s="47"/>
      <c r="Z1138" s="47"/>
      <c r="AA1138" s="47"/>
      <c r="AB1138" s="50"/>
      <c r="AC1138" s="56"/>
      <c r="AF1138" s="50"/>
      <c r="AG1138" s="57"/>
    </row>
    <row r="1139" spans="1:33" s="45" customFormat="1">
      <c r="A1139" s="36"/>
      <c r="B1139" s="36"/>
      <c r="C1139" s="44"/>
      <c r="E1139" s="46"/>
      <c r="F1139" s="46"/>
      <c r="G1139" s="46"/>
      <c r="H1139" s="36"/>
      <c r="I1139" s="36"/>
      <c r="J1139" s="36"/>
      <c r="K1139" s="36"/>
      <c r="L1139" s="36"/>
      <c r="M1139" s="36"/>
      <c r="N1139" s="36"/>
      <c r="O1139" s="47"/>
      <c r="P1139" s="47"/>
      <c r="Q1139" s="47"/>
      <c r="R1139" s="47"/>
      <c r="S1139" s="36"/>
      <c r="T1139" s="36"/>
      <c r="U1139" s="47"/>
      <c r="V1139" s="47"/>
      <c r="W1139" s="48"/>
      <c r="X1139" s="48"/>
      <c r="Y1139" s="47"/>
      <c r="Z1139" s="47"/>
      <c r="AA1139" s="47"/>
      <c r="AB1139" s="50"/>
      <c r="AC1139" s="56"/>
      <c r="AF1139" s="50"/>
      <c r="AG1139" s="57"/>
    </row>
    <row r="1140" spans="1:33" s="45" customFormat="1">
      <c r="A1140" s="36"/>
      <c r="B1140" s="36"/>
      <c r="C1140" s="44"/>
      <c r="E1140" s="46"/>
      <c r="F1140" s="46"/>
      <c r="G1140" s="46"/>
      <c r="H1140" s="36"/>
      <c r="I1140" s="36"/>
      <c r="J1140" s="36"/>
      <c r="K1140" s="36"/>
      <c r="L1140" s="36"/>
      <c r="M1140" s="36"/>
      <c r="N1140" s="36"/>
      <c r="O1140" s="47"/>
      <c r="P1140" s="47"/>
      <c r="Q1140" s="47"/>
      <c r="R1140" s="47"/>
      <c r="S1140" s="36"/>
      <c r="T1140" s="36"/>
      <c r="U1140" s="47"/>
      <c r="V1140" s="47"/>
      <c r="W1140" s="48"/>
      <c r="X1140" s="48"/>
      <c r="Y1140" s="47"/>
      <c r="Z1140" s="47"/>
      <c r="AA1140" s="47"/>
      <c r="AB1140" s="50"/>
      <c r="AC1140" s="56"/>
      <c r="AF1140" s="50"/>
      <c r="AG1140" s="57"/>
    </row>
    <row r="1141" spans="1:33" s="45" customFormat="1">
      <c r="A1141" s="36"/>
      <c r="B1141" s="36"/>
      <c r="C1141" s="44"/>
      <c r="E1141" s="46"/>
      <c r="F1141" s="46"/>
      <c r="G1141" s="46"/>
      <c r="H1141" s="36"/>
      <c r="I1141" s="36"/>
      <c r="J1141" s="36"/>
      <c r="K1141" s="36"/>
      <c r="L1141" s="36"/>
      <c r="M1141" s="36"/>
      <c r="N1141" s="36"/>
      <c r="O1141" s="47"/>
      <c r="P1141" s="47"/>
      <c r="Q1141" s="47"/>
      <c r="R1141" s="47"/>
      <c r="S1141" s="36"/>
      <c r="T1141" s="36"/>
      <c r="U1141" s="47"/>
      <c r="V1141" s="47"/>
      <c r="W1141" s="48"/>
      <c r="X1141" s="48"/>
      <c r="Y1141" s="47"/>
      <c r="Z1141" s="47"/>
      <c r="AA1141" s="47"/>
      <c r="AB1141" s="50"/>
      <c r="AC1141" s="56"/>
      <c r="AF1141" s="50"/>
      <c r="AG1141" s="57"/>
    </row>
    <row r="1142" spans="1:33" s="45" customFormat="1">
      <c r="A1142" s="36"/>
      <c r="B1142" s="36"/>
      <c r="C1142" s="44"/>
      <c r="E1142" s="46"/>
      <c r="F1142" s="46"/>
      <c r="G1142" s="46"/>
      <c r="H1142" s="36"/>
      <c r="I1142" s="36"/>
      <c r="J1142" s="36"/>
      <c r="K1142" s="36"/>
      <c r="L1142" s="36"/>
      <c r="M1142" s="36"/>
      <c r="N1142" s="36"/>
      <c r="O1142" s="47"/>
      <c r="P1142" s="47"/>
      <c r="Q1142" s="47"/>
      <c r="R1142" s="47"/>
      <c r="S1142" s="36"/>
      <c r="T1142" s="36"/>
      <c r="U1142" s="47"/>
      <c r="V1142" s="47"/>
      <c r="W1142" s="48"/>
      <c r="X1142" s="48"/>
      <c r="Y1142" s="47"/>
      <c r="Z1142" s="47"/>
      <c r="AA1142" s="47"/>
      <c r="AB1142" s="50"/>
      <c r="AC1142" s="56"/>
      <c r="AF1142" s="50"/>
      <c r="AG1142" s="57"/>
    </row>
    <row r="1143" spans="1:33" s="45" customFormat="1">
      <c r="A1143" s="36"/>
      <c r="B1143" s="36"/>
      <c r="C1143" s="44"/>
      <c r="E1143" s="46"/>
      <c r="F1143" s="46"/>
      <c r="G1143" s="46"/>
      <c r="H1143" s="36"/>
      <c r="I1143" s="36"/>
      <c r="J1143" s="36"/>
      <c r="K1143" s="36"/>
      <c r="L1143" s="36"/>
      <c r="M1143" s="36"/>
      <c r="N1143" s="36"/>
      <c r="O1143" s="47"/>
      <c r="P1143" s="47"/>
      <c r="Q1143" s="47"/>
      <c r="R1143" s="47"/>
      <c r="S1143" s="36"/>
      <c r="T1143" s="36"/>
      <c r="U1143" s="47"/>
      <c r="V1143" s="47"/>
      <c r="W1143" s="48"/>
      <c r="X1143" s="48"/>
      <c r="Y1143" s="47"/>
      <c r="Z1143" s="47"/>
      <c r="AA1143" s="47"/>
      <c r="AB1143" s="50"/>
      <c r="AC1143" s="56"/>
      <c r="AF1143" s="50"/>
      <c r="AG1143" s="57"/>
    </row>
    <row r="1144" spans="1:33" s="45" customFormat="1">
      <c r="A1144" s="36"/>
      <c r="B1144" s="36"/>
      <c r="C1144" s="44"/>
      <c r="E1144" s="46"/>
      <c r="F1144" s="46"/>
      <c r="G1144" s="46"/>
      <c r="H1144" s="36"/>
      <c r="I1144" s="36"/>
      <c r="J1144" s="36"/>
      <c r="K1144" s="36"/>
      <c r="L1144" s="36"/>
      <c r="M1144" s="36"/>
      <c r="N1144" s="36"/>
      <c r="O1144" s="47"/>
      <c r="P1144" s="47"/>
      <c r="Q1144" s="47"/>
      <c r="R1144" s="47"/>
      <c r="S1144" s="36"/>
      <c r="T1144" s="36"/>
      <c r="U1144" s="47"/>
      <c r="V1144" s="47"/>
      <c r="W1144" s="48"/>
      <c r="X1144" s="48"/>
      <c r="Y1144" s="47"/>
      <c r="Z1144" s="47"/>
      <c r="AA1144" s="47"/>
      <c r="AB1144" s="50"/>
      <c r="AC1144" s="56"/>
      <c r="AF1144" s="50"/>
      <c r="AG1144" s="57"/>
    </row>
    <row r="1145" spans="1:33" s="45" customFormat="1">
      <c r="A1145" s="36"/>
      <c r="B1145" s="36"/>
      <c r="C1145" s="44"/>
      <c r="E1145" s="46"/>
      <c r="F1145" s="46"/>
      <c r="G1145" s="46"/>
      <c r="H1145" s="36"/>
      <c r="I1145" s="36"/>
      <c r="J1145" s="36"/>
      <c r="K1145" s="36"/>
      <c r="L1145" s="36"/>
      <c r="M1145" s="36"/>
      <c r="N1145" s="36"/>
      <c r="O1145" s="47"/>
      <c r="P1145" s="47"/>
      <c r="Q1145" s="47"/>
      <c r="R1145" s="47"/>
      <c r="S1145" s="36"/>
      <c r="T1145" s="36"/>
      <c r="U1145" s="47"/>
      <c r="V1145" s="47"/>
      <c r="W1145" s="48"/>
      <c r="X1145" s="48"/>
      <c r="Y1145" s="47"/>
      <c r="Z1145" s="47"/>
      <c r="AA1145" s="47"/>
      <c r="AB1145" s="50"/>
      <c r="AC1145" s="56"/>
      <c r="AF1145" s="50"/>
      <c r="AG1145" s="57"/>
    </row>
    <row r="1146" spans="1:33" s="45" customFormat="1">
      <c r="A1146" s="36"/>
      <c r="B1146" s="36"/>
      <c r="C1146" s="44"/>
      <c r="E1146" s="46"/>
      <c r="F1146" s="46"/>
      <c r="G1146" s="46"/>
      <c r="H1146" s="36"/>
      <c r="I1146" s="36"/>
      <c r="J1146" s="36"/>
      <c r="K1146" s="36"/>
      <c r="L1146" s="36"/>
      <c r="M1146" s="36"/>
      <c r="N1146" s="36"/>
      <c r="O1146" s="47"/>
      <c r="P1146" s="47"/>
      <c r="Q1146" s="47"/>
      <c r="R1146" s="47"/>
      <c r="S1146" s="36"/>
      <c r="T1146" s="36"/>
      <c r="U1146" s="47"/>
      <c r="V1146" s="47"/>
      <c r="W1146" s="48"/>
      <c r="X1146" s="48"/>
      <c r="Y1146" s="47"/>
      <c r="Z1146" s="47"/>
      <c r="AA1146" s="47"/>
      <c r="AB1146" s="50"/>
      <c r="AC1146" s="56"/>
      <c r="AF1146" s="50"/>
      <c r="AG1146" s="57"/>
    </row>
    <row r="1147" spans="1:33" s="45" customFormat="1">
      <c r="A1147" s="36"/>
      <c r="B1147" s="36"/>
      <c r="C1147" s="44"/>
      <c r="E1147" s="46"/>
      <c r="F1147" s="46"/>
      <c r="G1147" s="46"/>
      <c r="H1147" s="36"/>
      <c r="I1147" s="36"/>
      <c r="J1147" s="36"/>
      <c r="K1147" s="36"/>
      <c r="L1147" s="36"/>
      <c r="M1147" s="36"/>
      <c r="N1147" s="36"/>
      <c r="O1147" s="47"/>
      <c r="P1147" s="47"/>
      <c r="Q1147" s="47"/>
      <c r="R1147" s="47"/>
      <c r="S1147" s="36"/>
      <c r="T1147" s="36"/>
      <c r="U1147" s="47"/>
      <c r="V1147" s="47"/>
      <c r="W1147" s="48"/>
      <c r="X1147" s="48"/>
      <c r="Y1147" s="47"/>
      <c r="Z1147" s="47"/>
      <c r="AA1147" s="47"/>
      <c r="AB1147" s="50"/>
      <c r="AC1147" s="56"/>
      <c r="AF1147" s="50"/>
      <c r="AG1147" s="57"/>
    </row>
    <row r="1148" spans="1:33" s="45" customFormat="1">
      <c r="A1148" s="36"/>
      <c r="B1148" s="36"/>
      <c r="C1148" s="44"/>
      <c r="E1148" s="46"/>
      <c r="F1148" s="46"/>
      <c r="G1148" s="46"/>
      <c r="H1148" s="36"/>
      <c r="I1148" s="36"/>
      <c r="J1148" s="36"/>
      <c r="K1148" s="36"/>
      <c r="L1148" s="36"/>
      <c r="M1148" s="36"/>
      <c r="N1148" s="36"/>
      <c r="O1148" s="47"/>
      <c r="P1148" s="47"/>
      <c r="Q1148" s="47"/>
      <c r="R1148" s="47"/>
      <c r="S1148" s="36"/>
      <c r="T1148" s="36"/>
      <c r="U1148" s="47"/>
      <c r="V1148" s="47"/>
      <c r="W1148" s="48"/>
      <c r="X1148" s="48"/>
      <c r="Y1148" s="47"/>
      <c r="Z1148" s="47"/>
      <c r="AA1148" s="47"/>
      <c r="AB1148" s="50"/>
      <c r="AC1148" s="56"/>
      <c r="AF1148" s="50"/>
      <c r="AG1148" s="57"/>
    </row>
    <row r="1149" spans="1:33" s="45" customFormat="1">
      <c r="A1149" s="36"/>
      <c r="B1149" s="36"/>
      <c r="C1149" s="44"/>
      <c r="E1149" s="46"/>
      <c r="F1149" s="46"/>
      <c r="G1149" s="46"/>
      <c r="H1149" s="36"/>
      <c r="I1149" s="36"/>
      <c r="J1149" s="36"/>
      <c r="K1149" s="36"/>
      <c r="L1149" s="36"/>
      <c r="M1149" s="36"/>
      <c r="N1149" s="36"/>
      <c r="O1149" s="47"/>
      <c r="P1149" s="47"/>
      <c r="Q1149" s="47"/>
      <c r="R1149" s="47"/>
      <c r="S1149" s="36"/>
      <c r="T1149" s="36"/>
      <c r="U1149" s="47"/>
      <c r="V1149" s="47"/>
      <c r="W1149" s="48"/>
      <c r="X1149" s="48"/>
      <c r="Y1149" s="47"/>
      <c r="Z1149" s="47"/>
      <c r="AA1149" s="47"/>
      <c r="AB1149" s="50"/>
      <c r="AC1149" s="56"/>
      <c r="AF1149" s="50"/>
      <c r="AG1149" s="57"/>
    </row>
    <row r="1150" spans="1:33" s="45" customFormat="1">
      <c r="A1150" s="36"/>
      <c r="B1150" s="36"/>
      <c r="C1150" s="44"/>
      <c r="E1150" s="46"/>
      <c r="F1150" s="46"/>
      <c r="G1150" s="46"/>
      <c r="H1150" s="36"/>
      <c r="I1150" s="36"/>
      <c r="J1150" s="36"/>
      <c r="K1150" s="36"/>
      <c r="L1150" s="36"/>
      <c r="M1150" s="36"/>
      <c r="N1150" s="36"/>
      <c r="O1150" s="47"/>
      <c r="P1150" s="47"/>
      <c r="Q1150" s="47"/>
      <c r="R1150" s="47"/>
      <c r="S1150" s="36"/>
      <c r="T1150" s="36"/>
      <c r="U1150" s="47"/>
      <c r="V1150" s="47"/>
      <c r="W1150" s="48"/>
      <c r="X1150" s="48"/>
      <c r="Y1150" s="47"/>
      <c r="Z1150" s="47"/>
      <c r="AA1150" s="47"/>
      <c r="AB1150" s="50"/>
      <c r="AC1150" s="56"/>
      <c r="AF1150" s="50"/>
      <c r="AG1150" s="57"/>
    </row>
    <row r="1151" spans="1:33" s="45" customFormat="1">
      <c r="A1151" s="36"/>
      <c r="B1151" s="36"/>
      <c r="C1151" s="44"/>
      <c r="E1151" s="46"/>
      <c r="F1151" s="46"/>
      <c r="G1151" s="46"/>
      <c r="H1151" s="36"/>
      <c r="I1151" s="36"/>
      <c r="J1151" s="36"/>
      <c r="K1151" s="36"/>
      <c r="L1151" s="36"/>
      <c r="M1151" s="36"/>
      <c r="N1151" s="36"/>
      <c r="O1151" s="47"/>
      <c r="P1151" s="47"/>
      <c r="Q1151" s="47"/>
      <c r="R1151" s="47"/>
      <c r="S1151" s="36"/>
      <c r="T1151" s="36"/>
      <c r="U1151" s="47"/>
      <c r="V1151" s="47"/>
      <c r="W1151" s="48"/>
      <c r="X1151" s="48"/>
      <c r="Y1151" s="47"/>
      <c r="Z1151" s="47"/>
      <c r="AA1151" s="47"/>
      <c r="AB1151" s="50"/>
      <c r="AC1151" s="56"/>
      <c r="AD1151" s="50"/>
      <c r="AE1151" s="50"/>
      <c r="AF1151" s="50"/>
      <c r="AG1151" s="57"/>
    </row>
    <row r="1152" spans="1:33" s="45" customFormat="1">
      <c r="A1152" s="36"/>
      <c r="B1152" s="36"/>
      <c r="C1152" s="44"/>
      <c r="E1152" s="46"/>
      <c r="F1152" s="46"/>
      <c r="G1152" s="46"/>
      <c r="H1152" s="36"/>
      <c r="I1152" s="36"/>
      <c r="J1152" s="36"/>
      <c r="K1152" s="36"/>
      <c r="L1152" s="36"/>
      <c r="M1152" s="36"/>
      <c r="N1152" s="36"/>
      <c r="O1152" s="47"/>
      <c r="P1152" s="47"/>
      <c r="Q1152" s="47"/>
      <c r="R1152" s="47"/>
      <c r="S1152" s="36"/>
      <c r="T1152" s="36"/>
      <c r="U1152" s="47"/>
      <c r="V1152" s="47"/>
      <c r="W1152" s="48"/>
      <c r="X1152" s="48"/>
      <c r="Y1152" s="47"/>
      <c r="Z1152" s="47"/>
      <c r="AA1152" s="47"/>
      <c r="AB1152" s="50"/>
      <c r="AC1152" s="56"/>
      <c r="AF1152" s="50"/>
      <c r="AG1152" s="57"/>
    </row>
    <row r="1153" spans="1:33" s="45" customFormat="1">
      <c r="A1153" s="36"/>
      <c r="B1153" s="36"/>
      <c r="C1153" s="44"/>
      <c r="E1153" s="46"/>
      <c r="F1153" s="46"/>
      <c r="G1153" s="46"/>
      <c r="H1153" s="36"/>
      <c r="I1153" s="36"/>
      <c r="J1153" s="36"/>
      <c r="K1153" s="36"/>
      <c r="L1153" s="36"/>
      <c r="M1153" s="36"/>
      <c r="N1153" s="36"/>
      <c r="O1153" s="47"/>
      <c r="P1153" s="47"/>
      <c r="Q1153" s="47"/>
      <c r="R1153" s="47"/>
      <c r="S1153" s="36"/>
      <c r="T1153" s="36"/>
      <c r="U1153" s="47"/>
      <c r="V1153" s="47"/>
      <c r="W1153" s="48"/>
      <c r="X1153" s="48"/>
      <c r="Y1153" s="47"/>
      <c r="Z1153" s="47"/>
      <c r="AA1153" s="47"/>
      <c r="AB1153" s="50"/>
      <c r="AC1153" s="56"/>
      <c r="AF1153" s="50"/>
      <c r="AG1153" s="57"/>
    </row>
    <row r="1154" spans="1:33" s="45" customFormat="1">
      <c r="A1154" s="36"/>
      <c r="B1154" s="36"/>
      <c r="C1154" s="44"/>
      <c r="E1154" s="46"/>
      <c r="F1154" s="46"/>
      <c r="G1154" s="46"/>
      <c r="H1154" s="36"/>
      <c r="I1154" s="36"/>
      <c r="J1154" s="36"/>
      <c r="K1154" s="36"/>
      <c r="L1154" s="36"/>
      <c r="M1154" s="36"/>
      <c r="N1154" s="36"/>
      <c r="O1154" s="47"/>
      <c r="P1154" s="47"/>
      <c r="Q1154" s="47"/>
      <c r="R1154" s="47"/>
      <c r="S1154" s="36"/>
      <c r="T1154" s="36"/>
      <c r="U1154" s="47"/>
      <c r="V1154" s="47"/>
      <c r="W1154" s="48"/>
      <c r="X1154" s="48"/>
      <c r="Y1154" s="47"/>
      <c r="Z1154" s="47"/>
      <c r="AA1154" s="47"/>
      <c r="AB1154" s="50"/>
      <c r="AC1154" s="56"/>
      <c r="AF1154" s="50"/>
      <c r="AG1154" s="57"/>
    </row>
    <row r="1155" spans="1:33" s="45" customFormat="1">
      <c r="A1155" s="36"/>
      <c r="B1155" s="36"/>
      <c r="C1155" s="44"/>
      <c r="E1155" s="46"/>
      <c r="F1155" s="46"/>
      <c r="G1155" s="46"/>
      <c r="H1155" s="36"/>
      <c r="I1155" s="36"/>
      <c r="J1155" s="36"/>
      <c r="K1155" s="36"/>
      <c r="L1155" s="36"/>
      <c r="M1155" s="36"/>
      <c r="N1155" s="36"/>
      <c r="O1155" s="47"/>
      <c r="P1155" s="47"/>
      <c r="Q1155" s="47"/>
      <c r="R1155" s="47"/>
      <c r="S1155" s="36"/>
      <c r="T1155" s="36"/>
      <c r="U1155" s="47"/>
      <c r="V1155" s="47"/>
      <c r="W1155" s="48"/>
      <c r="X1155" s="48"/>
      <c r="Y1155" s="47"/>
      <c r="Z1155" s="47"/>
      <c r="AA1155" s="47"/>
      <c r="AB1155" s="50"/>
      <c r="AC1155" s="56"/>
      <c r="AF1155" s="50"/>
      <c r="AG1155" s="57"/>
    </row>
    <row r="1156" spans="1:33" s="45" customFormat="1">
      <c r="A1156" s="36"/>
      <c r="B1156" s="36"/>
      <c r="C1156" s="44"/>
      <c r="E1156" s="46"/>
      <c r="F1156" s="46"/>
      <c r="G1156" s="46"/>
      <c r="H1156" s="36"/>
      <c r="I1156" s="36"/>
      <c r="J1156" s="36"/>
      <c r="K1156" s="36"/>
      <c r="L1156" s="36"/>
      <c r="M1156" s="36"/>
      <c r="N1156" s="36"/>
      <c r="O1156" s="47"/>
      <c r="P1156" s="47"/>
      <c r="Q1156" s="47"/>
      <c r="R1156" s="47"/>
      <c r="S1156" s="36"/>
      <c r="T1156" s="36"/>
      <c r="U1156" s="47"/>
      <c r="V1156" s="47"/>
      <c r="W1156" s="48"/>
      <c r="X1156" s="48"/>
      <c r="Y1156" s="47"/>
      <c r="Z1156" s="47"/>
      <c r="AA1156" s="47"/>
      <c r="AB1156" s="50"/>
      <c r="AC1156" s="56"/>
      <c r="AF1156" s="50"/>
      <c r="AG1156" s="57"/>
    </row>
    <row r="1157" spans="1:33" s="45" customFormat="1">
      <c r="A1157" s="36"/>
      <c r="B1157" s="36"/>
      <c r="C1157" s="44"/>
      <c r="E1157" s="46"/>
      <c r="F1157" s="46"/>
      <c r="G1157" s="46"/>
      <c r="H1157" s="36"/>
      <c r="I1157" s="36"/>
      <c r="J1157" s="36"/>
      <c r="K1157" s="36"/>
      <c r="L1157" s="36"/>
      <c r="M1157" s="36"/>
      <c r="N1157" s="36"/>
      <c r="O1157" s="47"/>
      <c r="P1157" s="47"/>
      <c r="Q1157" s="47"/>
      <c r="R1157" s="47"/>
      <c r="S1157" s="36"/>
      <c r="T1157" s="36"/>
      <c r="U1157" s="47"/>
      <c r="V1157" s="47"/>
      <c r="W1157" s="48"/>
      <c r="X1157" s="48"/>
      <c r="Y1157" s="47"/>
      <c r="Z1157" s="47"/>
      <c r="AA1157" s="47"/>
      <c r="AB1157" s="50"/>
      <c r="AC1157" s="56"/>
      <c r="AF1157" s="50"/>
      <c r="AG1157" s="57"/>
    </row>
    <row r="1158" spans="1:33" s="45" customFormat="1">
      <c r="A1158" s="36"/>
      <c r="B1158" s="36"/>
      <c r="C1158" s="44"/>
      <c r="E1158" s="46"/>
      <c r="F1158" s="46"/>
      <c r="G1158" s="46"/>
      <c r="H1158" s="36"/>
      <c r="I1158" s="36"/>
      <c r="J1158" s="36"/>
      <c r="K1158" s="36"/>
      <c r="L1158" s="36"/>
      <c r="M1158" s="36"/>
      <c r="N1158" s="36"/>
      <c r="O1158" s="47"/>
      <c r="P1158" s="47"/>
      <c r="Q1158" s="47"/>
      <c r="R1158" s="47"/>
      <c r="S1158" s="36"/>
      <c r="T1158" s="36"/>
      <c r="U1158" s="47"/>
      <c r="V1158" s="47"/>
      <c r="W1158" s="48"/>
      <c r="X1158" s="48"/>
      <c r="Y1158" s="47"/>
      <c r="Z1158" s="47"/>
      <c r="AA1158" s="47"/>
      <c r="AB1158" s="50"/>
      <c r="AC1158" s="56"/>
      <c r="AF1158" s="50"/>
      <c r="AG1158" s="57"/>
    </row>
    <row r="1159" spans="1:33" s="45" customFormat="1">
      <c r="A1159" s="36"/>
      <c r="B1159" s="36"/>
      <c r="C1159" s="44"/>
      <c r="E1159" s="46"/>
      <c r="F1159" s="46"/>
      <c r="G1159" s="46"/>
      <c r="H1159" s="36"/>
      <c r="I1159" s="36"/>
      <c r="J1159" s="36"/>
      <c r="K1159" s="36"/>
      <c r="L1159" s="36"/>
      <c r="M1159" s="36"/>
      <c r="N1159" s="36"/>
      <c r="O1159" s="47"/>
      <c r="P1159" s="47"/>
      <c r="Q1159" s="47"/>
      <c r="R1159" s="47"/>
      <c r="S1159" s="36"/>
      <c r="T1159" s="36"/>
      <c r="U1159" s="47"/>
      <c r="V1159" s="47"/>
      <c r="W1159" s="48"/>
      <c r="X1159" s="48"/>
      <c r="Y1159" s="47"/>
      <c r="Z1159" s="47"/>
      <c r="AA1159" s="47"/>
      <c r="AB1159" s="50"/>
      <c r="AC1159" s="56"/>
      <c r="AF1159" s="50"/>
      <c r="AG1159" s="57"/>
    </row>
    <row r="1160" spans="1:33" s="45" customFormat="1">
      <c r="A1160" s="36"/>
      <c r="B1160" s="36"/>
      <c r="C1160" s="44"/>
      <c r="E1160" s="46"/>
      <c r="F1160" s="46"/>
      <c r="G1160" s="46"/>
      <c r="H1160" s="36"/>
      <c r="I1160" s="36"/>
      <c r="J1160" s="36"/>
      <c r="K1160" s="36"/>
      <c r="L1160" s="36"/>
      <c r="M1160" s="36"/>
      <c r="N1160" s="36"/>
      <c r="O1160" s="47"/>
      <c r="P1160" s="47"/>
      <c r="Q1160" s="47"/>
      <c r="R1160" s="47"/>
      <c r="S1160" s="36"/>
      <c r="T1160" s="36"/>
      <c r="U1160" s="47"/>
      <c r="V1160" s="47"/>
      <c r="W1160" s="48"/>
      <c r="X1160" s="48"/>
      <c r="Y1160" s="47"/>
      <c r="Z1160" s="47"/>
      <c r="AA1160" s="47"/>
      <c r="AB1160" s="50"/>
      <c r="AC1160" s="56"/>
      <c r="AF1160" s="50"/>
      <c r="AG1160" s="57"/>
    </row>
    <row r="1161" spans="1:33" s="45" customFormat="1">
      <c r="A1161" s="36"/>
      <c r="B1161" s="36"/>
      <c r="C1161" s="44"/>
      <c r="E1161" s="46"/>
      <c r="F1161" s="46"/>
      <c r="G1161" s="46"/>
      <c r="H1161" s="36"/>
      <c r="I1161" s="36"/>
      <c r="J1161" s="36"/>
      <c r="K1161" s="36"/>
      <c r="L1161" s="36"/>
      <c r="M1161" s="36"/>
      <c r="N1161" s="36"/>
      <c r="O1161" s="47"/>
      <c r="P1161" s="47"/>
      <c r="Q1161" s="47"/>
      <c r="R1161" s="47"/>
      <c r="S1161" s="36"/>
      <c r="T1161" s="36"/>
      <c r="U1161" s="47"/>
      <c r="V1161" s="47"/>
      <c r="W1161" s="48"/>
      <c r="X1161" s="48"/>
      <c r="Y1161" s="47"/>
      <c r="Z1161" s="47"/>
      <c r="AA1161" s="47"/>
      <c r="AB1161" s="50"/>
      <c r="AC1161" s="56"/>
      <c r="AF1161" s="50"/>
      <c r="AG1161" s="57"/>
    </row>
    <row r="1162" spans="1:33" s="45" customFormat="1">
      <c r="A1162" s="36"/>
      <c r="B1162" s="36"/>
      <c r="C1162" s="44"/>
      <c r="E1162" s="46"/>
      <c r="F1162" s="46"/>
      <c r="G1162" s="46"/>
      <c r="H1162" s="36"/>
      <c r="I1162" s="36"/>
      <c r="J1162" s="36"/>
      <c r="K1162" s="36"/>
      <c r="L1162" s="36"/>
      <c r="M1162" s="36"/>
      <c r="N1162" s="36"/>
      <c r="O1162" s="47"/>
      <c r="P1162" s="47"/>
      <c r="Q1162" s="47"/>
      <c r="R1162" s="47"/>
      <c r="S1162" s="36"/>
      <c r="T1162" s="36"/>
      <c r="U1162" s="47"/>
      <c r="V1162" s="47"/>
      <c r="W1162" s="48"/>
      <c r="X1162" s="48"/>
      <c r="Y1162" s="47"/>
      <c r="Z1162" s="47"/>
      <c r="AA1162" s="47"/>
      <c r="AB1162" s="50"/>
      <c r="AC1162" s="56"/>
      <c r="AF1162" s="50"/>
      <c r="AG1162" s="50"/>
    </row>
    <row r="1163" spans="1:33" s="45" customFormat="1">
      <c r="A1163" s="36"/>
      <c r="B1163" s="36"/>
      <c r="C1163" s="44"/>
      <c r="E1163" s="46"/>
      <c r="F1163" s="46"/>
      <c r="G1163" s="46"/>
      <c r="H1163" s="36"/>
      <c r="I1163" s="36"/>
      <c r="J1163" s="36"/>
      <c r="K1163" s="36"/>
      <c r="L1163" s="36"/>
      <c r="M1163" s="36"/>
      <c r="N1163" s="36"/>
      <c r="O1163" s="47"/>
      <c r="P1163" s="47"/>
      <c r="Q1163" s="47"/>
      <c r="R1163" s="47"/>
      <c r="S1163" s="36"/>
      <c r="T1163" s="36"/>
      <c r="U1163" s="47"/>
      <c r="V1163" s="47"/>
      <c r="W1163" s="48"/>
      <c r="X1163" s="48"/>
      <c r="Y1163" s="47"/>
      <c r="Z1163" s="47"/>
      <c r="AA1163" s="47"/>
      <c r="AB1163" s="50"/>
      <c r="AC1163" s="56"/>
      <c r="AF1163" s="50"/>
      <c r="AG1163" s="50"/>
    </row>
    <row r="1164" spans="1:33" s="45" customFormat="1">
      <c r="A1164" s="36"/>
      <c r="B1164" s="36"/>
      <c r="C1164" s="44"/>
      <c r="E1164" s="46"/>
      <c r="F1164" s="46"/>
      <c r="G1164" s="46"/>
      <c r="H1164" s="36"/>
      <c r="I1164" s="36"/>
      <c r="J1164" s="36"/>
      <c r="K1164" s="36"/>
      <c r="L1164" s="36"/>
      <c r="M1164" s="36"/>
      <c r="N1164" s="36"/>
      <c r="O1164" s="47"/>
      <c r="P1164" s="47"/>
      <c r="Q1164" s="47"/>
      <c r="R1164" s="47"/>
      <c r="S1164" s="36"/>
      <c r="T1164" s="36"/>
      <c r="U1164" s="47"/>
      <c r="V1164" s="47"/>
      <c r="W1164" s="48"/>
      <c r="X1164" s="48"/>
      <c r="Y1164" s="47"/>
      <c r="Z1164" s="47"/>
      <c r="AA1164" s="47"/>
      <c r="AB1164" s="50"/>
      <c r="AC1164" s="56"/>
      <c r="AF1164" s="50"/>
      <c r="AG1164" s="50"/>
    </row>
    <row r="1165" spans="1:33" s="45" customFormat="1">
      <c r="A1165" s="36"/>
      <c r="B1165" s="36"/>
      <c r="C1165" s="44"/>
      <c r="E1165" s="46"/>
      <c r="F1165" s="46"/>
      <c r="G1165" s="46"/>
      <c r="H1165" s="36"/>
      <c r="I1165" s="36"/>
      <c r="J1165" s="36"/>
      <c r="K1165" s="36"/>
      <c r="L1165" s="36"/>
      <c r="M1165" s="36"/>
      <c r="N1165" s="36"/>
      <c r="O1165" s="47"/>
      <c r="P1165" s="47"/>
      <c r="Q1165" s="47"/>
      <c r="R1165" s="47"/>
      <c r="S1165" s="36"/>
      <c r="T1165" s="36"/>
      <c r="U1165" s="47"/>
      <c r="V1165" s="47"/>
      <c r="W1165" s="48"/>
      <c r="X1165" s="48"/>
      <c r="Y1165" s="47"/>
      <c r="Z1165" s="47"/>
      <c r="AA1165" s="47"/>
      <c r="AB1165" s="50"/>
      <c r="AC1165" s="56"/>
      <c r="AF1165" s="50"/>
      <c r="AG1165" s="50"/>
    </row>
    <row r="1166" spans="1:33" s="45" customFormat="1">
      <c r="A1166" s="36"/>
      <c r="B1166" s="36"/>
      <c r="C1166" s="44"/>
      <c r="E1166" s="46"/>
      <c r="F1166" s="46"/>
      <c r="G1166" s="46"/>
      <c r="H1166" s="36"/>
      <c r="I1166" s="36"/>
      <c r="J1166" s="36"/>
      <c r="K1166" s="36"/>
      <c r="L1166" s="36"/>
      <c r="M1166" s="36"/>
      <c r="N1166" s="36"/>
      <c r="O1166" s="47"/>
      <c r="P1166" s="47"/>
      <c r="Q1166" s="47"/>
      <c r="R1166" s="47"/>
      <c r="S1166" s="36"/>
      <c r="T1166" s="36"/>
      <c r="U1166" s="47"/>
      <c r="V1166" s="47"/>
      <c r="W1166" s="48"/>
      <c r="X1166" s="48"/>
      <c r="Y1166" s="47"/>
      <c r="Z1166" s="47"/>
      <c r="AA1166" s="47"/>
      <c r="AB1166" s="50"/>
      <c r="AC1166" s="56"/>
      <c r="AF1166" s="50"/>
      <c r="AG1166" s="50"/>
    </row>
    <row r="1167" spans="1:33" s="45" customFormat="1">
      <c r="A1167" s="36"/>
      <c r="B1167" s="36"/>
      <c r="C1167" s="44"/>
      <c r="E1167" s="46"/>
      <c r="F1167" s="46"/>
      <c r="G1167" s="46"/>
      <c r="H1167" s="36"/>
      <c r="I1167" s="36"/>
      <c r="J1167" s="36"/>
      <c r="K1167" s="36"/>
      <c r="L1167" s="36"/>
      <c r="M1167" s="36"/>
      <c r="N1167" s="36"/>
      <c r="O1167" s="47"/>
      <c r="P1167" s="47"/>
      <c r="Q1167" s="47"/>
      <c r="R1167" s="47"/>
      <c r="S1167" s="36"/>
      <c r="T1167" s="36"/>
      <c r="U1167" s="47"/>
      <c r="V1167" s="47"/>
      <c r="W1167" s="48"/>
      <c r="X1167" s="48"/>
      <c r="Y1167" s="47"/>
      <c r="Z1167" s="47"/>
      <c r="AA1167" s="47"/>
      <c r="AB1167" s="50"/>
      <c r="AC1167" s="56"/>
      <c r="AF1167" s="50"/>
      <c r="AG1167" s="50"/>
    </row>
    <row r="1168" spans="1:33" s="45" customFormat="1">
      <c r="A1168" s="36"/>
      <c r="B1168" s="36"/>
      <c r="C1168" s="44"/>
      <c r="E1168" s="46"/>
      <c r="F1168" s="46"/>
      <c r="G1168" s="46"/>
      <c r="H1168" s="36"/>
      <c r="I1168" s="36"/>
      <c r="J1168" s="36"/>
      <c r="K1168" s="36"/>
      <c r="L1168" s="36"/>
      <c r="M1168" s="36"/>
      <c r="N1168" s="36"/>
      <c r="O1168" s="47"/>
      <c r="P1168" s="47"/>
      <c r="Q1168" s="47"/>
      <c r="R1168" s="47"/>
      <c r="S1168" s="36"/>
      <c r="T1168" s="36"/>
      <c r="U1168" s="47"/>
      <c r="V1168" s="47"/>
      <c r="W1168" s="48"/>
      <c r="X1168" s="48"/>
      <c r="Y1168" s="47"/>
      <c r="Z1168" s="47"/>
      <c r="AA1168" s="47"/>
      <c r="AB1168" s="50"/>
      <c r="AC1168" s="56"/>
      <c r="AF1168" s="50"/>
      <c r="AG1168" s="50"/>
    </row>
    <row r="1169" spans="1:33" s="45" customFormat="1">
      <c r="A1169" s="36"/>
      <c r="B1169" s="36"/>
      <c r="C1169" s="44"/>
      <c r="E1169" s="46"/>
      <c r="F1169" s="46"/>
      <c r="G1169" s="46"/>
      <c r="H1169" s="36"/>
      <c r="I1169" s="36"/>
      <c r="J1169" s="36"/>
      <c r="K1169" s="36"/>
      <c r="N1169" s="36"/>
      <c r="O1169" s="47"/>
      <c r="P1169" s="47"/>
      <c r="Q1169" s="47"/>
      <c r="R1169" s="47"/>
      <c r="S1169" s="36"/>
      <c r="T1169" s="36"/>
      <c r="U1169" s="47"/>
      <c r="V1169" s="47"/>
      <c r="W1169" s="48"/>
      <c r="X1169" s="48"/>
      <c r="Y1169" s="36"/>
      <c r="Z1169" s="36"/>
      <c r="AA1169" s="50"/>
      <c r="AB1169" s="50"/>
      <c r="AC1169" s="56"/>
      <c r="AF1169" s="50"/>
      <c r="AG1169" s="50"/>
    </row>
    <row r="1170" spans="1:33" s="45" customFormat="1">
      <c r="A1170" s="36"/>
      <c r="B1170" s="36"/>
      <c r="C1170" s="44"/>
      <c r="E1170" s="46"/>
      <c r="F1170" s="46"/>
      <c r="G1170" s="46"/>
      <c r="H1170" s="36"/>
      <c r="I1170" s="36"/>
      <c r="J1170" s="36"/>
      <c r="K1170" s="36"/>
      <c r="N1170" s="36"/>
      <c r="O1170" s="47"/>
      <c r="P1170" s="47"/>
      <c r="Q1170" s="47"/>
      <c r="R1170" s="47"/>
      <c r="S1170" s="36"/>
      <c r="T1170" s="36"/>
      <c r="U1170" s="47"/>
      <c r="V1170" s="47"/>
      <c r="W1170" s="48"/>
      <c r="X1170" s="48"/>
      <c r="Y1170" s="36"/>
      <c r="Z1170" s="36"/>
      <c r="AA1170" s="50"/>
      <c r="AB1170" s="50"/>
      <c r="AC1170" s="56"/>
      <c r="AF1170" s="50"/>
      <c r="AG1170" s="50"/>
    </row>
    <row r="1171" spans="1:33" s="45" customFormat="1">
      <c r="A1171" s="36"/>
      <c r="B1171" s="36"/>
      <c r="C1171" s="44"/>
      <c r="E1171" s="46"/>
      <c r="F1171" s="46"/>
      <c r="G1171" s="46"/>
      <c r="H1171" s="36"/>
      <c r="I1171" s="36"/>
      <c r="J1171" s="36"/>
      <c r="K1171" s="36"/>
      <c r="N1171" s="36"/>
      <c r="O1171" s="47"/>
      <c r="P1171" s="47"/>
      <c r="Q1171" s="47"/>
      <c r="R1171" s="47"/>
      <c r="S1171" s="36"/>
      <c r="T1171" s="36"/>
      <c r="U1171" s="47"/>
      <c r="V1171" s="47"/>
      <c r="W1171" s="48"/>
      <c r="X1171" s="48"/>
      <c r="Y1171" s="36"/>
      <c r="Z1171" s="36"/>
      <c r="AA1171" s="50"/>
      <c r="AB1171" s="50"/>
      <c r="AC1171" s="56"/>
      <c r="AF1171" s="50"/>
      <c r="AG1171" s="50"/>
    </row>
    <row r="1172" spans="1:33" s="45" customFormat="1">
      <c r="A1172" s="36"/>
      <c r="B1172" s="36"/>
      <c r="C1172" s="44"/>
      <c r="E1172" s="46"/>
      <c r="F1172" s="46"/>
      <c r="G1172" s="46"/>
      <c r="H1172" s="36"/>
      <c r="I1172" s="36"/>
      <c r="J1172" s="36"/>
      <c r="K1172" s="36"/>
      <c r="N1172" s="36"/>
      <c r="O1172" s="47"/>
      <c r="P1172" s="47"/>
      <c r="Q1172" s="47"/>
      <c r="R1172" s="47"/>
      <c r="S1172" s="36"/>
      <c r="T1172" s="36"/>
      <c r="U1172" s="47"/>
      <c r="V1172" s="47"/>
      <c r="W1172" s="48"/>
      <c r="X1172" s="48"/>
      <c r="Y1172" s="36"/>
      <c r="Z1172" s="36"/>
      <c r="AA1172" s="50"/>
      <c r="AB1172" s="50"/>
      <c r="AC1172" s="56"/>
      <c r="AF1172" s="50"/>
      <c r="AG1172" s="50"/>
    </row>
    <row r="1173" spans="1:33" s="45" customFormat="1">
      <c r="A1173" s="36"/>
      <c r="B1173" s="36"/>
      <c r="C1173" s="44"/>
      <c r="E1173" s="46"/>
      <c r="F1173" s="46"/>
      <c r="G1173" s="46"/>
      <c r="H1173" s="36"/>
      <c r="I1173" s="36"/>
      <c r="J1173" s="36"/>
      <c r="K1173" s="36"/>
      <c r="N1173" s="36"/>
      <c r="O1173" s="47"/>
      <c r="P1173" s="47"/>
      <c r="Q1173" s="47"/>
      <c r="R1173" s="47"/>
      <c r="S1173" s="36"/>
      <c r="T1173" s="36"/>
      <c r="U1173" s="47"/>
      <c r="V1173" s="47"/>
      <c r="W1173" s="48"/>
      <c r="X1173" s="48"/>
      <c r="Y1173" s="36"/>
      <c r="Z1173" s="36"/>
      <c r="AA1173" s="50"/>
      <c r="AB1173" s="50"/>
      <c r="AC1173" s="56"/>
      <c r="AF1173" s="50"/>
      <c r="AG1173" s="50"/>
    </row>
    <row r="1174" spans="1:33" s="45" customFormat="1">
      <c r="A1174" s="36"/>
      <c r="B1174" s="36"/>
      <c r="C1174" s="44"/>
      <c r="E1174" s="46"/>
      <c r="F1174" s="46"/>
      <c r="G1174" s="46"/>
      <c r="H1174" s="36"/>
      <c r="I1174" s="36"/>
      <c r="J1174" s="36"/>
      <c r="K1174" s="36"/>
      <c r="N1174" s="36"/>
      <c r="O1174" s="47"/>
      <c r="P1174" s="47"/>
      <c r="Q1174" s="47"/>
      <c r="R1174" s="47"/>
      <c r="S1174" s="36"/>
      <c r="T1174" s="36"/>
      <c r="U1174" s="47"/>
      <c r="V1174" s="47"/>
      <c r="W1174" s="48"/>
      <c r="X1174" s="48"/>
      <c r="Y1174" s="36"/>
      <c r="Z1174" s="36"/>
      <c r="AA1174" s="50"/>
      <c r="AB1174" s="50"/>
      <c r="AC1174" s="56"/>
      <c r="AF1174" s="50"/>
      <c r="AG1174" s="50"/>
    </row>
    <row r="1175" spans="1:33" s="45" customFormat="1">
      <c r="A1175" s="36"/>
      <c r="B1175" s="36"/>
      <c r="C1175" s="44"/>
      <c r="E1175" s="46"/>
      <c r="F1175" s="46"/>
      <c r="G1175" s="46"/>
      <c r="H1175" s="36"/>
      <c r="I1175" s="36"/>
      <c r="J1175" s="36"/>
      <c r="K1175" s="36"/>
      <c r="N1175" s="36"/>
      <c r="O1175" s="47"/>
      <c r="P1175" s="47"/>
      <c r="Q1175" s="47"/>
      <c r="R1175" s="47"/>
      <c r="S1175" s="36"/>
      <c r="T1175" s="36"/>
      <c r="U1175" s="47"/>
      <c r="V1175" s="47"/>
      <c r="W1175" s="48"/>
      <c r="X1175" s="48"/>
      <c r="Y1175" s="36"/>
      <c r="Z1175" s="36"/>
      <c r="AA1175" s="50"/>
      <c r="AB1175" s="50"/>
      <c r="AC1175" s="56"/>
      <c r="AF1175" s="50"/>
      <c r="AG1175" s="57"/>
    </row>
    <row r="1176" spans="1:33" s="45" customFormat="1">
      <c r="A1176" s="36"/>
      <c r="B1176" s="36"/>
      <c r="C1176" s="44"/>
      <c r="E1176" s="46"/>
      <c r="F1176" s="46"/>
      <c r="G1176" s="46"/>
      <c r="H1176" s="36"/>
      <c r="I1176" s="36"/>
      <c r="J1176" s="36"/>
      <c r="K1176" s="36"/>
      <c r="N1176" s="36"/>
      <c r="O1176" s="47"/>
      <c r="P1176" s="47"/>
      <c r="Q1176" s="47"/>
      <c r="R1176" s="47"/>
      <c r="S1176" s="36"/>
      <c r="T1176" s="36"/>
      <c r="U1176" s="47"/>
      <c r="V1176" s="47"/>
      <c r="W1176" s="48"/>
      <c r="X1176" s="48"/>
      <c r="Y1176" s="36"/>
      <c r="Z1176" s="36"/>
      <c r="AA1176" s="50"/>
      <c r="AB1176" s="50"/>
      <c r="AC1176" s="56"/>
      <c r="AF1176" s="50"/>
      <c r="AG1176" s="57"/>
    </row>
    <row r="1177" spans="1:33" s="45" customFormat="1">
      <c r="A1177" s="36"/>
      <c r="B1177" s="36"/>
      <c r="C1177" s="44"/>
      <c r="E1177" s="46"/>
      <c r="F1177" s="46"/>
      <c r="G1177" s="46"/>
      <c r="H1177" s="36"/>
      <c r="I1177" s="36"/>
      <c r="J1177" s="36"/>
      <c r="K1177" s="36"/>
      <c r="N1177" s="36"/>
      <c r="O1177" s="47"/>
      <c r="P1177" s="47"/>
      <c r="Q1177" s="47"/>
      <c r="R1177" s="47"/>
      <c r="S1177" s="36"/>
      <c r="T1177" s="36"/>
      <c r="U1177" s="47"/>
      <c r="V1177" s="47"/>
      <c r="W1177" s="48"/>
      <c r="X1177" s="48"/>
      <c r="Y1177" s="36"/>
      <c r="Z1177" s="36"/>
      <c r="AA1177" s="50"/>
      <c r="AB1177" s="50"/>
      <c r="AC1177" s="56"/>
      <c r="AF1177" s="50"/>
      <c r="AG1177" s="57"/>
    </row>
    <row r="1178" spans="1:33" s="45" customFormat="1">
      <c r="A1178" s="36"/>
      <c r="B1178" s="36"/>
      <c r="C1178" s="44"/>
      <c r="E1178" s="46"/>
      <c r="F1178" s="46"/>
      <c r="G1178" s="46"/>
      <c r="H1178" s="36"/>
      <c r="I1178" s="36"/>
      <c r="J1178" s="36"/>
      <c r="K1178" s="36"/>
      <c r="N1178" s="36"/>
      <c r="O1178" s="47"/>
      <c r="P1178" s="47"/>
      <c r="Q1178" s="47"/>
      <c r="R1178" s="47"/>
      <c r="S1178" s="36"/>
      <c r="T1178" s="36"/>
      <c r="U1178" s="47"/>
      <c r="V1178" s="47"/>
      <c r="W1178" s="48"/>
      <c r="X1178" s="48"/>
      <c r="Y1178" s="36"/>
      <c r="Z1178" s="36"/>
      <c r="AA1178" s="50"/>
      <c r="AB1178" s="50"/>
      <c r="AC1178" s="56"/>
      <c r="AF1178" s="50"/>
      <c r="AG1178" s="57"/>
    </row>
    <row r="1179" spans="1:33" s="45" customFormat="1">
      <c r="A1179" s="36"/>
      <c r="B1179" s="36"/>
      <c r="C1179" s="44"/>
      <c r="E1179" s="46"/>
      <c r="F1179" s="46"/>
      <c r="G1179" s="46"/>
      <c r="H1179" s="36"/>
      <c r="I1179" s="36"/>
      <c r="J1179" s="36"/>
      <c r="K1179" s="36"/>
      <c r="N1179" s="36"/>
      <c r="O1179" s="47"/>
      <c r="P1179" s="47"/>
      <c r="Q1179" s="47"/>
      <c r="R1179" s="47"/>
      <c r="S1179" s="36"/>
      <c r="T1179" s="36"/>
      <c r="U1179" s="47"/>
      <c r="V1179" s="47"/>
      <c r="W1179" s="48"/>
      <c r="X1179" s="48"/>
      <c r="Y1179" s="36"/>
      <c r="Z1179" s="36"/>
      <c r="AA1179" s="50"/>
      <c r="AB1179" s="50"/>
      <c r="AC1179" s="56"/>
      <c r="AF1179" s="50"/>
      <c r="AG1179" s="57"/>
    </row>
    <row r="1180" spans="1:33" s="45" customFormat="1">
      <c r="A1180" s="36"/>
      <c r="B1180" s="36"/>
      <c r="C1180" s="44"/>
      <c r="E1180" s="46"/>
      <c r="F1180" s="46"/>
      <c r="G1180" s="46"/>
      <c r="H1180" s="36"/>
      <c r="I1180" s="36"/>
      <c r="J1180" s="36"/>
      <c r="K1180" s="36"/>
      <c r="N1180" s="36"/>
      <c r="O1180" s="47"/>
      <c r="P1180" s="47"/>
      <c r="Q1180" s="47"/>
      <c r="R1180" s="47"/>
      <c r="S1180" s="36"/>
      <c r="T1180" s="36"/>
      <c r="U1180" s="47"/>
      <c r="V1180" s="47"/>
      <c r="W1180" s="48"/>
      <c r="X1180" s="48"/>
      <c r="Y1180" s="36"/>
      <c r="Z1180" s="36"/>
      <c r="AA1180" s="50"/>
      <c r="AB1180" s="50"/>
      <c r="AC1180" s="56"/>
      <c r="AF1180" s="50"/>
      <c r="AG1180" s="57"/>
    </row>
    <row r="1181" spans="1:33" s="45" customFormat="1">
      <c r="A1181" s="36"/>
      <c r="B1181" s="36"/>
      <c r="C1181" s="44"/>
      <c r="E1181" s="46"/>
      <c r="F1181" s="46"/>
      <c r="G1181" s="46"/>
      <c r="H1181" s="36"/>
      <c r="I1181" s="36"/>
      <c r="J1181" s="36"/>
      <c r="K1181" s="36"/>
      <c r="N1181" s="36"/>
      <c r="O1181" s="47"/>
      <c r="P1181" s="47"/>
      <c r="Q1181" s="47"/>
      <c r="R1181" s="47"/>
      <c r="S1181" s="36"/>
      <c r="T1181" s="36"/>
      <c r="U1181" s="47"/>
      <c r="V1181" s="47"/>
      <c r="W1181" s="48"/>
      <c r="X1181" s="48"/>
      <c r="Y1181" s="36"/>
      <c r="Z1181" s="36"/>
      <c r="AA1181" s="50"/>
      <c r="AB1181" s="50"/>
      <c r="AC1181" s="56"/>
      <c r="AF1181" s="50"/>
      <c r="AG1181" s="57"/>
    </row>
    <row r="1182" spans="1:33" s="45" customFormat="1">
      <c r="A1182" s="36"/>
      <c r="B1182" s="36"/>
      <c r="C1182" s="44"/>
      <c r="E1182" s="46"/>
      <c r="F1182" s="46"/>
      <c r="G1182" s="46"/>
      <c r="H1182" s="36"/>
      <c r="I1182" s="36"/>
      <c r="J1182" s="36"/>
      <c r="K1182" s="36"/>
      <c r="N1182" s="36"/>
      <c r="O1182" s="47"/>
      <c r="P1182" s="47"/>
      <c r="Q1182" s="47"/>
      <c r="R1182" s="47"/>
      <c r="S1182" s="36"/>
      <c r="T1182" s="36"/>
      <c r="U1182" s="47"/>
      <c r="V1182" s="47"/>
      <c r="W1182" s="48"/>
      <c r="X1182" s="48"/>
      <c r="Y1182" s="36"/>
      <c r="Z1182" s="36"/>
      <c r="AA1182" s="50"/>
      <c r="AB1182" s="50"/>
      <c r="AC1182" s="56"/>
      <c r="AF1182" s="50"/>
      <c r="AG1182" s="57"/>
    </row>
    <row r="1183" spans="1:33" s="45" customFormat="1">
      <c r="A1183" s="36"/>
      <c r="B1183" s="36"/>
      <c r="C1183" s="44"/>
      <c r="E1183" s="46"/>
      <c r="F1183" s="46"/>
      <c r="G1183" s="46"/>
      <c r="H1183" s="36"/>
      <c r="I1183" s="36"/>
      <c r="J1183" s="36"/>
      <c r="K1183" s="36"/>
      <c r="N1183" s="36"/>
      <c r="O1183" s="47"/>
      <c r="P1183" s="47"/>
      <c r="Q1183" s="47"/>
      <c r="R1183" s="47"/>
      <c r="S1183" s="36"/>
      <c r="T1183" s="36"/>
      <c r="U1183" s="47"/>
      <c r="V1183" s="47"/>
      <c r="W1183" s="48"/>
      <c r="X1183" s="48"/>
      <c r="Y1183" s="36"/>
      <c r="Z1183" s="36"/>
      <c r="AA1183" s="50"/>
      <c r="AB1183" s="50"/>
      <c r="AC1183" s="56"/>
      <c r="AF1183" s="50"/>
      <c r="AG1183" s="57"/>
    </row>
    <row r="1184" spans="1:33" s="45" customFormat="1">
      <c r="A1184" s="36"/>
      <c r="B1184" s="36"/>
      <c r="C1184" s="44"/>
      <c r="E1184" s="46"/>
      <c r="F1184" s="46"/>
      <c r="G1184" s="46"/>
      <c r="H1184" s="36"/>
      <c r="I1184" s="36"/>
      <c r="J1184" s="36"/>
      <c r="K1184" s="36"/>
      <c r="N1184" s="36"/>
      <c r="O1184" s="47"/>
      <c r="P1184" s="47"/>
      <c r="Q1184" s="47"/>
      <c r="R1184" s="47"/>
      <c r="S1184" s="36"/>
      <c r="T1184" s="36"/>
      <c r="U1184" s="47"/>
      <c r="V1184" s="47"/>
      <c r="W1184" s="48"/>
      <c r="X1184" s="48"/>
      <c r="Y1184" s="36"/>
      <c r="Z1184" s="36"/>
      <c r="AA1184" s="50"/>
      <c r="AB1184" s="50"/>
      <c r="AC1184" s="56"/>
      <c r="AF1184" s="50"/>
      <c r="AG1184" s="57"/>
    </row>
    <row r="1185" spans="1:33" s="45" customFormat="1">
      <c r="A1185" s="36"/>
      <c r="B1185" s="36"/>
      <c r="C1185" s="44"/>
      <c r="E1185" s="46"/>
      <c r="F1185" s="46"/>
      <c r="G1185" s="46"/>
      <c r="H1185" s="36"/>
      <c r="I1185" s="36"/>
      <c r="J1185" s="36"/>
      <c r="K1185" s="36"/>
      <c r="N1185" s="36"/>
      <c r="O1185" s="47"/>
      <c r="P1185" s="47"/>
      <c r="Q1185" s="47"/>
      <c r="R1185" s="47"/>
      <c r="S1185" s="36"/>
      <c r="T1185" s="36"/>
      <c r="U1185" s="47"/>
      <c r="V1185" s="47"/>
      <c r="W1185" s="48"/>
      <c r="X1185" s="48"/>
      <c r="Y1185" s="36"/>
      <c r="Z1185" s="36"/>
      <c r="AA1185" s="50"/>
      <c r="AB1185" s="50"/>
      <c r="AC1185" s="56"/>
      <c r="AF1185" s="50"/>
      <c r="AG1185" s="57"/>
    </row>
    <row r="1186" spans="1:33" s="45" customFormat="1">
      <c r="A1186" s="36"/>
      <c r="B1186" s="36"/>
      <c r="C1186" s="44"/>
      <c r="E1186" s="46"/>
      <c r="F1186" s="46"/>
      <c r="G1186" s="46"/>
      <c r="H1186" s="36"/>
      <c r="I1186" s="36"/>
      <c r="J1186" s="36"/>
      <c r="K1186" s="36"/>
      <c r="N1186" s="36"/>
      <c r="O1186" s="47"/>
      <c r="P1186" s="47"/>
      <c r="Q1186" s="47"/>
      <c r="R1186" s="47"/>
      <c r="S1186" s="36"/>
      <c r="T1186" s="36"/>
      <c r="U1186" s="47"/>
      <c r="V1186" s="47"/>
      <c r="W1186" s="48"/>
      <c r="X1186" s="48"/>
      <c r="Y1186" s="36"/>
      <c r="Z1186" s="36"/>
      <c r="AA1186" s="50"/>
      <c r="AB1186" s="50"/>
      <c r="AC1186" s="56"/>
      <c r="AF1186" s="50"/>
      <c r="AG1186" s="50"/>
    </row>
    <row r="1187" spans="1:33" s="45" customFormat="1">
      <c r="A1187" s="36"/>
      <c r="B1187" s="36"/>
      <c r="C1187" s="44"/>
      <c r="E1187" s="46"/>
      <c r="F1187" s="46"/>
      <c r="G1187" s="46"/>
      <c r="H1187" s="36"/>
      <c r="I1187" s="36"/>
      <c r="J1187" s="36"/>
      <c r="K1187" s="36"/>
      <c r="N1187" s="36"/>
      <c r="O1187" s="47"/>
      <c r="P1187" s="47"/>
      <c r="Q1187" s="47"/>
      <c r="R1187" s="47"/>
      <c r="S1187" s="36"/>
      <c r="T1187" s="36"/>
      <c r="U1187" s="47"/>
      <c r="V1187" s="47"/>
      <c r="W1187" s="48"/>
      <c r="X1187" s="48"/>
      <c r="Y1187" s="36"/>
      <c r="Z1187" s="36"/>
      <c r="AA1187" s="50"/>
      <c r="AB1187" s="50"/>
      <c r="AC1187" s="56"/>
      <c r="AF1187" s="50"/>
      <c r="AG1187" s="50"/>
    </row>
    <row r="1188" spans="1:33" s="45" customFormat="1">
      <c r="A1188" s="36"/>
      <c r="B1188" s="36"/>
      <c r="C1188" s="44"/>
      <c r="E1188" s="46"/>
      <c r="F1188" s="46"/>
      <c r="G1188" s="46"/>
      <c r="H1188" s="36"/>
      <c r="I1188" s="36"/>
      <c r="J1188" s="36"/>
      <c r="K1188" s="36"/>
      <c r="N1188" s="36"/>
      <c r="O1188" s="47"/>
      <c r="P1188" s="47"/>
      <c r="Q1188" s="47"/>
      <c r="R1188" s="47"/>
      <c r="S1188" s="36"/>
      <c r="T1188" s="36"/>
      <c r="U1188" s="47"/>
      <c r="V1188" s="47"/>
      <c r="W1188" s="48"/>
      <c r="X1188" s="48"/>
      <c r="Y1188" s="36"/>
      <c r="Z1188" s="36"/>
      <c r="AA1188" s="50"/>
      <c r="AB1188" s="50"/>
      <c r="AC1188" s="56"/>
      <c r="AF1188" s="50"/>
      <c r="AG1188" s="50"/>
    </row>
    <row r="1189" spans="1:33" s="45" customFormat="1">
      <c r="A1189" s="36"/>
      <c r="B1189" s="36"/>
      <c r="C1189" s="44"/>
      <c r="E1189" s="46"/>
      <c r="F1189" s="46"/>
      <c r="G1189" s="46"/>
      <c r="H1189" s="36"/>
      <c r="I1189" s="36"/>
      <c r="J1189" s="36"/>
      <c r="K1189" s="36"/>
      <c r="N1189" s="36"/>
      <c r="O1189" s="47"/>
      <c r="P1189" s="47"/>
      <c r="Q1189" s="47"/>
      <c r="R1189" s="47"/>
      <c r="S1189" s="36"/>
      <c r="T1189" s="36"/>
      <c r="U1189" s="47"/>
      <c r="V1189" s="47"/>
      <c r="W1189" s="48"/>
      <c r="X1189" s="48"/>
      <c r="Y1189" s="36"/>
      <c r="Z1189" s="36"/>
      <c r="AA1189" s="50"/>
      <c r="AB1189" s="50"/>
      <c r="AC1189" s="56"/>
      <c r="AF1189" s="50"/>
      <c r="AG1189" s="50"/>
    </row>
    <row r="1190" spans="1:33" s="45" customFormat="1">
      <c r="A1190" s="36"/>
      <c r="B1190" s="36"/>
      <c r="C1190" s="44"/>
      <c r="E1190" s="46"/>
      <c r="F1190" s="46"/>
      <c r="G1190" s="46"/>
      <c r="H1190" s="36"/>
      <c r="I1190" s="36"/>
      <c r="J1190" s="36"/>
      <c r="K1190" s="36"/>
      <c r="N1190" s="36"/>
      <c r="O1190" s="47"/>
      <c r="P1190" s="47"/>
      <c r="Q1190" s="47"/>
      <c r="R1190" s="47"/>
      <c r="S1190" s="36"/>
      <c r="T1190" s="36"/>
      <c r="U1190" s="47"/>
      <c r="V1190" s="47"/>
      <c r="W1190" s="48"/>
      <c r="X1190" s="48"/>
      <c r="Y1190" s="36"/>
      <c r="Z1190" s="36"/>
      <c r="AA1190" s="50"/>
      <c r="AB1190" s="50"/>
      <c r="AC1190" s="56"/>
      <c r="AF1190" s="50"/>
      <c r="AG1190" s="50"/>
    </row>
    <row r="1191" spans="1:33" s="45" customFormat="1">
      <c r="A1191" s="36"/>
      <c r="B1191" s="36"/>
      <c r="C1191" s="44"/>
      <c r="E1191" s="46"/>
      <c r="F1191" s="46"/>
      <c r="G1191" s="46"/>
      <c r="H1191" s="36"/>
      <c r="I1191" s="36"/>
      <c r="J1191" s="36"/>
      <c r="K1191" s="36"/>
      <c r="N1191" s="36"/>
      <c r="O1191" s="47"/>
      <c r="P1191" s="47"/>
      <c r="Q1191" s="47"/>
      <c r="R1191" s="47"/>
      <c r="S1191" s="36"/>
      <c r="T1191" s="36"/>
      <c r="U1191" s="47"/>
      <c r="V1191" s="47"/>
      <c r="W1191" s="48"/>
      <c r="X1191" s="48"/>
      <c r="Y1191" s="36"/>
      <c r="Z1191" s="36"/>
      <c r="AA1191" s="50"/>
      <c r="AB1191" s="50"/>
      <c r="AC1191" s="56"/>
      <c r="AF1191" s="50"/>
      <c r="AG1191" s="50"/>
    </row>
    <row r="1192" spans="1:33" s="45" customFormat="1">
      <c r="A1192" s="36"/>
      <c r="B1192" s="36"/>
      <c r="C1192" s="44"/>
      <c r="E1192" s="46"/>
      <c r="F1192" s="46"/>
      <c r="G1192" s="46"/>
      <c r="H1192" s="36"/>
      <c r="I1192" s="36"/>
      <c r="J1192" s="36"/>
      <c r="K1192" s="36"/>
      <c r="N1192" s="36"/>
      <c r="O1192" s="47"/>
      <c r="P1192" s="47"/>
      <c r="Q1192" s="47"/>
      <c r="R1192" s="47"/>
      <c r="S1192" s="36"/>
      <c r="T1192" s="36"/>
      <c r="U1192" s="47"/>
      <c r="V1192" s="47"/>
      <c r="W1192" s="48"/>
      <c r="X1192" s="48"/>
      <c r="Y1192" s="36"/>
      <c r="Z1192" s="36"/>
      <c r="AA1192" s="50"/>
      <c r="AB1192" s="50"/>
      <c r="AC1192" s="56"/>
      <c r="AF1192" s="50"/>
      <c r="AG1192" s="50"/>
    </row>
    <row r="1193" spans="1:33" s="45" customFormat="1">
      <c r="A1193" s="36"/>
      <c r="B1193" s="36"/>
      <c r="C1193" s="44"/>
      <c r="E1193" s="46"/>
      <c r="F1193" s="46"/>
      <c r="G1193" s="46"/>
      <c r="H1193" s="36"/>
      <c r="I1193" s="36"/>
      <c r="J1193" s="36"/>
      <c r="K1193" s="36"/>
      <c r="N1193" s="36"/>
      <c r="O1193" s="47"/>
      <c r="P1193" s="47"/>
      <c r="Q1193" s="47"/>
      <c r="R1193" s="47"/>
      <c r="S1193" s="36"/>
      <c r="T1193" s="36"/>
      <c r="U1193" s="47"/>
      <c r="V1193" s="47"/>
      <c r="W1193" s="48"/>
      <c r="X1193" s="48"/>
      <c r="Y1193" s="36"/>
      <c r="Z1193" s="36"/>
      <c r="AA1193" s="50"/>
      <c r="AB1193" s="50"/>
      <c r="AC1193" s="56"/>
      <c r="AF1193" s="50"/>
      <c r="AG1193" s="50"/>
    </row>
    <row r="1194" spans="1:33" s="45" customFormat="1">
      <c r="A1194" s="36"/>
      <c r="B1194" s="36"/>
      <c r="C1194" s="44"/>
      <c r="E1194" s="46"/>
      <c r="F1194" s="46"/>
      <c r="G1194" s="46"/>
      <c r="H1194" s="36"/>
      <c r="I1194" s="36"/>
      <c r="J1194" s="36"/>
      <c r="K1194" s="36"/>
      <c r="N1194" s="36"/>
      <c r="O1194" s="47"/>
      <c r="P1194" s="47"/>
      <c r="Q1194" s="47"/>
      <c r="R1194" s="47"/>
      <c r="S1194" s="36"/>
      <c r="T1194" s="36"/>
      <c r="U1194" s="47"/>
      <c r="V1194" s="47"/>
      <c r="W1194" s="48"/>
      <c r="X1194" s="48"/>
      <c r="Y1194" s="36"/>
      <c r="Z1194" s="36"/>
      <c r="AA1194" s="50"/>
      <c r="AB1194" s="50"/>
      <c r="AC1194" s="56"/>
      <c r="AF1194" s="50"/>
      <c r="AG1194" s="50"/>
    </row>
    <row r="1195" spans="1:33" s="45" customFormat="1">
      <c r="A1195" s="36"/>
      <c r="B1195" s="36"/>
      <c r="C1195" s="44"/>
      <c r="E1195" s="46"/>
      <c r="F1195" s="46"/>
      <c r="G1195" s="46"/>
      <c r="H1195" s="36"/>
      <c r="I1195" s="36"/>
      <c r="J1195" s="36"/>
      <c r="K1195" s="36"/>
      <c r="N1195" s="36"/>
      <c r="O1195" s="47"/>
      <c r="P1195" s="47"/>
      <c r="Q1195" s="47"/>
      <c r="R1195" s="47"/>
      <c r="S1195" s="36"/>
      <c r="T1195" s="36"/>
      <c r="U1195" s="47"/>
      <c r="V1195" s="47"/>
      <c r="W1195" s="48"/>
      <c r="X1195" s="48"/>
      <c r="Y1195" s="36"/>
      <c r="Z1195" s="36"/>
      <c r="AA1195" s="50"/>
      <c r="AB1195" s="50"/>
      <c r="AC1195" s="56"/>
      <c r="AF1195" s="50"/>
      <c r="AG1195" s="50"/>
    </row>
    <row r="1196" spans="1:33" s="45" customFormat="1">
      <c r="A1196" s="36"/>
      <c r="B1196" s="36"/>
      <c r="C1196" s="44"/>
      <c r="E1196" s="46"/>
      <c r="F1196" s="46"/>
      <c r="G1196" s="46"/>
      <c r="H1196" s="36"/>
      <c r="I1196" s="36"/>
      <c r="J1196" s="36"/>
      <c r="K1196" s="36"/>
      <c r="N1196" s="36"/>
      <c r="O1196" s="47"/>
      <c r="P1196" s="47"/>
      <c r="Q1196" s="47"/>
      <c r="R1196" s="47"/>
      <c r="S1196" s="36"/>
      <c r="T1196" s="36"/>
      <c r="U1196" s="47"/>
      <c r="V1196" s="47"/>
      <c r="W1196" s="48"/>
      <c r="X1196" s="48"/>
      <c r="Y1196" s="36"/>
      <c r="Z1196" s="36"/>
      <c r="AA1196" s="50"/>
      <c r="AB1196" s="50"/>
      <c r="AC1196" s="56"/>
      <c r="AF1196" s="50"/>
      <c r="AG1196" s="50"/>
    </row>
    <row r="1197" spans="1:33" s="45" customFormat="1">
      <c r="A1197" s="36"/>
      <c r="B1197" s="36"/>
      <c r="C1197" s="44"/>
      <c r="E1197" s="46"/>
      <c r="F1197" s="46"/>
      <c r="G1197" s="46"/>
      <c r="H1197" s="36"/>
      <c r="I1197" s="36"/>
      <c r="J1197" s="36"/>
      <c r="K1197" s="36"/>
      <c r="N1197" s="36"/>
      <c r="O1197" s="47"/>
      <c r="P1197" s="47"/>
      <c r="Q1197" s="47"/>
      <c r="R1197" s="47"/>
      <c r="S1197" s="36"/>
      <c r="T1197" s="36"/>
      <c r="U1197" s="47"/>
      <c r="V1197" s="47"/>
      <c r="W1197" s="48"/>
      <c r="X1197" s="48"/>
      <c r="Y1197" s="36"/>
      <c r="Z1197" s="36"/>
      <c r="AA1197" s="50"/>
      <c r="AB1197" s="50"/>
      <c r="AC1197" s="56"/>
      <c r="AF1197" s="50"/>
      <c r="AG1197" s="50"/>
    </row>
    <row r="1198" spans="1:33" s="45" customFormat="1">
      <c r="A1198" s="36"/>
      <c r="C1198" s="44"/>
      <c r="E1198" s="46"/>
      <c r="F1198" s="46"/>
      <c r="G1198" s="46"/>
      <c r="H1198" s="36"/>
      <c r="I1198" s="36"/>
      <c r="J1198" s="36"/>
      <c r="K1198" s="36"/>
      <c r="N1198" s="36"/>
      <c r="O1198" s="47"/>
      <c r="P1198" s="47"/>
      <c r="Q1198" s="47"/>
      <c r="R1198" s="47"/>
      <c r="S1198" s="36"/>
      <c r="T1198" s="36"/>
      <c r="U1198" s="47"/>
      <c r="V1198" s="47"/>
      <c r="W1198" s="48"/>
      <c r="X1198" s="48"/>
      <c r="Y1198" s="36"/>
      <c r="Z1198" s="36"/>
      <c r="AA1198" s="50"/>
      <c r="AB1198" s="50"/>
      <c r="AC1198" s="56"/>
      <c r="AF1198" s="50"/>
      <c r="AG1198" s="50"/>
    </row>
    <row r="1199" spans="1:33" s="45" customFormat="1">
      <c r="A1199" s="36"/>
      <c r="C1199" s="44"/>
      <c r="E1199" s="46"/>
      <c r="F1199" s="46"/>
      <c r="G1199" s="46"/>
      <c r="H1199" s="36"/>
      <c r="I1199" s="36"/>
      <c r="J1199" s="36"/>
      <c r="K1199" s="36"/>
      <c r="N1199" s="36"/>
      <c r="O1199" s="47"/>
      <c r="P1199" s="47"/>
      <c r="Q1199" s="47"/>
      <c r="R1199" s="47"/>
      <c r="S1199" s="36"/>
      <c r="T1199" s="36"/>
      <c r="U1199" s="47"/>
      <c r="V1199" s="47"/>
      <c r="W1199" s="48"/>
      <c r="X1199" s="48"/>
      <c r="Y1199" s="36"/>
      <c r="Z1199" s="36"/>
      <c r="AA1199" s="50"/>
      <c r="AB1199" s="50"/>
      <c r="AC1199" s="56"/>
      <c r="AF1199" s="50"/>
      <c r="AG1199" s="50"/>
    </row>
    <row r="1200" spans="1:33" s="45" customFormat="1">
      <c r="A1200" s="36"/>
      <c r="C1200" s="44"/>
      <c r="E1200" s="46"/>
      <c r="F1200" s="46"/>
      <c r="G1200" s="46"/>
      <c r="H1200" s="36"/>
      <c r="I1200" s="36"/>
      <c r="J1200" s="36"/>
      <c r="K1200" s="36"/>
      <c r="N1200" s="36"/>
      <c r="O1200" s="47"/>
      <c r="P1200" s="47"/>
      <c r="Q1200" s="47"/>
      <c r="R1200" s="47"/>
      <c r="S1200" s="36"/>
      <c r="T1200" s="36"/>
      <c r="U1200" s="47"/>
      <c r="V1200" s="47"/>
      <c r="W1200" s="48"/>
      <c r="X1200" s="48"/>
      <c r="Y1200" s="36"/>
      <c r="Z1200" s="36"/>
      <c r="AA1200" s="50"/>
      <c r="AB1200" s="50"/>
      <c r="AC1200" s="56"/>
      <c r="AD1200" s="50"/>
      <c r="AE1200" s="50"/>
      <c r="AF1200" s="50"/>
      <c r="AG1200" s="50"/>
    </row>
    <row r="1201" spans="1:33" s="45" customFormat="1">
      <c r="A1201" s="36"/>
      <c r="C1201" s="44"/>
      <c r="E1201" s="46"/>
      <c r="F1201" s="46"/>
      <c r="G1201" s="46"/>
      <c r="H1201" s="36"/>
      <c r="I1201" s="36"/>
      <c r="J1201" s="36"/>
      <c r="K1201" s="36"/>
      <c r="N1201" s="36"/>
      <c r="O1201" s="47"/>
      <c r="P1201" s="47"/>
      <c r="Q1201" s="47"/>
      <c r="R1201" s="47"/>
      <c r="S1201" s="36"/>
      <c r="T1201" s="36"/>
      <c r="U1201" s="47"/>
      <c r="V1201" s="47"/>
      <c r="W1201" s="48"/>
      <c r="X1201" s="48"/>
      <c r="Y1201" s="36"/>
      <c r="Z1201" s="36"/>
      <c r="AA1201" s="50"/>
      <c r="AB1201" s="50"/>
      <c r="AC1201" s="56"/>
      <c r="AD1201" s="50"/>
      <c r="AE1201" s="50"/>
      <c r="AF1201" s="50"/>
      <c r="AG1201" s="50"/>
    </row>
    <row r="1202" spans="1:33" s="45" customFormat="1">
      <c r="A1202" s="36"/>
      <c r="C1202" s="44"/>
      <c r="E1202" s="46"/>
      <c r="F1202" s="46"/>
      <c r="G1202" s="46"/>
      <c r="H1202" s="36"/>
      <c r="I1202" s="36"/>
      <c r="J1202" s="36"/>
      <c r="K1202" s="36"/>
      <c r="N1202" s="36"/>
      <c r="O1202" s="47"/>
      <c r="P1202" s="47"/>
      <c r="Q1202" s="47"/>
      <c r="R1202" s="47"/>
      <c r="S1202" s="36"/>
      <c r="T1202" s="36"/>
      <c r="U1202" s="47"/>
      <c r="V1202" s="47"/>
      <c r="W1202" s="48"/>
      <c r="X1202" s="48"/>
      <c r="Y1202" s="36"/>
      <c r="Z1202" s="36"/>
      <c r="AA1202" s="50"/>
      <c r="AB1202" s="50"/>
      <c r="AC1202" s="56"/>
      <c r="AD1202" s="50"/>
      <c r="AE1202" s="50"/>
      <c r="AF1202" s="50"/>
      <c r="AG1202" s="57"/>
    </row>
    <row r="1203" spans="1:33" s="45" customFormat="1">
      <c r="A1203" s="36"/>
      <c r="C1203" s="44"/>
      <c r="E1203" s="46"/>
      <c r="F1203" s="46"/>
      <c r="G1203" s="46"/>
      <c r="H1203" s="36"/>
      <c r="I1203" s="36"/>
      <c r="J1203" s="36"/>
      <c r="K1203" s="36"/>
      <c r="N1203" s="36"/>
      <c r="O1203" s="47"/>
      <c r="P1203" s="47"/>
      <c r="Q1203" s="47"/>
      <c r="R1203" s="47"/>
      <c r="S1203" s="36"/>
      <c r="T1203" s="36"/>
      <c r="U1203" s="47"/>
      <c r="V1203" s="47"/>
      <c r="W1203" s="48"/>
      <c r="X1203" s="48"/>
      <c r="Y1203" s="36"/>
      <c r="Z1203" s="36"/>
      <c r="AA1203" s="50"/>
      <c r="AB1203" s="50"/>
      <c r="AC1203" s="56"/>
      <c r="AF1203" s="50"/>
      <c r="AG1203" s="57"/>
    </row>
    <row r="1204" spans="1:33" s="45" customFormat="1">
      <c r="A1204" s="36"/>
      <c r="C1204" s="44"/>
      <c r="E1204" s="46"/>
      <c r="F1204" s="46"/>
      <c r="G1204" s="46"/>
      <c r="H1204" s="36"/>
      <c r="I1204" s="36"/>
      <c r="J1204" s="36"/>
      <c r="K1204" s="36"/>
      <c r="N1204" s="36"/>
      <c r="O1204" s="47"/>
      <c r="P1204" s="47"/>
      <c r="Q1204" s="47"/>
      <c r="R1204" s="47"/>
      <c r="S1204" s="36"/>
      <c r="T1204" s="36"/>
      <c r="U1204" s="47"/>
      <c r="V1204" s="47"/>
      <c r="W1204" s="48"/>
      <c r="X1204" s="48"/>
      <c r="Y1204" s="36"/>
      <c r="Z1204" s="36"/>
      <c r="AA1204" s="50"/>
      <c r="AB1204" s="50"/>
      <c r="AC1204" s="56"/>
      <c r="AF1204" s="50"/>
      <c r="AG1204" s="57"/>
    </row>
    <row r="1205" spans="1:33" s="45" customFormat="1">
      <c r="A1205" s="36"/>
      <c r="C1205" s="44"/>
      <c r="E1205" s="46"/>
      <c r="F1205" s="46"/>
      <c r="G1205" s="46"/>
      <c r="H1205" s="36"/>
      <c r="I1205" s="36"/>
      <c r="J1205" s="36"/>
      <c r="K1205" s="36"/>
      <c r="N1205" s="36"/>
      <c r="O1205" s="47"/>
      <c r="P1205" s="47"/>
      <c r="Q1205" s="47"/>
      <c r="R1205" s="47"/>
      <c r="S1205" s="36"/>
      <c r="T1205" s="36"/>
      <c r="U1205" s="47"/>
      <c r="V1205" s="47"/>
      <c r="W1205" s="48"/>
      <c r="X1205" s="48"/>
      <c r="Y1205" s="36"/>
      <c r="Z1205" s="36"/>
      <c r="AA1205" s="50"/>
      <c r="AB1205" s="50"/>
      <c r="AC1205" s="56"/>
      <c r="AF1205" s="50"/>
      <c r="AG1205" s="57"/>
    </row>
    <row r="1206" spans="1:33" s="45" customFormat="1">
      <c r="A1206" s="36"/>
      <c r="C1206" s="44"/>
      <c r="E1206" s="46"/>
      <c r="F1206" s="46"/>
      <c r="G1206" s="46"/>
      <c r="H1206" s="36"/>
      <c r="I1206" s="36"/>
      <c r="J1206" s="36"/>
      <c r="K1206" s="36"/>
      <c r="N1206" s="36"/>
      <c r="O1206" s="47"/>
      <c r="P1206" s="47"/>
      <c r="Q1206" s="47"/>
      <c r="R1206" s="47"/>
      <c r="S1206" s="36"/>
      <c r="T1206" s="36"/>
      <c r="U1206" s="47"/>
      <c r="V1206" s="47"/>
      <c r="W1206" s="48"/>
      <c r="X1206" s="48"/>
      <c r="Y1206" s="36"/>
      <c r="Z1206" s="36"/>
      <c r="AA1206" s="50"/>
      <c r="AB1206" s="50"/>
      <c r="AC1206" s="56"/>
      <c r="AF1206" s="50"/>
      <c r="AG1206" s="57"/>
    </row>
    <row r="1207" spans="1:33" s="45" customFormat="1">
      <c r="A1207" s="36"/>
      <c r="C1207" s="44"/>
      <c r="E1207" s="46"/>
      <c r="F1207" s="46"/>
      <c r="G1207" s="46"/>
      <c r="H1207" s="36"/>
      <c r="I1207" s="36"/>
      <c r="J1207" s="36"/>
      <c r="K1207" s="36"/>
      <c r="N1207" s="36"/>
      <c r="O1207" s="47"/>
      <c r="P1207" s="47"/>
      <c r="Q1207" s="47"/>
      <c r="R1207" s="47"/>
      <c r="S1207" s="36"/>
      <c r="T1207" s="36"/>
      <c r="U1207" s="47"/>
      <c r="V1207" s="47"/>
      <c r="W1207" s="48"/>
      <c r="X1207" s="48"/>
      <c r="Y1207" s="36"/>
      <c r="Z1207" s="36"/>
      <c r="AA1207" s="50"/>
      <c r="AB1207" s="50"/>
      <c r="AC1207" s="56"/>
      <c r="AF1207" s="50"/>
      <c r="AG1207" s="57"/>
    </row>
    <row r="1208" spans="1:33" s="45" customFormat="1">
      <c r="A1208" s="36"/>
      <c r="C1208" s="44"/>
      <c r="E1208" s="46"/>
      <c r="F1208" s="46"/>
      <c r="G1208" s="46"/>
      <c r="H1208" s="36"/>
      <c r="I1208" s="36"/>
      <c r="J1208" s="36"/>
      <c r="K1208" s="36"/>
      <c r="N1208" s="36"/>
      <c r="O1208" s="47"/>
      <c r="P1208" s="47"/>
      <c r="Q1208" s="47"/>
      <c r="R1208" s="47"/>
      <c r="S1208" s="36"/>
      <c r="T1208" s="36"/>
      <c r="U1208" s="47"/>
      <c r="V1208" s="47"/>
      <c r="W1208" s="48"/>
      <c r="X1208" s="48"/>
      <c r="Y1208" s="36"/>
      <c r="Z1208" s="36"/>
      <c r="AA1208" s="50"/>
      <c r="AB1208" s="50"/>
      <c r="AC1208" s="56"/>
      <c r="AF1208" s="50"/>
      <c r="AG1208" s="57"/>
    </row>
    <row r="1209" spans="1:33" s="45" customFormat="1">
      <c r="A1209" s="36"/>
      <c r="C1209" s="44"/>
      <c r="E1209" s="46"/>
      <c r="F1209" s="46"/>
      <c r="G1209" s="46"/>
      <c r="H1209" s="36"/>
      <c r="I1209" s="36"/>
      <c r="J1209" s="36"/>
      <c r="K1209" s="36"/>
      <c r="N1209" s="36"/>
      <c r="O1209" s="47"/>
      <c r="P1209" s="47"/>
      <c r="Q1209" s="47"/>
      <c r="R1209" s="47"/>
      <c r="S1209" s="36"/>
      <c r="T1209" s="36"/>
      <c r="U1209" s="47"/>
      <c r="V1209" s="47"/>
      <c r="W1209" s="48"/>
      <c r="X1209" s="48"/>
      <c r="Y1209" s="36"/>
      <c r="Z1209" s="36"/>
      <c r="AA1209" s="50"/>
      <c r="AB1209" s="50"/>
      <c r="AC1209" s="56"/>
      <c r="AF1209" s="50"/>
      <c r="AG1209" s="50"/>
    </row>
    <row r="1210" spans="1:33" s="45" customFormat="1">
      <c r="A1210" s="36"/>
      <c r="C1210" s="44"/>
      <c r="E1210" s="46"/>
      <c r="F1210" s="46"/>
      <c r="G1210" s="46"/>
      <c r="H1210" s="36"/>
      <c r="I1210" s="36"/>
      <c r="J1210" s="36"/>
      <c r="K1210" s="36"/>
      <c r="N1210" s="36"/>
      <c r="O1210" s="47"/>
      <c r="P1210" s="47"/>
      <c r="Q1210" s="47"/>
      <c r="R1210" s="47"/>
      <c r="S1210" s="36"/>
      <c r="T1210" s="36"/>
      <c r="U1210" s="47"/>
      <c r="V1210" s="47"/>
      <c r="W1210" s="48"/>
      <c r="X1210" s="48"/>
      <c r="Y1210" s="36"/>
      <c r="Z1210" s="36"/>
      <c r="AA1210" s="50"/>
      <c r="AB1210" s="50"/>
      <c r="AC1210" s="56"/>
      <c r="AF1210" s="50"/>
      <c r="AG1210" s="57"/>
    </row>
    <row r="1211" spans="1:33" s="45" customFormat="1">
      <c r="A1211" s="36"/>
      <c r="C1211" s="44"/>
      <c r="E1211" s="46"/>
      <c r="F1211" s="46"/>
      <c r="G1211" s="46"/>
      <c r="H1211" s="36"/>
      <c r="I1211" s="36"/>
      <c r="J1211" s="36"/>
      <c r="K1211" s="36"/>
      <c r="N1211" s="36"/>
      <c r="O1211" s="47"/>
      <c r="P1211" s="47"/>
      <c r="Q1211" s="47"/>
      <c r="R1211" s="47"/>
      <c r="S1211" s="36"/>
      <c r="T1211" s="36"/>
      <c r="U1211" s="47"/>
      <c r="V1211" s="47"/>
      <c r="W1211" s="48"/>
      <c r="X1211" s="48"/>
      <c r="Y1211" s="36"/>
      <c r="Z1211" s="36"/>
      <c r="AA1211" s="50"/>
      <c r="AB1211" s="50"/>
      <c r="AC1211" s="56"/>
      <c r="AF1211" s="50"/>
      <c r="AG1211" s="57"/>
    </row>
    <row r="1212" spans="1:33" s="45" customFormat="1">
      <c r="A1212" s="36"/>
      <c r="B1212" s="36"/>
      <c r="C1212" s="44"/>
      <c r="E1212" s="46"/>
      <c r="F1212" s="46"/>
      <c r="G1212" s="46"/>
      <c r="H1212" s="36"/>
      <c r="I1212" s="36"/>
      <c r="J1212" s="36"/>
      <c r="K1212" s="36"/>
      <c r="N1212" s="36"/>
      <c r="O1212" s="47"/>
      <c r="P1212" s="47"/>
      <c r="Q1212" s="47"/>
      <c r="R1212" s="47"/>
      <c r="S1212" s="36"/>
      <c r="T1212" s="36"/>
      <c r="U1212" s="47"/>
      <c r="V1212" s="47"/>
      <c r="W1212" s="48"/>
      <c r="X1212" s="48"/>
      <c r="Y1212" s="36"/>
      <c r="Z1212" s="36"/>
      <c r="AA1212" s="50"/>
      <c r="AB1212" s="50"/>
      <c r="AC1212" s="56"/>
      <c r="AF1212" s="50"/>
      <c r="AG1212" s="50"/>
    </row>
    <row r="1213" spans="1:33" s="45" customFormat="1">
      <c r="A1213" s="36"/>
      <c r="B1213" s="36"/>
      <c r="C1213" s="44"/>
      <c r="E1213" s="46"/>
      <c r="F1213" s="46"/>
      <c r="G1213" s="46"/>
      <c r="H1213" s="36"/>
      <c r="I1213" s="36"/>
      <c r="J1213" s="36"/>
      <c r="K1213" s="36"/>
      <c r="N1213" s="36"/>
      <c r="O1213" s="47"/>
      <c r="P1213" s="47"/>
      <c r="Q1213" s="47"/>
      <c r="R1213" s="47"/>
      <c r="S1213" s="36"/>
      <c r="T1213" s="36"/>
      <c r="U1213" s="47"/>
      <c r="V1213" s="47"/>
      <c r="W1213" s="48"/>
      <c r="X1213" s="48"/>
      <c r="Y1213" s="36"/>
      <c r="Z1213" s="36"/>
      <c r="AA1213" s="50"/>
      <c r="AB1213" s="50"/>
      <c r="AC1213" s="56"/>
      <c r="AF1213" s="50"/>
      <c r="AG1213" s="50"/>
    </row>
    <row r="1214" spans="1:33" s="45" customFormat="1">
      <c r="A1214" s="36"/>
      <c r="B1214" s="36"/>
      <c r="C1214" s="44"/>
      <c r="E1214" s="46"/>
      <c r="F1214" s="46"/>
      <c r="G1214" s="46"/>
      <c r="H1214" s="36"/>
      <c r="I1214" s="36"/>
      <c r="J1214" s="36"/>
      <c r="K1214" s="36"/>
      <c r="N1214" s="36"/>
      <c r="O1214" s="47"/>
      <c r="P1214" s="47"/>
      <c r="Q1214" s="47"/>
      <c r="R1214" s="47"/>
      <c r="S1214" s="36"/>
      <c r="T1214" s="36"/>
      <c r="U1214" s="47"/>
      <c r="V1214" s="47"/>
      <c r="W1214" s="48"/>
      <c r="X1214" s="48"/>
      <c r="Y1214" s="36"/>
      <c r="Z1214" s="36"/>
      <c r="AA1214" s="50"/>
      <c r="AB1214" s="50"/>
      <c r="AC1214" s="56"/>
      <c r="AF1214" s="50"/>
      <c r="AG1214" s="50"/>
    </row>
    <row r="1215" spans="1:33" s="45" customFormat="1">
      <c r="A1215" s="36"/>
      <c r="B1215" s="36"/>
      <c r="C1215" s="44"/>
      <c r="E1215" s="46"/>
      <c r="F1215" s="46"/>
      <c r="G1215" s="46"/>
      <c r="H1215" s="36"/>
      <c r="I1215" s="36"/>
      <c r="J1215" s="36"/>
      <c r="K1215" s="36"/>
      <c r="N1215" s="36"/>
      <c r="O1215" s="47"/>
      <c r="P1215" s="47"/>
      <c r="Q1215" s="47"/>
      <c r="R1215" s="47"/>
      <c r="S1215" s="36"/>
      <c r="T1215" s="36"/>
      <c r="U1215" s="47"/>
      <c r="V1215" s="47"/>
      <c r="W1215" s="48"/>
      <c r="X1215" s="48"/>
      <c r="Y1215" s="36"/>
      <c r="Z1215" s="36"/>
      <c r="AA1215" s="50"/>
      <c r="AB1215" s="50"/>
      <c r="AC1215" s="56"/>
      <c r="AF1215" s="50"/>
      <c r="AG1215" s="50"/>
    </row>
    <row r="1216" spans="1:33" s="45" customFormat="1">
      <c r="A1216" s="36"/>
      <c r="B1216" s="36"/>
      <c r="C1216" s="44"/>
      <c r="E1216" s="46"/>
      <c r="F1216" s="46"/>
      <c r="G1216" s="46"/>
      <c r="H1216" s="36"/>
      <c r="I1216" s="36"/>
      <c r="J1216" s="36"/>
      <c r="K1216" s="36"/>
      <c r="N1216" s="36"/>
      <c r="O1216" s="47"/>
      <c r="P1216" s="47"/>
      <c r="Q1216" s="47"/>
      <c r="R1216" s="47"/>
      <c r="S1216" s="36"/>
      <c r="T1216" s="36"/>
      <c r="U1216" s="47"/>
      <c r="V1216" s="47"/>
      <c r="W1216" s="48"/>
      <c r="X1216" s="48"/>
      <c r="Y1216" s="36"/>
      <c r="Z1216" s="36"/>
      <c r="AA1216" s="50"/>
      <c r="AB1216" s="50"/>
      <c r="AC1216" s="88"/>
      <c r="AF1216" s="50"/>
      <c r="AG1216" s="89"/>
    </row>
    <row r="1217" spans="1:33" s="45" customFormat="1">
      <c r="A1217" s="36"/>
      <c r="B1217" s="36"/>
      <c r="C1217" s="44"/>
      <c r="E1217" s="46"/>
      <c r="F1217" s="46"/>
      <c r="G1217" s="46"/>
      <c r="H1217" s="36"/>
      <c r="I1217" s="36"/>
      <c r="J1217" s="36"/>
      <c r="K1217" s="36"/>
      <c r="N1217" s="36"/>
      <c r="O1217" s="47"/>
      <c r="P1217" s="47"/>
      <c r="Q1217" s="47"/>
      <c r="R1217" s="47"/>
      <c r="S1217" s="36"/>
      <c r="T1217" s="36"/>
      <c r="U1217" s="47"/>
      <c r="V1217" s="47"/>
      <c r="W1217" s="48"/>
      <c r="X1217" s="48"/>
      <c r="Y1217" s="36"/>
      <c r="Z1217" s="36"/>
      <c r="AA1217" s="50"/>
      <c r="AB1217" s="50"/>
      <c r="AC1217" s="88"/>
      <c r="AF1217" s="50"/>
      <c r="AG1217" s="89"/>
    </row>
    <row r="1218" spans="1:33" s="45" customFormat="1">
      <c r="A1218" s="36"/>
      <c r="B1218" s="36"/>
      <c r="C1218" s="44"/>
      <c r="E1218" s="46"/>
      <c r="F1218" s="46"/>
      <c r="G1218" s="46"/>
      <c r="H1218" s="36"/>
      <c r="I1218" s="36"/>
      <c r="J1218" s="36"/>
      <c r="K1218" s="36"/>
      <c r="N1218" s="36"/>
      <c r="O1218" s="47"/>
      <c r="P1218" s="47"/>
      <c r="Q1218" s="47"/>
      <c r="R1218" s="47"/>
      <c r="S1218" s="36"/>
      <c r="T1218" s="36"/>
      <c r="U1218" s="47"/>
      <c r="V1218" s="47"/>
      <c r="W1218" s="48"/>
      <c r="X1218" s="48"/>
      <c r="Y1218" s="36"/>
      <c r="Z1218" s="36"/>
      <c r="AA1218" s="50"/>
      <c r="AB1218" s="50"/>
      <c r="AC1218" s="88"/>
      <c r="AF1218" s="50"/>
      <c r="AG1218" s="89"/>
    </row>
    <row r="1219" spans="1:33" s="45" customFormat="1">
      <c r="A1219" s="36"/>
      <c r="B1219" s="36"/>
      <c r="C1219" s="44"/>
      <c r="E1219" s="46"/>
      <c r="F1219" s="46"/>
      <c r="G1219" s="46"/>
      <c r="H1219" s="36"/>
      <c r="I1219" s="36"/>
      <c r="J1219" s="36"/>
      <c r="K1219" s="36"/>
      <c r="N1219" s="36"/>
      <c r="O1219" s="47"/>
      <c r="P1219" s="47"/>
      <c r="Q1219" s="47"/>
      <c r="R1219" s="47"/>
      <c r="S1219" s="36"/>
      <c r="T1219" s="36"/>
      <c r="U1219" s="47"/>
      <c r="V1219" s="47"/>
      <c r="W1219" s="48"/>
      <c r="X1219" s="48"/>
      <c r="Y1219" s="36"/>
      <c r="Z1219" s="36"/>
      <c r="AA1219" s="50"/>
      <c r="AB1219" s="50"/>
      <c r="AC1219" s="88"/>
      <c r="AF1219" s="50"/>
      <c r="AG1219" s="89"/>
    </row>
    <row r="1220" spans="1:33" s="45" customFormat="1">
      <c r="A1220" s="36"/>
      <c r="B1220" s="36"/>
      <c r="C1220" s="44"/>
      <c r="E1220" s="46"/>
      <c r="F1220" s="46"/>
      <c r="G1220" s="46"/>
      <c r="H1220" s="36"/>
      <c r="I1220" s="36"/>
      <c r="J1220" s="36"/>
      <c r="K1220" s="36"/>
      <c r="N1220" s="36"/>
      <c r="O1220" s="47"/>
      <c r="P1220" s="47"/>
      <c r="Q1220" s="47"/>
      <c r="R1220" s="47"/>
      <c r="S1220" s="36"/>
      <c r="T1220" s="36"/>
      <c r="U1220" s="47"/>
      <c r="V1220" s="47"/>
      <c r="W1220" s="48"/>
      <c r="X1220" s="48"/>
      <c r="Y1220" s="36"/>
      <c r="Z1220" s="36"/>
      <c r="AA1220" s="50"/>
      <c r="AB1220" s="50"/>
      <c r="AC1220" s="88"/>
      <c r="AF1220" s="50"/>
      <c r="AG1220" s="89"/>
    </row>
    <row r="1221" spans="1:33" s="45" customFormat="1">
      <c r="A1221" s="36"/>
      <c r="B1221" s="36"/>
      <c r="C1221" s="44"/>
      <c r="E1221" s="46"/>
      <c r="F1221" s="46"/>
      <c r="G1221" s="46"/>
      <c r="H1221" s="36"/>
      <c r="I1221" s="36"/>
      <c r="J1221" s="36"/>
      <c r="K1221" s="36"/>
      <c r="N1221" s="36"/>
      <c r="O1221" s="47"/>
      <c r="P1221" s="47"/>
      <c r="Q1221" s="47"/>
      <c r="R1221" s="47"/>
      <c r="S1221" s="36"/>
      <c r="T1221" s="36"/>
      <c r="U1221" s="47"/>
      <c r="V1221" s="47"/>
      <c r="W1221" s="48"/>
      <c r="X1221" s="48"/>
      <c r="Y1221" s="36"/>
      <c r="Z1221" s="36"/>
      <c r="AA1221" s="50"/>
      <c r="AB1221" s="50"/>
      <c r="AC1221" s="56"/>
      <c r="AF1221" s="50"/>
      <c r="AG1221" s="57"/>
    </row>
    <row r="1222" spans="1:33">
      <c r="A1222" s="37"/>
      <c r="B1222" s="37"/>
      <c r="C1222" s="59"/>
      <c r="E1222" s="60"/>
      <c r="F1222" s="60"/>
      <c r="G1222" s="60"/>
      <c r="H1222" s="37"/>
      <c r="I1222" s="37"/>
      <c r="J1222" s="37"/>
      <c r="K1222" s="37"/>
      <c r="N1222" s="37"/>
      <c r="O1222" s="61"/>
      <c r="P1222" s="61"/>
      <c r="Q1222" s="61"/>
      <c r="R1222" s="61"/>
      <c r="S1222" s="37"/>
      <c r="T1222" s="37"/>
      <c r="U1222" s="61"/>
      <c r="V1222" s="61"/>
      <c r="W1222" s="62"/>
      <c r="X1222" s="62"/>
      <c r="Y1222" s="37"/>
      <c r="Z1222" s="37"/>
      <c r="AA1222" s="64"/>
      <c r="AB1222" s="64"/>
      <c r="AC1222" s="56"/>
      <c r="AD1222" s="45"/>
      <c r="AE1222" s="45"/>
      <c r="AF1222" s="50"/>
      <c r="AG1222" s="57"/>
    </row>
    <row r="1223" spans="1:33">
      <c r="A1223" s="37"/>
      <c r="B1223" s="37"/>
      <c r="C1223" s="59"/>
      <c r="E1223" s="60"/>
      <c r="F1223" s="60"/>
      <c r="G1223" s="60"/>
      <c r="H1223" s="37"/>
      <c r="I1223" s="37"/>
      <c r="J1223" s="37"/>
      <c r="K1223" s="37"/>
      <c r="N1223" s="37"/>
      <c r="O1223" s="61"/>
      <c r="P1223" s="61"/>
      <c r="Q1223" s="61"/>
      <c r="R1223" s="61"/>
      <c r="S1223" s="37"/>
      <c r="T1223" s="37"/>
      <c r="U1223" s="61"/>
      <c r="V1223" s="61"/>
      <c r="W1223" s="62"/>
      <c r="X1223" s="62"/>
      <c r="Y1223" s="37"/>
      <c r="Z1223" s="37"/>
      <c r="AA1223" s="64"/>
      <c r="AB1223" s="64"/>
      <c r="AC1223" s="56"/>
      <c r="AD1223" s="45"/>
      <c r="AE1223" s="45"/>
      <c r="AF1223" s="50"/>
      <c r="AG1223" s="57"/>
    </row>
    <row r="1224" spans="1:33">
      <c r="A1224" s="37"/>
      <c r="B1224" s="37"/>
      <c r="C1224" s="59"/>
      <c r="E1224" s="60"/>
      <c r="F1224" s="60"/>
      <c r="G1224" s="60"/>
      <c r="H1224" s="37"/>
      <c r="I1224" s="37"/>
      <c r="J1224" s="37"/>
      <c r="K1224" s="37"/>
      <c r="N1224" s="37"/>
      <c r="O1224" s="61"/>
      <c r="P1224" s="61"/>
      <c r="Q1224" s="61"/>
      <c r="R1224" s="61"/>
      <c r="S1224" s="37"/>
      <c r="T1224" s="37"/>
      <c r="U1224" s="61"/>
      <c r="V1224" s="61"/>
      <c r="W1224" s="62"/>
      <c r="X1224" s="62"/>
      <c r="Y1224" s="37"/>
      <c r="Z1224" s="37"/>
      <c r="AA1224" s="64"/>
      <c r="AB1224" s="64"/>
      <c r="AC1224" s="56"/>
      <c r="AD1224" s="50"/>
      <c r="AE1224" s="50"/>
      <c r="AF1224" s="50"/>
      <c r="AG1224" s="57"/>
    </row>
    <row r="1225" spans="1:33">
      <c r="A1225" s="37"/>
      <c r="B1225" s="37"/>
      <c r="C1225" s="59"/>
      <c r="E1225" s="60"/>
      <c r="F1225" s="60"/>
      <c r="G1225" s="60"/>
      <c r="H1225" s="37"/>
      <c r="I1225" s="37"/>
      <c r="J1225" s="37"/>
      <c r="K1225" s="37"/>
      <c r="N1225" s="37"/>
      <c r="O1225" s="61"/>
      <c r="P1225" s="61"/>
      <c r="Q1225" s="61"/>
      <c r="R1225" s="61"/>
      <c r="S1225" s="37"/>
      <c r="T1225" s="37"/>
      <c r="U1225" s="61"/>
      <c r="V1225" s="61"/>
      <c r="W1225" s="62"/>
      <c r="X1225" s="62"/>
      <c r="Y1225" s="37"/>
      <c r="Z1225" s="37"/>
      <c r="AA1225" s="64"/>
      <c r="AB1225" s="64"/>
      <c r="AC1225" s="56"/>
      <c r="AD1225" s="50"/>
      <c r="AE1225" s="50"/>
      <c r="AF1225" s="50"/>
      <c r="AG1225" s="57"/>
    </row>
    <row r="1226" spans="1:33">
      <c r="A1226" s="37"/>
      <c r="B1226" s="37"/>
      <c r="C1226" s="59"/>
      <c r="E1226" s="60"/>
      <c r="F1226" s="60"/>
      <c r="G1226" s="60"/>
      <c r="H1226" s="37"/>
      <c r="I1226" s="37"/>
      <c r="J1226" s="37"/>
      <c r="K1226" s="37"/>
      <c r="N1226" s="37"/>
      <c r="O1226" s="61"/>
      <c r="P1226" s="61"/>
      <c r="Q1226" s="61"/>
      <c r="R1226" s="61"/>
      <c r="S1226" s="37"/>
      <c r="T1226" s="37"/>
      <c r="U1226" s="61"/>
      <c r="V1226" s="61"/>
      <c r="W1226" s="62"/>
      <c r="X1226" s="62"/>
      <c r="Y1226" s="37"/>
      <c r="Z1226" s="37"/>
      <c r="AA1226" s="64"/>
      <c r="AB1226" s="64"/>
      <c r="AD1226" s="64"/>
      <c r="AE1226" s="64"/>
      <c r="AF1226" s="64"/>
      <c r="AG1226" s="69"/>
    </row>
    <row r="1227" spans="1:33">
      <c r="A1227" s="37"/>
      <c r="C1227" s="59"/>
      <c r="E1227" s="60"/>
      <c r="F1227" s="60"/>
      <c r="G1227" s="60"/>
      <c r="H1227" s="37"/>
      <c r="I1227" s="37"/>
      <c r="J1227" s="37"/>
      <c r="K1227" s="37"/>
      <c r="L1227" s="37"/>
      <c r="M1227" s="37"/>
      <c r="N1227" s="37"/>
      <c r="O1227" s="61"/>
      <c r="P1227" s="61"/>
      <c r="Q1227" s="61"/>
      <c r="R1227" s="61"/>
      <c r="S1227" s="37"/>
      <c r="T1227" s="37"/>
      <c r="U1227" s="61"/>
      <c r="V1227" s="61"/>
      <c r="W1227" s="62"/>
      <c r="X1227" s="62"/>
      <c r="Y1227" s="63"/>
      <c r="Z1227" s="63"/>
      <c r="AA1227" s="64"/>
      <c r="AB1227" s="64"/>
      <c r="AD1227" s="64"/>
      <c r="AE1227" s="64"/>
      <c r="AF1227" s="64"/>
      <c r="AG1227" s="69"/>
    </row>
    <row r="1228" spans="1:33">
      <c r="A1228" s="37"/>
      <c r="C1228" s="59"/>
      <c r="E1228" s="60"/>
      <c r="F1228" s="60"/>
      <c r="G1228" s="60"/>
      <c r="H1228" s="37"/>
      <c r="I1228" s="37"/>
      <c r="J1228" s="37"/>
      <c r="K1228" s="37"/>
      <c r="L1228" s="37"/>
      <c r="M1228" s="37"/>
      <c r="N1228" s="37"/>
      <c r="O1228" s="61"/>
      <c r="P1228" s="61"/>
      <c r="Q1228" s="61"/>
      <c r="R1228" s="61"/>
      <c r="S1228" s="37"/>
      <c r="T1228" s="37"/>
      <c r="U1228" s="61"/>
      <c r="V1228" s="61"/>
      <c r="W1228" s="62"/>
      <c r="X1228" s="62"/>
      <c r="Y1228" s="63"/>
      <c r="Z1228" s="63"/>
      <c r="AA1228" s="64"/>
      <c r="AB1228" s="64"/>
      <c r="AD1228" s="64"/>
      <c r="AE1228" s="64"/>
      <c r="AF1228" s="64"/>
      <c r="AG1228" s="69"/>
    </row>
    <row r="1229" spans="1:33" s="71" customFormat="1">
      <c r="A1229" s="37"/>
      <c r="B1229" s="23"/>
      <c r="C1229" s="59"/>
      <c r="D1229" s="23"/>
      <c r="E1229" s="60"/>
      <c r="F1229" s="60"/>
      <c r="G1229" s="60"/>
      <c r="H1229" s="37"/>
      <c r="I1229" s="37"/>
      <c r="J1229" s="37"/>
      <c r="K1229" s="37"/>
      <c r="L1229" s="37"/>
      <c r="M1229" s="37"/>
      <c r="N1229" s="37"/>
      <c r="O1229" s="61"/>
      <c r="P1229" s="61"/>
      <c r="Q1229" s="61"/>
      <c r="R1229" s="61"/>
      <c r="S1229" s="37"/>
      <c r="T1229" s="37"/>
      <c r="U1229" s="61"/>
      <c r="V1229" s="61"/>
      <c r="W1229" s="62"/>
      <c r="X1229" s="62"/>
      <c r="Y1229" s="63"/>
      <c r="Z1229" s="63"/>
      <c r="AA1229" s="64"/>
      <c r="AB1229" s="64"/>
      <c r="AC1229" s="68"/>
      <c r="AD1229" s="23"/>
      <c r="AE1229" s="23"/>
      <c r="AF1229" s="64"/>
      <c r="AG1229" s="69"/>
    </row>
    <row r="1230" spans="1:33">
      <c r="A1230" s="37"/>
      <c r="B1230" s="37"/>
      <c r="C1230" s="59"/>
      <c r="E1230" s="60"/>
      <c r="F1230" s="60"/>
      <c r="G1230" s="60"/>
      <c r="H1230" s="37"/>
      <c r="I1230" s="37"/>
      <c r="J1230" s="37"/>
      <c r="K1230" s="37"/>
      <c r="N1230" s="37"/>
      <c r="O1230" s="61"/>
      <c r="P1230" s="61"/>
      <c r="Q1230" s="61"/>
      <c r="R1230" s="61"/>
      <c r="S1230" s="37"/>
      <c r="T1230" s="37"/>
      <c r="U1230" s="61"/>
      <c r="V1230" s="61"/>
      <c r="W1230" s="62"/>
      <c r="X1230" s="62"/>
      <c r="Y1230" s="37"/>
      <c r="Z1230" s="37"/>
      <c r="AA1230" s="64"/>
      <c r="AB1230" s="64"/>
      <c r="AF1230" s="64"/>
      <c r="AG1230" s="69"/>
    </row>
    <row r="1231" spans="1:33">
      <c r="A1231" s="37"/>
      <c r="B1231" s="37"/>
      <c r="C1231" s="59"/>
      <c r="E1231" s="60"/>
      <c r="F1231" s="60"/>
      <c r="G1231" s="60"/>
      <c r="H1231" s="37"/>
      <c r="I1231" s="37"/>
      <c r="J1231" s="37"/>
      <c r="K1231" s="37"/>
      <c r="N1231" s="37"/>
      <c r="O1231" s="61"/>
      <c r="P1231" s="61"/>
      <c r="Q1231" s="61"/>
      <c r="R1231" s="61"/>
      <c r="S1231" s="37"/>
      <c r="T1231" s="37"/>
      <c r="U1231" s="61"/>
      <c r="V1231" s="61"/>
      <c r="W1231" s="62"/>
      <c r="X1231" s="62"/>
      <c r="Y1231" s="37"/>
      <c r="Z1231" s="37"/>
      <c r="AA1231" s="64"/>
      <c r="AB1231" s="64"/>
      <c r="AF1231" s="64"/>
      <c r="AG1231" s="64"/>
    </row>
    <row r="1232" spans="1:33">
      <c r="A1232" s="58"/>
      <c r="B1232" s="29"/>
      <c r="C1232" s="59"/>
      <c r="E1232" s="60"/>
      <c r="F1232" s="60"/>
      <c r="G1232" s="60"/>
      <c r="H1232" s="38"/>
      <c r="N1232" s="37"/>
      <c r="P1232" s="24"/>
      <c r="R1232" s="24"/>
      <c r="S1232" s="37"/>
      <c r="U1232" s="61"/>
      <c r="V1232" s="61"/>
      <c r="AA1232" s="25"/>
      <c r="AF1232" s="64"/>
      <c r="AG1232" s="64"/>
    </row>
    <row r="1233" spans="1:33">
      <c r="A1233" s="58"/>
      <c r="B1233" s="29"/>
      <c r="C1233" s="59"/>
      <c r="E1233" s="60"/>
      <c r="F1233" s="60"/>
      <c r="G1233" s="60"/>
      <c r="H1233" s="38"/>
      <c r="N1233" s="37"/>
      <c r="P1233" s="24"/>
      <c r="R1233" s="24"/>
      <c r="S1233" s="37"/>
      <c r="U1233" s="61"/>
      <c r="V1233" s="61"/>
      <c r="AA1233" s="25"/>
      <c r="AF1233" s="64"/>
      <c r="AG1233" s="64"/>
    </row>
    <row r="1234" spans="1:33">
      <c r="A1234" s="58"/>
      <c r="B1234" s="29"/>
      <c r="C1234" s="59"/>
      <c r="E1234" s="60"/>
      <c r="F1234" s="60"/>
      <c r="G1234" s="60"/>
      <c r="H1234" s="38"/>
      <c r="N1234" s="37"/>
      <c r="P1234" s="24"/>
      <c r="R1234" s="24"/>
      <c r="S1234" s="37"/>
      <c r="U1234" s="61"/>
      <c r="V1234" s="61"/>
      <c r="AA1234" s="25"/>
      <c r="AF1234" s="64"/>
      <c r="AG1234" s="64"/>
    </row>
    <row r="1235" spans="1:33">
      <c r="A1235" s="58"/>
      <c r="B1235" s="29"/>
      <c r="C1235" s="59"/>
      <c r="E1235" s="60"/>
      <c r="F1235" s="60"/>
      <c r="G1235" s="60"/>
      <c r="H1235" s="38"/>
      <c r="N1235" s="37"/>
      <c r="P1235" s="24"/>
      <c r="R1235" s="24"/>
      <c r="S1235" s="37"/>
      <c r="U1235" s="61"/>
      <c r="V1235" s="61"/>
      <c r="AA1235" s="25"/>
      <c r="AD1235" s="64"/>
      <c r="AE1235" s="64"/>
      <c r="AF1235" s="64"/>
      <c r="AG1235" s="64"/>
    </row>
    <row r="1236" spans="1:33">
      <c r="A1236" s="58"/>
      <c r="B1236" s="29"/>
      <c r="C1236" s="59"/>
      <c r="E1236" s="60"/>
      <c r="F1236" s="60"/>
      <c r="G1236" s="60"/>
      <c r="H1236" s="38"/>
      <c r="N1236" s="37"/>
      <c r="P1236" s="24"/>
      <c r="R1236" s="24"/>
      <c r="S1236" s="37"/>
      <c r="U1236" s="61"/>
      <c r="V1236" s="61"/>
      <c r="AA1236" s="25"/>
      <c r="AF1236" s="64"/>
      <c r="AG1236" s="69"/>
    </row>
    <row r="1237" spans="1:33">
      <c r="A1237" s="58"/>
      <c r="B1237" s="29"/>
      <c r="C1237" s="59"/>
      <c r="E1237" s="60"/>
      <c r="F1237" s="60"/>
      <c r="G1237" s="60"/>
      <c r="H1237" s="38"/>
      <c r="N1237" s="37"/>
      <c r="P1237" s="24"/>
      <c r="R1237" s="24"/>
      <c r="S1237" s="37"/>
      <c r="U1237" s="61"/>
      <c r="V1237" s="61"/>
      <c r="AA1237" s="25"/>
      <c r="AF1237" s="64"/>
      <c r="AG1237" s="69"/>
    </row>
    <row r="1238" spans="1:33">
      <c r="A1238" s="58"/>
      <c r="B1238" s="29"/>
      <c r="C1238" s="59"/>
      <c r="E1238" s="60"/>
      <c r="F1238" s="60"/>
      <c r="G1238" s="60"/>
      <c r="H1238" s="38"/>
      <c r="N1238" s="37"/>
      <c r="P1238" s="24"/>
      <c r="R1238" s="24"/>
      <c r="S1238" s="37"/>
      <c r="U1238" s="61"/>
      <c r="V1238" s="61"/>
      <c r="AA1238" s="25"/>
      <c r="AF1238" s="64"/>
      <c r="AG1238" s="69"/>
    </row>
    <row r="1239" spans="1:33">
      <c r="A1239" s="58"/>
      <c r="B1239" s="29"/>
      <c r="C1239" s="59"/>
      <c r="E1239" s="60"/>
      <c r="F1239" s="60"/>
      <c r="G1239" s="60"/>
      <c r="H1239" s="38"/>
      <c r="N1239" s="37"/>
      <c r="P1239" s="24"/>
      <c r="R1239" s="24"/>
      <c r="S1239" s="37"/>
      <c r="U1239" s="61"/>
      <c r="V1239" s="61"/>
      <c r="AA1239" s="25"/>
      <c r="AF1239" s="64"/>
      <c r="AG1239" s="69"/>
    </row>
    <row r="1240" spans="1:33">
      <c r="A1240" s="58"/>
      <c r="B1240" s="29"/>
      <c r="C1240" s="59"/>
      <c r="E1240" s="60"/>
      <c r="F1240" s="60"/>
      <c r="G1240" s="60"/>
      <c r="H1240" s="38"/>
      <c r="N1240" s="37"/>
      <c r="P1240" s="24"/>
      <c r="R1240" s="24"/>
      <c r="S1240" s="37"/>
      <c r="U1240" s="61"/>
      <c r="V1240" s="61"/>
      <c r="AA1240" s="25"/>
      <c r="AF1240" s="64"/>
      <c r="AG1240" s="69"/>
    </row>
    <row r="1241" spans="1:33">
      <c r="A1241" s="58"/>
      <c r="B1241" s="29"/>
      <c r="C1241" s="59"/>
      <c r="E1241" s="60"/>
      <c r="F1241" s="60"/>
      <c r="G1241" s="60"/>
      <c r="H1241" s="38"/>
      <c r="N1241" s="37"/>
      <c r="P1241" s="24"/>
      <c r="R1241" s="24"/>
      <c r="S1241" s="37"/>
      <c r="U1241" s="61"/>
      <c r="V1241" s="61"/>
      <c r="AA1241" s="25"/>
      <c r="AF1241" s="64"/>
      <c r="AG1241" s="69"/>
    </row>
    <row r="1242" spans="1:33">
      <c r="A1242" s="58"/>
      <c r="B1242" s="29"/>
      <c r="C1242" s="59"/>
      <c r="E1242" s="60"/>
      <c r="F1242" s="60"/>
      <c r="G1242" s="60"/>
      <c r="H1242" s="38"/>
      <c r="N1242" s="37"/>
      <c r="P1242" s="24"/>
      <c r="R1242" s="24"/>
      <c r="S1242" s="37"/>
      <c r="U1242" s="61"/>
      <c r="V1242" s="61"/>
      <c r="AA1242" s="25"/>
      <c r="AD1242" s="64"/>
      <c r="AE1242" s="64"/>
      <c r="AF1242" s="64"/>
      <c r="AG1242" s="69"/>
    </row>
    <row r="1243" spans="1:33">
      <c r="A1243" s="58"/>
      <c r="B1243" s="29"/>
      <c r="C1243" s="59"/>
      <c r="E1243" s="60"/>
      <c r="F1243" s="60"/>
      <c r="G1243" s="60"/>
      <c r="H1243" s="38"/>
      <c r="N1243" s="37"/>
      <c r="P1243" s="24"/>
      <c r="R1243" s="24"/>
      <c r="S1243" s="37"/>
      <c r="U1243" s="61"/>
      <c r="V1243" s="61"/>
      <c r="AA1243" s="25"/>
      <c r="AF1243" s="64"/>
    </row>
    <row r="1244" spans="1:33">
      <c r="A1244" s="58"/>
      <c r="B1244" s="29"/>
      <c r="C1244" s="59"/>
      <c r="E1244" s="60"/>
      <c r="F1244" s="60"/>
      <c r="G1244" s="60"/>
      <c r="H1244" s="38"/>
      <c r="N1244" s="37"/>
      <c r="P1244" s="24"/>
      <c r="R1244" s="24"/>
      <c r="S1244" s="37"/>
      <c r="U1244" s="61"/>
      <c r="V1244" s="61"/>
      <c r="AA1244" s="25"/>
      <c r="AF1244" s="64"/>
    </row>
    <row r="1245" spans="1:33">
      <c r="A1245" s="58"/>
      <c r="B1245" s="29"/>
      <c r="C1245" s="59"/>
      <c r="E1245" s="60"/>
      <c r="F1245" s="60"/>
      <c r="G1245" s="60"/>
      <c r="H1245" s="38"/>
      <c r="N1245" s="37"/>
      <c r="P1245" s="24"/>
      <c r="R1245" s="24"/>
      <c r="S1245" s="37"/>
      <c r="U1245" s="61"/>
      <c r="V1245" s="61"/>
      <c r="AA1245" s="25"/>
      <c r="AF1245" s="64"/>
    </row>
    <row r="1246" spans="1:33">
      <c r="A1246" s="58"/>
      <c r="B1246" s="29"/>
      <c r="C1246" s="59"/>
      <c r="E1246" s="60"/>
      <c r="F1246" s="60"/>
      <c r="G1246" s="60"/>
      <c r="H1246" s="38"/>
      <c r="N1246" s="37"/>
      <c r="P1246" s="24"/>
      <c r="R1246" s="24"/>
      <c r="S1246" s="37"/>
      <c r="U1246" s="61"/>
      <c r="V1246" s="61"/>
      <c r="AA1246" s="25"/>
      <c r="AF1246" s="64"/>
    </row>
    <row r="1247" spans="1:33">
      <c r="A1247" s="58"/>
      <c r="B1247" s="29"/>
      <c r="C1247" s="59"/>
      <c r="E1247" s="60"/>
      <c r="F1247" s="60"/>
      <c r="G1247" s="60"/>
      <c r="H1247" s="38"/>
      <c r="N1247" s="37"/>
      <c r="P1247" s="24"/>
      <c r="R1247" s="24"/>
      <c r="S1247" s="37"/>
      <c r="U1247" s="61"/>
      <c r="V1247" s="61"/>
      <c r="AA1247" s="25"/>
      <c r="AF1247" s="64"/>
    </row>
    <row r="1248" spans="1:33">
      <c r="A1248" s="58"/>
      <c r="B1248" s="29"/>
      <c r="C1248" s="59"/>
      <c r="E1248" s="60"/>
      <c r="F1248" s="60"/>
      <c r="G1248" s="60"/>
      <c r="H1248" s="38"/>
      <c r="N1248" s="37"/>
      <c r="P1248" s="24"/>
      <c r="R1248" s="24"/>
      <c r="S1248" s="37"/>
      <c r="U1248" s="61"/>
      <c r="V1248" s="61"/>
      <c r="AA1248" s="25"/>
      <c r="AF1248" s="64"/>
    </row>
    <row r="1249" spans="1:33">
      <c r="A1249" s="58"/>
      <c r="B1249" s="29"/>
      <c r="C1249" s="59"/>
      <c r="E1249" s="60"/>
      <c r="F1249" s="60"/>
      <c r="G1249" s="60"/>
      <c r="H1249" s="38"/>
      <c r="N1249" s="37"/>
      <c r="P1249" s="24"/>
      <c r="R1249" s="24"/>
      <c r="S1249" s="37"/>
      <c r="U1249" s="61"/>
      <c r="V1249" s="61"/>
      <c r="AA1249" s="25"/>
      <c r="AF1249" s="64"/>
    </row>
    <row r="1250" spans="1:33">
      <c r="A1250" s="58"/>
      <c r="B1250" s="29"/>
      <c r="C1250" s="59"/>
      <c r="E1250" s="60"/>
      <c r="F1250" s="60"/>
      <c r="G1250" s="60"/>
      <c r="H1250" s="38"/>
      <c r="N1250" s="37"/>
      <c r="P1250" s="24"/>
      <c r="R1250" s="24"/>
      <c r="S1250" s="37"/>
      <c r="U1250" s="61"/>
      <c r="V1250" s="61"/>
      <c r="AA1250" s="25"/>
      <c r="AF1250" s="64"/>
    </row>
    <row r="1251" spans="1:33">
      <c r="A1251" s="58"/>
      <c r="B1251" s="29"/>
      <c r="C1251" s="59"/>
      <c r="E1251" s="60"/>
      <c r="F1251" s="60"/>
      <c r="G1251" s="60"/>
      <c r="H1251" s="38"/>
      <c r="N1251" s="37"/>
      <c r="P1251" s="24"/>
      <c r="R1251" s="24"/>
      <c r="S1251" s="37"/>
      <c r="U1251" s="61"/>
      <c r="V1251" s="61"/>
      <c r="AA1251" s="25"/>
      <c r="AF1251" s="64"/>
    </row>
    <row r="1252" spans="1:33">
      <c r="A1252" s="58"/>
      <c r="B1252" s="29"/>
      <c r="C1252" s="59"/>
      <c r="E1252" s="60"/>
      <c r="F1252" s="60"/>
      <c r="G1252" s="60"/>
      <c r="H1252" s="38"/>
      <c r="N1252" s="37"/>
      <c r="P1252" s="24"/>
      <c r="R1252" s="24"/>
      <c r="S1252" s="37"/>
      <c r="U1252" s="61"/>
      <c r="V1252" s="61"/>
      <c r="AA1252" s="25"/>
      <c r="AF1252" s="64"/>
    </row>
    <row r="1253" spans="1:33">
      <c r="A1253" s="58"/>
      <c r="B1253" s="29"/>
      <c r="C1253" s="59"/>
      <c r="E1253" s="60"/>
      <c r="F1253" s="60"/>
      <c r="G1253" s="60"/>
      <c r="H1253" s="38"/>
      <c r="N1253" s="37"/>
      <c r="P1253" s="24"/>
      <c r="R1253" s="24"/>
      <c r="S1253" s="37"/>
      <c r="U1253" s="61"/>
      <c r="V1253" s="61"/>
      <c r="AA1253" s="25"/>
      <c r="AF1253" s="64"/>
    </row>
    <row r="1254" spans="1:33">
      <c r="A1254" s="58"/>
      <c r="B1254" s="29"/>
      <c r="C1254" s="59"/>
      <c r="E1254" s="60"/>
      <c r="F1254" s="60"/>
      <c r="G1254" s="60"/>
      <c r="H1254" s="38"/>
      <c r="N1254" s="37"/>
      <c r="P1254" s="24"/>
      <c r="R1254" s="24"/>
      <c r="S1254" s="37"/>
      <c r="U1254" s="61"/>
      <c r="V1254" s="61"/>
      <c r="AA1254" s="25"/>
      <c r="AF1254" s="64"/>
    </row>
    <row r="1255" spans="1:33">
      <c r="A1255" s="58"/>
      <c r="B1255" s="29"/>
      <c r="C1255" s="59"/>
      <c r="E1255" s="60"/>
      <c r="F1255" s="60"/>
      <c r="G1255" s="60"/>
      <c r="H1255" s="38"/>
      <c r="N1255" s="37"/>
      <c r="P1255" s="24"/>
      <c r="R1255" s="24"/>
      <c r="S1255" s="37"/>
      <c r="U1255" s="61"/>
      <c r="V1255" s="61"/>
      <c r="AA1255" s="25"/>
      <c r="AF1255" s="64"/>
    </row>
    <row r="1256" spans="1:33">
      <c r="A1256" s="58"/>
      <c r="B1256" s="29"/>
      <c r="C1256" s="59"/>
      <c r="E1256" s="60"/>
      <c r="F1256" s="60"/>
      <c r="G1256" s="60"/>
      <c r="H1256" s="38"/>
      <c r="N1256" s="37"/>
      <c r="P1256" s="24"/>
      <c r="R1256" s="24"/>
      <c r="S1256" s="37"/>
      <c r="U1256" s="61"/>
      <c r="V1256" s="61"/>
      <c r="AA1256" s="25"/>
      <c r="AF1256" s="64"/>
    </row>
    <row r="1257" spans="1:33">
      <c r="A1257" s="58"/>
      <c r="B1257" s="29"/>
      <c r="C1257" s="59"/>
      <c r="E1257" s="60"/>
      <c r="F1257" s="60"/>
      <c r="G1257" s="60"/>
      <c r="H1257" s="38"/>
      <c r="N1257" s="37"/>
      <c r="P1257" s="24"/>
      <c r="R1257" s="24"/>
      <c r="S1257" s="37"/>
      <c r="U1257" s="61"/>
      <c r="V1257" s="61"/>
      <c r="AA1257" s="25"/>
      <c r="AF1257" s="64"/>
    </row>
    <row r="1258" spans="1:33">
      <c r="A1258" s="58"/>
      <c r="B1258" s="29"/>
      <c r="C1258" s="59"/>
      <c r="E1258" s="60"/>
      <c r="F1258" s="60"/>
      <c r="G1258" s="60"/>
      <c r="H1258" s="38"/>
      <c r="N1258" s="37"/>
      <c r="P1258" s="24"/>
      <c r="R1258" s="24"/>
      <c r="S1258" s="37"/>
      <c r="U1258" s="61"/>
      <c r="V1258" s="61"/>
      <c r="AA1258" s="25"/>
      <c r="AD1258" s="64"/>
      <c r="AE1258" s="64"/>
      <c r="AF1258" s="64"/>
    </row>
    <row r="1259" spans="1:33">
      <c r="A1259" s="58"/>
      <c r="B1259" s="29"/>
      <c r="C1259" s="59"/>
      <c r="E1259" s="60"/>
      <c r="F1259" s="60"/>
      <c r="G1259" s="60"/>
      <c r="H1259" s="38"/>
      <c r="N1259" s="37"/>
      <c r="P1259" s="24"/>
      <c r="R1259" s="24"/>
      <c r="S1259" s="37"/>
      <c r="U1259" s="61"/>
      <c r="V1259" s="61"/>
      <c r="AA1259" s="25"/>
      <c r="AD1259" s="64"/>
      <c r="AE1259" s="64"/>
      <c r="AF1259" s="64"/>
      <c r="AG1259" s="64"/>
    </row>
    <row r="1260" spans="1:33">
      <c r="A1260" s="58"/>
      <c r="B1260" s="29"/>
      <c r="C1260" s="59"/>
      <c r="E1260" s="60"/>
      <c r="F1260" s="60"/>
      <c r="G1260" s="60"/>
      <c r="H1260" s="38"/>
      <c r="N1260" s="37"/>
      <c r="P1260" s="24"/>
      <c r="R1260" s="24"/>
      <c r="U1260" s="61"/>
      <c r="V1260" s="61"/>
      <c r="AA1260" s="25"/>
      <c r="AD1260" s="64"/>
      <c r="AE1260" s="64"/>
      <c r="AF1260" s="64"/>
      <c r="AG1260" s="64"/>
    </row>
    <row r="1261" spans="1:33">
      <c r="A1261" s="58"/>
      <c r="B1261" s="29"/>
      <c r="C1261" s="59"/>
      <c r="E1261" s="60"/>
      <c r="F1261" s="60"/>
      <c r="G1261" s="60"/>
      <c r="H1261" s="38"/>
      <c r="N1261" s="37"/>
      <c r="P1261" s="24"/>
      <c r="R1261" s="24"/>
      <c r="U1261" s="61"/>
      <c r="V1261" s="61"/>
      <c r="AA1261" s="25"/>
      <c r="AF1261" s="64"/>
    </row>
    <row r="1262" spans="1:33">
      <c r="A1262" s="58"/>
      <c r="B1262" s="29"/>
      <c r="C1262" s="59"/>
      <c r="E1262" s="60"/>
      <c r="F1262" s="60"/>
      <c r="G1262" s="60"/>
      <c r="H1262" s="38"/>
      <c r="N1262" s="37"/>
      <c r="P1262" s="24"/>
      <c r="R1262" s="24"/>
      <c r="U1262" s="61"/>
      <c r="V1262" s="61"/>
      <c r="AA1262" s="25"/>
      <c r="AF1262" s="64"/>
    </row>
    <row r="1263" spans="1:33">
      <c r="A1263" s="58"/>
      <c r="B1263" s="29"/>
      <c r="C1263" s="59"/>
      <c r="E1263" s="60"/>
      <c r="F1263" s="60"/>
      <c r="G1263" s="60"/>
      <c r="H1263" s="38"/>
      <c r="N1263" s="37"/>
      <c r="P1263" s="24"/>
      <c r="R1263" s="24"/>
      <c r="U1263" s="61"/>
      <c r="V1263" s="61"/>
      <c r="AA1263" s="25"/>
      <c r="AF1263" s="64"/>
    </row>
    <row r="1264" spans="1:33">
      <c r="A1264" s="58"/>
      <c r="B1264" s="29"/>
      <c r="C1264" s="59"/>
      <c r="E1264" s="60"/>
      <c r="F1264" s="60"/>
      <c r="G1264" s="60"/>
      <c r="H1264" s="38"/>
      <c r="N1264" s="37"/>
      <c r="P1264" s="24"/>
      <c r="R1264" s="24"/>
      <c r="U1264" s="61"/>
      <c r="V1264" s="61"/>
      <c r="AA1264" s="25"/>
      <c r="AF1264" s="64"/>
      <c r="AG1264" s="69"/>
    </row>
    <row r="1265" spans="1:33">
      <c r="A1265" s="58"/>
      <c r="B1265" s="29"/>
      <c r="C1265" s="59"/>
      <c r="E1265" s="60"/>
      <c r="F1265" s="60"/>
      <c r="G1265" s="60"/>
      <c r="H1265" s="38"/>
      <c r="N1265" s="37"/>
      <c r="P1265" s="24"/>
      <c r="R1265" s="24"/>
      <c r="U1265" s="61"/>
      <c r="V1265" s="61"/>
      <c r="AA1265" s="25"/>
      <c r="AF1265" s="64"/>
      <c r="AG1265" s="69"/>
    </row>
    <row r="1266" spans="1:33">
      <c r="A1266" s="58"/>
      <c r="B1266" s="29"/>
      <c r="C1266" s="59"/>
      <c r="E1266" s="60"/>
      <c r="F1266" s="60"/>
      <c r="G1266" s="60"/>
      <c r="H1266" s="38"/>
      <c r="N1266" s="37"/>
      <c r="P1266" s="24"/>
      <c r="R1266" s="24"/>
      <c r="U1266" s="61"/>
      <c r="V1266" s="61"/>
      <c r="AA1266" s="25"/>
      <c r="AF1266" s="64"/>
      <c r="AG1266" s="69"/>
    </row>
    <row r="1267" spans="1:33">
      <c r="A1267" s="58"/>
      <c r="B1267" s="29"/>
      <c r="C1267" s="59"/>
      <c r="E1267" s="60"/>
      <c r="F1267" s="60"/>
      <c r="G1267" s="60"/>
      <c r="H1267" s="38"/>
      <c r="N1267" s="37"/>
      <c r="P1267" s="24"/>
      <c r="R1267" s="24"/>
      <c r="U1267" s="61"/>
      <c r="V1267" s="61"/>
      <c r="AA1267" s="25"/>
      <c r="AF1267" s="64"/>
      <c r="AG1267" s="69"/>
    </row>
    <row r="1268" spans="1:33">
      <c r="A1268" s="58"/>
      <c r="B1268" s="29"/>
      <c r="C1268" s="59"/>
      <c r="E1268" s="60"/>
      <c r="F1268" s="60"/>
      <c r="G1268" s="60"/>
      <c r="H1268" s="38"/>
      <c r="N1268" s="37"/>
      <c r="P1268" s="24"/>
      <c r="R1268" s="24"/>
      <c r="U1268" s="61"/>
      <c r="V1268" s="61"/>
      <c r="AA1268" s="25"/>
      <c r="AF1268" s="64"/>
      <c r="AG1268" s="69"/>
    </row>
    <row r="1269" spans="1:33">
      <c r="A1269" s="58"/>
      <c r="B1269" s="29"/>
      <c r="C1269" s="59"/>
      <c r="E1269" s="60"/>
      <c r="F1269" s="60"/>
      <c r="G1269" s="60"/>
      <c r="H1269" s="38"/>
      <c r="N1269" s="37"/>
      <c r="P1269" s="24"/>
      <c r="R1269" s="24"/>
      <c r="U1269" s="61"/>
      <c r="V1269" s="61"/>
      <c r="AA1269" s="25"/>
      <c r="AD1269" s="64"/>
      <c r="AE1269" s="64"/>
      <c r="AF1269" s="64"/>
      <c r="AG1269" s="69"/>
    </row>
    <row r="1270" spans="1:33">
      <c r="A1270" s="58"/>
      <c r="B1270" s="29"/>
      <c r="C1270" s="59"/>
      <c r="E1270" s="60"/>
      <c r="F1270" s="60"/>
      <c r="G1270" s="60"/>
      <c r="H1270" s="38"/>
      <c r="N1270" s="37"/>
      <c r="P1270" s="24"/>
      <c r="R1270" s="24"/>
      <c r="U1270" s="61"/>
      <c r="V1270" s="61"/>
      <c r="AA1270" s="25"/>
      <c r="AD1270" s="64"/>
      <c r="AE1270" s="64"/>
      <c r="AF1270" s="64"/>
      <c r="AG1270" s="69"/>
    </row>
    <row r="1271" spans="1:33">
      <c r="A1271" s="58"/>
      <c r="B1271" s="29"/>
      <c r="C1271" s="59"/>
      <c r="E1271" s="60"/>
      <c r="F1271" s="60"/>
      <c r="G1271" s="60"/>
      <c r="H1271" s="38"/>
      <c r="N1271" s="37"/>
      <c r="P1271" s="24"/>
      <c r="R1271" s="24"/>
      <c r="U1271" s="61"/>
      <c r="V1271" s="61"/>
      <c r="AA1271" s="25"/>
      <c r="AD1271" s="64"/>
      <c r="AE1271" s="64"/>
      <c r="AF1271" s="64"/>
      <c r="AG1271" s="69"/>
    </row>
    <row r="1272" spans="1:33">
      <c r="A1272" s="58"/>
      <c r="B1272" s="29"/>
      <c r="C1272" s="59"/>
      <c r="E1272" s="60"/>
      <c r="F1272" s="60"/>
      <c r="G1272" s="60"/>
      <c r="H1272" s="38"/>
      <c r="N1272" s="37"/>
      <c r="P1272" s="24"/>
      <c r="R1272" s="24"/>
      <c r="U1272" s="61"/>
      <c r="V1272" s="61"/>
      <c r="AA1272" s="25"/>
      <c r="AF1272" s="64"/>
    </row>
    <row r="1273" spans="1:33">
      <c r="A1273" s="58"/>
      <c r="B1273" s="29"/>
      <c r="C1273" s="59"/>
      <c r="E1273" s="60"/>
      <c r="F1273" s="60"/>
      <c r="G1273" s="60"/>
      <c r="H1273" s="38"/>
      <c r="N1273" s="37"/>
      <c r="P1273" s="24"/>
      <c r="R1273" s="24"/>
      <c r="U1273" s="61"/>
      <c r="V1273" s="61"/>
      <c r="AA1273" s="25"/>
      <c r="AF1273" s="64"/>
    </row>
    <row r="1274" spans="1:33">
      <c r="A1274" s="58"/>
      <c r="B1274" s="29"/>
      <c r="C1274" s="59"/>
      <c r="E1274" s="60"/>
      <c r="F1274" s="60"/>
      <c r="G1274" s="60"/>
      <c r="H1274" s="38"/>
      <c r="P1274" s="24"/>
      <c r="R1274" s="24"/>
      <c r="U1274" s="61"/>
      <c r="V1274" s="61"/>
      <c r="AA1274" s="25"/>
      <c r="AF1274" s="64"/>
    </row>
    <row r="1275" spans="1:33">
      <c r="A1275" s="58"/>
      <c r="B1275" s="29"/>
      <c r="C1275" s="59"/>
      <c r="E1275" s="60"/>
      <c r="F1275" s="60"/>
      <c r="G1275" s="60"/>
      <c r="H1275" s="38"/>
      <c r="P1275" s="24"/>
      <c r="R1275" s="24"/>
      <c r="U1275" s="61"/>
      <c r="V1275" s="61"/>
      <c r="AA1275" s="25"/>
      <c r="AF1275" s="64"/>
    </row>
    <row r="1276" spans="1:33">
      <c r="A1276" s="58"/>
      <c r="B1276" s="29"/>
      <c r="C1276" s="59"/>
      <c r="E1276" s="60"/>
      <c r="F1276" s="60"/>
      <c r="G1276" s="60"/>
      <c r="H1276" s="38"/>
      <c r="P1276" s="24"/>
      <c r="R1276" s="24"/>
      <c r="U1276" s="61"/>
      <c r="V1276" s="61"/>
      <c r="AA1276" s="25"/>
      <c r="AF1276" s="64"/>
    </row>
    <row r="1277" spans="1:33">
      <c r="A1277" s="58"/>
      <c r="B1277" s="29"/>
      <c r="C1277" s="59"/>
      <c r="E1277" s="60"/>
      <c r="F1277" s="60"/>
      <c r="G1277" s="60"/>
      <c r="H1277" s="38"/>
      <c r="P1277" s="24"/>
      <c r="R1277" s="24"/>
      <c r="U1277" s="61"/>
      <c r="V1277" s="61"/>
      <c r="AA1277" s="25"/>
      <c r="AF1277" s="64"/>
    </row>
    <row r="1278" spans="1:33">
      <c r="A1278" s="58"/>
      <c r="B1278" s="29"/>
      <c r="C1278" s="59"/>
      <c r="E1278" s="60"/>
      <c r="F1278" s="60"/>
      <c r="G1278" s="60"/>
      <c r="H1278" s="38"/>
      <c r="P1278" s="24"/>
      <c r="R1278" s="24"/>
      <c r="U1278" s="61"/>
      <c r="V1278" s="61"/>
      <c r="AA1278" s="25"/>
      <c r="AF1278" s="64"/>
      <c r="AG1278" s="69"/>
    </row>
    <row r="1279" spans="1:33">
      <c r="A1279" s="58"/>
      <c r="B1279" s="29"/>
      <c r="C1279" s="59"/>
      <c r="E1279" s="60"/>
      <c r="F1279" s="60"/>
      <c r="G1279" s="60"/>
      <c r="H1279" s="38"/>
      <c r="P1279" s="24"/>
      <c r="R1279" s="24"/>
      <c r="U1279" s="61"/>
      <c r="V1279" s="61"/>
      <c r="AA1279" s="25"/>
      <c r="AF1279" s="64"/>
      <c r="AG1279" s="69"/>
    </row>
    <row r="1280" spans="1:33">
      <c r="A1280" s="58"/>
      <c r="B1280" s="29"/>
      <c r="C1280" s="59"/>
      <c r="E1280" s="60"/>
      <c r="F1280" s="60"/>
      <c r="G1280" s="60"/>
      <c r="H1280" s="38"/>
      <c r="P1280" s="24"/>
      <c r="R1280" s="24"/>
      <c r="U1280" s="61"/>
      <c r="V1280" s="61"/>
      <c r="AA1280" s="25"/>
      <c r="AD1280" s="64"/>
      <c r="AE1280" s="64"/>
      <c r="AF1280" s="64"/>
      <c r="AG1280" s="69"/>
    </row>
    <row r="1281" spans="1:33">
      <c r="A1281" s="58"/>
      <c r="B1281" s="29"/>
      <c r="C1281" s="59"/>
      <c r="E1281" s="60"/>
      <c r="F1281" s="60"/>
      <c r="G1281" s="60"/>
      <c r="H1281" s="38"/>
      <c r="P1281" s="24"/>
      <c r="R1281" s="24"/>
      <c r="U1281" s="61"/>
      <c r="V1281" s="61"/>
      <c r="AA1281" s="25"/>
      <c r="AD1281" s="64"/>
      <c r="AE1281" s="64"/>
      <c r="AF1281" s="64"/>
      <c r="AG1281" s="69"/>
    </row>
    <row r="1282" spans="1:33">
      <c r="A1282" s="58"/>
      <c r="B1282" s="29"/>
      <c r="C1282" s="59"/>
      <c r="E1282" s="60"/>
      <c r="F1282" s="60"/>
      <c r="G1282" s="60"/>
      <c r="H1282" s="38"/>
      <c r="P1282" s="24"/>
      <c r="R1282" s="24"/>
      <c r="U1282" s="61"/>
      <c r="V1282" s="61"/>
      <c r="AA1282" s="25"/>
      <c r="AD1282" s="64"/>
      <c r="AE1282" s="64"/>
      <c r="AF1282" s="64"/>
      <c r="AG1282" s="69"/>
    </row>
    <row r="1283" spans="1:33">
      <c r="A1283" s="58"/>
      <c r="B1283" s="29"/>
      <c r="C1283" s="59"/>
      <c r="E1283" s="60"/>
      <c r="F1283" s="60"/>
      <c r="G1283" s="60"/>
      <c r="H1283" s="38"/>
      <c r="P1283" s="24"/>
      <c r="R1283" s="24"/>
      <c r="U1283" s="61"/>
      <c r="V1283" s="61"/>
      <c r="AA1283" s="25"/>
      <c r="AD1283" s="64"/>
      <c r="AE1283" s="64"/>
      <c r="AF1283" s="64"/>
      <c r="AG1283" s="69"/>
    </row>
    <row r="1284" spans="1:33">
      <c r="A1284" s="58"/>
      <c r="B1284" s="29"/>
      <c r="C1284" s="59"/>
      <c r="E1284" s="60"/>
      <c r="F1284" s="60"/>
      <c r="G1284" s="60"/>
      <c r="H1284" s="38"/>
      <c r="P1284" s="24"/>
      <c r="R1284" s="24"/>
      <c r="U1284" s="61"/>
      <c r="V1284" s="61"/>
      <c r="AA1284" s="25"/>
      <c r="AD1284" s="64"/>
      <c r="AE1284" s="64"/>
      <c r="AF1284" s="64"/>
      <c r="AG1284" s="69"/>
    </row>
    <row r="1285" spans="1:33">
      <c r="A1285" s="58"/>
      <c r="B1285" s="29"/>
      <c r="C1285" s="59"/>
      <c r="E1285" s="60"/>
      <c r="F1285" s="60"/>
      <c r="G1285" s="60"/>
      <c r="H1285" s="38"/>
      <c r="P1285" s="24"/>
      <c r="R1285" s="24"/>
      <c r="U1285" s="61"/>
      <c r="V1285" s="61"/>
      <c r="AA1285" s="25"/>
      <c r="AD1285" s="64"/>
      <c r="AE1285" s="64"/>
      <c r="AF1285" s="64"/>
      <c r="AG1285" s="69"/>
    </row>
    <row r="1286" spans="1:33">
      <c r="A1286" s="58"/>
      <c r="B1286" s="29"/>
      <c r="C1286" s="59"/>
      <c r="E1286" s="60"/>
      <c r="F1286" s="60"/>
      <c r="G1286" s="60"/>
      <c r="H1286" s="38"/>
      <c r="P1286" s="24"/>
      <c r="R1286" s="24"/>
      <c r="U1286" s="61"/>
      <c r="V1286" s="61"/>
      <c r="AA1286" s="25"/>
      <c r="AD1286" s="64"/>
      <c r="AE1286" s="64"/>
      <c r="AF1286" s="64"/>
      <c r="AG1286" s="69"/>
    </row>
    <row r="1287" spans="1:33">
      <c r="A1287" s="58"/>
      <c r="B1287" s="29"/>
      <c r="C1287" s="59"/>
      <c r="E1287" s="60"/>
      <c r="F1287" s="60"/>
      <c r="G1287" s="60"/>
      <c r="H1287" s="38"/>
      <c r="P1287" s="24"/>
      <c r="R1287" s="24"/>
      <c r="U1287" s="61"/>
      <c r="V1287" s="61"/>
      <c r="AA1287" s="25"/>
      <c r="AD1287" s="64"/>
      <c r="AE1287" s="64"/>
      <c r="AF1287" s="64"/>
      <c r="AG1287" s="69"/>
    </row>
    <row r="1288" spans="1:33">
      <c r="A1288" s="58"/>
      <c r="B1288" s="29"/>
      <c r="C1288" s="59"/>
      <c r="E1288" s="60"/>
      <c r="F1288" s="60"/>
      <c r="G1288" s="60"/>
      <c r="H1288" s="38"/>
      <c r="P1288" s="24"/>
      <c r="R1288" s="24"/>
      <c r="U1288" s="61"/>
      <c r="V1288" s="61"/>
      <c r="AA1288" s="25"/>
      <c r="AD1288" s="64"/>
      <c r="AE1288" s="64"/>
      <c r="AF1288" s="64"/>
      <c r="AG1288" s="69"/>
    </row>
    <row r="1289" spans="1:33">
      <c r="A1289" s="58"/>
      <c r="B1289" s="29"/>
      <c r="C1289" s="59"/>
      <c r="E1289" s="60"/>
      <c r="F1289" s="60"/>
      <c r="G1289" s="60"/>
      <c r="H1289" s="38"/>
      <c r="P1289" s="24"/>
      <c r="R1289" s="24"/>
      <c r="U1289" s="61"/>
      <c r="V1289" s="61"/>
      <c r="AA1289" s="25"/>
      <c r="AD1289" s="64"/>
      <c r="AE1289" s="64"/>
      <c r="AF1289" s="64"/>
      <c r="AG1289" s="69"/>
    </row>
    <row r="1290" spans="1:33">
      <c r="A1290" s="58"/>
      <c r="B1290" s="29"/>
      <c r="C1290" s="59"/>
      <c r="E1290" s="60"/>
      <c r="F1290" s="60"/>
      <c r="G1290" s="60"/>
      <c r="H1290" s="38"/>
      <c r="P1290" s="24"/>
      <c r="R1290" s="24"/>
      <c r="U1290" s="61"/>
      <c r="V1290" s="61"/>
      <c r="AA1290" s="25"/>
      <c r="AD1290" s="64"/>
      <c r="AE1290" s="64"/>
      <c r="AF1290" s="64"/>
      <c r="AG1290" s="69"/>
    </row>
    <row r="1291" spans="1:33">
      <c r="A1291" s="58"/>
      <c r="B1291" s="29"/>
      <c r="C1291" s="59"/>
      <c r="E1291" s="60"/>
      <c r="F1291" s="60"/>
      <c r="G1291" s="60"/>
      <c r="H1291" s="38"/>
      <c r="P1291" s="24"/>
      <c r="R1291" s="24"/>
      <c r="U1291" s="61"/>
      <c r="V1291" s="61"/>
      <c r="AA1291" s="25"/>
      <c r="AD1291" s="64"/>
      <c r="AE1291" s="64"/>
      <c r="AF1291" s="64"/>
      <c r="AG1291" s="69"/>
    </row>
    <row r="1292" spans="1:33">
      <c r="A1292" s="58"/>
      <c r="B1292" s="29"/>
      <c r="C1292" s="59"/>
      <c r="E1292" s="60"/>
      <c r="F1292" s="60"/>
      <c r="G1292" s="60"/>
      <c r="H1292" s="38"/>
      <c r="P1292" s="24"/>
      <c r="R1292" s="24"/>
      <c r="U1292" s="61"/>
      <c r="V1292" s="61"/>
      <c r="AA1292" s="25"/>
      <c r="AD1292" s="64"/>
      <c r="AE1292" s="64"/>
      <c r="AF1292" s="64"/>
      <c r="AG1292" s="69"/>
    </row>
    <row r="1293" spans="1:33">
      <c r="A1293" s="58"/>
      <c r="B1293" s="29"/>
      <c r="C1293" s="59"/>
      <c r="E1293" s="60"/>
      <c r="F1293" s="60"/>
      <c r="G1293" s="60"/>
      <c r="H1293" s="38"/>
      <c r="P1293" s="24"/>
      <c r="R1293" s="24"/>
      <c r="U1293" s="61"/>
      <c r="V1293" s="61"/>
      <c r="AA1293" s="25"/>
      <c r="AD1293" s="64"/>
      <c r="AE1293" s="64"/>
      <c r="AF1293" s="64"/>
      <c r="AG1293" s="69"/>
    </row>
    <row r="1294" spans="1:33">
      <c r="A1294" s="58"/>
      <c r="B1294" s="29"/>
      <c r="C1294" s="59"/>
      <c r="E1294" s="60"/>
      <c r="F1294" s="60"/>
      <c r="G1294" s="60"/>
      <c r="H1294" s="38"/>
      <c r="P1294" s="24"/>
      <c r="R1294" s="24"/>
      <c r="U1294" s="61"/>
      <c r="V1294" s="61"/>
      <c r="AA1294" s="25"/>
      <c r="AD1294" s="64"/>
      <c r="AE1294" s="64"/>
      <c r="AF1294" s="64"/>
      <c r="AG1294" s="69"/>
    </row>
    <row r="1295" spans="1:33">
      <c r="A1295" s="58"/>
      <c r="B1295" s="29"/>
      <c r="C1295" s="59"/>
      <c r="E1295" s="60"/>
      <c r="F1295" s="60"/>
      <c r="G1295" s="60"/>
      <c r="H1295" s="38"/>
      <c r="P1295" s="24"/>
      <c r="R1295" s="24"/>
      <c r="U1295" s="61"/>
      <c r="V1295" s="61"/>
      <c r="AA1295" s="25"/>
      <c r="AD1295" s="64"/>
      <c r="AE1295" s="64"/>
      <c r="AF1295" s="64"/>
      <c r="AG1295" s="69"/>
    </row>
    <row r="1296" spans="1:33">
      <c r="A1296" s="58"/>
      <c r="B1296" s="29"/>
      <c r="C1296" s="59"/>
      <c r="E1296" s="60"/>
      <c r="F1296" s="60"/>
      <c r="G1296" s="60"/>
      <c r="H1296" s="38"/>
      <c r="P1296" s="24"/>
      <c r="R1296" s="24"/>
      <c r="U1296" s="61"/>
      <c r="V1296" s="61"/>
      <c r="AA1296" s="25"/>
      <c r="AD1296" s="64"/>
      <c r="AE1296" s="64"/>
      <c r="AF1296" s="64"/>
      <c r="AG1296" s="69"/>
    </row>
    <row r="1297" spans="1:33">
      <c r="A1297" s="37"/>
      <c r="B1297" s="29"/>
      <c r="C1297" s="59"/>
      <c r="E1297" s="60"/>
      <c r="F1297" s="60"/>
      <c r="G1297" s="60"/>
      <c r="H1297" s="38"/>
      <c r="P1297" s="24"/>
      <c r="R1297" s="24"/>
      <c r="U1297" s="61"/>
      <c r="V1297" s="61"/>
      <c r="AA1297" s="25"/>
      <c r="AD1297" s="64"/>
      <c r="AE1297" s="64"/>
      <c r="AF1297" s="64"/>
      <c r="AG1297" s="69"/>
    </row>
    <row r="1298" spans="1:33">
      <c r="A1298" s="37"/>
      <c r="B1298" s="29"/>
      <c r="C1298" s="59"/>
      <c r="E1298" s="60"/>
      <c r="F1298" s="60"/>
      <c r="G1298" s="60"/>
      <c r="H1298" s="38"/>
      <c r="P1298" s="24"/>
      <c r="R1298" s="24"/>
      <c r="U1298" s="61"/>
      <c r="V1298" s="61"/>
      <c r="AA1298" s="25"/>
      <c r="AD1298" s="64"/>
      <c r="AE1298" s="64"/>
      <c r="AF1298" s="64"/>
      <c r="AG1298" s="69"/>
    </row>
    <row r="1299" spans="1:33">
      <c r="A1299" s="37"/>
      <c r="B1299" s="29"/>
      <c r="C1299" s="59"/>
      <c r="E1299" s="60"/>
      <c r="F1299" s="60"/>
      <c r="G1299" s="60"/>
      <c r="H1299" s="38"/>
      <c r="P1299" s="24"/>
      <c r="R1299" s="24"/>
      <c r="U1299" s="61"/>
      <c r="V1299" s="61"/>
      <c r="AA1299" s="25"/>
      <c r="AD1299" s="64"/>
      <c r="AE1299" s="64"/>
      <c r="AF1299" s="64"/>
      <c r="AG1299" s="69"/>
    </row>
    <row r="1300" spans="1:33">
      <c r="A1300" s="37"/>
      <c r="B1300" s="29"/>
      <c r="C1300" s="59"/>
      <c r="E1300" s="60"/>
      <c r="F1300" s="60"/>
      <c r="G1300" s="60"/>
      <c r="H1300" s="38"/>
      <c r="P1300" s="24"/>
      <c r="R1300" s="24"/>
      <c r="U1300" s="61"/>
      <c r="V1300" s="61"/>
      <c r="AA1300" s="25"/>
      <c r="AD1300" s="64"/>
      <c r="AE1300" s="64"/>
      <c r="AF1300" s="64"/>
      <c r="AG1300" s="69"/>
    </row>
    <row r="1301" spans="1:33">
      <c r="A1301" s="37"/>
      <c r="B1301" s="29"/>
      <c r="C1301" s="59"/>
      <c r="E1301" s="60"/>
      <c r="F1301" s="60"/>
      <c r="G1301" s="60"/>
      <c r="H1301" s="38"/>
      <c r="P1301" s="24"/>
      <c r="R1301" s="24"/>
      <c r="U1301" s="61"/>
      <c r="V1301" s="61"/>
      <c r="AA1301" s="25"/>
      <c r="AD1301" s="64"/>
      <c r="AE1301" s="64"/>
      <c r="AF1301" s="64"/>
      <c r="AG1301" s="69"/>
    </row>
    <row r="1302" spans="1:33">
      <c r="A1302" s="37"/>
      <c r="B1302" s="29"/>
      <c r="C1302" s="59"/>
      <c r="E1302" s="60"/>
      <c r="F1302" s="60"/>
      <c r="G1302" s="60"/>
      <c r="H1302" s="38"/>
      <c r="P1302" s="24"/>
      <c r="R1302" s="24"/>
      <c r="U1302" s="61"/>
      <c r="V1302" s="61"/>
      <c r="AA1302" s="25"/>
      <c r="AF1302" s="64"/>
    </row>
    <row r="1303" spans="1:33">
      <c r="A1303" s="37"/>
      <c r="B1303" s="29"/>
      <c r="C1303" s="59"/>
      <c r="E1303" s="60"/>
      <c r="F1303" s="60"/>
      <c r="G1303" s="60"/>
      <c r="H1303" s="38"/>
      <c r="P1303" s="24"/>
      <c r="R1303" s="24"/>
      <c r="U1303" s="61"/>
      <c r="V1303" s="61"/>
      <c r="AA1303" s="25"/>
      <c r="AF1303" s="64"/>
    </row>
    <row r="1304" spans="1:33">
      <c r="A1304" s="37"/>
      <c r="B1304" s="29"/>
      <c r="C1304" s="59"/>
      <c r="E1304" s="60"/>
      <c r="F1304" s="60"/>
      <c r="G1304" s="60"/>
      <c r="H1304" s="38"/>
      <c r="P1304" s="24"/>
      <c r="R1304" s="24"/>
      <c r="U1304" s="61"/>
      <c r="V1304" s="61"/>
      <c r="AA1304" s="25"/>
      <c r="AF1304" s="64"/>
    </row>
    <row r="1305" spans="1:33">
      <c r="A1305" s="37"/>
      <c r="B1305" s="29"/>
      <c r="C1305" s="59"/>
      <c r="E1305" s="60"/>
      <c r="F1305" s="60"/>
      <c r="G1305" s="60"/>
      <c r="H1305" s="38"/>
      <c r="P1305" s="24"/>
      <c r="R1305" s="24"/>
      <c r="U1305" s="61"/>
      <c r="V1305" s="61"/>
      <c r="AA1305" s="25"/>
      <c r="AF1305" s="64"/>
    </row>
    <row r="1306" spans="1:33">
      <c r="A1306" s="37"/>
      <c r="B1306" s="29"/>
      <c r="C1306" s="59"/>
      <c r="E1306" s="60"/>
      <c r="F1306" s="60"/>
      <c r="G1306" s="60"/>
      <c r="H1306" s="38"/>
      <c r="P1306" s="24"/>
      <c r="R1306" s="24"/>
      <c r="U1306" s="61"/>
      <c r="V1306" s="61"/>
      <c r="AA1306" s="25"/>
      <c r="AF1306" s="64"/>
    </row>
    <row r="1307" spans="1:33">
      <c r="A1307" s="37"/>
      <c r="B1307" s="29"/>
      <c r="C1307" s="59"/>
      <c r="E1307" s="60"/>
      <c r="F1307" s="60"/>
      <c r="G1307" s="60"/>
      <c r="H1307" s="38"/>
      <c r="P1307" s="24"/>
      <c r="R1307" s="24"/>
      <c r="U1307" s="61"/>
      <c r="V1307" s="61"/>
      <c r="AA1307" s="25"/>
      <c r="AF1307" s="64"/>
    </row>
    <row r="1308" spans="1:33">
      <c r="A1308" s="37"/>
      <c r="B1308" s="29"/>
      <c r="C1308" s="59"/>
      <c r="E1308" s="60"/>
      <c r="F1308" s="60"/>
      <c r="G1308" s="60"/>
      <c r="H1308" s="38"/>
      <c r="P1308" s="24"/>
      <c r="R1308" s="24"/>
      <c r="U1308" s="61"/>
      <c r="V1308" s="61"/>
      <c r="AA1308" s="25"/>
      <c r="AF1308" s="64"/>
    </row>
    <row r="1309" spans="1:33">
      <c r="A1309" s="37"/>
      <c r="B1309" s="29"/>
      <c r="C1309" s="59"/>
      <c r="E1309" s="60"/>
      <c r="F1309" s="60"/>
      <c r="G1309" s="60"/>
      <c r="H1309" s="38"/>
      <c r="P1309" s="24"/>
      <c r="R1309" s="24"/>
      <c r="U1309" s="61"/>
      <c r="V1309" s="61"/>
      <c r="AA1309" s="25"/>
      <c r="AF1309" s="64"/>
    </row>
    <row r="1310" spans="1:33">
      <c r="A1310" s="37"/>
      <c r="B1310" s="29"/>
      <c r="C1310" s="59"/>
      <c r="E1310" s="60"/>
      <c r="F1310" s="60"/>
      <c r="G1310" s="60"/>
      <c r="H1310" s="38"/>
      <c r="P1310" s="24"/>
      <c r="R1310" s="24"/>
      <c r="U1310" s="61"/>
      <c r="V1310" s="61"/>
      <c r="AA1310" s="25"/>
      <c r="AF1310" s="64"/>
    </row>
    <row r="1311" spans="1:33">
      <c r="A1311" s="37"/>
      <c r="B1311" s="29"/>
      <c r="C1311" s="59"/>
      <c r="E1311" s="60"/>
      <c r="F1311" s="60"/>
      <c r="G1311" s="60"/>
      <c r="H1311" s="38"/>
      <c r="P1311" s="24"/>
      <c r="R1311" s="24"/>
      <c r="U1311" s="61"/>
      <c r="V1311" s="61"/>
      <c r="AA1311" s="25"/>
      <c r="AF1311" s="64"/>
    </row>
    <row r="1312" spans="1:33">
      <c r="A1312" s="37"/>
      <c r="B1312" s="29"/>
      <c r="C1312" s="59"/>
      <c r="E1312" s="60"/>
      <c r="F1312" s="60"/>
      <c r="G1312" s="60"/>
      <c r="H1312" s="38"/>
      <c r="P1312" s="24"/>
      <c r="R1312" s="24"/>
      <c r="U1312" s="61"/>
      <c r="V1312" s="61"/>
      <c r="AA1312" s="25"/>
      <c r="AF1312" s="64"/>
    </row>
    <row r="1313" spans="1:33">
      <c r="A1313" s="37"/>
      <c r="B1313" s="29"/>
      <c r="C1313" s="59"/>
      <c r="E1313" s="60"/>
      <c r="F1313" s="60"/>
      <c r="G1313" s="60"/>
      <c r="H1313" s="38"/>
      <c r="P1313" s="24"/>
      <c r="R1313" s="24"/>
      <c r="U1313" s="61"/>
      <c r="V1313" s="61"/>
      <c r="AA1313" s="25"/>
      <c r="AF1313" s="64"/>
    </row>
    <row r="1314" spans="1:33">
      <c r="A1314" s="37"/>
      <c r="B1314" s="29"/>
      <c r="C1314" s="59"/>
      <c r="E1314" s="60"/>
      <c r="F1314" s="60"/>
      <c r="G1314" s="60"/>
      <c r="H1314" s="38"/>
      <c r="P1314" s="24"/>
      <c r="R1314" s="24"/>
      <c r="U1314" s="61"/>
      <c r="V1314" s="61"/>
      <c r="AA1314" s="25"/>
      <c r="AF1314" s="64"/>
    </row>
    <row r="1315" spans="1:33">
      <c r="A1315" s="37"/>
      <c r="B1315" s="29"/>
      <c r="C1315" s="59"/>
      <c r="E1315" s="60"/>
      <c r="F1315" s="60"/>
      <c r="G1315" s="60"/>
      <c r="H1315" s="38"/>
      <c r="P1315" s="24"/>
      <c r="R1315" s="24"/>
      <c r="U1315" s="61"/>
      <c r="V1315" s="61"/>
      <c r="AA1315" s="25"/>
      <c r="AF1315" s="64"/>
    </row>
    <row r="1316" spans="1:33">
      <c r="A1316" s="37"/>
      <c r="B1316" s="29"/>
      <c r="C1316" s="59"/>
      <c r="E1316" s="60"/>
      <c r="F1316" s="60"/>
      <c r="G1316" s="60"/>
      <c r="H1316" s="38"/>
      <c r="P1316" s="24"/>
      <c r="R1316" s="24"/>
      <c r="U1316" s="61"/>
      <c r="V1316" s="61"/>
      <c r="AA1316" s="25"/>
      <c r="AF1316" s="64"/>
    </row>
    <row r="1317" spans="1:33">
      <c r="A1317" s="37"/>
      <c r="B1317" s="29"/>
      <c r="C1317" s="59"/>
      <c r="E1317" s="60"/>
      <c r="F1317" s="60"/>
      <c r="G1317" s="60"/>
      <c r="H1317" s="38"/>
      <c r="P1317" s="24"/>
      <c r="R1317" s="24"/>
      <c r="U1317" s="61"/>
      <c r="V1317" s="61"/>
      <c r="AA1317" s="25"/>
      <c r="AF1317" s="64"/>
    </row>
    <row r="1318" spans="1:33">
      <c r="A1318" s="37"/>
      <c r="B1318" s="29"/>
      <c r="C1318" s="59"/>
      <c r="E1318" s="60"/>
      <c r="F1318" s="60"/>
      <c r="G1318" s="60"/>
      <c r="H1318" s="38"/>
      <c r="P1318" s="24"/>
      <c r="R1318" s="24"/>
      <c r="U1318" s="61"/>
      <c r="V1318" s="61"/>
      <c r="AA1318" s="25"/>
      <c r="AD1318" s="64"/>
      <c r="AE1318" s="64"/>
      <c r="AF1318" s="64"/>
    </row>
    <row r="1319" spans="1:33">
      <c r="A1319" s="37"/>
      <c r="B1319" s="29"/>
      <c r="C1319" s="59"/>
      <c r="E1319" s="60"/>
      <c r="F1319" s="60"/>
      <c r="G1319" s="60"/>
      <c r="H1319" s="38"/>
      <c r="P1319" s="24"/>
      <c r="R1319" s="24"/>
      <c r="U1319" s="61"/>
      <c r="V1319" s="61"/>
      <c r="AA1319" s="25"/>
      <c r="AD1319" s="64"/>
      <c r="AE1319" s="64"/>
      <c r="AF1319" s="64"/>
    </row>
    <row r="1320" spans="1:33">
      <c r="A1320" s="37"/>
      <c r="B1320" s="29"/>
      <c r="C1320" s="59"/>
      <c r="E1320" s="60"/>
      <c r="F1320" s="60"/>
      <c r="G1320" s="60"/>
      <c r="H1320" s="38"/>
      <c r="P1320" s="24"/>
      <c r="R1320" s="24"/>
      <c r="U1320" s="61"/>
      <c r="V1320" s="61"/>
      <c r="AA1320" s="25"/>
      <c r="AF1320" s="64"/>
    </row>
    <row r="1321" spans="1:33">
      <c r="A1321" s="37"/>
      <c r="B1321" s="29"/>
      <c r="C1321" s="59"/>
      <c r="E1321" s="60"/>
      <c r="F1321" s="60"/>
      <c r="G1321" s="60"/>
      <c r="H1321" s="38"/>
      <c r="P1321" s="24"/>
      <c r="R1321" s="24"/>
      <c r="U1321" s="61"/>
      <c r="V1321" s="61"/>
      <c r="AA1321" s="25"/>
      <c r="AF1321" s="64"/>
    </row>
    <row r="1322" spans="1:33">
      <c r="A1322" s="37"/>
      <c r="B1322" s="29"/>
      <c r="C1322" s="59"/>
      <c r="E1322" s="60"/>
      <c r="F1322" s="60"/>
      <c r="G1322" s="60"/>
      <c r="H1322" s="38"/>
      <c r="P1322" s="24"/>
      <c r="R1322" s="24"/>
      <c r="U1322" s="61"/>
      <c r="V1322" s="61"/>
      <c r="AA1322" s="25"/>
      <c r="AF1322" s="64"/>
    </row>
    <row r="1323" spans="1:33">
      <c r="A1323" s="37"/>
      <c r="B1323" s="29"/>
      <c r="C1323" s="59"/>
      <c r="E1323" s="60"/>
      <c r="F1323" s="60"/>
      <c r="G1323" s="60"/>
      <c r="H1323" s="38"/>
      <c r="P1323" s="24"/>
      <c r="R1323" s="24"/>
      <c r="U1323" s="61"/>
      <c r="V1323" s="61"/>
      <c r="AA1323" s="25"/>
      <c r="AD1323" s="64"/>
      <c r="AE1323" s="64"/>
      <c r="AF1323" s="64"/>
      <c r="AG1323" s="69"/>
    </row>
    <row r="1324" spans="1:33">
      <c r="A1324" s="37"/>
      <c r="B1324" s="29"/>
      <c r="C1324" s="59"/>
      <c r="E1324" s="60"/>
      <c r="F1324" s="60"/>
      <c r="G1324" s="60"/>
      <c r="H1324" s="38"/>
      <c r="P1324" s="24"/>
      <c r="R1324" s="24"/>
      <c r="U1324" s="61"/>
      <c r="V1324" s="61"/>
      <c r="AA1324" s="25"/>
      <c r="AD1324" s="64"/>
      <c r="AE1324" s="64"/>
      <c r="AF1324" s="64"/>
      <c r="AG1324" s="69"/>
    </row>
    <row r="1325" spans="1:33">
      <c r="A1325" s="37"/>
      <c r="B1325" s="29"/>
      <c r="C1325" s="59"/>
      <c r="E1325" s="60"/>
      <c r="F1325" s="60"/>
      <c r="G1325" s="60"/>
      <c r="H1325" s="38"/>
      <c r="P1325" s="24"/>
      <c r="R1325" s="24"/>
      <c r="U1325" s="61"/>
      <c r="V1325" s="61"/>
      <c r="AA1325" s="25"/>
      <c r="AD1325" s="64"/>
      <c r="AE1325" s="64"/>
      <c r="AF1325" s="64"/>
      <c r="AG1325" s="69"/>
    </row>
    <row r="1326" spans="1:33">
      <c r="A1326" s="37"/>
      <c r="B1326" s="29"/>
      <c r="C1326" s="59"/>
      <c r="E1326" s="60"/>
      <c r="F1326" s="60"/>
      <c r="G1326" s="60"/>
      <c r="H1326" s="38"/>
      <c r="P1326" s="24"/>
      <c r="R1326" s="24"/>
      <c r="U1326" s="61"/>
      <c r="V1326" s="61"/>
      <c r="AA1326" s="25"/>
      <c r="AD1326" s="64"/>
      <c r="AE1326" s="64"/>
      <c r="AF1326" s="64"/>
      <c r="AG1326" s="69"/>
    </row>
    <row r="1327" spans="1:33">
      <c r="A1327" s="37"/>
      <c r="B1327" s="29"/>
      <c r="C1327" s="59"/>
      <c r="E1327" s="60"/>
      <c r="F1327" s="60"/>
      <c r="G1327" s="60"/>
      <c r="H1327" s="38"/>
      <c r="P1327" s="24"/>
      <c r="R1327" s="24"/>
      <c r="U1327" s="61"/>
      <c r="V1327" s="61"/>
      <c r="AA1327" s="25"/>
      <c r="AD1327" s="64"/>
      <c r="AE1327" s="64"/>
      <c r="AF1327" s="64"/>
      <c r="AG1327" s="69"/>
    </row>
    <row r="1328" spans="1:33">
      <c r="A1328" s="37"/>
      <c r="B1328" s="29"/>
      <c r="C1328" s="59"/>
      <c r="E1328" s="60"/>
      <c r="F1328" s="60"/>
      <c r="G1328" s="60"/>
      <c r="H1328" s="38"/>
      <c r="P1328" s="24"/>
      <c r="R1328" s="24"/>
      <c r="U1328" s="61"/>
      <c r="V1328" s="61"/>
      <c r="AA1328" s="25"/>
      <c r="AD1328" s="64"/>
      <c r="AE1328" s="64"/>
      <c r="AF1328" s="64"/>
      <c r="AG1328" s="69"/>
    </row>
    <row r="1329" spans="1:33">
      <c r="A1329" s="37"/>
      <c r="B1329" s="29"/>
      <c r="C1329" s="59"/>
      <c r="E1329" s="60"/>
      <c r="F1329" s="60"/>
      <c r="G1329" s="60"/>
      <c r="H1329" s="38"/>
      <c r="P1329" s="24"/>
      <c r="R1329" s="24"/>
      <c r="U1329" s="61"/>
      <c r="V1329" s="61"/>
      <c r="AA1329" s="25"/>
      <c r="AD1329" s="64"/>
      <c r="AE1329" s="64"/>
      <c r="AF1329" s="64"/>
      <c r="AG1329" s="69"/>
    </row>
    <row r="1330" spans="1:33">
      <c r="A1330" s="37"/>
      <c r="B1330" s="29"/>
      <c r="C1330" s="59"/>
      <c r="E1330" s="60"/>
      <c r="F1330" s="60"/>
      <c r="G1330" s="60"/>
      <c r="H1330" s="38"/>
      <c r="P1330" s="24"/>
      <c r="R1330" s="24"/>
      <c r="U1330" s="61"/>
      <c r="V1330" s="61"/>
      <c r="AA1330" s="25"/>
      <c r="AD1330" s="64"/>
      <c r="AE1330" s="64"/>
      <c r="AF1330" s="64"/>
      <c r="AG1330" s="69"/>
    </row>
    <row r="1331" spans="1:33">
      <c r="A1331" s="37"/>
      <c r="B1331" s="29"/>
      <c r="C1331" s="59"/>
      <c r="E1331" s="60"/>
      <c r="F1331" s="60"/>
      <c r="G1331" s="60"/>
      <c r="H1331" s="38"/>
      <c r="P1331" s="24"/>
      <c r="R1331" s="24"/>
      <c r="U1331" s="61"/>
      <c r="V1331" s="61"/>
      <c r="AA1331" s="25"/>
      <c r="AD1331" s="64"/>
      <c r="AE1331" s="64"/>
      <c r="AF1331" s="64"/>
      <c r="AG1331" s="69"/>
    </row>
    <row r="1332" spans="1:33">
      <c r="A1332" s="37"/>
      <c r="B1332" s="29"/>
      <c r="C1332" s="59"/>
      <c r="E1332" s="60"/>
      <c r="F1332" s="60"/>
      <c r="G1332" s="60"/>
      <c r="H1332" s="38"/>
      <c r="P1332" s="24"/>
      <c r="R1332" s="24"/>
      <c r="U1332" s="61"/>
      <c r="V1332" s="61"/>
      <c r="AA1332" s="25"/>
      <c r="AD1332" s="64"/>
      <c r="AE1332" s="64"/>
      <c r="AF1332" s="64"/>
      <c r="AG1332" s="69"/>
    </row>
    <row r="1333" spans="1:33">
      <c r="A1333" s="37"/>
      <c r="B1333" s="29"/>
      <c r="C1333" s="59"/>
      <c r="E1333" s="60"/>
      <c r="F1333" s="60"/>
      <c r="G1333" s="60"/>
      <c r="H1333" s="38"/>
      <c r="P1333" s="24"/>
      <c r="R1333" s="24"/>
      <c r="U1333" s="61"/>
      <c r="V1333" s="61"/>
      <c r="AA1333" s="25"/>
      <c r="AD1333" s="64"/>
      <c r="AE1333" s="64"/>
      <c r="AF1333" s="64"/>
      <c r="AG1333" s="69"/>
    </row>
    <row r="1334" spans="1:33">
      <c r="A1334" s="37"/>
      <c r="B1334" s="29"/>
      <c r="C1334" s="59"/>
      <c r="E1334" s="60"/>
      <c r="F1334" s="60"/>
      <c r="G1334" s="60"/>
      <c r="H1334" s="38"/>
      <c r="P1334" s="24"/>
      <c r="R1334" s="24"/>
      <c r="U1334" s="61"/>
      <c r="V1334" s="61"/>
      <c r="AA1334" s="25"/>
      <c r="AD1334" s="64"/>
      <c r="AE1334" s="64"/>
      <c r="AF1334" s="64"/>
      <c r="AG1334" s="69"/>
    </row>
    <row r="1335" spans="1:33">
      <c r="A1335" s="37"/>
      <c r="B1335" s="29"/>
      <c r="C1335" s="59"/>
      <c r="E1335" s="60"/>
      <c r="F1335" s="60"/>
      <c r="G1335" s="60"/>
      <c r="H1335" s="38"/>
      <c r="P1335" s="24"/>
      <c r="R1335" s="24"/>
      <c r="U1335" s="61"/>
      <c r="V1335" s="61"/>
      <c r="AA1335" s="25"/>
      <c r="AD1335" s="64"/>
      <c r="AE1335" s="64"/>
      <c r="AF1335" s="64"/>
      <c r="AG1335" s="69"/>
    </row>
    <row r="1336" spans="1:33">
      <c r="A1336" s="37"/>
      <c r="B1336" s="29"/>
      <c r="C1336" s="59"/>
      <c r="E1336" s="60"/>
      <c r="F1336" s="60"/>
      <c r="G1336" s="60"/>
      <c r="H1336" s="38"/>
      <c r="P1336" s="24"/>
      <c r="R1336" s="24"/>
      <c r="U1336" s="61"/>
      <c r="V1336" s="61"/>
      <c r="AA1336" s="25"/>
      <c r="AD1336" s="64"/>
      <c r="AE1336" s="64"/>
      <c r="AF1336" s="64"/>
      <c r="AG1336" s="69"/>
    </row>
    <row r="1337" spans="1:33">
      <c r="A1337" s="37"/>
      <c r="B1337" s="29"/>
      <c r="C1337" s="59"/>
      <c r="E1337" s="60"/>
      <c r="F1337" s="60"/>
      <c r="G1337" s="60"/>
      <c r="H1337" s="38"/>
      <c r="P1337" s="24"/>
      <c r="R1337" s="24"/>
      <c r="U1337" s="61"/>
      <c r="V1337" s="61"/>
      <c r="AA1337" s="25"/>
      <c r="AF1337" s="64"/>
    </row>
    <row r="1338" spans="1:33">
      <c r="A1338" s="37"/>
      <c r="B1338" s="29"/>
      <c r="C1338" s="59"/>
      <c r="E1338" s="60"/>
      <c r="F1338" s="60"/>
      <c r="G1338" s="60"/>
      <c r="H1338" s="38"/>
      <c r="P1338" s="24"/>
      <c r="R1338" s="24"/>
      <c r="U1338" s="61"/>
      <c r="V1338" s="61"/>
      <c r="AA1338" s="25"/>
      <c r="AF1338" s="64"/>
    </row>
    <row r="1339" spans="1:33">
      <c r="A1339" s="37"/>
      <c r="B1339" s="29"/>
      <c r="C1339" s="59"/>
      <c r="E1339" s="60"/>
      <c r="F1339" s="60"/>
      <c r="G1339" s="60"/>
      <c r="H1339" s="38"/>
      <c r="P1339" s="24"/>
      <c r="R1339" s="24"/>
      <c r="U1339" s="61"/>
      <c r="V1339" s="61"/>
      <c r="AA1339" s="25"/>
      <c r="AF1339" s="64"/>
    </row>
    <row r="1340" spans="1:33">
      <c r="A1340" s="37"/>
      <c r="B1340" s="29"/>
      <c r="C1340" s="59"/>
      <c r="E1340" s="60"/>
      <c r="F1340" s="60"/>
      <c r="G1340" s="60"/>
      <c r="H1340" s="38"/>
      <c r="P1340" s="24"/>
      <c r="R1340" s="24"/>
      <c r="U1340" s="61"/>
      <c r="V1340" s="61"/>
      <c r="AA1340" s="25"/>
      <c r="AF1340" s="64"/>
    </row>
    <row r="1341" spans="1:33">
      <c r="A1341" s="37"/>
      <c r="B1341" s="29"/>
      <c r="C1341" s="59"/>
      <c r="E1341" s="60"/>
      <c r="F1341" s="60"/>
      <c r="G1341" s="60"/>
      <c r="H1341" s="38"/>
      <c r="P1341" s="24"/>
      <c r="R1341" s="24"/>
      <c r="U1341" s="61"/>
      <c r="V1341" s="61"/>
      <c r="AA1341" s="25"/>
      <c r="AF1341" s="64"/>
    </row>
    <row r="1342" spans="1:33">
      <c r="A1342" s="37"/>
      <c r="B1342" s="29"/>
      <c r="C1342" s="59"/>
      <c r="E1342" s="60"/>
      <c r="F1342" s="60"/>
      <c r="G1342" s="60"/>
      <c r="H1342" s="38"/>
      <c r="P1342" s="24"/>
      <c r="R1342" s="24"/>
      <c r="U1342" s="61"/>
      <c r="V1342" s="61"/>
      <c r="AA1342" s="25"/>
      <c r="AF1342" s="64"/>
    </row>
    <row r="1343" spans="1:33">
      <c r="A1343" s="37"/>
      <c r="B1343" s="29"/>
      <c r="C1343" s="59"/>
      <c r="E1343" s="60"/>
      <c r="F1343" s="60"/>
      <c r="G1343" s="60"/>
      <c r="H1343" s="38"/>
      <c r="P1343" s="24"/>
      <c r="R1343" s="24"/>
      <c r="U1343" s="61"/>
      <c r="V1343" s="61"/>
      <c r="AA1343" s="25"/>
      <c r="AF1343" s="64"/>
    </row>
    <row r="1344" spans="1:33">
      <c r="A1344" s="37"/>
      <c r="B1344" s="29"/>
      <c r="C1344" s="59"/>
      <c r="E1344" s="60"/>
      <c r="F1344" s="60"/>
      <c r="G1344" s="60"/>
      <c r="H1344" s="38"/>
      <c r="P1344" s="24"/>
      <c r="Q1344" s="24"/>
      <c r="R1344" s="24"/>
      <c r="U1344" s="23"/>
      <c r="V1344" s="23"/>
      <c r="AA1344" s="25"/>
      <c r="AF1344" s="64"/>
    </row>
    <row r="1345" spans="1:33">
      <c r="A1345" s="37"/>
      <c r="B1345" s="29"/>
      <c r="C1345" s="59"/>
      <c r="E1345" s="60"/>
      <c r="F1345" s="60"/>
      <c r="G1345" s="60"/>
      <c r="H1345" s="38"/>
      <c r="P1345" s="24"/>
      <c r="Q1345" s="24"/>
      <c r="R1345" s="24"/>
      <c r="U1345" s="23"/>
      <c r="V1345" s="23"/>
      <c r="AA1345" s="25"/>
      <c r="AF1345" s="64"/>
    </row>
    <row r="1346" spans="1:33">
      <c r="A1346" s="37"/>
      <c r="B1346" s="29"/>
      <c r="C1346" s="59"/>
      <c r="E1346" s="60"/>
      <c r="F1346" s="60"/>
      <c r="G1346" s="60"/>
      <c r="H1346" s="38"/>
      <c r="P1346" s="24"/>
      <c r="R1346" s="24"/>
      <c r="U1346" s="61"/>
      <c r="V1346" s="61"/>
      <c r="AA1346" s="25"/>
      <c r="AF1346" s="64"/>
    </row>
    <row r="1347" spans="1:33">
      <c r="A1347" s="37"/>
      <c r="B1347" s="29"/>
      <c r="C1347" s="59"/>
      <c r="E1347" s="60"/>
      <c r="F1347" s="60"/>
      <c r="G1347" s="60"/>
      <c r="H1347" s="38"/>
      <c r="P1347" s="24"/>
      <c r="R1347" s="24"/>
      <c r="U1347" s="61"/>
      <c r="V1347" s="61"/>
      <c r="AA1347" s="25"/>
      <c r="AF1347" s="64"/>
    </row>
    <row r="1348" spans="1:33">
      <c r="A1348" s="37"/>
      <c r="B1348" s="29"/>
      <c r="C1348" s="59"/>
      <c r="E1348" s="60"/>
      <c r="F1348" s="60"/>
      <c r="G1348" s="60"/>
      <c r="H1348" s="38"/>
      <c r="P1348" s="24"/>
      <c r="R1348" s="24"/>
      <c r="U1348" s="61"/>
      <c r="V1348" s="61"/>
      <c r="AA1348" s="25"/>
      <c r="AF1348" s="64"/>
      <c r="AG1348" s="69"/>
    </row>
    <row r="1349" spans="1:33">
      <c r="A1349" s="37"/>
      <c r="B1349" s="29"/>
      <c r="C1349" s="59"/>
      <c r="E1349" s="60"/>
      <c r="F1349" s="60"/>
      <c r="G1349" s="60"/>
      <c r="H1349" s="38"/>
      <c r="P1349" s="24"/>
      <c r="R1349" s="24"/>
      <c r="U1349" s="61"/>
      <c r="V1349" s="61"/>
      <c r="AA1349" s="25"/>
      <c r="AF1349" s="64"/>
      <c r="AG1349" s="69"/>
    </row>
    <row r="1350" spans="1:33">
      <c r="A1350" s="37"/>
      <c r="B1350" s="29"/>
      <c r="C1350" s="59"/>
      <c r="E1350" s="60"/>
      <c r="F1350" s="60"/>
      <c r="G1350" s="60"/>
      <c r="H1350" s="38"/>
      <c r="P1350" s="24"/>
      <c r="R1350" s="24"/>
      <c r="U1350" s="61"/>
      <c r="V1350" s="61"/>
      <c r="AA1350" s="25"/>
      <c r="AD1350" s="64"/>
      <c r="AE1350" s="64"/>
      <c r="AF1350" s="64"/>
      <c r="AG1350" s="69"/>
    </row>
    <row r="1351" spans="1:33">
      <c r="A1351" s="37"/>
      <c r="B1351" s="29"/>
      <c r="C1351" s="59"/>
      <c r="E1351" s="60"/>
      <c r="F1351" s="60"/>
      <c r="G1351" s="60"/>
      <c r="H1351" s="38"/>
      <c r="P1351" s="24"/>
      <c r="R1351" s="24"/>
      <c r="U1351" s="61"/>
      <c r="V1351" s="61"/>
      <c r="AA1351" s="25"/>
      <c r="AD1351" s="64"/>
      <c r="AE1351" s="64"/>
      <c r="AF1351" s="64"/>
      <c r="AG1351" s="69"/>
    </row>
    <row r="1352" spans="1:33">
      <c r="A1352" s="37"/>
      <c r="B1352" s="29"/>
      <c r="C1352" s="59"/>
      <c r="E1352" s="60"/>
      <c r="F1352" s="60"/>
      <c r="G1352" s="60"/>
      <c r="H1352" s="38"/>
      <c r="P1352" s="24"/>
      <c r="R1352" s="24"/>
      <c r="U1352" s="61"/>
      <c r="V1352" s="61"/>
      <c r="AA1352" s="25"/>
      <c r="AD1352" s="64"/>
      <c r="AE1352" s="64"/>
      <c r="AF1352" s="64"/>
      <c r="AG1352" s="69"/>
    </row>
    <row r="1353" spans="1:33">
      <c r="A1353" s="37"/>
      <c r="B1353" s="29"/>
      <c r="C1353" s="59"/>
      <c r="E1353" s="60"/>
      <c r="F1353" s="60"/>
      <c r="G1353" s="60"/>
      <c r="H1353" s="38"/>
      <c r="P1353" s="24"/>
      <c r="R1353" s="24"/>
      <c r="U1353" s="61"/>
      <c r="V1353" s="61"/>
      <c r="AA1353" s="25"/>
      <c r="AD1353" s="64"/>
      <c r="AE1353" s="64"/>
      <c r="AF1353" s="64"/>
      <c r="AG1353" s="69"/>
    </row>
    <row r="1354" spans="1:33">
      <c r="A1354" s="37"/>
      <c r="B1354" s="29"/>
      <c r="C1354" s="59"/>
      <c r="E1354" s="60"/>
      <c r="F1354" s="60"/>
      <c r="G1354" s="60"/>
      <c r="H1354" s="38"/>
      <c r="P1354" s="24"/>
      <c r="R1354" s="24"/>
      <c r="U1354" s="61"/>
      <c r="V1354" s="61"/>
      <c r="AA1354" s="25"/>
      <c r="AD1354" s="64"/>
      <c r="AE1354" s="64"/>
      <c r="AF1354" s="64"/>
      <c r="AG1354" s="69"/>
    </row>
    <row r="1355" spans="1:33">
      <c r="A1355" s="37"/>
      <c r="B1355" s="29"/>
      <c r="C1355" s="59"/>
      <c r="E1355" s="60"/>
      <c r="F1355" s="60"/>
      <c r="G1355" s="60"/>
      <c r="H1355" s="38"/>
      <c r="P1355" s="24"/>
      <c r="R1355" s="24"/>
      <c r="U1355" s="61"/>
      <c r="V1355" s="61"/>
      <c r="AA1355" s="25"/>
      <c r="AD1355" s="64"/>
      <c r="AE1355" s="64"/>
      <c r="AF1355" s="64"/>
      <c r="AG1355" s="69"/>
    </row>
    <row r="1356" spans="1:33">
      <c r="A1356" s="37"/>
      <c r="B1356" s="29"/>
      <c r="C1356" s="59"/>
      <c r="E1356" s="60"/>
      <c r="F1356" s="60"/>
      <c r="G1356" s="60"/>
      <c r="H1356" s="38"/>
      <c r="P1356" s="24"/>
      <c r="R1356" s="24"/>
      <c r="U1356" s="61"/>
      <c r="V1356" s="61"/>
      <c r="AA1356" s="25"/>
      <c r="AD1356" s="64"/>
      <c r="AE1356" s="64"/>
      <c r="AF1356" s="64"/>
      <c r="AG1356" s="69"/>
    </row>
    <row r="1357" spans="1:33">
      <c r="A1357" s="37"/>
      <c r="B1357" s="29"/>
      <c r="C1357" s="59"/>
      <c r="E1357" s="60"/>
      <c r="F1357" s="60"/>
      <c r="G1357" s="60"/>
      <c r="H1357" s="38"/>
      <c r="P1357" s="24"/>
      <c r="R1357" s="24"/>
      <c r="U1357" s="61"/>
      <c r="V1357" s="61"/>
      <c r="AA1357" s="25"/>
      <c r="AD1357" s="64"/>
      <c r="AE1357" s="64"/>
      <c r="AF1357" s="64"/>
      <c r="AG1357" s="69"/>
    </row>
    <row r="1358" spans="1:33">
      <c r="A1358" s="37"/>
      <c r="B1358" s="29"/>
      <c r="C1358" s="59"/>
      <c r="E1358" s="60"/>
      <c r="F1358" s="60"/>
      <c r="G1358" s="60"/>
      <c r="H1358" s="38"/>
      <c r="P1358" s="24"/>
      <c r="R1358" s="24"/>
      <c r="U1358" s="61"/>
      <c r="V1358" s="61"/>
      <c r="AA1358" s="25"/>
      <c r="AD1358" s="64"/>
      <c r="AE1358" s="64"/>
      <c r="AF1358" s="64"/>
      <c r="AG1358" s="69"/>
    </row>
    <row r="1359" spans="1:33">
      <c r="A1359" s="37"/>
      <c r="B1359" s="29"/>
      <c r="C1359" s="59"/>
      <c r="E1359" s="60"/>
      <c r="F1359" s="60"/>
      <c r="G1359" s="60"/>
      <c r="H1359" s="38"/>
      <c r="P1359" s="24"/>
      <c r="R1359" s="24"/>
      <c r="U1359" s="61"/>
      <c r="V1359" s="61"/>
      <c r="AA1359" s="25"/>
      <c r="AD1359" s="64"/>
      <c r="AE1359" s="64"/>
      <c r="AF1359" s="64"/>
      <c r="AG1359" s="69"/>
    </row>
    <row r="1360" spans="1:33">
      <c r="A1360" s="37"/>
      <c r="B1360" s="29"/>
      <c r="C1360" s="59"/>
      <c r="E1360" s="60"/>
      <c r="F1360" s="60"/>
      <c r="G1360" s="60"/>
      <c r="H1360" s="38"/>
      <c r="P1360" s="24"/>
      <c r="R1360" s="24"/>
      <c r="U1360" s="61"/>
      <c r="V1360" s="61"/>
      <c r="AA1360" s="25"/>
      <c r="AD1360" s="64"/>
      <c r="AE1360" s="64"/>
      <c r="AF1360" s="64"/>
      <c r="AG1360" s="69"/>
    </row>
    <row r="1361" spans="1:33">
      <c r="A1361" s="37"/>
      <c r="B1361" s="29"/>
      <c r="C1361" s="59"/>
      <c r="E1361" s="60"/>
      <c r="F1361" s="60"/>
      <c r="G1361" s="60"/>
      <c r="H1361" s="38"/>
      <c r="P1361" s="24"/>
      <c r="R1361" s="24"/>
      <c r="U1361" s="61"/>
      <c r="V1361" s="61"/>
      <c r="AA1361" s="25"/>
      <c r="AD1361" s="64"/>
      <c r="AE1361" s="64"/>
      <c r="AF1361" s="64"/>
      <c r="AG1361" s="69"/>
    </row>
    <row r="1362" spans="1:33">
      <c r="A1362" s="37"/>
      <c r="B1362" s="29"/>
      <c r="C1362" s="59"/>
      <c r="E1362" s="60"/>
      <c r="F1362" s="60"/>
      <c r="G1362" s="60"/>
      <c r="H1362" s="38"/>
      <c r="P1362" s="24"/>
      <c r="R1362" s="24"/>
      <c r="U1362" s="61"/>
      <c r="V1362" s="61"/>
      <c r="AA1362" s="25"/>
      <c r="AD1362" s="64"/>
      <c r="AE1362" s="64"/>
      <c r="AF1362" s="64"/>
      <c r="AG1362" s="69"/>
    </row>
    <row r="1363" spans="1:33">
      <c r="A1363" s="37"/>
      <c r="B1363" s="29"/>
      <c r="C1363" s="59"/>
      <c r="E1363" s="60"/>
      <c r="F1363" s="60"/>
      <c r="G1363" s="60"/>
      <c r="H1363" s="38"/>
      <c r="P1363" s="24"/>
      <c r="R1363" s="24"/>
      <c r="U1363" s="61"/>
      <c r="V1363" s="61"/>
      <c r="AA1363" s="25"/>
      <c r="AD1363" s="64"/>
      <c r="AE1363" s="64"/>
      <c r="AF1363" s="64"/>
      <c r="AG1363" s="69"/>
    </row>
    <row r="1364" spans="1:33">
      <c r="A1364" s="37"/>
      <c r="B1364" s="29"/>
      <c r="C1364" s="59"/>
      <c r="E1364" s="60"/>
      <c r="F1364" s="60"/>
      <c r="G1364" s="60"/>
      <c r="H1364" s="38"/>
      <c r="P1364" s="24"/>
      <c r="R1364" s="24"/>
      <c r="U1364" s="61"/>
      <c r="V1364" s="61"/>
      <c r="AA1364" s="25"/>
      <c r="AD1364" s="64"/>
      <c r="AE1364" s="64"/>
      <c r="AF1364" s="64"/>
      <c r="AG1364" s="69"/>
    </row>
    <row r="1365" spans="1:33">
      <c r="A1365" s="37"/>
      <c r="B1365" s="29"/>
      <c r="C1365" s="59"/>
      <c r="E1365" s="60"/>
      <c r="F1365" s="60"/>
      <c r="G1365" s="60"/>
      <c r="H1365" s="38"/>
      <c r="P1365" s="24"/>
      <c r="R1365" s="24"/>
      <c r="U1365" s="61"/>
      <c r="V1365" s="61"/>
      <c r="AA1365" s="25"/>
      <c r="AF1365" s="64"/>
    </row>
    <row r="1366" spans="1:33">
      <c r="A1366" s="37"/>
      <c r="B1366" s="29"/>
      <c r="C1366" s="59"/>
      <c r="E1366" s="60"/>
      <c r="F1366" s="60"/>
      <c r="G1366" s="60"/>
      <c r="H1366" s="38"/>
      <c r="P1366" s="24"/>
      <c r="R1366" s="24"/>
      <c r="U1366" s="61"/>
      <c r="V1366" s="61"/>
      <c r="AA1366" s="25"/>
      <c r="AD1366" s="64"/>
      <c r="AE1366" s="64"/>
      <c r="AF1366" s="64"/>
    </row>
    <row r="1367" spans="1:33">
      <c r="A1367" s="37"/>
      <c r="B1367" s="29"/>
      <c r="C1367" s="59"/>
      <c r="E1367" s="60"/>
      <c r="F1367" s="60"/>
      <c r="G1367" s="60"/>
      <c r="H1367" s="38"/>
      <c r="P1367" s="24"/>
      <c r="R1367" s="24"/>
      <c r="U1367" s="61"/>
      <c r="V1367" s="61"/>
      <c r="AA1367" s="25"/>
      <c r="AD1367" s="64"/>
      <c r="AE1367" s="64"/>
      <c r="AF1367" s="64"/>
    </row>
    <row r="1368" spans="1:33">
      <c r="A1368" s="58"/>
      <c r="B1368" s="29"/>
      <c r="C1368" s="59"/>
      <c r="E1368" s="60"/>
      <c r="F1368" s="60"/>
      <c r="G1368" s="60"/>
      <c r="H1368" s="38"/>
      <c r="P1368" s="24"/>
      <c r="R1368" s="24"/>
      <c r="U1368" s="61"/>
      <c r="V1368" s="61"/>
      <c r="AA1368" s="25"/>
      <c r="AF1368" s="64"/>
    </row>
    <row r="1369" spans="1:33">
      <c r="A1369" s="58"/>
      <c r="B1369" s="29"/>
      <c r="C1369" s="59"/>
      <c r="E1369" s="60"/>
      <c r="F1369" s="60"/>
      <c r="G1369" s="60"/>
      <c r="H1369" s="38"/>
      <c r="P1369" s="24"/>
      <c r="R1369" s="24"/>
      <c r="U1369" s="61"/>
      <c r="V1369" s="61"/>
      <c r="AA1369" s="25"/>
      <c r="AF1369" s="64"/>
    </row>
    <row r="1370" spans="1:33">
      <c r="A1370" s="58"/>
      <c r="B1370" s="29"/>
      <c r="C1370" s="59"/>
      <c r="E1370" s="60"/>
      <c r="F1370" s="60"/>
      <c r="G1370" s="60"/>
      <c r="H1370" s="38"/>
      <c r="P1370" s="24"/>
      <c r="R1370" s="24"/>
      <c r="U1370" s="61"/>
      <c r="V1370" s="61"/>
      <c r="AA1370" s="25"/>
      <c r="AF1370" s="64"/>
    </row>
    <row r="1371" spans="1:33">
      <c r="A1371" s="58"/>
      <c r="B1371" s="29"/>
      <c r="C1371" s="59"/>
      <c r="E1371" s="60"/>
      <c r="F1371" s="60"/>
      <c r="G1371" s="60"/>
      <c r="H1371" s="38"/>
      <c r="P1371" s="24"/>
      <c r="R1371" s="24"/>
      <c r="U1371" s="61"/>
      <c r="V1371" s="61"/>
      <c r="AA1371" s="25"/>
      <c r="AF1371" s="64"/>
    </row>
    <row r="1372" spans="1:33">
      <c r="A1372" s="58"/>
      <c r="B1372" s="29"/>
      <c r="C1372" s="59"/>
      <c r="E1372" s="60"/>
      <c r="F1372" s="60"/>
      <c r="G1372" s="60"/>
      <c r="H1372" s="38"/>
      <c r="P1372" s="24"/>
      <c r="R1372" s="24"/>
      <c r="U1372" s="61"/>
      <c r="V1372" s="61"/>
      <c r="AA1372" s="25"/>
      <c r="AF1372" s="64"/>
    </row>
    <row r="1373" spans="1:33">
      <c r="A1373" s="58"/>
      <c r="B1373" s="29"/>
      <c r="C1373" s="59"/>
      <c r="E1373" s="60"/>
      <c r="F1373" s="60"/>
      <c r="G1373" s="60"/>
      <c r="H1373" s="38"/>
      <c r="P1373" s="24"/>
      <c r="R1373" s="24"/>
      <c r="U1373" s="61"/>
      <c r="V1373" s="61"/>
      <c r="AA1373" s="25"/>
      <c r="AF1373" s="64"/>
    </row>
    <row r="1374" spans="1:33">
      <c r="A1374" s="58"/>
      <c r="B1374" s="29"/>
      <c r="C1374" s="59"/>
      <c r="E1374" s="60"/>
      <c r="F1374" s="60"/>
      <c r="G1374" s="60"/>
      <c r="H1374" s="38"/>
      <c r="P1374" s="24"/>
      <c r="R1374" s="24"/>
      <c r="U1374" s="61"/>
      <c r="V1374" s="61"/>
      <c r="AA1374" s="25"/>
      <c r="AF1374" s="64"/>
    </row>
    <row r="1375" spans="1:33">
      <c r="A1375" s="58"/>
      <c r="B1375" s="29"/>
      <c r="C1375" s="59"/>
      <c r="E1375" s="60"/>
      <c r="F1375" s="60"/>
      <c r="G1375" s="60"/>
      <c r="H1375" s="38"/>
      <c r="P1375" s="24"/>
      <c r="R1375" s="24"/>
      <c r="U1375" s="61"/>
      <c r="V1375" s="61"/>
      <c r="AA1375" s="25"/>
      <c r="AF1375" s="64"/>
    </row>
    <row r="1376" spans="1:33">
      <c r="A1376" s="58"/>
      <c r="B1376" s="29"/>
      <c r="C1376" s="59"/>
      <c r="E1376" s="60"/>
      <c r="F1376" s="60"/>
      <c r="G1376" s="60"/>
      <c r="H1376" s="38"/>
      <c r="P1376" s="24"/>
      <c r="R1376" s="24"/>
      <c r="U1376" s="61"/>
      <c r="V1376" s="61"/>
      <c r="AA1376" s="25"/>
      <c r="AF1376" s="64"/>
    </row>
    <row r="1377" spans="1:33">
      <c r="A1377" s="58"/>
      <c r="B1377" s="29"/>
      <c r="C1377" s="59"/>
      <c r="E1377" s="60"/>
      <c r="F1377" s="60"/>
      <c r="G1377" s="60"/>
      <c r="H1377" s="38"/>
      <c r="P1377" s="24"/>
      <c r="R1377" s="24"/>
      <c r="U1377" s="61"/>
      <c r="V1377" s="61"/>
      <c r="AA1377" s="25"/>
      <c r="AF1377" s="64"/>
    </row>
    <row r="1378" spans="1:33">
      <c r="A1378" s="58"/>
      <c r="B1378" s="29"/>
      <c r="C1378" s="59"/>
      <c r="E1378" s="60"/>
      <c r="F1378" s="60"/>
      <c r="G1378" s="60"/>
      <c r="H1378" s="38"/>
      <c r="P1378" s="24"/>
      <c r="R1378" s="24"/>
      <c r="U1378" s="61"/>
      <c r="V1378" s="61"/>
      <c r="AA1378" s="25"/>
      <c r="AF1378" s="64"/>
    </row>
    <row r="1379" spans="1:33">
      <c r="A1379" s="58"/>
      <c r="B1379" s="29"/>
      <c r="C1379" s="59"/>
      <c r="E1379" s="60"/>
      <c r="F1379" s="60"/>
      <c r="G1379" s="60"/>
      <c r="H1379" s="38"/>
      <c r="P1379" s="24"/>
      <c r="R1379" s="24"/>
      <c r="U1379" s="61"/>
      <c r="V1379" s="61"/>
      <c r="AA1379" s="25"/>
      <c r="AF1379" s="64"/>
    </row>
    <row r="1380" spans="1:33">
      <c r="A1380" s="58"/>
      <c r="B1380" s="29"/>
      <c r="C1380" s="59"/>
      <c r="E1380" s="60"/>
      <c r="F1380" s="60"/>
      <c r="G1380" s="60"/>
      <c r="H1380" s="38"/>
      <c r="P1380" s="24"/>
      <c r="Q1380" s="24"/>
      <c r="R1380" s="24"/>
      <c r="U1380" s="23"/>
      <c r="V1380" s="23"/>
      <c r="AA1380" s="25"/>
      <c r="AF1380" s="64"/>
    </row>
    <row r="1381" spans="1:33">
      <c r="A1381" s="58"/>
      <c r="B1381" s="29"/>
      <c r="C1381" s="59"/>
      <c r="E1381" s="60"/>
      <c r="F1381" s="60"/>
      <c r="G1381" s="60"/>
      <c r="H1381" s="38"/>
      <c r="P1381" s="24"/>
      <c r="Q1381" s="24"/>
      <c r="R1381" s="24"/>
      <c r="U1381" s="23"/>
      <c r="V1381" s="23"/>
      <c r="AA1381" s="25"/>
      <c r="AF1381" s="64"/>
    </row>
    <row r="1382" spans="1:33">
      <c r="A1382" s="58"/>
      <c r="B1382" s="29"/>
      <c r="C1382" s="59"/>
      <c r="E1382" s="60"/>
      <c r="F1382" s="60"/>
      <c r="G1382" s="60"/>
      <c r="H1382" s="38"/>
      <c r="P1382" s="24"/>
      <c r="Q1382" s="24"/>
      <c r="R1382" s="24"/>
      <c r="U1382" s="23"/>
      <c r="V1382" s="23"/>
      <c r="AA1382" s="25"/>
      <c r="AF1382" s="64"/>
    </row>
    <row r="1383" spans="1:33">
      <c r="A1383" s="58"/>
      <c r="B1383" s="29"/>
      <c r="C1383" s="59"/>
      <c r="E1383" s="60"/>
      <c r="F1383" s="60"/>
      <c r="G1383" s="60"/>
      <c r="H1383" s="38"/>
      <c r="P1383" s="24"/>
      <c r="Q1383" s="24"/>
      <c r="R1383" s="24"/>
      <c r="U1383" s="23"/>
      <c r="V1383" s="23"/>
      <c r="AA1383" s="25"/>
      <c r="AF1383" s="64"/>
    </row>
    <row r="1384" spans="1:33">
      <c r="A1384" s="58"/>
      <c r="B1384" s="29"/>
      <c r="C1384" s="59"/>
      <c r="E1384" s="60"/>
      <c r="F1384" s="60"/>
      <c r="G1384" s="60"/>
      <c r="H1384" s="38"/>
      <c r="P1384" s="24"/>
      <c r="Q1384" s="24"/>
      <c r="R1384" s="24"/>
      <c r="U1384" s="23"/>
      <c r="V1384" s="23"/>
      <c r="AA1384" s="25"/>
      <c r="AF1384" s="64"/>
      <c r="AG1384" s="69"/>
    </row>
    <row r="1385" spans="1:33">
      <c r="A1385" s="58"/>
      <c r="B1385" s="29"/>
      <c r="C1385" s="59"/>
      <c r="E1385" s="60"/>
      <c r="F1385" s="60"/>
      <c r="G1385" s="60"/>
      <c r="H1385" s="38"/>
      <c r="P1385" s="24"/>
      <c r="Q1385" s="24"/>
      <c r="R1385" s="24"/>
      <c r="U1385" s="23"/>
      <c r="V1385" s="23"/>
      <c r="AA1385" s="25"/>
      <c r="AF1385" s="64"/>
      <c r="AG1385" s="69"/>
    </row>
    <row r="1386" spans="1:33">
      <c r="A1386" s="58"/>
      <c r="B1386" s="29"/>
      <c r="C1386" s="59"/>
      <c r="E1386" s="60"/>
      <c r="F1386" s="60"/>
      <c r="G1386" s="60"/>
      <c r="H1386" s="38"/>
      <c r="P1386" s="24"/>
      <c r="Q1386" s="24"/>
      <c r="R1386" s="24"/>
      <c r="U1386" s="23"/>
      <c r="V1386" s="23"/>
      <c r="AA1386" s="25"/>
      <c r="AF1386" s="64"/>
      <c r="AG1386" s="69"/>
    </row>
    <row r="1387" spans="1:33">
      <c r="A1387" s="58"/>
      <c r="B1387" s="29"/>
      <c r="C1387" s="59"/>
      <c r="E1387" s="60"/>
      <c r="F1387" s="60"/>
      <c r="G1387" s="60"/>
      <c r="H1387" s="38"/>
      <c r="P1387" s="24"/>
      <c r="Q1387" s="24"/>
      <c r="R1387" s="24"/>
      <c r="U1387" s="23"/>
      <c r="V1387" s="23"/>
      <c r="AA1387" s="25"/>
      <c r="AF1387" s="64"/>
      <c r="AG1387" s="69"/>
    </row>
    <row r="1388" spans="1:33">
      <c r="A1388" s="58"/>
      <c r="B1388" s="29"/>
      <c r="C1388" s="59"/>
      <c r="E1388" s="60"/>
      <c r="F1388" s="60"/>
      <c r="G1388" s="60"/>
      <c r="H1388" s="38"/>
      <c r="P1388" s="24"/>
      <c r="Q1388" s="24"/>
      <c r="R1388" s="24"/>
      <c r="U1388" s="23"/>
      <c r="V1388" s="23"/>
      <c r="AA1388" s="25"/>
      <c r="AF1388" s="64"/>
      <c r="AG1388" s="69"/>
    </row>
    <row r="1389" spans="1:33">
      <c r="A1389" s="58"/>
      <c r="B1389" s="29"/>
      <c r="C1389" s="59"/>
      <c r="E1389" s="60"/>
      <c r="F1389" s="60"/>
      <c r="G1389" s="60"/>
      <c r="H1389" s="38"/>
      <c r="P1389" s="24"/>
      <c r="Q1389" s="24"/>
      <c r="R1389" s="24"/>
      <c r="U1389" s="23"/>
      <c r="V1389" s="23"/>
      <c r="AA1389" s="25"/>
      <c r="AF1389" s="64"/>
      <c r="AG1389" s="69"/>
    </row>
    <row r="1390" spans="1:33">
      <c r="A1390" s="58"/>
      <c r="B1390" s="29"/>
      <c r="C1390" s="59"/>
      <c r="E1390" s="60"/>
      <c r="F1390" s="60"/>
      <c r="G1390" s="60"/>
      <c r="H1390" s="38"/>
      <c r="P1390" s="24"/>
      <c r="Q1390" s="24"/>
      <c r="R1390" s="24"/>
      <c r="U1390" s="23"/>
      <c r="V1390" s="23"/>
      <c r="AA1390" s="25"/>
      <c r="AF1390" s="64"/>
      <c r="AG1390" s="69"/>
    </row>
    <row r="1391" spans="1:33">
      <c r="A1391" s="58"/>
      <c r="B1391" s="29"/>
      <c r="C1391" s="59"/>
      <c r="E1391" s="60"/>
      <c r="F1391" s="60"/>
      <c r="G1391" s="60"/>
      <c r="H1391" s="38"/>
      <c r="P1391" s="24"/>
      <c r="Q1391" s="24"/>
      <c r="R1391" s="24"/>
      <c r="U1391" s="23"/>
      <c r="V1391" s="23"/>
      <c r="AA1391" s="25"/>
      <c r="AF1391" s="64"/>
      <c r="AG1391" s="69"/>
    </row>
    <row r="1392" spans="1:33">
      <c r="A1392" s="58"/>
      <c r="B1392" s="29"/>
      <c r="C1392" s="59"/>
      <c r="E1392" s="60"/>
      <c r="F1392" s="60"/>
      <c r="G1392" s="60"/>
      <c r="H1392" s="38"/>
      <c r="P1392" s="24"/>
      <c r="Q1392" s="24"/>
      <c r="R1392" s="24"/>
      <c r="U1392" s="23"/>
      <c r="V1392" s="23"/>
      <c r="AA1392" s="25"/>
      <c r="AF1392" s="64"/>
      <c r="AG1392" s="69"/>
    </row>
    <row r="1393" spans="1:32">
      <c r="A1393" s="58"/>
      <c r="B1393" s="29"/>
      <c r="C1393" s="59"/>
      <c r="E1393" s="60"/>
      <c r="F1393" s="60"/>
      <c r="G1393" s="60"/>
      <c r="H1393" s="38"/>
      <c r="P1393" s="24"/>
      <c r="Q1393" s="24"/>
      <c r="R1393" s="24"/>
      <c r="U1393" s="23"/>
      <c r="V1393" s="23"/>
      <c r="AA1393" s="25"/>
      <c r="AD1393" s="64"/>
      <c r="AE1393" s="64"/>
      <c r="AF1393" s="64"/>
    </row>
    <row r="1394" spans="1:32">
      <c r="A1394" s="58"/>
      <c r="B1394" s="29"/>
      <c r="C1394" s="59"/>
      <c r="E1394" s="60"/>
      <c r="F1394" s="60"/>
      <c r="G1394" s="60"/>
      <c r="H1394" s="38"/>
      <c r="P1394" s="24"/>
      <c r="Q1394" s="24"/>
      <c r="R1394" s="24"/>
      <c r="U1394" s="23"/>
      <c r="V1394" s="23"/>
      <c r="AA1394" s="25"/>
      <c r="AD1394" s="64"/>
      <c r="AE1394" s="64"/>
      <c r="AF1394" s="64"/>
    </row>
    <row r="1395" spans="1:32">
      <c r="A1395" s="58"/>
      <c r="B1395" s="29"/>
      <c r="C1395" s="59"/>
      <c r="E1395" s="60"/>
      <c r="F1395" s="60"/>
      <c r="G1395" s="60"/>
      <c r="H1395" s="38"/>
      <c r="P1395" s="24"/>
      <c r="Q1395" s="24"/>
      <c r="R1395" s="24"/>
      <c r="U1395" s="23"/>
      <c r="V1395" s="23"/>
      <c r="AA1395" s="25"/>
      <c r="AD1395" s="64"/>
      <c r="AE1395" s="64"/>
      <c r="AF1395" s="64"/>
    </row>
    <row r="1396" spans="1:32">
      <c r="A1396" s="58"/>
      <c r="B1396" s="29"/>
      <c r="C1396" s="59"/>
      <c r="E1396" s="60"/>
      <c r="F1396" s="60"/>
      <c r="G1396" s="60"/>
      <c r="H1396" s="38"/>
      <c r="P1396" s="24"/>
      <c r="Q1396" s="24"/>
      <c r="R1396" s="24"/>
      <c r="U1396" s="23"/>
      <c r="V1396" s="23"/>
      <c r="AA1396" s="25"/>
      <c r="AD1396" s="64"/>
      <c r="AE1396" s="64"/>
      <c r="AF1396" s="64"/>
    </row>
    <row r="1397" spans="1:32">
      <c r="A1397" s="58"/>
      <c r="B1397" s="29"/>
      <c r="C1397" s="59"/>
      <c r="E1397" s="60"/>
      <c r="F1397" s="60"/>
      <c r="G1397" s="60"/>
      <c r="H1397" s="38"/>
      <c r="P1397" s="24"/>
      <c r="Q1397" s="24"/>
      <c r="R1397" s="24"/>
      <c r="U1397" s="23"/>
      <c r="V1397" s="23"/>
      <c r="AA1397" s="25"/>
      <c r="AD1397" s="64"/>
      <c r="AE1397" s="64"/>
      <c r="AF1397" s="64"/>
    </row>
    <row r="1398" spans="1:32">
      <c r="A1398" s="58"/>
      <c r="B1398" s="29"/>
      <c r="C1398" s="59"/>
      <c r="E1398" s="60"/>
      <c r="F1398" s="60"/>
      <c r="G1398" s="60"/>
      <c r="H1398" s="38"/>
      <c r="P1398" s="24"/>
      <c r="Q1398" s="24"/>
      <c r="R1398" s="24"/>
      <c r="U1398" s="23"/>
      <c r="V1398" s="23"/>
      <c r="AA1398" s="25"/>
      <c r="AD1398" s="64"/>
      <c r="AE1398" s="64"/>
      <c r="AF1398" s="64"/>
    </row>
    <row r="1399" spans="1:32">
      <c r="A1399" s="58"/>
      <c r="B1399" s="29"/>
      <c r="C1399" s="59"/>
      <c r="E1399" s="60"/>
      <c r="F1399" s="60"/>
      <c r="G1399" s="60"/>
      <c r="H1399" s="38"/>
      <c r="P1399" s="24"/>
      <c r="Q1399" s="24"/>
      <c r="R1399" s="24"/>
      <c r="U1399" s="23"/>
      <c r="V1399" s="23"/>
      <c r="AA1399" s="25"/>
      <c r="AD1399" s="64"/>
      <c r="AE1399" s="64"/>
      <c r="AF1399" s="64"/>
    </row>
    <row r="1400" spans="1:32">
      <c r="A1400" s="58"/>
      <c r="B1400" s="29"/>
      <c r="C1400" s="59"/>
      <c r="E1400" s="60"/>
      <c r="F1400" s="60"/>
      <c r="G1400" s="60"/>
      <c r="H1400" s="38"/>
      <c r="P1400" s="24"/>
      <c r="Q1400" s="24"/>
      <c r="R1400" s="24"/>
      <c r="U1400" s="23"/>
      <c r="V1400" s="23"/>
      <c r="AA1400" s="25"/>
      <c r="AD1400" s="64"/>
      <c r="AE1400" s="64"/>
      <c r="AF1400" s="64"/>
    </row>
    <row r="1401" spans="1:32">
      <c r="A1401" s="58"/>
      <c r="B1401" s="29"/>
      <c r="C1401" s="59"/>
      <c r="E1401" s="60"/>
      <c r="F1401" s="60"/>
      <c r="G1401" s="60"/>
      <c r="H1401" s="38"/>
      <c r="P1401" s="24"/>
      <c r="Q1401" s="24"/>
      <c r="R1401" s="24"/>
      <c r="U1401" s="23"/>
      <c r="V1401" s="23"/>
      <c r="AA1401" s="25"/>
      <c r="AD1401" s="64"/>
      <c r="AE1401" s="64"/>
      <c r="AF1401" s="64"/>
    </row>
    <row r="1402" spans="1:32">
      <c r="A1402" s="58"/>
      <c r="B1402" s="29"/>
      <c r="C1402" s="59"/>
      <c r="E1402" s="60"/>
      <c r="F1402" s="60"/>
      <c r="G1402" s="60"/>
      <c r="H1402" s="38"/>
      <c r="P1402" s="24"/>
      <c r="R1402" s="24"/>
      <c r="U1402" s="61"/>
      <c r="V1402" s="61"/>
      <c r="AA1402" s="25"/>
      <c r="AD1402" s="64"/>
      <c r="AE1402" s="64"/>
      <c r="AF1402" s="64"/>
    </row>
    <row r="1403" spans="1:32">
      <c r="A1403" s="58"/>
      <c r="B1403" s="29"/>
      <c r="C1403" s="59"/>
      <c r="E1403" s="60"/>
      <c r="F1403" s="60"/>
      <c r="G1403" s="60"/>
      <c r="H1403" s="38"/>
      <c r="P1403" s="24"/>
      <c r="R1403" s="24"/>
      <c r="U1403" s="61"/>
      <c r="V1403" s="61"/>
      <c r="AA1403" s="25"/>
      <c r="AD1403" s="64"/>
      <c r="AE1403" s="64"/>
      <c r="AF1403" s="64"/>
    </row>
    <row r="1404" spans="1:32">
      <c r="A1404" s="58"/>
      <c r="B1404" s="29"/>
      <c r="C1404" s="59"/>
      <c r="E1404" s="60"/>
      <c r="F1404" s="60"/>
      <c r="G1404" s="60"/>
      <c r="H1404" s="38"/>
      <c r="P1404" s="24"/>
      <c r="R1404" s="24"/>
      <c r="U1404" s="61"/>
      <c r="V1404" s="61"/>
      <c r="AA1404" s="25"/>
      <c r="AD1404" s="64"/>
      <c r="AE1404" s="64"/>
      <c r="AF1404" s="64"/>
    </row>
    <row r="1405" spans="1:32">
      <c r="A1405" s="58"/>
      <c r="B1405" s="29"/>
      <c r="C1405" s="59"/>
      <c r="E1405" s="60"/>
      <c r="F1405" s="60"/>
      <c r="G1405" s="60"/>
      <c r="H1405" s="38"/>
      <c r="P1405" s="24"/>
      <c r="R1405" s="24"/>
      <c r="U1405" s="61"/>
      <c r="V1405" s="61"/>
      <c r="AA1405" s="25"/>
      <c r="AD1405" s="64"/>
      <c r="AE1405" s="64"/>
      <c r="AF1405" s="64"/>
    </row>
    <row r="1406" spans="1:32">
      <c r="A1406" s="58"/>
      <c r="B1406" s="29"/>
      <c r="C1406" s="59"/>
      <c r="E1406" s="60"/>
      <c r="F1406" s="60"/>
      <c r="G1406" s="60"/>
      <c r="H1406" s="38"/>
      <c r="P1406" s="24"/>
      <c r="R1406" s="24"/>
      <c r="U1406" s="61"/>
      <c r="V1406" s="61"/>
      <c r="AA1406" s="25"/>
      <c r="AF1406" s="64"/>
    </row>
    <row r="1407" spans="1:32">
      <c r="A1407" s="58"/>
      <c r="B1407" s="29"/>
      <c r="C1407" s="59"/>
      <c r="E1407" s="60"/>
      <c r="F1407" s="60"/>
      <c r="G1407" s="60"/>
      <c r="H1407" s="38"/>
      <c r="P1407" s="24"/>
      <c r="R1407" s="24"/>
      <c r="U1407" s="61"/>
      <c r="V1407" s="61"/>
      <c r="AA1407" s="25"/>
      <c r="AF1407" s="64"/>
    </row>
    <row r="1408" spans="1:32">
      <c r="A1408" s="58"/>
      <c r="B1408" s="29"/>
      <c r="C1408" s="59"/>
      <c r="E1408" s="60"/>
      <c r="F1408" s="60"/>
      <c r="G1408" s="60"/>
      <c r="H1408" s="38"/>
      <c r="P1408" s="24"/>
      <c r="R1408" s="24"/>
      <c r="U1408" s="61"/>
      <c r="V1408" s="61"/>
      <c r="AA1408" s="25"/>
      <c r="AF1408" s="64"/>
    </row>
    <row r="1409" spans="1:32">
      <c r="A1409" s="58"/>
      <c r="B1409" s="29"/>
      <c r="C1409" s="59"/>
      <c r="E1409" s="60"/>
      <c r="F1409" s="60"/>
      <c r="G1409" s="60"/>
      <c r="H1409" s="38"/>
      <c r="P1409" s="24"/>
      <c r="R1409" s="24"/>
      <c r="U1409" s="61"/>
      <c r="V1409" s="61"/>
      <c r="AA1409" s="25"/>
      <c r="AF1409" s="64"/>
    </row>
    <row r="1410" spans="1:32">
      <c r="A1410" s="58"/>
      <c r="B1410" s="29"/>
      <c r="C1410" s="59"/>
      <c r="E1410" s="60"/>
      <c r="F1410" s="60"/>
      <c r="G1410" s="60"/>
      <c r="H1410" s="38"/>
      <c r="P1410" s="24"/>
      <c r="R1410" s="24"/>
      <c r="U1410" s="61"/>
      <c r="V1410" s="61"/>
      <c r="AA1410" s="25"/>
      <c r="AF1410" s="64"/>
    </row>
    <row r="1411" spans="1:32">
      <c r="A1411" s="58"/>
      <c r="B1411" s="29"/>
      <c r="C1411" s="59"/>
      <c r="E1411" s="60"/>
      <c r="F1411" s="60"/>
      <c r="G1411" s="60"/>
      <c r="H1411" s="38"/>
      <c r="P1411" s="24"/>
      <c r="R1411" s="24"/>
      <c r="U1411" s="61"/>
      <c r="V1411" s="61"/>
      <c r="AA1411" s="25"/>
      <c r="AF1411" s="64"/>
    </row>
    <row r="1412" spans="1:32">
      <c r="A1412" s="58"/>
      <c r="B1412" s="29"/>
      <c r="C1412" s="59"/>
      <c r="E1412" s="60"/>
      <c r="F1412" s="60"/>
      <c r="G1412" s="60"/>
      <c r="H1412" s="38"/>
      <c r="P1412" s="24"/>
      <c r="R1412" s="24"/>
      <c r="U1412" s="61"/>
      <c r="V1412" s="61"/>
      <c r="AA1412" s="25"/>
      <c r="AF1412" s="64"/>
    </row>
    <row r="1413" spans="1:32">
      <c r="A1413" s="58"/>
      <c r="B1413" s="29"/>
      <c r="C1413" s="59"/>
      <c r="E1413" s="60"/>
      <c r="F1413" s="60"/>
      <c r="G1413" s="60"/>
      <c r="H1413" s="38"/>
      <c r="P1413" s="24"/>
      <c r="R1413" s="24"/>
      <c r="U1413" s="61"/>
      <c r="V1413" s="61"/>
      <c r="AA1413" s="25"/>
      <c r="AF1413" s="64"/>
    </row>
    <row r="1414" spans="1:32">
      <c r="A1414" s="58"/>
      <c r="B1414" s="29"/>
      <c r="C1414" s="59"/>
      <c r="E1414" s="60"/>
      <c r="F1414" s="60"/>
      <c r="G1414" s="60"/>
      <c r="H1414" s="38"/>
      <c r="P1414" s="24"/>
      <c r="R1414" s="24"/>
      <c r="U1414" s="61"/>
      <c r="V1414" s="61"/>
      <c r="AA1414" s="25"/>
      <c r="AF1414" s="64"/>
    </row>
    <row r="1415" spans="1:32">
      <c r="A1415" s="58"/>
      <c r="B1415" s="29"/>
      <c r="C1415" s="59"/>
      <c r="E1415" s="60"/>
      <c r="F1415" s="60"/>
      <c r="G1415" s="60"/>
      <c r="H1415" s="38"/>
      <c r="P1415" s="24"/>
      <c r="R1415" s="24"/>
      <c r="U1415" s="61"/>
      <c r="V1415" s="61"/>
      <c r="AA1415" s="25"/>
      <c r="AF1415" s="64"/>
    </row>
    <row r="1416" spans="1:32">
      <c r="A1416" s="58"/>
      <c r="B1416" s="29"/>
      <c r="C1416" s="59"/>
      <c r="E1416" s="60"/>
      <c r="F1416" s="60"/>
      <c r="G1416" s="60"/>
      <c r="H1416" s="38"/>
      <c r="P1416" s="24"/>
      <c r="R1416" s="24"/>
      <c r="U1416" s="61"/>
      <c r="V1416" s="61"/>
      <c r="AA1416" s="25"/>
      <c r="AF1416" s="64"/>
    </row>
    <row r="1417" spans="1:32">
      <c r="A1417" s="58"/>
      <c r="B1417" s="29"/>
      <c r="C1417" s="59"/>
      <c r="E1417" s="60"/>
      <c r="F1417" s="60"/>
      <c r="G1417" s="60"/>
      <c r="H1417" s="38"/>
      <c r="P1417" s="24"/>
      <c r="R1417" s="24"/>
      <c r="U1417" s="61"/>
      <c r="V1417" s="61"/>
      <c r="AA1417" s="25"/>
      <c r="AF1417" s="64"/>
    </row>
    <row r="1418" spans="1:32">
      <c r="A1418" s="58"/>
      <c r="B1418" s="29"/>
      <c r="C1418" s="59"/>
      <c r="E1418" s="60"/>
      <c r="F1418" s="60"/>
      <c r="G1418" s="60"/>
      <c r="H1418" s="38"/>
      <c r="P1418" s="24"/>
      <c r="R1418" s="24"/>
      <c r="U1418" s="61"/>
      <c r="V1418" s="61"/>
      <c r="AA1418" s="25"/>
      <c r="AF1418" s="64"/>
    </row>
    <row r="1419" spans="1:32">
      <c r="A1419" s="58"/>
      <c r="B1419" s="29"/>
      <c r="C1419" s="59"/>
      <c r="E1419" s="60"/>
      <c r="F1419" s="60"/>
      <c r="G1419" s="60"/>
      <c r="H1419" s="38"/>
      <c r="P1419" s="24"/>
      <c r="R1419" s="24"/>
      <c r="U1419" s="61"/>
      <c r="V1419" s="61"/>
      <c r="AA1419" s="25"/>
      <c r="AF1419" s="64"/>
    </row>
    <row r="1420" spans="1:32">
      <c r="A1420" s="58"/>
      <c r="B1420" s="29"/>
      <c r="C1420" s="59"/>
      <c r="E1420" s="60"/>
      <c r="F1420" s="60"/>
      <c r="G1420" s="60"/>
      <c r="H1420" s="38"/>
      <c r="P1420" s="24"/>
      <c r="R1420" s="24"/>
      <c r="U1420" s="61"/>
      <c r="V1420" s="61"/>
      <c r="AA1420" s="25"/>
      <c r="AF1420" s="64"/>
    </row>
    <row r="1421" spans="1:32">
      <c r="A1421" s="58"/>
      <c r="B1421" s="29"/>
      <c r="C1421" s="59"/>
      <c r="E1421" s="60"/>
      <c r="F1421" s="60"/>
      <c r="G1421" s="60"/>
      <c r="H1421" s="38"/>
      <c r="P1421" s="24"/>
      <c r="R1421" s="24"/>
      <c r="U1421" s="61"/>
      <c r="V1421" s="61"/>
      <c r="AA1421" s="25"/>
      <c r="AD1421" s="64"/>
      <c r="AE1421" s="64"/>
      <c r="AF1421" s="64"/>
    </row>
    <row r="1422" spans="1:32">
      <c r="A1422" s="58"/>
      <c r="B1422" s="29"/>
      <c r="C1422" s="59"/>
      <c r="E1422" s="60"/>
      <c r="F1422" s="60"/>
      <c r="G1422" s="60"/>
      <c r="H1422" s="38"/>
      <c r="P1422" s="24"/>
      <c r="R1422" s="24"/>
      <c r="U1422" s="61"/>
      <c r="V1422" s="61"/>
      <c r="AA1422" s="25"/>
      <c r="AD1422" s="64"/>
      <c r="AE1422" s="64"/>
      <c r="AF1422" s="64"/>
    </row>
    <row r="1423" spans="1:32">
      <c r="A1423" s="58"/>
      <c r="B1423" s="29"/>
      <c r="C1423" s="59"/>
      <c r="E1423" s="60"/>
      <c r="F1423" s="60"/>
      <c r="G1423" s="60"/>
      <c r="H1423" s="38"/>
      <c r="P1423" s="24"/>
      <c r="R1423" s="24"/>
      <c r="U1423" s="61"/>
      <c r="V1423" s="61"/>
      <c r="AA1423" s="25"/>
      <c r="AD1423" s="64"/>
      <c r="AE1423" s="64"/>
      <c r="AF1423" s="64"/>
    </row>
    <row r="1424" spans="1:32">
      <c r="A1424" s="58"/>
      <c r="B1424" s="29"/>
      <c r="C1424" s="59"/>
      <c r="E1424" s="60"/>
      <c r="F1424" s="60"/>
      <c r="G1424" s="60"/>
      <c r="H1424" s="38"/>
      <c r="P1424" s="24"/>
      <c r="R1424" s="24"/>
      <c r="U1424" s="61"/>
      <c r="V1424" s="61"/>
      <c r="AA1424" s="25"/>
      <c r="AD1424" s="64"/>
      <c r="AE1424" s="64"/>
      <c r="AF1424" s="64"/>
    </row>
    <row r="1425" spans="1:33">
      <c r="A1425" s="58"/>
      <c r="B1425" s="29"/>
      <c r="C1425" s="59"/>
      <c r="E1425" s="60"/>
      <c r="F1425" s="60"/>
      <c r="G1425" s="60"/>
      <c r="H1425" s="38"/>
      <c r="P1425" s="24"/>
      <c r="R1425" s="24"/>
      <c r="U1425" s="61"/>
      <c r="V1425" s="61"/>
      <c r="AA1425" s="25"/>
      <c r="AD1425" s="64"/>
      <c r="AE1425" s="64"/>
      <c r="AF1425" s="64"/>
      <c r="AG1425" s="69"/>
    </row>
    <row r="1426" spans="1:33">
      <c r="A1426" s="58"/>
      <c r="B1426" s="29"/>
      <c r="C1426" s="59"/>
      <c r="E1426" s="60"/>
      <c r="F1426" s="60"/>
      <c r="G1426" s="60"/>
      <c r="H1426" s="38"/>
      <c r="P1426" s="24"/>
      <c r="R1426" s="24"/>
      <c r="U1426" s="61"/>
      <c r="V1426" s="61"/>
      <c r="AA1426" s="25"/>
      <c r="AD1426" s="64"/>
      <c r="AE1426" s="64"/>
      <c r="AF1426" s="64"/>
      <c r="AG1426" s="69"/>
    </row>
    <row r="1427" spans="1:33">
      <c r="A1427" s="58"/>
      <c r="B1427" s="29"/>
      <c r="C1427" s="59"/>
      <c r="E1427" s="60"/>
      <c r="F1427" s="60"/>
      <c r="G1427" s="60"/>
      <c r="H1427" s="38"/>
      <c r="P1427" s="24"/>
      <c r="R1427" s="24"/>
      <c r="U1427" s="61"/>
      <c r="V1427" s="61"/>
      <c r="AA1427" s="25"/>
      <c r="AD1427" s="64"/>
      <c r="AE1427" s="64"/>
      <c r="AF1427" s="64"/>
      <c r="AG1427" s="69"/>
    </row>
    <row r="1428" spans="1:33">
      <c r="A1428" s="58"/>
      <c r="B1428" s="29"/>
      <c r="C1428" s="59"/>
      <c r="E1428" s="60"/>
      <c r="F1428" s="60"/>
      <c r="G1428" s="60"/>
      <c r="H1428" s="38"/>
      <c r="P1428" s="24"/>
      <c r="R1428" s="24"/>
      <c r="U1428" s="61"/>
      <c r="V1428" s="61"/>
      <c r="AA1428" s="25"/>
      <c r="AD1428" s="64"/>
      <c r="AE1428" s="64"/>
      <c r="AF1428" s="64"/>
      <c r="AG1428" s="69"/>
    </row>
    <row r="1429" spans="1:33">
      <c r="A1429" s="58"/>
      <c r="B1429" s="29"/>
      <c r="C1429" s="59"/>
      <c r="E1429" s="60"/>
      <c r="F1429" s="60"/>
      <c r="G1429" s="60"/>
      <c r="H1429" s="38"/>
      <c r="P1429" s="24"/>
      <c r="R1429" s="24"/>
      <c r="U1429" s="61"/>
      <c r="V1429" s="61"/>
      <c r="AA1429" s="25"/>
      <c r="AD1429" s="64"/>
      <c r="AE1429" s="64"/>
      <c r="AF1429" s="64"/>
      <c r="AG1429" s="69"/>
    </row>
    <row r="1430" spans="1:33">
      <c r="A1430" s="58"/>
      <c r="B1430" s="29"/>
      <c r="C1430" s="59"/>
      <c r="E1430" s="60"/>
      <c r="F1430" s="60"/>
      <c r="G1430" s="60"/>
      <c r="H1430" s="38"/>
      <c r="P1430" s="24"/>
      <c r="R1430" s="24"/>
      <c r="U1430" s="61"/>
      <c r="V1430" s="61"/>
      <c r="AA1430" s="25"/>
      <c r="AD1430" s="64"/>
      <c r="AE1430" s="64"/>
      <c r="AF1430" s="64"/>
      <c r="AG1430" s="69"/>
    </row>
    <row r="1431" spans="1:33">
      <c r="A1431" s="58"/>
      <c r="B1431" s="29"/>
      <c r="C1431" s="59"/>
      <c r="E1431" s="60"/>
      <c r="F1431" s="60"/>
      <c r="G1431" s="60"/>
      <c r="H1431" s="38"/>
      <c r="P1431" s="24"/>
      <c r="R1431" s="24"/>
      <c r="U1431" s="61"/>
      <c r="V1431" s="61"/>
      <c r="AA1431" s="25"/>
      <c r="AD1431" s="64"/>
      <c r="AE1431" s="64"/>
      <c r="AF1431" s="64"/>
      <c r="AG1431" s="69"/>
    </row>
    <row r="1432" spans="1:33">
      <c r="A1432" s="58"/>
      <c r="B1432" s="29"/>
      <c r="C1432" s="59"/>
      <c r="E1432" s="60"/>
      <c r="F1432" s="60"/>
      <c r="G1432" s="60"/>
      <c r="H1432" s="38"/>
      <c r="P1432" s="24"/>
      <c r="R1432" s="24"/>
      <c r="U1432" s="61"/>
      <c r="V1432" s="61"/>
      <c r="AA1432" s="25"/>
      <c r="AD1432" s="64"/>
      <c r="AE1432" s="64"/>
      <c r="AF1432" s="64"/>
      <c r="AG1432" s="69"/>
    </row>
    <row r="1433" spans="1:33">
      <c r="A1433" s="58"/>
      <c r="B1433" s="29"/>
      <c r="C1433" s="59"/>
      <c r="E1433" s="60"/>
      <c r="F1433" s="60"/>
      <c r="G1433" s="60"/>
      <c r="H1433" s="38"/>
      <c r="P1433" s="24"/>
      <c r="R1433" s="24"/>
      <c r="U1433" s="61"/>
      <c r="V1433" s="61"/>
      <c r="AA1433" s="25"/>
      <c r="AD1433" s="64"/>
      <c r="AE1433" s="64"/>
      <c r="AF1433" s="64"/>
      <c r="AG1433" s="69"/>
    </row>
    <row r="1434" spans="1:33">
      <c r="A1434" s="58"/>
      <c r="B1434" s="29"/>
      <c r="C1434" s="59"/>
      <c r="E1434" s="60"/>
      <c r="F1434" s="60"/>
      <c r="G1434" s="60"/>
      <c r="H1434" s="38"/>
      <c r="P1434" s="24"/>
      <c r="R1434" s="24"/>
      <c r="U1434" s="61"/>
      <c r="V1434" s="61"/>
      <c r="AA1434" s="25"/>
      <c r="AF1434" s="64"/>
    </row>
    <row r="1435" spans="1:33">
      <c r="A1435" s="58"/>
      <c r="B1435" s="29"/>
      <c r="C1435" s="59"/>
      <c r="E1435" s="60"/>
      <c r="F1435" s="60"/>
      <c r="G1435" s="60"/>
      <c r="H1435" s="38"/>
      <c r="P1435" s="24"/>
      <c r="R1435" s="24"/>
      <c r="U1435" s="61"/>
      <c r="V1435" s="61"/>
      <c r="AA1435" s="25"/>
      <c r="AF1435" s="64"/>
    </row>
    <row r="1436" spans="1:33">
      <c r="A1436" s="58"/>
      <c r="B1436" s="29"/>
      <c r="C1436" s="59"/>
      <c r="E1436" s="60"/>
      <c r="F1436" s="60"/>
      <c r="G1436" s="60"/>
      <c r="H1436" s="38"/>
      <c r="P1436" s="24"/>
      <c r="R1436" s="24"/>
      <c r="U1436" s="61"/>
      <c r="V1436" s="61"/>
      <c r="AA1436" s="25"/>
      <c r="AF1436" s="64"/>
    </row>
    <row r="1437" spans="1:33">
      <c r="A1437" s="58"/>
      <c r="B1437" s="29"/>
      <c r="C1437" s="59"/>
      <c r="E1437" s="60"/>
      <c r="F1437" s="60"/>
      <c r="G1437" s="60"/>
      <c r="H1437" s="38"/>
      <c r="P1437" s="24"/>
      <c r="R1437" s="24"/>
      <c r="U1437" s="61"/>
      <c r="V1437" s="61"/>
      <c r="AA1437" s="25"/>
      <c r="AF1437" s="64"/>
    </row>
    <row r="1438" spans="1:33">
      <c r="A1438" s="58"/>
      <c r="B1438" s="29"/>
      <c r="C1438" s="59"/>
      <c r="E1438" s="60"/>
      <c r="F1438" s="60"/>
      <c r="G1438" s="60"/>
      <c r="H1438" s="38"/>
      <c r="P1438" s="24"/>
      <c r="R1438" s="24"/>
      <c r="U1438" s="61"/>
      <c r="V1438" s="61"/>
      <c r="AA1438" s="25"/>
      <c r="AF1438" s="64"/>
    </row>
    <row r="1439" spans="1:33">
      <c r="A1439" s="58"/>
      <c r="B1439" s="29"/>
      <c r="C1439" s="59"/>
      <c r="E1439" s="60"/>
      <c r="F1439" s="60"/>
      <c r="G1439" s="60"/>
      <c r="H1439" s="38"/>
      <c r="P1439" s="24"/>
      <c r="R1439" s="24"/>
      <c r="U1439" s="61"/>
      <c r="V1439" s="61"/>
      <c r="AA1439" s="25"/>
      <c r="AF1439" s="64"/>
    </row>
    <row r="1440" spans="1:33">
      <c r="A1440" s="58"/>
      <c r="B1440" s="29"/>
      <c r="C1440" s="59"/>
      <c r="E1440" s="60"/>
      <c r="F1440" s="60"/>
      <c r="G1440" s="60"/>
      <c r="H1440" s="38"/>
      <c r="P1440" s="24"/>
      <c r="R1440" s="24"/>
      <c r="U1440" s="61"/>
      <c r="V1440" s="61"/>
      <c r="AA1440" s="25"/>
      <c r="AF1440" s="64"/>
    </row>
    <row r="1441" spans="1:32">
      <c r="A1441" s="58"/>
      <c r="B1441" s="29"/>
      <c r="C1441" s="59"/>
      <c r="E1441" s="60"/>
      <c r="F1441" s="60"/>
      <c r="G1441" s="60"/>
      <c r="H1441" s="38"/>
      <c r="P1441" s="24"/>
      <c r="R1441" s="24"/>
      <c r="U1441" s="61"/>
      <c r="V1441" s="61"/>
      <c r="AA1441" s="25"/>
      <c r="AF1441" s="64"/>
    </row>
    <row r="1442" spans="1:32">
      <c r="A1442" s="58"/>
      <c r="B1442" s="29"/>
      <c r="C1442" s="59"/>
      <c r="E1442" s="60"/>
      <c r="F1442" s="60"/>
      <c r="G1442" s="60"/>
      <c r="H1442" s="38"/>
      <c r="P1442" s="24"/>
      <c r="R1442" s="24"/>
      <c r="U1442" s="61"/>
      <c r="V1442" s="61"/>
      <c r="AA1442" s="25"/>
      <c r="AF1442" s="64"/>
    </row>
    <row r="1443" spans="1:32">
      <c r="A1443" s="58"/>
      <c r="B1443" s="29"/>
      <c r="C1443" s="59"/>
      <c r="E1443" s="60"/>
      <c r="F1443" s="60"/>
      <c r="G1443" s="60"/>
      <c r="H1443" s="38"/>
      <c r="P1443" s="24"/>
      <c r="R1443" s="24"/>
      <c r="U1443" s="61"/>
      <c r="V1443" s="61"/>
      <c r="AA1443" s="25"/>
      <c r="AF1443" s="64"/>
    </row>
    <row r="1444" spans="1:32">
      <c r="A1444" s="58"/>
      <c r="B1444" s="29"/>
      <c r="C1444" s="59"/>
      <c r="E1444" s="60"/>
      <c r="F1444" s="60"/>
      <c r="G1444" s="60"/>
      <c r="H1444" s="38"/>
      <c r="P1444" s="24"/>
      <c r="R1444" s="24"/>
      <c r="U1444" s="61"/>
      <c r="V1444" s="61"/>
      <c r="AA1444" s="25"/>
      <c r="AF1444" s="64"/>
    </row>
    <row r="1445" spans="1:32">
      <c r="A1445" s="58"/>
      <c r="B1445" s="29"/>
      <c r="C1445" s="59"/>
      <c r="E1445" s="60"/>
      <c r="F1445" s="60"/>
      <c r="G1445" s="60"/>
      <c r="H1445" s="38"/>
      <c r="P1445" s="24"/>
      <c r="R1445" s="24"/>
      <c r="U1445" s="61"/>
      <c r="V1445" s="61"/>
      <c r="AA1445" s="25"/>
      <c r="AF1445" s="64"/>
    </row>
    <row r="1446" spans="1:32">
      <c r="A1446" s="58"/>
      <c r="B1446" s="29"/>
      <c r="C1446" s="59"/>
      <c r="E1446" s="60"/>
      <c r="F1446" s="60"/>
      <c r="G1446" s="60"/>
      <c r="H1446" s="38"/>
      <c r="P1446" s="24"/>
      <c r="R1446" s="24"/>
      <c r="U1446" s="61"/>
      <c r="V1446" s="61"/>
      <c r="AA1446" s="25"/>
      <c r="AF1446" s="64"/>
    </row>
    <row r="1447" spans="1:32">
      <c r="A1447" s="58"/>
      <c r="B1447" s="29"/>
      <c r="C1447" s="59"/>
      <c r="E1447" s="60"/>
      <c r="F1447" s="60"/>
      <c r="G1447" s="60"/>
      <c r="H1447" s="38"/>
      <c r="P1447" s="24"/>
      <c r="R1447" s="24"/>
      <c r="U1447" s="61"/>
      <c r="V1447" s="61"/>
      <c r="AA1447" s="25"/>
      <c r="AF1447" s="64"/>
    </row>
    <row r="1448" spans="1:32">
      <c r="A1448" s="58"/>
      <c r="B1448" s="29"/>
      <c r="C1448" s="59"/>
      <c r="E1448" s="60"/>
      <c r="F1448" s="60"/>
      <c r="G1448" s="60"/>
      <c r="H1448" s="38"/>
      <c r="P1448" s="24"/>
      <c r="R1448" s="24"/>
      <c r="U1448" s="61"/>
      <c r="V1448" s="61"/>
      <c r="AA1448" s="25"/>
      <c r="AF1448" s="64"/>
    </row>
    <row r="1449" spans="1:32">
      <c r="A1449" s="58"/>
      <c r="B1449" s="29"/>
      <c r="C1449" s="59"/>
      <c r="E1449" s="60"/>
      <c r="F1449" s="60"/>
      <c r="G1449" s="60"/>
      <c r="H1449" s="38"/>
      <c r="P1449" s="24"/>
      <c r="R1449" s="24"/>
      <c r="U1449" s="61"/>
      <c r="V1449" s="61"/>
      <c r="AA1449" s="25"/>
      <c r="AF1449" s="64"/>
    </row>
    <row r="1450" spans="1:32">
      <c r="A1450" s="58"/>
      <c r="B1450" s="29"/>
      <c r="C1450" s="59"/>
      <c r="E1450" s="60"/>
      <c r="F1450" s="60"/>
      <c r="G1450" s="60"/>
      <c r="H1450" s="38"/>
      <c r="P1450" s="24"/>
      <c r="R1450" s="24"/>
      <c r="U1450" s="61"/>
      <c r="V1450" s="61"/>
      <c r="AA1450" s="25"/>
      <c r="AF1450" s="64"/>
    </row>
    <row r="1451" spans="1:32">
      <c r="A1451" s="58"/>
      <c r="B1451" s="29"/>
      <c r="C1451" s="59"/>
      <c r="E1451" s="60"/>
      <c r="F1451" s="60"/>
      <c r="G1451" s="60"/>
      <c r="H1451" s="38"/>
      <c r="P1451" s="24"/>
      <c r="R1451" s="24"/>
      <c r="U1451" s="61"/>
      <c r="V1451" s="61"/>
      <c r="AA1451" s="25"/>
      <c r="AF1451" s="64"/>
    </row>
    <row r="1452" spans="1:32">
      <c r="A1452" s="58"/>
      <c r="B1452" s="29"/>
      <c r="C1452" s="59"/>
      <c r="E1452" s="60"/>
      <c r="F1452" s="60"/>
      <c r="G1452" s="60"/>
      <c r="H1452" s="38"/>
      <c r="P1452" s="24"/>
      <c r="R1452" s="24"/>
      <c r="U1452" s="61"/>
      <c r="V1452" s="61"/>
      <c r="AA1452" s="25"/>
      <c r="AD1452" s="64"/>
      <c r="AE1452" s="64"/>
      <c r="AF1452" s="64"/>
    </row>
    <row r="1453" spans="1:32">
      <c r="A1453" s="58"/>
      <c r="B1453" s="29"/>
      <c r="C1453" s="59"/>
      <c r="E1453" s="60"/>
      <c r="F1453" s="60"/>
      <c r="G1453" s="60"/>
      <c r="H1453" s="38"/>
      <c r="P1453" s="24"/>
      <c r="R1453" s="24"/>
      <c r="U1453" s="61"/>
      <c r="V1453" s="61"/>
      <c r="AA1453" s="25"/>
      <c r="AF1453" s="64"/>
    </row>
    <row r="1454" spans="1:32">
      <c r="A1454" s="58"/>
      <c r="B1454" s="29"/>
      <c r="C1454" s="59"/>
      <c r="E1454" s="60"/>
      <c r="F1454" s="60"/>
      <c r="G1454" s="60"/>
      <c r="H1454" s="38"/>
      <c r="P1454" s="24"/>
      <c r="R1454" s="24"/>
      <c r="U1454" s="61"/>
      <c r="V1454" s="61"/>
      <c r="AA1454" s="25"/>
      <c r="AF1454" s="64"/>
    </row>
    <row r="1455" spans="1:32">
      <c r="A1455" s="58"/>
      <c r="B1455" s="29"/>
      <c r="C1455" s="59"/>
      <c r="E1455" s="60"/>
      <c r="F1455" s="60"/>
      <c r="G1455" s="60"/>
      <c r="H1455" s="38"/>
      <c r="P1455" s="24"/>
      <c r="R1455" s="24"/>
      <c r="U1455" s="61"/>
      <c r="V1455" s="61"/>
      <c r="AA1455" s="25"/>
      <c r="AF1455" s="64"/>
    </row>
    <row r="1456" spans="1:32">
      <c r="A1456" s="58"/>
      <c r="B1456" s="29"/>
      <c r="C1456" s="59"/>
      <c r="E1456" s="60"/>
      <c r="F1456" s="60"/>
      <c r="G1456" s="60"/>
      <c r="H1456" s="38"/>
      <c r="P1456" s="24"/>
      <c r="R1456" s="24"/>
      <c r="U1456" s="61"/>
      <c r="V1456" s="61"/>
      <c r="AA1456" s="25"/>
      <c r="AF1456" s="64"/>
    </row>
    <row r="1457" spans="1:33">
      <c r="A1457" s="58"/>
      <c r="B1457" s="29"/>
      <c r="C1457" s="59"/>
      <c r="E1457" s="60"/>
      <c r="F1457" s="60"/>
      <c r="G1457" s="60"/>
      <c r="H1457" s="38"/>
      <c r="P1457" s="24"/>
      <c r="R1457" s="24"/>
      <c r="U1457" s="61"/>
      <c r="V1457" s="61"/>
      <c r="AA1457" s="25"/>
      <c r="AF1457" s="64"/>
    </row>
    <row r="1458" spans="1:33">
      <c r="A1458" s="58"/>
      <c r="B1458" s="29"/>
      <c r="C1458" s="59"/>
      <c r="E1458" s="60"/>
      <c r="F1458" s="60"/>
      <c r="G1458" s="60"/>
      <c r="H1458" s="38"/>
      <c r="P1458" s="24"/>
      <c r="R1458" s="24"/>
      <c r="U1458" s="61"/>
      <c r="V1458" s="61"/>
      <c r="AA1458" s="25"/>
      <c r="AF1458" s="64"/>
    </row>
    <row r="1459" spans="1:33">
      <c r="A1459" s="58"/>
      <c r="B1459" s="29"/>
      <c r="C1459" s="59"/>
      <c r="E1459" s="60"/>
      <c r="F1459" s="60"/>
      <c r="G1459" s="60"/>
      <c r="H1459" s="38"/>
      <c r="P1459" s="24"/>
      <c r="R1459" s="24"/>
      <c r="U1459" s="61"/>
      <c r="V1459" s="61"/>
      <c r="AA1459" s="25"/>
      <c r="AF1459" s="64"/>
    </row>
    <row r="1460" spans="1:33">
      <c r="A1460" s="58"/>
      <c r="B1460" s="29"/>
      <c r="C1460" s="59"/>
      <c r="E1460" s="60"/>
      <c r="F1460" s="60"/>
      <c r="G1460" s="60"/>
      <c r="H1460" s="38"/>
      <c r="P1460" s="24"/>
      <c r="R1460" s="24"/>
      <c r="U1460" s="61"/>
      <c r="V1460" s="61"/>
      <c r="AA1460" s="25"/>
      <c r="AF1460" s="64"/>
    </row>
    <row r="1461" spans="1:33">
      <c r="A1461" s="58"/>
      <c r="B1461" s="29"/>
      <c r="C1461" s="59"/>
      <c r="E1461" s="60"/>
      <c r="F1461" s="60"/>
      <c r="G1461" s="60"/>
      <c r="H1461" s="38"/>
      <c r="P1461" s="24"/>
      <c r="R1461" s="24"/>
      <c r="U1461" s="61"/>
      <c r="V1461" s="61"/>
      <c r="AA1461" s="25"/>
      <c r="AF1461" s="64"/>
    </row>
    <row r="1462" spans="1:33">
      <c r="A1462" s="58"/>
      <c r="B1462" s="29"/>
      <c r="C1462" s="59"/>
      <c r="E1462" s="60"/>
      <c r="F1462" s="60"/>
      <c r="G1462" s="60"/>
      <c r="H1462" s="38"/>
      <c r="P1462" s="24"/>
      <c r="R1462" s="24"/>
      <c r="U1462" s="61"/>
      <c r="V1462" s="61"/>
      <c r="AA1462" s="25"/>
      <c r="AF1462" s="64"/>
    </row>
    <row r="1463" spans="1:33">
      <c r="A1463" s="58"/>
      <c r="B1463" s="29"/>
      <c r="C1463" s="59"/>
      <c r="E1463" s="60"/>
      <c r="F1463" s="60"/>
      <c r="G1463" s="60"/>
      <c r="H1463" s="38"/>
      <c r="P1463" s="24"/>
      <c r="R1463" s="24"/>
      <c r="U1463" s="61"/>
      <c r="V1463" s="61"/>
      <c r="AA1463" s="25"/>
      <c r="AF1463" s="64"/>
    </row>
    <row r="1464" spans="1:33">
      <c r="A1464" s="58"/>
      <c r="B1464" s="29"/>
      <c r="C1464" s="59"/>
      <c r="E1464" s="60"/>
      <c r="F1464" s="60"/>
      <c r="G1464" s="60"/>
      <c r="H1464" s="38"/>
      <c r="P1464" s="24"/>
      <c r="R1464" s="24"/>
      <c r="U1464" s="61"/>
      <c r="V1464" s="61"/>
      <c r="AA1464" s="25"/>
      <c r="AF1464" s="64"/>
    </row>
    <row r="1465" spans="1:33">
      <c r="A1465" s="58"/>
      <c r="B1465" s="29"/>
      <c r="C1465" s="59"/>
      <c r="E1465" s="60"/>
      <c r="F1465" s="60"/>
      <c r="G1465" s="60"/>
      <c r="H1465" s="38"/>
      <c r="P1465" s="24"/>
      <c r="R1465" s="24"/>
      <c r="U1465" s="61"/>
      <c r="V1465" s="61"/>
      <c r="AA1465" s="25"/>
      <c r="AF1465" s="64"/>
    </row>
    <row r="1466" spans="1:33">
      <c r="A1466" s="58"/>
      <c r="B1466" s="29"/>
      <c r="C1466" s="59"/>
      <c r="E1466" s="60"/>
      <c r="F1466" s="60"/>
      <c r="G1466" s="60"/>
      <c r="H1466" s="38"/>
      <c r="P1466" s="24"/>
      <c r="R1466" s="24"/>
      <c r="U1466" s="61"/>
      <c r="V1466" s="61"/>
      <c r="AA1466" s="25"/>
      <c r="AF1466" s="64"/>
    </row>
    <row r="1467" spans="1:33">
      <c r="A1467" s="58"/>
      <c r="B1467" s="29"/>
      <c r="C1467" s="59"/>
      <c r="E1467" s="60"/>
      <c r="F1467" s="60"/>
      <c r="G1467" s="60"/>
      <c r="H1467" s="38"/>
      <c r="P1467" s="24"/>
      <c r="R1467" s="24"/>
      <c r="U1467" s="61"/>
      <c r="V1467" s="61"/>
      <c r="AA1467" s="25"/>
      <c r="AF1467" s="64"/>
    </row>
    <row r="1468" spans="1:33">
      <c r="A1468" s="58"/>
      <c r="B1468" s="29"/>
      <c r="C1468" s="59"/>
      <c r="E1468" s="60"/>
      <c r="F1468" s="60"/>
      <c r="G1468" s="60"/>
      <c r="H1468" s="38"/>
      <c r="P1468" s="24"/>
      <c r="R1468" s="24"/>
      <c r="U1468" s="61"/>
      <c r="V1468" s="61"/>
      <c r="AA1468" s="25"/>
      <c r="AF1468" s="64"/>
    </row>
    <row r="1469" spans="1:33">
      <c r="A1469" s="58"/>
      <c r="B1469" s="29"/>
      <c r="C1469" s="59"/>
      <c r="E1469" s="60"/>
      <c r="F1469" s="60"/>
      <c r="G1469" s="60"/>
      <c r="H1469" s="38"/>
      <c r="P1469" s="24"/>
      <c r="R1469" s="24"/>
      <c r="U1469" s="61"/>
      <c r="V1469" s="61"/>
      <c r="AA1469" s="25"/>
      <c r="AF1469" s="64"/>
    </row>
    <row r="1470" spans="1:33">
      <c r="A1470" s="58"/>
      <c r="B1470" s="29"/>
      <c r="C1470" s="59"/>
      <c r="E1470" s="60"/>
      <c r="F1470" s="60"/>
      <c r="G1470" s="60"/>
      <c r="H1470" s="38"/>
      <c r="P1470" s="24"/>
      <c r="R1470" s="24"/>
      <c r="U1470" s="61"/>
      <c r="V1470" s="61"/>
      <c r="AA1470" s="25"/>
      <c r="AF1470" s="64"/>
      <c r="AG1470" s="69"/>
    </row>
    <row r="1471" spans="1:33">
      <c r="A1471" s="58"/>
      <c r="B1471" s="29"/>
      <c r="C1471" s="59"/>
      <c r="E1471" s="60"/>
      <c r="F1471" s="60"/>
      <c r="G1471" s="60"/>
      <c r="H1471" s="38"/>
      <c r="P1471" s="24"/>
      <c r="R1471" s="24"/>
      <c r="S1471" s="37"/>
      <c r="U1471" s="61"/>
      <c r="V1471" s="61"/>
      <c r="AA1471" s="25"/>
      <c r="AF1471" s="64"/>
      <c r="AG1471" s="69"/>
    </row>
    <row r="1472" spans="1:33">
      <c r="A1472" s="58"/>
      <c r="B1472" s="29"/>
      <c r="C1472" s="59"/>
      <c r="E1472" s="60"/>
      <c r="F1472" s="60"/>
      <c r="G1472" s="60"/>
      <c r="H1472" s="38"/>
      <c r="P1472" s="24"/>
      <c r="R1472" s="24"/>
      <c r="S1472" s="37"/>
      <c r="U1472" s="61"/>
      <c r="V1472" s="61"/>
      <c r="AA1472" s="25"/>
      <c r="AD1472" s="64"/>
      <c r="AE1472" s="64"/>
      <c r="AF1472" s="64"/>
      <c r="AG1472" s="69"/>
    </row>
    <row r="1473" spans="1:33">
      <c r="A1473" s="58"/>
      <c r="B1473" s="29"/>
      <c r="C1473" s="59"/>
      <c r="E1473" s="60"/>
      <c r="F1473" s="60"/>
      <c r="G1473" s="60"/>
      <c r="H1473" s="38"/>
      <c r="P1473" s="24"/>
      <c r="R1473" s="24"/>
      <c r="S1473" s="37"/>
      <c r="U1473" s="61"/>
      <c r="V1473" s="61"/>
      <c r="AA1473" s="25"/>
      <c r="AF1473" s="64"/>
    </row>
    <row r="1474" spans="1:33">
      <c r="A1474" s="58"/>
      <c r="B1474" s="29"/>
      <c r="C1474" s="59"/>
      <c r="E1474" s="60"/>
      <c r="F1474" s="60"/>
      <c r="G1474" s="60"/>
      <c r="H1474" s="38"/>
      <c r="P1474" s="24"/>
      <c r="R1474" s="24"/>
      <c r="S1474" s="37"/>
      <c r="U1474" s="61"/>
      <c r="V1474" s="61"/>
      <c r="AA1474" s="25"/>
      <c r="AF1474" s="64"/>
    </row>
    <row r="1475" spans="1:33">
      <c r="A1475" s="58"/>
      <c r="B1475" s="29"/>
      <c r="C1475" s="59"/>
      <c r="E1475" s="60"/>
      <c r="F1475" s="60"/>
      <c r="G1475" s="60"/>
      <c r="H1475" s="38"/>
      <c r="P1475" s="24"/>
      <c r="R1475" s="24"/>
      <c r="S1475" s="37"/>
      <c r="U1475" s="61"/>
      <c r="V1475" s="61"/>
      <c r="AA1475" s="25"/>
      <c r="AF1475" s="64"/>
      <c r="AG1475" s="69"/>
    </row>
    <row r="1476" spans="1:33">
      <c r="A1476" s="58"/>
      <c r="B1476" s="29"/>
      <c r="C1476" s="59"/>
      <c r="E1476" s="60"/>
      <c r="F1476" s="60"/>
      <c r="G1476" s="60"/>
      <c r="H1476" s="38"/>
      <c r="P1476" s="24"/>
      <c r="R1476" s="24"/>
      <c r="S1476" s="37"/>
      <c r="U1476" s="61"/>
      <c r="V1476" s="61"/>
      <c r="AA1476" s="25"/>
      <c r="AF1476" s="64"/>
      <c r="AG1476" s="69"/>
    </row>
    <row r="1477" spans="1:33">
      <c r="A1477" s="58"/>
      <c r="B1477" s="29"/>
      <c r="C1477" s="59"/>
      <c r="E1477" s="60"/>
      <c r="F1477" s="60"/>
      <c r="G1477" s="60"/>
      <c r="H1477" s="38"/>
      <c r="P1477" s="24"/>
      <c r="R1477" s="24"/>
      <c r="S1477" s="37"/>
      <c r="U1477" s="61"/>
      <c r="V1477" s="61"/>
      <c r="AA1477" s="25"/>
      <c r="AF1477" s="64"/>
      <c r="AG1477" s="69"/>
    </row>
    <row r="1478" spans="1:33">
      <c r="A1478" s="58"/>
      <c r="B1478" s="29"/>
      <c r="C1478" s="59"/>
      <c r="E1478" s="60"/>
      <c r="F1478" s="60"/>
      <c r="G1478" s="60"/>
      <c r="H1478" s="38"/>
      <c r="P1478" s="24"/>
      <c r="R1478" s="24"/>
      <c r="S1478" s="37"/>
      <c r="U1478" s="61"/>
      <c r="V1478" s="61"/>
      <c r="AA1478" s="25"/>
      <c r="AF1478" s="64"/>
      <c r="AG1478" s="69"/>
    </row>
    <row r="1479" spans="1:33">
      <c r="A1479" s="58"/>
      <c r="B1479" s="29"/>
      <c r="C1479" s="59"/>
      <c r="E1479" s="60"/>
      <c r="F1479" s="60"/>
      <c r="G1479" s="60"/>
      <c r="H1479" s="38"/>
      <c r="P1479" s="24"/>
      <c r="R1479" s="24"/>
      <c r="S1479" s="37"/>
      <c r="U1479" s="61"/>
      <c r="V1479" s="61"/>
      <c r="AA1479" s="25"/>
      <c r="AF1479" s="64"/>
      <c r="AG1479" s="69"/>
    </row>
    <row r="1480" spans="1:33">
      <c r="A1480" s="58"/>
      <c r="B1480" s="29"/>
      <c r="C1480" s="59"/>
      <c r="E1480" s="60"/>
      <c r="F1480" s="60"/>
      <c r="G1480" s="60"/>
      <c r="H1480" s="38"/>
      <c r="P1480" s="24"/>
      <c r="R1480" s="24"/>
      <c r="S1480" s="37"/>
      <c r="U1480" s="61"/>
      <c r="V1480" s="61"/>
      <c r="AA1480" s="25"/>
      <c r="AF1480" s="64"/>
      <c r="AG1480" s="69"/>
    </row>
    <row r="1481" spans="1:33">
      <c r="A1481" s="58"/>
      <c r="B1481" s="29"/>
      <c r="C1481" s="59"/>
      <c r="E1481" s="60"/>
      <c r="F1481" s="60"/>
      <c r="G1481" s="60"/>
      <c r="H1481" s="38"/>
      <c r="P1481" s="24"/>
      <c r="R1481" s="24"/>
      <c r="S1481" s="37"/>
      <c r="U1481" s="61"/>
      <c r="V1481" s="61"/>
      <c r="AA1481" s="25"/>
      <c r="AF1481" s="64"/>
      <c r="AG1481" s="69"/>
    </row>
    <row r="1482" spans="1:33">
      <c r="A1482" s="58"/>
      <c r="B1482" s="29"/>
      <c r="C1482" s="59"/>
      <c r="E1482" s="60"/>
      <c r="F1482" s="60"/>
      <c r="G1482" s="60"/>
      <c r="H1482" s="38"/>
      <c r="P1482" s="24"/>
      <c r="R1482" s="24"/>
      <c r="S1482" s="37"/>
      <c r="U1482" s="61"/>
      <c r="V1482" s="61"/>
      <c r="AA1482" s="25"/>
      <c r="AF1482" s="64"/>
      <c r="AG1482" s="69"/>
    </row>
    <row r="1483" spans="1:33">
      <c r="A1483" s="58"/>
      <c r="B1483" s="29"/>
      <c r="C1483" s="59"/>
      <c r="E1483" s="60"/>
      <c r="F1483" s="60"/>
      <c r="G1483" s="60"/>
      <c r="H1483" s="38"/>
      <c r="P1483" s="24"/>
      <c r="R1483" s="24"/>
      <c r="S1483" s="37"/>
      <c r="U1483" s="61"/>
      <c r="V1483" s="61"/>
      <c r="AA1483" s="25"/>
      <c r="AF1483" s="64"/>
      <c r="AG1483" s="69"/>
    </row>
    <row r="1484" spans="1:33">
      <c r="A1484" s="58"/>
      <c r="B1484" s="29"/>
      <c r="C1484" s="59"/>
      <c r="E1484" s="60"/>
      <c r="F1484" s="60"/>
      <c r="G1484" s="60"/>
      <c r="H1484" s="38"/>
      <c r="P1484" s="24"/>
      <c r="R1484" s="24"/>
      <c r="S1484" s="37"/>
      <c r="U1484" s="61"/>
      <c r="V1484" s="61"/>
      <c r="AA1484" s="25"/>
      <c r="AF1484" s="64"/>
      <c r="AG1484" s="69"/>
    </row>
    <row r="1485" spans="1:33">
      <c r="A1485" s="58"/>
      <c r="B1485" s="29"/>
      <c r="C1485" s="59"/>
      <c r="E1485" s="60"/>
      <c r="F1485" s="60"/>
      <c r="G1485" s="60"/>
      <c r="H1485" s="38"/>
      <c r="P1485" s="24"/>
      <c r="R1485" s="24"/>
      <c r="S1485" s="37"/>
      <c r="U1485" s="61"/>
      <c r="V1485" s="61"/>
      <c r="AA1485" s="25"/>
      <c r="AF1485" s="64"/>
      <c r="AG1485" s="69"/>
    </row>
    <row r="1486" spans="1:33">
      <c r="A1486" s="58"/>
      <c r="B1486" s="29"/>
      <c r="C1486" s="59"/>
      <c r="E1486" s="60"/>
      <c r="F1486" s="60"/>
      <c r="G1486" s="60"/>
      <c r="H1486" s="38"/>
      <c r="P1486" s="24"/>
      <c r="R1486" s="24"/>
      <c r="S1486" s="37"/>
      <c r="U1486" s="61"/>
      <c r="V1486" s="61"/>
      <c r="AA1486" s="25"/>
      <c r="AF1486" s="64"/>
      <c r="AG1486" s="69"/>
    </row>
    <row r="1487" spans="1:33">
      <c r="A1487" s="58"/>
      <c r="B1487" s="29"/>
      <c r="C1487" s="59"/>
      <c r="E1487" s="60"/>
      <c r="F1487" s="60"/>
      <c r="G1487" s="60"/>
      <c r="H1487" s="38"/>
      <c r="P1487" s="24"/>
      <c r="R1487" s="24"/>
      <c r="S1487" s="37"/>
      <c r="U1487" s="61"/>
      <c r="V1487" s="61"/>
      <c r="AA1487" s="25"/>
      <c r="AF1487" s="64"/>
      <c r="AG1487" s="69"/>
    </row>
    <row r="1488" spans="1:33">
      <c r="A1488" s="58"/>
      <c r="B1488" s="29"/>
      <c r="C1488" s="59"/>
      <c r="E1488" s="60"/>
      <c r="F1488" s="60"/>
      <c r="G1488" s="60"/>
      <c r="H1488" s="38"/>
      <c r="P1488" s="24"/>
      <c r="R1488" s="24"/>
      <c r="S1488" s="37"/>
      <c r="U1488" s="61"/>
      <c r="V1488" s="61"/>
      <c r="AA1488" s="25"/>
      <c r="AF1488" s="64"/>
      <c r="AG1488" s="69"/>
    </row>
    <row r="1489" spans="1:33">
      <c r="A1489" s="58"/>
      <c r="B1489" s="29"/>
      <c r="C1489" s="59"/>
      <c r="E1489" s="60"/>
      <c r="F1489" s="60"/>
      <c r="G1489" s="60"/>
      <c r="H1489" s="38"/>
      <c r="P1489" s="24"/>
      <c r="R1489" s="24"/>
      <c r="S1489" s="37"/>
      <c r="U1489" s="61"/>
      <c r="V1489" s="61"/>
      <c r="AA1489" s="25"/>
      <c r="AF1489" s="64"/>
      <c r="AG1489" s="69"/>
    </row>
    <row r="1490" spans="1:33">
      <c r="A1490" s="58"/>
      <c r="B1490" s="29"/>
      <c r="C1490" s="59"/>
      <c r="E1490" s="60"/>
      <c r="F1490" s="60"/>
      <c r="G1490" s="60"/>
      <c r="H1490" s="38"/>
      <c r="P1490" s="24"/>
      <c r="R1490" s="24"/>
      <c r="S1490" s="37"/>
      <c r="U1490" s="61"/>
      <c r="V1490" s="61"/>
      <c r="AA1490" s="25"/>
      <c r="AF1490" s="64"/>
      <c r="AG1490" s="69"/>
    </row>
    <row r="1491" spans="1:33">
      <c r="A1491" s="58"/>
      <c r="B1491" s="29"/>
      <c r="C1491" s="59"/>
      <c r="E1491" s="60"/>
      <c r="F1491" s="60"/>
      <c r="G1491" s="60"/>
      <c r="H1491" s="38"/>
      <c r="P1491" s="24"/>
      <c r="R1491" s="24"/>
      <c r="S1491" s="37"/>
      <c r="U1491" s="61"/>
      <c r="V1491" s="61"/>
      <c r="AA1491" s="25"/>
      <c r="AF1491" s="64"/>
      <c r="AG1491" s="69"/>
    </row>
    <row r="1492" spans="1:33">
      <c r="A1492" s="58"/>
      <c r="B1492" s="29"/>
      <c r="C1492" s="59"/>
      <c r="E1492" s="60"/>
      <c r="F1492" s="60"/>
      <c r="G1492" s="60"/>
      <c r="H1492" s="38"/>
      <c r="P1492" s="24"/>
      <c r="R1492" s="24"/>
      <c r="S1492" s="37"/>
      <c r="U1492" s="61"/>
      <c r="V1492" s="61"/>
      <c r="AA1492" s="25"/>
      <c r="AF1492" s="64"/>
      <c r="AG1492" s="69"/>
    </row>
    <row r="1493" spans="1:33" s="37" customFormat="1">
      <c r="A1493" s="58"/>
      <c r="B1493" s="29"/>
      <c r="C1493" s="59"/>
      <c r="D1493" s="23"/>
      <c r="E1493" s="60"/>
      <c r="F1493" s="60"/>
      <c r="G1493" s="60"/>
      <c r="H1493" s="38"/>
      <c r="I1493" s="23"/>
      <c r="J1493" s="23"/>
      <c r="K1493" s="23"/>
      <c r="L1493" s="23"/>
      <c r="M1493" s="23"/>
      <c r="N1493" s="23"/>
      <c r="O1493" s="23"/>
      <c r="P1493" s="24"/>
      <c r="Q1493" s="23"/>
      <c r="R1493" s="24"/>
      <c r="T1493" s="23"/>
      <c r="U1493" s="61"/>
      <c r="V1493" s="61"/>
      <c r="W1493" s="23"/>
      <c r="X1493" s="23"/>
      <c r="Y1493" s="23"/>
      <c r="Z1493" s="23"/>
      <c r="AA1493" s="25"/>
      <c r="AB1493" s="23"/>
      <c r="AC1493" s="68"/>
      <c r="AD1493" s="23"/>
      <c r="AE1493" s="23"/>
      <c r="AF1493" s="64"/>
      <c r="AG1493" s="69"/>
    </row>
    <row r="1494" spans="1:33" s="37" customFormat="1">
      <c r="A1494" s="58"/>
      <c r="B1494" s="29"/>
      <c r="C1494" s="59"/>
      <c r="D1494" s="23"/>
      <c r="E1494" s="60"/>
      <c r="F1494" s="60"/>
      <c r="G1494" s="60"/>
      <c r="H1494" s="38"/>
      <c r="I1494" s="23"/>
      <c r="J1494" s="23"/>
      <c r="K1494" s="23"/>
      <c r="L1494" s="23"/>
      <c r="M1494" s="23"/>
      <c r="N1494" s="23"/>
      <c r="O1494" s="23"/>
      <c r="P1494" s="24"/>
      <c r="Q1494" s="23"/>
      <c r="R1494" s="24"/>
      <c r="T1494" s="23"/>
      <c r="U1494" s="61"/>
      <c r="V1494" s="61"/>
      <c r="W1494" s="23"/>
      <c r="X1494" s="23"/>
      <c r="Y1494" s="23"/>
      <c r="Z1494" s="23"/>
      <c r="AA1494" s="25"/>
      <c r="AB1494" s="23"/>
      <c r="AC1494" s="68"/>
      <c r="AD1494" s="23"/>
      <c r="AE1494" s="23"/>
      <c r="AF1494" s="64"/>
      <c r="AG1494" s="69"/>
    </row>
    <row r="1495" spans="1:33" s="37" customFormat="1">
      <c r="A1495" s="58"/>
      <c r="B1495" s="29"/>
      <c r="C1495" s="59"/>
      <c r="D1495" s="23"/>
      <c r="E1495" s="60"/>
      <c r="F1495" s="60"/>
      <c r="G1495" s="60"/>
      <c r="H1495" s="38"/>
      <c r="I1495" s="23"/>
      <c r="J1495" s="23"/>
      <c r="K1495" s="23"/>
      <c r="L1495" s="23"/>
      <c r="M1495" s="23"/>
      <c r="N1495" s="23"/>
      <c r="O1495" s="23"/>
      <c r="P1495" s="24"/>
      <c r="Q1495" s="23"/>
      <c r="R1495" s="24"/>
      <c r="T1495" s="23"/>
      <c r="U1495" s="61"/>
      <c r="V1495" s="61"/>
      <c r="W1495" s="23"/>
      <c r="X1495" s="23"/>
      <c r="Y1495" s="23"/>
      <c r="Z1495" s="23"/>
      <c r="AA1495" s="25"/>
      <c r="AB1495" s="23"/>
      <c r="AC1495" s="68"/>
      <c r="AD1495" s="23"/>
      <c r="AE1495" s="23"/>
      <c r="AF1495" s="64"/>
      <c r="AG1495" s="69"/>
    </row>
    <row r="1496" spans="1:33">
      <c r="A1496" s="58"/>
      <c r="B1496" s="29"/>
      <c r="C1496" s="59"/>
      <c r="E1496" s="60"/>
      <c r="F1496" s="60"/>
      <c r="G1496" s="60"/>
      <c r="H1496" s="38"/>
      <c r="P1496" s="24"/>
      <c r="R1496" s="24"/>
      <c r="S1496" s="37"/>
      <c r="U1496" s="61"/>
      <c r="V1496" s="61"/>
      <c r="AA1496" s="25"/>
      <c r="AF1496" s="64"/>
      <c r="AG1496" s="69"/>
    </row>
    <row r="1497" spans="1:33">
      <c r="A1497" s="58"/>
      <c r="B1497" s="29"/>
      <c r="C1497" s="59"/>
      <c r="E1497" s="60"/>
      <c r="F1497" s="60"/>
      <c r="G1497" s="60"/>
      <c r="H1497" s="38"/>
      <c r="P1497" s="24"/>
      <c r="R1497" s="24"/>
      <c r="S1497" s="37"/>
      <c r="U1497" s="61"/>
      <c r="V1497" s="61"/>
      <c r="AA1497" s="25"/>
      <c r="AF1497" s="64"/>
      <c r="AG1497" s="69"/>
    </row>
    <row r="1498" spans="1:33">
      <c r="A1498" s="58"/>
      <c r="B1498" s="29"/>
      <c r="C1498" s="59"/>
      <c r="E1498" s="60"/>
      <c r="F1498" s="60"/>
      <c r="G1498" s="60"/>
      <c r="H1498" s="38"/>
      <c r="P1498" s="24"/>
      <c r="R1498" s="24"/>
      <c r="S1498" s="37"/>
      <c r="U1498" s="61"/>
      <c r="V1498" s="61"/>
      <c r="AA1498" s="25"/>
      <c r="AF1498" s="64"/>
      <c r="AG1498" s="69"/>
    </row>
    <row r="1499" spans="1:33">
      <c r="A1499" s="58"/>
      <c r="B1499" s="29"/>
      <c r="C1499" s="59"/>
      <c r="E1499" s="60"/>
      <c r="F1499" s="60"/>
      <c r="G1499" s="60"/>
      <c r="H1499" s="38"/>
      <c r="P1499" s="24"/>
      <c r="R1499" s="24"/>
      <c r="S1499" s="37"/>
      <c r="U1499" s="61"/>
      <c r="V1499" s="61"/>
      <c r="AA1499" s="25"/>
      <c r="AF1499" s="64"/>
      <c r="AG1499" s="69"/>
    </row>
    <row r="1500" spans="1:33">
      <c r="A1500" s="58"/>
      <c r="B1500" s="29"/>
      <c r="C1500" s="59"/>
      <c r="E1500" s="60"/>
      <c r="F1500" s="60"/>
      <c r="G1500" s="60"/>
      <c r="H1500" s="38"/>
      <c r="P1500" s="24"/>
      <c r="R1500" s="24"/>
      <c r="S1500" s="37"/>
      <c r="U1500" s="61"/>
      <c r="V1500" s="61"/>
      <c r="AA1500" s="25"/>
      <c r="AF1500" s="64"/>
      <c r="AG1500" s="69"/>
    </row>
    <row r="1501" spans="1:33">
      <c r="A1501" s="58"/>
      <c r="B1501" s="29"/>
      <c r="C1501" s="59"/>
      <c r="E1501" s="60"/>
      <c r="F1501" s="60"/>
      <c r="G1501" s="60"/>
      <c r="H1501" s="38"/>
      <c r="P1501" s="24"/>
      <c r="R1501" s="24"/>
      <c r="S1501" s="37"/>
      <c r="U1501" s="61"/>
      <c r="V1501" s="61"/>
      <c r="AA1501" s="25"/>
      <c r="AF1501" s="64"/>
      <c r="AG1501" s="69"/>
    </row>
    <row r="1502" spans="1:33">
      <c r="A1502" s="58"/>
      <c r="B1502" s="29"/>
      <c r="C1502" s="59"/>
      <c r="E1502" s="60"/>
      <c r="F1502" s="60"/>
      <c r="G1502" s="60"/>
      <c r="H1502" s="38"/>
      <c r="P1502" s="24"/>
      <c r="R1502" s="24"/>
      <c r="S1502" s="37"/>
      <c r="U1502" s="61"/>
      <c r="V1502" s="61"/>
      <c r="AA1502" s="25"/>
      <c r="AF1502" s="64"/>
      <c r="AG1502" s="69"/>
    </row>
    <row r="1503" spans="1:33">
      <c r="A1503" s="58"/>
      <c r="B1503" s="29"/>
      <c r="C1503" s="59"/>
      <c r="E1503" s="60"/>
      <c r="F1503" s="60"/>
      <c r="G1503" s="60"/>
      <c r="H1503" s="38"/>
      <c r="P1503" s="24"/>
      <c r="R1503" s="24"/>
      <c r="S1503" s="37"/>
      <c r="U1503" s="61"/>
      <c r="V1503" s="61"/>
      <c r="AA1503" s="25"/>
      <c r="AF1503" s="64"/>
      <c r="AG1503" s="69"/>
    </row>
    <row r="1504" spans="1:33">
      <c r="A1504" s="58"/>
      <c r="B1504" s="29"/>
      <c r="C1504" s="59"/>
      <c r="E1504" s="60"/>
      <c r="F1504" s="60"/>
      <c r="G1504" s="60"/>
      <c r="H1504" s="38"/>
      <c r="P1504" s="24"/>
      <c r="R1504" s="24"/>
      <c r="S1504" s="37"/>
      <c r="U1504" s="61"/>
      <c r="V1504" s="61"/>
      <c r="AA1504" s="25"/>
      <c r="AF1504" s="64"/>
      <c r="AG1504" s="69"/>
    </row>
    <row r="1505" spans="1:33">
      <c r="A1505" s="58"/>
      <c r="B1505" s="29"/>
      <c r="C1505" s="59"/>
      <c r="E1505" s="60"/>
      <c r="F1505" s="60"/>
      <c r="G1505" s="60"/>
      <c r="H1505" s="38"/>
      <c r="P1505" s="24"/>
      <c r="R1505" s="24"/>
      <c r="S1505" s="37"/>
      <c r="U1505" s="61"/>
      <c r="V1505" s="61"/>
      <c r="AA1505" s="25"/>
      <c r="AF1505" s="64"/>
      <c r="AG1505" s="69"/>
    </row>
    <row r="1506" spans="1:33">
      <c r="A1506" s="58"/>
      <c r="B1506" s="29"/>
      <c r="C1506" s="59"/>
      <c r="E1506" s="60"/>
      <c r="F1506" s="60"/>
      <c r="G1506" s="60"/>
      <c r="H1506" s="38"/>
      <c r="P1506" s="24"/>
      <c r="R1506" s="24"/>
      <c r="S1506" s="37"/>
      <c r="U1506" s="61"/>
      <c r="V1506" s="61"/>
      <c r="AA1506" s="25"/>
      <c r="AF1506" s="64"/>
      <c r="AG1506" s="69"/>
    </row>
    <row r="1507" spans="1:33">
      <c r="A1507" s="58"/>
      <c r="B1507" s="29"/>
      <c r="C1507" s="59"/>
      <c r="E1507" s="60"/>
      <c r="F1507" s="60"/>
      <c r="G1507" s="60"/>
      <c r="H1507" s="38"/>
      <c r="P1507" s="24"/>
      <c r="R1507" s="24"/>
      <c r="S1507" s="37"/>
      <c r="U1507" s="61"/>
      <c r="V1507" s="61"/>
      <c r="AA1507" s="25"/>
      <c r="AF1507" s="64"/>
      <c r="AG1507" s="69"/>
    </row>
    <row r="1508" spans="1:33">
      <c r="A1508" s="58"/>
      <c r="B1508" s="29"/>
      <c r="C1508" s="59"/>
      <c r="E1508" s="60"/>
      <c r="F1508" s="60"/>
      <c r="G1508" s="60"/>
      <c r="H1508" s="38"/>
      <c r="P1508" s="24"/>
      <c r="R1508" s="24"/>
      <c r="S1508" s="37"/>
      <c r="U1508" s="61"/>
      <c r="V1508" s="61"/>
      <c r="AA1508" s="25"/>
      <c r="AF1508" s="64"/>
      <c r="AG1508" s="69"/>
    </row>
    <row r="1509" spans="1:33">
      <c r="A1509" s="37"/>
      <c r="B1509" s="29"/>
      <c r="C1509" s="59"/>
      <c r="E1509" s="60"/>
      <c r="F1509" s="60"/>
      <c r="G1509" s="60"/>
      <c r="H1509" s="38"/>
      <c r="P1509" s="24"/>
      <c r="R1509" s="24"/>
      <c r="S1509" s="37"/>
      <c r="U1509" s="61"/>
      <c r="V1509" s="61"/>
      <c r="AA1509" s="25"/>
      <c r="AF1509" s="64"/>
      <c r="AG1509" s="69"/>
    </row>
    <row r="1510" spans="1:33">
      <c r="A1510" s="37"/>
      <c r="B1510" s="29"/>
      <c r="C1510" s="59"/>
      <c r="E1510" s="60"/>
      <c r="F1510" s="60"/>
      <c r="G1510" s="60"/>
      <c r="H1510" s="38"/>
      <c r="P1510" s="24"/>
      <c r="R1510" s="24"/>
      <c r="S1510" s="37"/>
      <c r="U1510" s="61"/>
      <c r="V1510" s="61"/>
      <c r="AA1510" s="25"/>
      <c r="AF1510" s="64"/>
      <c r="AG1510" s="69"/>
    </row>
    <row r="1511" spans="1:33">
      <c r="A1511" s="37"/>
      <c r="B1511" s="29"/>
      <c r="C1511" s="59"/>
      <c r="E1511" s="60"/>
      <c r="F1511" s="60"/>
      <c r="G1511" s="60"/>
      <c r="H1511" s="38"/>
      <c r="P1511" s="24"/>
      <c r="R1511" s="24"/>
      <c r="S1511" s="37"/>
      <c r="U1511" s="61"/>
      <c r="V1511" s="61"/>
      <c r="AA1511" s="25"/>
      <c r="AF1511" s="64"/>
      <c r="AG1511" s="69"/>
    </row>
    <row r="1512" spans="1:33">
      <c r="A1512" s="37"/>
      <c r="B1512" s="29"/>
      <c r="C1512" s="59"/>
      <c r="E1512" s="60"/>
      <c r="F1512" s="60"/>
      <c r="G1512" s="60"/>
      <c r="H1512" s="38"/>
      <c r="P1512" s="24"/>
      <c r="R1512" s="24"/>
      <c r="S1512" s="37"/>
      <c r="U1512" s="61"/>
      <c r="V1512" s="61"/>
      <c r="AA1512" s="25"/>
      <c r="AF1512" s="64"/>
      <c r="AG1512" s="69"/>
    </row>
    <row r="1513" spans="1:33">
      <c r="A1513" s="37"/>
      <c r="B1513" s="29"/>
      <c r="C1513" s="59"/>
      <c r="E1513" s="60"/>
      <c r="F1513" s="60"/>
      <c r="G1513" s="60"/>
      <c r="H1513" s="38"/>
      <c r="P1513" s="24"/>
      <c r="R1513" s="24"/>
      <c r="S1513" s="37"/>
      <c r="U1513" s="61"/>
      <c r="V1513" s="61"/>
      <c r="AA1513" s="25"/>
      <c r="AF1513" s="64"/>
      <c r="AG1513" s="69"/>
    </row>
    <row r="1514" spans="1:33">
      <c r="A1514" s="37"/>
      <c r="B1514" s="29"/>
      <c r="C1514" s="59"/>
      <c r="E1514" s="60"/>
      <c r="F1514" s="60"/>
      <c r="G1514" s="60"/>
      <c r="H1514" s="38"/>
      <c r="P1514" s="24"/>
      <c r="R1514" s="24"/>
      <c r="S1514" s="37"/>
      <c r="U1514" s="61"/>
      <c r="V1514" s="61"/>
      <c r="AA1514" s="25"/>
      <c r="AF1514" s="64"/>
      <c r="AG1514" s="69"/>
    </row>
    <row r="1515" spans="1:33">
      <c r="A1515" s="37"/>
      <c r="B1515" s="29"/>
      <c r="C1515" s="59"/>
      <c r="E1515" s="60"/>
      <c r="F1515" s="60"/>
      <c r="G1515" s="60"/>
      <c r="H1515" s="38"/>
      <c r="P1515" s="24"/>
      <c r="R1515" s="24"/>
      <c r="S1515" s="37"/>
      <c r="U1515" s="61"/>
      <c r="V1515" s="61"/>
      <c r="AA1515" s="25"/>
      <c r="AF1515" s="64"/>
      <c r="AG1515" s="69"/>
    </row>
    <row r="1516" spans="1:33">
      <c r="A1516" s="37"/>
      <c r="B1516" s="29"/>
      <c r="C1516" s="59"/>
      <c r="E1516" s="60"/>
      <c r="F1516" s="60"/>
      <c r="G1516" s="60"/>
      <c r="H1516" s="38"/>
      <c r="P1516" s="24"/>
      <c r="R1516" s="24"/>
      <c r="S1516" s="37"/>
      <c r="U1516" s="61"/>
      <c r="V1516" s="61"/>
      <c r="AA1516" s="25"/>
      <c r="AF1516" s="64"/>
      <c r="AG1516" s="69"/>
    </row>
    <row r="1517" spans="1:33">
      <c r="A1517" s="37"/>
      <c r="B1517" s="29"/>
      <c r="C1517" s="59"/>
      <c r="E1517" s="60"/>
      <c r="F1517" s="60"/>
      <c r="G1517" s="60"/>
      <c r="H1517" s="38"/>
      <c r="P1517" s="24"/>
      <c r="R1517" s="24"/>
      <c r="S1517" s="37"/>
      <c r="U1517" s="61"/>
      <c r="V1517" s="61"/>
      <c r="AA1517" s="25"/>
      <c r="AF1517" s="64"/>
      <c r="AG1517" s="69"/>
    </row>
    <row r="1518" spans="1:33">
      <c r="A1518" s="37"/>
      <c r="B1518" s="29"/>
      <c r="C1518" s="59"/>
      <c r="E1518" s="60"/>
      <c r="F1518" s="60"/>
      <c r="G1518" s="60"/>
      <c r="H1518" s="38"/>
      <c r="P1518" s="24"/>
      <c r="R1518" s="24"/>
      <c r="S1518" s="37"/>
      <c r="U1518" s="61"/>
      <c r="V1518" s="61"/>
      <c r="AA1518" s="25"/>
      <c r="AF1518" s="64"/>
      <c r="AG1518" s="69"/>
    </row>
    <row r="1519" spans="1:33">
      <c r="A1519" s="37"/>
      <c r="B1519" s="29"/>
      <c r="C1519" s="59"/>
      <c r="E1519" s="60"/>
      <c r="F1519" s="60"/>
      <c r="G1519" s="60"/>
      <c r="H1519" s="38"/>
      <c r="P1519" s="24"/>
      <c r="R1519" s="24"/>
      <c r="S1519" s="37"/>
      <c r="U1519" s="61"/>
      <c r="V1519" s="61"/>
      <c r="AA1519" s="25"/>
      <c r="AF1519" s="64"/>
      <c r="AG1519" s="69"/>
    </row>
    <row r="1520" spans="1:33">
      <c r="A1520" s="37"/>
      <c r="B1520" s="29"/>
      <c r="C1520" s="59"/>
      <c r="E1520" s="60"/>
      <c r="F1520" s="60"/>
      <c r="G1520" s="60"/>
      <c r="H1520" s="38"/>
      <c r="P1520" s="24"/>
      <c r="R1520" s="24"/>
      <c r="S1520" s="37"/>
      <c r="U1520" s="61"/>
      <c r="V1520" s="61"/>
      <c r="AA1520" s="25"/>
      <c r="AF1520" s="64"/>
      <c r="AG1520" s="69"/>
    </row>
    <row r="1521" spans="1:33">
      <c r="A1521" s="37"/>
      <c r="B1521" s="29"/>
      <c r="C1521" s="59"/>
      <c r="E1521" s="60"/>
      <c r="F1521" s="60"/>
      <c r="G1521" s="60"/>
      <c r="H1521" s="38"/>
      <c r="P1521" s="24"/>
      <c r="R1521" s="24"/>
      <c r="S1521" s="37"/>
      <c r="U1521" s="61"/>
      <c r="V1521" s="61"/>
      <c r="AA1521" s="25"/>
      <c r="AF1521" s="64"/>
      <c r="AG1521" s="69"/>
    </row>
    <row r="1522" spans="1:33">
      <c r="A1522" s="37"/>
      <c r="B1522" s="29"/>
      <c r="C1522" s="59"/>
      <c r="E1522" s="60"/>
      <c r="F1522" s="60"/>
      <c r="G1522" s="60"/>
      <c r="H1522" s="38"/>
      <c r="P1522" s="24"/>
      <c r="R1522" s="24"/>
      <c r="S1522" s="37"/>
      <c r="U1522" s="61"/>
      <c r="V1522" s="61"/>
      <c r="AA1522" s="25"/>
      <c r="AD1522" s="64"/>
      <c r="AE1522" s="64"/>
      <c r="AF1522" s="64"/>
      <c r="AG1522" s="69"/>
    </row>
    <row r="1523" spans="1:33">
      <c r="A1523" s="37"/>
      <c r="B1523" s="29"/>
      <c r="C1523" s="59"/>
      <c r="E1523" s="60"/>
      <c r="F1523" s="60"/>
      <c r="G1523" s="60"/>
      <c r="H1523" s="38"/>
      <c r="P1523" s="24"/>
      <c r="R1523" s="24"/>
      <c r="S1523" s="37"/>
      <c r="U1523" s="61"/>
      <c r="V1523" s="61"/>
      <c r="AA1523" s="25"/>
      <c r="AD1523" s="64"/>
      <c r="AE1523" s="64"/>
      <c r="AF1523" s="64"/>
      <c r="AG1523" s="69"/>
    </row>
    <row r="1524" spans="1:33">
      <c r="A1524" s="37"/>
      <c r="B1524" s="29"/>
      <c r="C1524" s="59"/>
      <c r="E1524" s="60"/>
      <c r="F1524" s="60"/>
      <c r="G1524" s="60"/>
      <c r="H1524" s="38"/>
      <c r="P1524" s="24"/>
      <c r="R1524" s="24"/>
      <c r="S1524" s="37"/>
      <c r="U1524" s="61"/>
      <c r="V1524" s="61"/>
      <c r="AA1524" s="25"/>
      <c r="AF1524" s="64"/>
    </row>
    <row r="1525" spans="1:33">
      <c r="A1525" s="37"/>
      <c r="B1525" s="29"/>
      <c r="C1525" s="59"/>
      <c r="E1525" s="60"/>
      <c r="F1525" s="60"/>
      <c r="G1525" s="60"/>
      <c r="H1525" s="38"/>
      <c r="P1525" s="24"/>
      <c r="R1525" s="24"/>
      <c r="S1525" s="37"/>
      <c r="U1525" s="61"/>
      <c r="V1525" s="61"/>
      <c r="AA1525" s="25"/>
      <c r="AF1525" s="64"/>
    </row>
    <row r="1526" spans="1:33">
      <c r="A1526" s="37"/>
      <c r="B1526" s="29"/>
      <c r="C1526" s="59"/>
      <c r="E1526" s="60"/>
      <c r="F1526" s="60"/>
      <c r="G1526" s="60"/>
      <c r="H1526" s="38"/>
      <c r="P1526" s="24"/>
      <c r="R1526" s="24"/>
      <c r="S1526" s="37"/>
      <c r="U1526" s="61"/>
      <c r="V1526" s="61"/>
      <c r="AA1526" s="25"/>
      <c r="AF1526" s="64"/>
    </row>
    <row r="1527" spans="1:33">
      <c r="A1527" s="37"/>
      <c r="B1527" s="29"/>
      <c r="C1527" s="59"/>
      <c r="E1527" s="60"/>
      <c r="F1527" s="60"/>
      <c r="G1527" s="60"/>
      <c r="H1527" s="38"/>
      <c r="N1527" s="37"/>
      <c r="P1527" s="24"/>
      <c r="R1527" s="24"/>
      <c r="U1527" s="61"/>
      <c r="V1527" s="61"/>
      <c r="AA1527" s="25"/>
      <c r="AF1527" s="64"/>
    </row>
    <row r="1528" spans="1:33">
      <c r="A1528" s="37"/>
      <c r="B1528" s="29"/>
      <c r="C1528" s="59"/>
      <c r="E1528" s="60"/>
      <c r="F1528" s="60"/>
      <c r="G1528" s="60"/>
      <c r="H1528" s="38"/>
      <c r="N1528" s="37"/>
      <c r="P1528" s="24"/>
      <c r="R1528" s="24"/>
      <c r="U1528" s="61"/>
      <c r="V1528" s="61"/>
      <c r="AA1528" s="25"/>
      <c r="AF1528" s="64"/>
    </row>
    <row r="1529" spans="1:33">
      <c r="A1529" s="37"/>
      <c r="B1529" s="29"/>
      <c r="C1529" s="59"/>
      <c r="E1529" s="60"/>
      <c r="F1529" s="60"/>
      <c r="G1529" s="60"/>
      <c r="H1529" s="38"/>
      <c r="N1529" s="37"/>
      <c r="P1529" s="24"/>
      <c r="R1529" s="24"/>
      <c r="U1529" s="61"/>
      <c r="V1529" s="61"/>
      <c r="AA1529" s="25"/>
      <c r="AF1529" s="64"/>
    </row>
    <row r="1530" spans="1:33">
      <c r="A1530" s="37"/>
      <c r="B1530" s="29"/>
      <c r="C1530" s="59"/>
      <c r="E1530" s="60"/>
      <c r="F1530" s="60"/>
      <c r="G1530" s="60"/>
      <c r="H1530" s="38"/>
      <c r="N1530" s="37"/>
      <c r="P1530" s="24"/>
      <c r="R1530" s="24"/>
      <c r="U1530" s="61"/>
      <c r="V1530" s="61"/>
      <c r="AA1530" s="25"/>
      <c r="AF1530" s="64"/>
    </row>
    <row r="1531" spans="1:33">
      <c r="A1531" s="37"/>
      <c r="B1531" s="29"/>
      <c r="C1531" s="59"/>
      <c r="E1531" s="60"/>
      <c r="F1531" s="60"/>
      <c r="G1531" s="60"/>
      <c r="H1531" s="38"/>
      <c r="N1531" s="37"/>
      <c r="P1531" s="24"/>
      <c r="R1531" s="24"/>
      <c r="U1531" s="61"/>
      <c r="V1531" s="61"/>
      <c r="AA1531" s="25"/>
      <c r="AF1531" s="64"/>
    </row>
    <row r="1532" spans="1:33">
      <c r="A1532" s="37"/>
      <c r="B1532" s="29"/>
      <c r="C1532" s="59"/>
      <c r="E1532" s="60"/>
      <c r="F1532" s="60"/>
      <c r="G1532" s="60"/>
      <c r="H1532" s="38"/>
      <c r="N1532" s="37"/>
      <c r="P1532" s="24"/>
      <c r="R1532" s="24"/>
      <c r="U1532" s="61"/>
      <c r="V1532" s="61"/>
      <c r="AA1532" s="25"/>
      <c r="AF1532" s="64"/>
    </row>
    <row r="1533" spans="1:33">
      <c r="A1533" s="37"/>
      <c r="B1533" s="29"/>
      <c r="C1533" s="59"/>
      <c r="E1533" s="60"/>
      <c r="F1533" s="60"/>
      <c r="G1533" s="60"/>
      <c r="H1533" s="38"/>
      <c r="N1533" s="37"/>
      <c r="P1533" s="24"/>
      <c r="R1533" s="24"/>
      <c r="U1533" s="61"/>
      <c r="V1533" s="61"/>
      <c r="AA1533" s="25"/>
      <c r="AF1533" s="64"/>
    </row>
    <row r="1534" spans="1:33">
      <c r="A1534" s="37"/>
      <c r="B1534" s="29"/>
      <c r="C1534" s="59"/>
      <c r="E1534" s="60"/>
      <c r="F1534" s="60"/>
      <c r="G1534" s="60"/>
      <c r="H1534" s="38"/>
      <c r="N1534" s="37"/>
      <c r="P1534" s="24"/>
      <c r="R1534" s="24"/>
      <c r="U1534" s="61"/>
      <c r="V1534" s="61"/>
      <c r="AA1534" s="25"/>
      <c r="AF1534" s="64"/>
    </row>
    <row r="1535" spans="1:33">
      <c r="A1535" s="37"/>
      <c r="B1535" s="29"/>
      <c r="C1535" s="59"/>
      <c r="E1535" s="60"/>
      <c r="F1535" s="60"/>
      <c r="G1535" s="60"/>
      <c r="H1535" s="38"/>
      <c r="N1535" s="37"/>
      <c r="P1535" s="24"/>
      <c r="R1535" s="24"/>
      <c r="U1535" s="61"/>
      <c r="V1535" s="61"/>
      <c r="AA1535" s="25"/>
      <c r="AF1535" s="64"/>
    </row>
    <row r="1536" spans="1:33">
      <c r="A1536" s="37"/>
      <c r="B1536" s="29"/>
      <c r="C1536" s="59"/>
      <c r="E1536" s="60"/>
      <c r="F1536" s="60"/>
      <c r="G1536" s="60"/>
      <c r="H1536" s="38"/>
      <c r="N1536" s="37"/>
      <c r="P1536" s="24"/>
      <c r="R1536" s="24"/>
      <c r="U1536" s="61"/>
      <c r="V1536" s="61"/>
      <c r="AA1536" s="25"/>
      <c r="AF1536" s="64"/>
    </row>
    <row r="1537" spans="1:32">
      <c r="A1537" s="37"/>
      <c r="B1537" s="29"/>
      <c r="C1537" s="59"/>
      <c r="E1537" s="60"/>
      <c r="F1537" s="60"/>
      <c r="G1537" s="60"/>
      <c r="H1537" s="38"/>
      <c r="N1537" s="37"/>
      <c r="P1537" s="24"/>
      <c r="R1537" s="24"/>
      <c r="U1537" s="61"/>
      <c r="V1537" s="61"/>
      <c r="AA1537" s="25"/>
      <c r="AF1537" s="64"/>
    </row>
    <row r="1538" spans="1:32">
      <c r="A1538" s="37"/>
      <c r="B1538" s="29"/>
      <c r="C1538" s="59"/>
      <c r="E1538" s="60"/>
      <c r="F1538" s="60"/>
      <c r="G1538" s="60"/>
      <c r="H1538" s="38"/>
      <c r="N1538" s="37"/>
      <c r="P1538" s="24"/>
      <c r="R1538" s="24"/>
      <c r="U1538" s="61"/>
      <c r="V1538" s="61"/>
      <c r="AA1538" s="25"/>
      <c r="AF1538" s="64"/>
    </row>
    <row r="1539" spans="1:32">
      <c r="A1539" s="37"/>
      <c r="B1539" s="29"/>
      <c r="C1539" s="59"/>
      <c r="E1539" s="60"/>
      <c r="F1539" s="60"/>
      <c r="G1539" s="60"/>
      <c r="H1539" s="38"/>
      <c r="N1539" s="37"/>
      <c r="P1539" s="24"/>
      <c r="R1539" s="24"/>
      <c r="U1539" s="61"/>
      <c r="V1539" s="61"/>
      <c r="AA1539" s="25"/>
      <c r="AF1539" s="64"/>
    </row>
    <row r="1540" spans="1:32">
      <c r="A1540" s="37"/>
      <c r="B1540" s="29"/>
      <c r="C1540" s="59"/>
      <c r="E1540" s="60"/>
      <c r="F1540" s="60"/>
      <c r="G1540" s="60"/>
      <c r="H1540" s="38"/>
      <c r="N1540" s="37"/>
      <c r="P1540" s="24"/>
      <c r="R1540" s="24"/>
      <c r="U1540" s="61"/>
      <c r="V1540" s="61"/>
      <c r="AA1540" s="25"/>
      <c r="AF1540" s="64"/>
    </row>
    <row r="1541" spans="1:32">
      <c r="A1541" s="37"/>
      <c r="B1541" s="29"/>
      <c r="C1541" s="59"/>
      <c r="E1541" s="60"/>
      <c r="F1541" s="60"/>
      <c r="G1541" s="60"/>
      <c r="H1541" s="38"/>
      <c r="N1541" s="37"/>
      <c r="P1541" s="24"/>
      <c r="R1541" s="24"/>
      <c r="U1541" s="61"/>
      <c r="V1541" s="61"/>
      <c r="AA1541" s="25"/>
      <c r="AF1541" s="64"/>
    </row>
    <row r="1542" spans="1:32">
      <c r="A1542" s="37"/>
      <c r="B1542" s="29"/>
      <c r="C1542" s="59"/>
      <c r="E1542" s="60"/>
      <c r="F1542" s="60"/>
      <c r="G1542" s="60"/>
      <c r="H1542" s="38"/>
      <c r="N1542" s="37"/>
      <c r="P1542" s="24"/>
      <c r="R1542" s="24"/>
      <c r="U1542" s="61"/>
      <c r="V1542" s="61"/>
      <c r="AA1542" s="25"/>
      <c r="AF1542" s="64"/>
    </row>
    <row r="1543" spans="1:32">
      <c r="A1543" s="37"/>
      <c r="B1543" s="29"/>
      <c r="C1543" s="59"/>
      <c r="E1543" s="60"/>
      <c r="F1543" s="60"/>
      <c r="G1543" s="60"/>
      <c r="H1543" s="38"/>
      <c r="N1543" s="37"/>
      <c r="P1543" s="24"/>
      <c r="R1543" s="24"/>
      <c r="U1543" s="61"/>
      <c r="V1543" s="61"/>
      <c r="AA1543" s="25"/>
      <c r="AF1543" s="64"/>
    </row>
    <row r="1544" spans="1:32">
      <c r="A1544" s="37"/>
      <c r="B1544" s="29"/>
      <c r="C1544" s="59"/>
      <c r="E1544" s="60"/>
      <c r="F1544" s="60"/>
      <c r="G1544" s="60"/>
      <c r="H1544" s="38"/>
      <c r="N1544" s="37"/>
      <c r="P1544" s="24"/>
      <c r="R1544" s="24"/>
      <c r="U1544" s="61"/>
      <c r="V1544" s="61"/>
      <c r="AA1544" s="25"/>
      <c r="AF1544" s="64"/>
    </row>
    <row r="1545" spans="1:32">
      <c r="A1545" s="37"/>
      <c r="B1545" s="29"/>
      <c r="C1545" s="59"/>
      <c r="E1545" s="60"/>
      <c r="F1545" s="60"/>
      <c r="G1545" s="60"/>
      <c r="H1545" s="38"/>
      <c r="N1545" s="37"/>
      <c r="P1545" s="24"/>
      <c r="R1545" s="24"/>
      <c r="U1545" s="61"/>
      <c r="V1545" s="61"/>
      <c r="AA1545" s="25"/>
      <c r="AF1545" s="64"/>
    </row>
    <row r="1546" spans="1:32">
      <c r="A1546" s="37"/>
      <c r="B1546" s="29"/>
      <c r="C1546" s="59"/>
      <c r="E1546" s="60"/>
      <c r="F1546" s="60"/>
      <c r="G1546" s="60"/>
      <c r="H1546" s="38"/>
      <c r="N1546" s="37"/>
      <c r="P1546" s="24"/>
      <c r="R1546" s="24"/>
      <c r="U1546" s="61"/>
      <c r="V1546" s="61"/>
      <c r="AA1546" s="25"/>
      <c r="AF1546" s="64"/>
    </row>
    <row r="1547" spans="1:32">
      <c r="A1547" s="37"/>
      <c r="B1547" s="29"/>
      <c r="C1547" s="59"/>
      <c r="E1547" s="60"/>
      <c r="F1547" s="60"/>
      <c r="G1547" s="60"/>
      <c r="H1547" s="38"/>
      <c r="N1547" s="37"/>
      <c r="P1547" s="24"/>
      <c r="R1547" s="24"/>
      <c r="U1547" s="61"/>
      <c r="V1547" s="61"/>
      <c r="AA1547" s="25"/>
      <c r="AF1547" s="64"/>
    </row>
    <row r="1548" spans="1:32">
      <c r="A1548" s="37"/>
      <c r="B1548" s="29"/>
      <c r="C1548" s="59"/>
      <c r="E1548" s="60"/>
      <c r="F1548" s="60"/>
      <c r="G1548" s="60"/>
      <c r="H1548" s="38"/>
      <c r="N1548" s="37"/>
      <c r="P1548" s="24"/>
      <c r="R1548" s="24"/>
      <c r="U1548" s="61"/>
      <c r="V1548" s="61"/>
      <c r="AA1548" s="25"/>
      <c r="AF1548" s="64"/>
    </row>
    <row r="1549" spans="1:32">
      <c r="A1549" s="37"/>
      <c r="B1549" s="29"/>
      <c r="C1549" s="59"/>
      <c r="E1549" s="60"/>
      <c r="F1549" s="60"/>
      <c r="G1549" s="60"/>
      <c r="H1549" s="38"/>
      <c r="N1549" s="37"/>
      <c r="P1549" s="24"/>
      <c r="R1549" s="24"/>
      <c r="U1549" s="61"/>
      <c r="V1549" s="61"/>
      <c r="AA1549" s="25"/>
      <c r="AF1549" s="64"/>
    </row>
    <row r="1550" spans="1:32">
      <c r="A1550" s="37"/>
      <c r="B1550" s="29"/>
      <c r="C1550" s="59"/>
      <c r="E1550" s="60"/>
      <c r="F1550" s="60"/>
      <c r="G1550" s="60"/>
      <c r="H1550" s="38"/>
      <c r="N1550" s="37"/>
      <c r="P1550" s="24"/>
      <c r="R1550" s="24"/>
      <c r="U1550" s="61"/>
      <c r="V1550" s="61"/>
      <c r="AA1550" s="25"/>
      <c r="AF1550" s="64"/>
    </row>
    <row r="1551" spans="1:32">
      <c r="A1551" s="37"/>
      <c r="B1551" s="29"/>
      <c r="C1551" s="59"/>
      <c r="E1551" s="60"/>
      <c r="F1551" s="60"/>
      <c r="G1551" s="60"/>
      <c r="H1551" s="38"/>
      <c r="N1551" s="37"/>
      <c r="P1551" s="24"/>
      <c r="R1551" s="24"/>
      <c r="U1551" s="61"/>
      <c r="V1551" s="61"/>
      <c r="AA1551" s="25"/>
      <c r="AF1551" s="64"/>
    </row>
    <row r="1552" spans="1:32">
      <c r="A1552" s="37"/>
      <c r="B1552" s="29"/>
      <c r="C1552" s="59"/>
      <c r="E1552" s="60"/>
      <c r="F1552" s="60"/>
      <c r="G1552" s="60"/>
      <c r="H1552" s="38"/>
      <c r="N1552" s="37"/>
      <c r="P1552" s="24"/>
      <c r="R1552" s="24"/>
      <c r="U1552" s="61"/>
      <c r="V1552" s="61"/>
      <c r="AA1552" s="25"/>
      <c r="AF1552" s="64"/>
    </row>
    <row r="1553" spans="1:33">
      <c r="A1553" s="37"/>
      <c r="B1553" s="29"/>
      <c r="C1553" s="59"/>
      <c r="E1553" s="60"/>
      <c r="F1553" s="60"/>
      <c r="G1553" s="60"/>
      <c r="H1553" s="38"/>
      <c r="N1553" s="37"/>
      <c r="P1553" s="24"/>
      <c r="R1553" s="24"/>
      <c r="U1553" s="61"/>
      <c r="V1553" s="61"/>
      <c r="AA1553" s="25"/>
      <c r="AF1553" s="64"/>
    </row>
    <row r="1554" spans="1:33">
      <c r="A1554" s="37"/>
      <c r="B1554" s="29"/>
      <c r="C1554" s="59"/>
      <c r="E1554" s="60"/>
      <c r="F1554" s="60"/>
      <c r="G1554" s="60"/>
      <c r="H1554" s="38"/>
      <c r="N1554" s="37"/>
      <c r="P1554" s="24"/>
      <c r="R1554" s="24"/>
      <c r="U1554" s="61"/>
      <c r="V1554" s="61"/>
      <c r="AA1554" s="25"/>
      <c r="AF1554" s="64"/>
    </row>
    <row r="1555" spans="1:33" s="37" customFormat="1">
      <c r="B1555" s="29"/>
      <c r="C1555" s="59"/>
      <c r="D1555" s="23"/>
      <c r="E1555" s="60"/>
      <c r="F1555" s="60"/>
      <c r="G1555" s="60"/>
      <c r="H1555" s="38"/>
      <c r="I1555" s="23"/>
      <c r="J1555" s="23"/>
      <c r="K1555" s="23"/>
      <c r="L1555" s="23"/>
      <c r="M1555" s="23"/>
      <c r="O1555" s="23"/>
      <c r="P1555" s="24"/>
      <c r="Q1555" s="23"/>
      <c r="R1555" s="24"/>
      <c r="S1555" s="23"/>
      <c r="T1555" s="23"/>
      <c r="U1555" s="61"/>
      <c r="V1555" s="61"/>
      <c r="W1555" s="23"/>
      <c r="X1555" s="23"/>
      <c r="Y1555" s="23"/>
      <c r="Z1555" s="23"/>
      <c r="AA1555" s="25"/>
      <c r="AB1555" s="23"/>
      <c r="AC1555" s="68"/>
      <c r="AD1555" s="23"/>
      <c r="AE1555" s="23"/>
      <c r="AF1555" s="64"/>
      <c r="AG1555" s="72"/>
    </row>
    <row r="1556" spans="1:33" s="37" customFormat="1">
      <c r="B1556" s="29"/>
      <c r="C1556" s="59"/>
      <c r="D1556" s="23"/>
      <c r="E1556" s="60"/>
      <c r="F1556" s="60"/>
      <c r="G1556" s="60"/>
      <c r="H1556" s="38"/>
      <c r="I1556" s="23"/>
      <c r="J1556" s="23"/>
      <c r="K1556" s="23"/>
      <c r="L1556" s="23"/>
      <c r="M1556" s="23"/>
      <c r="O1556" s="23"/>
      <c r="P1556" s="24"/>
      <c r="Q1556" s="23"/>
      <c r="R1556" s="24"/>
      <c r="S1556" s="23"/>
      <c r="T1556" s="23"/>
      <c r="U1556" s="61"/>
      <c r="V1556" s="61"/>
      <c r="W1556" s="23"/>
      <c r="X1556" s="23"/>
      <c r="Y1556" s="23"/>
      <c r="Z1556" s="23"/>
      <c r="AA1556" s="25"/>
      <c r="AB1556" s="23"/>
      <c r="AC1556" s="68"/>
      <c r="AD1556" s="23"/>
      <c r="AE1556" s="23"/>
      <c r="AF1556" s="64"/>
      <c r="AG1556" s="72"/>
    </row>
    <row r="1557" spans="1:33" s="37" customFormat="1">
      <c r="B1557" s="29"/>
      <c r="C1557" s="59"/>
      <c r="D1557" s="23"/>
      <c r="E1557" s="60"/>
      <c r="F1557" s="60"/>
      <c r="G1557" s="60"/>
      <c r="H1557" s="38"/>
      <c r="I1557" s="23"/>
      <c r="J1557" s="23"/>
      <c r="K1557" s="23"/>
      <c r="L1557" s="23"/>
      <c r="M1557" s="23"/>
      <c r="O1557" s="23"/>
      <c r="P1557" s="24"/>
      <c r="Q1557" s="23"/>
      <c r="R1557" s="24"/>
      <c r="S1557" s="23"/>
      <c r="T1557" s="23"/>
      <c r="U1557" s="61"/>
      <c r="V1557" s="61"/>
      <c r="W1557" s="23"/>
      <c r="X1557" s="23"/>
      <c r="Y1557" s="23"/>
      <c r="Z1557" s="23"/>
      <c r="AA1557" s="25"/>
      <c r="AB1557" s="23"/>
      <c r="AC1557" s="68"/>
      <c r="AD1557" s="23"/>
      <c r="AE1557" s="23"/>
      <c r="AF1557" s="64"/>
      <c r="AG1557" s="72"/>
    </row>
    <row r="1558" spans="1:33">
      <c r="A1558" s="37"/>
      <c r="B1558" s="29"/>
      <c r="C1558" s="59"/>
      <c r="E1558" s="60"/>
      <c r="F1558" s="60"/>
      <c r="G1558" s="60"/>
      <c r="H1558" s="38"/>
      <c r="N1558" s="37"/>
      <c r="P1558" s="24"/>
      <c r="R1558" s="24"/>
      <c r="U1558" s="61"/>
      <c r="V1558" s="61"/>
      <c r="AA1558" s="25"/>
      <c r="AF1558" s="64"/>
    </row>
    <row r="1559" spans="1:33">
      <c r="A1559" s="37"/>
      <c r="B1559" s="29"/>
      <c r="C1559" s="59"/>
      <c r="E1559" s="60"/>
      <c r="F1559" s="60"/>
      <c r="G1559" s="60"/>
      <c r="H1559" s="38"/>
      <c r="N1559" s="37"/>
      <c r="P1559" s="24"/>
      <c r="R1559" s="24"/>
      <c r="U1559" s="61"/>
      <c r="V1559" s="61"/>
      <c r="AA1559" s="25"/>
      <c r="AF1559" s="64"/>
    </row>
    <row r="1560" spans="1:33">
      <c r="A1560" s="37"/>
      <c r="B1560" s="29"/>
      <c r="C1560" s="59"/>
      <c r="E1560" s="60"/>
      <c r="F1560" s="60"/>
      <c r="G1560" s="60"/>
      <c r="H1560" s="38"/>
      <c r="N1560" s="37"/>
      <c r="P1560" s="24"/>
      <c r="R1560" s="24"/>
      <c r="U1560" s="61"/>
      <c r="V1560" s="61"/>
      <c r="AA1560" s="25"/>
      <c r="AF1560" s="64"/>
    </row>
    <row r="1561" spans="1:33">
      <c r="A1561" s="37"/>
      <c r="B1561" s="29"/>
      <c r="C1561" s="59"/>
      <c r="E1561" s="60"/>
      <c r="F1561" s="60"/>
      <c r="G1561" s="60"/>
      <c r="H1561" s="38"/>
      <c r="N1561" s="37"/>
      <c r="P1561" s="24"/>
      <c r="R1561" s="24"/>
      <c r="U1561" s="61"/>
      <c r="V1561" s="61"/>
      <c r="AA1561" s="25"/>
      <c r="AF1561" s="64"/>
    </row>
    <row r="1562" spans="1:33">
      <c r="A1562" s="37"/>
      <c r="B1562" s="29"/>
      <c r="C1562" s="59"/>
      <c r="E1562" s="60"/>
      <c r="F1562" s="60"/>
      <c r="G1562" s="60"/>
      <c r="H1562" s="38"/>
      <c r="N1562" s="37"/>
      <c r="P1562" s="24"/>
      <c r="R1562" s="24"/>
      <c r="U1562" s="61"/>
      <c r="V1562" s="61"/>
      <c r="AA1562" s="25"/>
      <c r="AF1562" s="64"/>
    </row>
    <row r="1563" spans="1:33">
      <c r="A1563" s="37"/>
      <c r="B1563" s="29"/>
      <c r="C1563" s="59"/>
      <c r="E1563" s="60"/>
      <c r="F1563" s="60"/>
      <c r="G1563" s="60"/>
      <c r="H1563" s="38"/>
      <c r="N1563" s="37"/>
      <c r="P1563" s="24"/>
      <c r="R1563" s="24"/>
      <c r="U1563" s="61"/>
      <c r="V1563" s="61"/>
      <c r="AA1563" s="25"/>
      <c r="AD1563" s="64"/>
      <c r="AE1563" s="64"/>
      <c r="AF1563" s="64"/>
    </row>
    <row r="1564" spans="1:33">
      <c r="A1564" s="37"/>
      <c r="B1564" s="29"/>
      <c r="C1564" s="59"/>
      <c r="E1564" s="60"/>
      <c r="F1564" s="60"/>
      <c r="G1564" s="60"/>
      <c r="H1564" s="38"/>
      <c r="N1564" s="37"/>
      <c r="P1564" s="24"/>
      <c r="R1564" s="24"/>
      <c r="U1564" s="61"/>
      <c r="V1564" s="61"/>
      <c r="AA1564" s="25"/>
      <c r="AF1564" s="64"/>
    </row>
    <row r="1565" spans="1:33">
      <c r="A1565" s="37"/>
      <c r="B1565" s="29"/>
      <c r="C1565" s="59"/>
      <c r="E1565" s="60"/>
      <c r="F1565" s="60"/>
      <c r="G1565" s="60"/>
      <c r="H1565" s="38"/>
      <c r="N1565" s="37"/>
      <c r="P1565" s="24"/>
      <c r="R1565" s="24"/>
      <c r="U1565" s="61"/>
      <c r="V1565" s="61"/>
      <c r="AA1565" s="25"/>
      <c r="AF1565" s="64"/>
    </row>
    <row r="1566" spans="1:33">
      <c r="A1566" s="37"/>
      <c r="B1566" s="29"/>
      <c r="C1566" s="59"/>
      <c r="E1566" s="60"/>
      <c r="F1566" s="60"/>
      <c r="G1566" s="60"/>
      <c r="H1566" s="38"/>
      <c r="N1566" s="37"/>
      <c r="P1566" s="24"/>
      <c r="R1566" s="24"/>
      <c r="U1566" s="61"/>
      <c r="V1566" s="61"/>
      <c r="AA1566" s="25"/>
      <c r="AF1566" s="64"/>
    </row>
    <row r="1567" spans="1:33">
      <c r="A1567" s="37"/>
      <c r="B1567" s="29"/>
      <c r="C1567" s="59"/>
      <c r="E1567" s="60"/>
      <c r="F1567" s="60"/>
      <c r="G1567" s="60"/>
      <c r="H1567" s="38"/>
      <c r="N1567" s="37"/>
      <c r="P1567" s="24"/>
      <c r="R1567" s="24"/>
      <c r="U1567" s="61"/>
      <c r="V1567" s="61"/>
      <c r="AA1567" s="25"/>
      <c r="AD1567" s="64"/>
      <c r="AE1567" s="64"/>
      <c r="AF1567" s="64"/>
    </row>
    <row r="1568" spans="1:33">
      <c r="A1568" s="37"/>
      <c r="B1568" s="29"/>
      <c r="C1568" s="59"/>
      <c r="E1568" s="60"/>
      <c r="F1568" s="60"/>
      <c r="G1568" s="60"/>
      <c r="H1568" s="38"/>
      <c r="N1568" s="37"/>
      <c r="P1568" s="24"/>
      <c r="R1568" s="24"/>
      <c r="U1568" s="61"/>
      <c r="V1568" s="61"/>
      <c r="AA1568" s="25"/>
      <c r="AD1568" s="64"/>
      <c r="AE1568" s="64"/>
      <c r="AF1568" s="64"/>
    </row>
    <row r="1569" spans="1:33">
      <c r="A1569" s="37"/>
      <c r="B1569" s="29"/>
      <c r="C1569" s="59"/>
      <c r="E1569" s="60"/>
      <c r="F1569" s="60"/>
      <c r="G1569" s="60"/>
      <c r="H1569" s="38"/>
      <c r="N1569" s="37"/>
      <c r="P1569" s="24"/>
      <c r="R1569" s="24"/>
      <c r="U1569" s="61"/>
      <c r="V1569" s="61"/>
      <c r="AA1569" s="25"/>
      <c r="AD1569" s="64"/>
      <c r="AE1569" s="64"/>
      <c r="AF1569" s="64"/>
    </row>
    <row r="1570" spans="1:33">
      <c r="A1570" s="37"/>
      <c r="B1570" s="29"/>
      <c r="C1570" s="59"/>
      <c r="E1570" s="60"/>
      <c r="F1570" s="60"/>
      <c r="G1570" s="60"/>
      <c r="H1570" s="38"/>
      <c r="N1570" s="37"/>
      <c r="P1570" s="24"/>
      <c r="R1570" s="24"/>
      <c r="U1570" s="61"/>
      <c r="V1570" s="61"/>
      <c r="AA1570" s="25"/>
      <c r="AD1570" s="64"/>
      <c r="AE1570" s="64"/>
      <c r="AF1570" s="64"/>
    </row>
    <row r="1571" spans="1:33">
      <c r="A1571" s="37"/>
      <c r="B1571" s="29"/>
      <c r="C1571" s="59"/>
      <c r="E1571" s="60"/>
      <c r="F1571" s="60"/>
      <c r="G1571" s="60"/>
      <c r="H1571" s="38"/>
      <c r="N1571" s="37"/>
      <c r="P1571" s="24"/>
      <c r="R1571" s="24"/>
      <c r="U1571" s="61"/>
      <c r="V1571" s="61"/>
      <c r="AA1571" s="25"/>
      <c r="AF1571" s="64"/>
      <c r="AG1571" s="69"/>
    </row>
    <row r="1572" spans="1:33">
      <c r="A1572" s="37"/>
      <c r="B1572" s="29"/>
      <c r="C1572" s="59"/>
      <c r="E1572" s="60"/>
      <c r="F1572" s="60"/>
      <c r="G1572" s="60"/>
      <c r="H1572" s="38"/>
      <c r="N1572" s="37"/>
      <c r="P1572" s="24"/>
      <c r="R1572" s="24"/>
      <c r="U1572" s="61"/>
      <c r="V1572" s="61"/>
      <c r="AA1572" s="25"/>
      <c r="AF1572" s="64"/>
      <c r="AG1572" s="69"/>
    </row>
    <row r="1573" spans="1:33">
      <c r="A1573" s="37"/>
      <c r="B1573" s="29"/>
      <c r="C1573" s="59"/>
      <c r="E1573" s="60"/>
      <c r="F1573" s="60"/>
      <c r="G1573" s="60"/>
      <c r="H1573" s="38"/>
      <c r="N1573" s="37"/>
      <c r="P1573" s="24"/>
      <c r="R1573" s="24"/>
      <c r="U1573" s="61"/>
      <c r="V1573" s="61"/>
      <c r="AA1573" s="25"/>
      <c r="AF1573" s="64"/>
      <c r="AG1573" s="69"/>
    </row>
    <row r="1574" spans="1:33">
      <c r="A1574" s="37"/>
      <c r="B1574" s="29"/>
      <c r="C1574" s="59"/>
      <c r="E1574" s="60"/>
      <c r="F1574" s="60"/>
      <c r="G1574" s="60"/>
      <c r="H1574" s="38"/>
      <c r="N1574" s="37"/>
      <c r="P1574" s="24"/>
      <c r="R1574" s="24"/>
      <c r="U1574" s="61"/>
      <c r="V1574" s="61"/>
      <c r="AA1574" s="25"/>
      <c r="AD1574" s="64"/>
      <c r="AE1574" s="64"/>
      <c r="AF1574" s="64"/>
      <c r="AG1574" s="69"/>
    </row>
    <row r="1575" spans="1:33">
      <c r="A1575" s="37"/>
      <c r="B1575" s="29"/>
      <c r="C1575" s="59"/>
      <c r="E1575" s="60"/>
      <c r="F1575" s="60"/>
      <c r="G1575" s="60"/>
      <c r="H1575" s="38"/>
      <c r="N1575" s="37"/>
      <c r="P1575" s="24"/>
      <c r="R1575" s="24"/>
      <c r="U1575" s="61"/>
      <c r="V1575" s="61"/>
      <c r="AA1575" s="25"/>
      <c r="AF1575" s="64"/>
    </row>
    <row r="1576" spans="1:33">
      <c r="A1576" s="37"/>
      <c r="B1576" s="29"/>
      <c r="C1576" s="59"/>
      <c r="E1576" s="60"/>
      <c r="F1576" s="60"/>
      <c r="G1576" s="60"/>
      <c r="H1576" s="38"/>
      <c r="N1576" s="37"/>
      <c r="P1576" s="24"/>
      <c r="R1576" s="24"/>
      <c r="U1576" s="61"/>
      <c r="V1576" s="61"/>
      <c r="AA1576" s="25"/>
      <c r="AF1576" s="64"/>
    </row>
    <row r="1577" spans="1:33">
      <c r="A1577" s="37"/>
      <c r="B1577" s="29"/>
      <c r="C1577" s="59"/>
      <c r="E1577" s="60"/>
      <c r="F1577" s="60"/>
      <c r="G1577" s="60"/>
      <c r="H1577" s="38"/>
      <c r="N1577" s="37"/>
      <c r="P1577" s="24"/>
      <c r="R1577" s="24"/>
      <c r="U1577" s="61"/>
      <c r="V1577" s="61"/>
      <c r="AA1577" s="25"/>
      <c r="AF1577" s="64"/>
    </row>
    <row r="1578" spans="1:33">
      <c r="A1578" s="37"/>
      <c r="B1578" s="29"/>
      <c r="C1578" s="59"/>
      <c r="E1578" s="60"/>
      <c r="F1578" s="60"/>
      <c r="G1578" s="60"/>
      <c r="H1578" s="38"/>
      <c r="N1578" s="37"/>
      <c r="P1578" s="24"/>
      <c r="R1578" s="24"/>
      <c r="U1578" s="61"/>
      <c r="V1578" s="61"/>
      <c r="AA1578" s="25"/>
      <c r="AF1578" s="64"/>
    </row>
    <row r="1579" spans="1:33">
      <c r="A1579" s="37"/>
      <c r="B1579" s="29"/>
      <c r="C1579" s="59"/>
      <c r="E1579" s="60"/>
      <c r="F1579" s="60"/>
      <c r="G1579" s="60"/>
      <c r="H1579" s="38"/>
      <c r="P1579" s="24"/>
      <c r="R1579" s="24"/>
      <c r="S1579" s="37"/>
      <c r="U1579" s="61"/>
      <c r="V1579" s="61"/>
      <c r="AA1579" s="25"/>
      <c r="AF1579" s="64"/>
    </row>
    <row r="1580" spans="1:33">
      <c r="A1580" s="37"/>
      <c r="B1580" s="29"/>
      <c r="C1580" s="59"/>
      <c r="E1580" s="60"/>
      <c r="F1580" s="60"/>
      <c r="G1580" s="60"/>
      <c r="H1580" s="38"/>
      <c r="P1580" s="24"/>
      <c r="R1580" s="24"/>
      <c r="S1580" s="37"/>
      <c r="U1580" s="61"/>
      <c r="V1580" s="61"/>
      <c r="AA1580" s="25"/>
      <c r="AF1580" s="64"/>
    </row>
    <row r="1581" spans="1:33">
      <c r="A1581" s="37"/>
      <c r="B1581" s="29"/>
      <c r="C1581" s="59"/>
      <c r="E1581" s="60"/>
      <c r="F1581" s="60"/>
      <c r="G1581" s="60"/>
      <c r="H1581" s="38"/>
      <c r="P1581" s="24"/>
      <c r="R1581" s="24"/>
      <c r="S1581" s="37"/>
      <c r="U1581" s="61"/>
      <c r="V1581" s="61"/>
      <c r="AA1581" s="25"/>
      <c r="AF1581" s="64"/>
    </row>
    <row r="1582" spans="1:33">
      <c r="A1582" s="37"/>
      <c r="B1582" s="29"/>
      <c r="C1582" s="59"/>
      <c r="E1582" s="60"/>
      <c r="F1582" s="60"/>
      <c r="G1582" s="60"/>
      <c r="H1582" s="38"/>
      <c r="P1582" s="24"/>
      <c r="R1582" s="24"/>
      <c r="S1582" s="37"/>
      <c r="U1582" s="61"/>
      <c r="V1582" s="61"/>
      <c r="AA1582" s="25"/>
      <c r="AF1582" s="64"/>
    </row>
    <row r="1583" spans="1:33">
      <c r="A1583" s="37"/>
      <c r="B1583" s="29"/>
      <c r="C1583" s="59"/>
      <c r="E1583" s="60"/>
      <c r="F1583" s="60"/>
      <c r="G1583" s="60"/>
      <c r="H1583" s="38"/>
      <c r="P1583" s="24"/>
      <c r="R1583" s="24"/>
      <c r="S1583" s="37"/>
      <c r="U1583" s="61"/>
      <c r="V1583" s="61"/>
      <c r="AA1583" s="25"/>
      <c r="AF1583" s="64"/>
    </row>
    <row r="1584" spans="1:33">
      <c r="A1584" s="37"/>
      <c r="B1584" s="29"/>
      <c r="C1584" s="59"/>
      <c r="E1584" s="60"/>
      <c r="F1584" s="60"/>
      <c r="G1584" s="60"/>
      <c r="H1584" s="38"/>
      <c r="P1584" s="24"/>
      <c r="R1584" s="24"/>
      <c r="S1584" s="37"/>
      <c r="U1584" s="61"/>
      <c r="V1584" s="61"/>
      <c r="AA1584" s="25"/>
      <c r="AF1584" s="64"/>
    </row>
    <row r="1585" spans="1:33">
      <c r="A1585" s="37"/>
      <c r="B1585" s="29"/>
      <c r="C1585" s="59"/>
      <c r="E1585" s="60"/>
      <c r="F1585" s="60"/>
      <c r="G1585" s="60"/>
      <c r="H1585" s="38"/>
      <c r="P1585" s="24"/>
      <c r="R1585" s="24"/>
      <c r="S1585" s="37"/>
      <c r="U1585" s="61"/>
      <c r="V1585" s="61"/>
      <c r="AA1585" s="25"/>
      <c r="AF1585" s="64"/>
    </row>
    <row r="1586" spans="1:33">
      <c r="A1586" s="37"/>
      <c r="B1586" s="29"/>
      <c r="C1586" s="59"/>
      <c r="E1586" s="60"/>
      <c r="F1586" s="60"/>
      <c r="G1586" s="60"/>
      <c r="H1586" s="38"/>
      <c r="P1586" s="24"/>
      <c r="R1586" s="24"/>
      <c r="S1586" s="37"/>
      <c r="U1586" s="61"/>
      <c r="V1586" s="61"/>
      <c r="AA1586" s="25"/>
      <c r="AF1586" s="64"/>
    </row>
    <row r="1587" spans="1:33">
      <c r="A1587" s="37"/>
      <c r="B1587" s="29"/>
      <c r="C1587" s="59"/>
      <c r="E1587" s="60"/>
      <c r="F1587" s="60"/>
      <c r="G1587" s="60"/>
      <c r="H1587" s="38"/>
      <c r="P1587" s="24"/>
      <c r="R1587" s="24"/>
      <c r="U1587" s="61"/>
      <c r="V1587" s="61"/>
      <c r="AA1587" s="25"/>
      <c r="AF1587" s="64"/>
    </row>
    <row r="1588" spans="1:33">
      <c r="A1588" s="37"/>
      <c r="B1588" s="29"/>
      <c r="C1588" s="59"/>
      <c r="E1588" s="60"/>
      <c r="F1588" s="60"/>
      <c r="G1588" s="60"/>
      <c r="H1588" s="38"/>
      <c r="P1588" s="24"/>
      <c r="R1588" s="24"/>
      <c r="U1588" s="61"/>
      <c r="V1588" s="61"/>
      <c r="AA1588" s="25"/>
      <c r="AF1588" s="64"/>
    </row>
    <row r="1589" spans="1:33">
      <c r="A1589" s="37"/>
      <c r="B1589" s="29"/>
      <c r="C1589" s="59"/>
      <c r="E1589" s="60"/>
      <c r="F1589" s="60"/>
      <c r="G1589" s="60"/>
      <c r="H1589" s="38"/>
      <c r="P1589" s="24"/>
      <c r="R1589" s="24"/>
      <c r="U1589" s="61"/>
      <c r="V1589" s="61"/>
      <c r="AA1589" s="25"/>
      <c r="AF1589" s="64"/>
    </row>
    <row r="1590" spans="1:33">
      <c r="A1590" s="37"/>
      <c r="B1590" s="29"/>
      <c r="C1590" s="59"/>
      <c r="E1590" s="60"/>
      <c r="F1590" s="60"/>
      <c r="G1590" s="60"/>
      <c r="H1590" s="38"/>
      <c r="P1590" s="24"/>
      <c r="R1590" s="24"/>
      <c r="U1590" s="61"/>
      <c r="V1590" s="61"/>
      <c r="AA1590" s="25"/>
      <c r="AD1590" s="64"/>
      <c r="AE1590" s="64"/>
      <c r="AF1590" s="64"/>
    </row>
    <row r="1591" spans="1:33">
      <c r="A1591" s="37"/>
      <c r="B1591" s="29"/>
      <c r="C1591" s="59"/>
      <c r="E1591" s="60"/>
      <c r="F1591" s="60"/>
      <c r="G1591" s="60"/>
      <c r="H1591" s="38"/>
      <c r="P1591" s="24"/>
      <c r="R1591" s="24"/>
      <c r="U1591" s="61"/>
      <c r="V1591" s="61"/>
      <c r="AA1591" s="25"/>
      <c r="AF1591" s="64"/>
      <c r="AG1591" s="69"/>
    </row>
    <row r="1592" spans="1:33">
      <c r="A1592" s="37"/>
      <c r="B1592" s="29"/>
      <c r="C1592" s="59"/>
      <c r="E1592" s="60"/>
      <c r="F1592" s="60"/>
      <c r="G1592" s="60"/>
      <c r="H1592" s="38"/>
      <c r="P1592" s="24"/>
      <c r="R1592" s="24"/>
      <c r="U1592" s="61"/>
      <c r="V1592" s="61"/>
      <c r="AA1592" s="25"/>
      <c r="AF1592" s="64"/>
      <c r="AG1592" s="69"/>
    </row>
    <row r="1593" spans="1:33">
      <c r="A1593" s="37"/>
      <c r="B1593" s="29"/>
      <c r="C1593" s="59"/>
      <c r="E1593" s="60"/>
      <c r="F1593" s="60"/>
      <c r="G1593" s="60"/>
      <c r="H1593" s="38"/>
      <c r="P1593" s="24"/>
      <c r="R1593" s="24"/>
      <c r="U1593" s="61"/>
      <c r="V1593" s="61"/>
      <c r="AA1593" s="25"/>
      <c r="AF1593" s="64"/>
      <c r="AG1593" s="69"/>
    </row>
    <row r="1594" spans="1:33">
      <c r="A1594" s="37"/>
      <c r="B1594" s="29"/>
      <c r="C1594" s="59"/>
      <c r="E1594" s="60"/>
      <c r="F1594" s="60"/>
      <c r="G1594" s="60"/>
      <c r="H1594" s="38"/>
      <c r="P1594" s="24"/>
      <c r="R1594" s="24"/>
      <c r="U1594" s="61"/>
      <c r="V1594" s="61"/>
      <c r="AA1594" s="25"/>
      <c r="AF1594" s="64"/>
      <c r="AG1594" s="69"/>
    </row>
    <row r="1595" spans="1:33">
      <c r="A1595" s="37"/>
      <c r="B1595" s="29"/>
      <c r="C1595" s="59"/>
      <c r="E1595" s="60"/>
      <c r="F1595" s="60"/>
      <c r="G1595" s="60"/>
      <c r="H1595" s="38"/>
      <c r="P1595" s="24"/>
      <c r="R1595" s="24"/>
      <c r="U1595" s="61"/>
      <c r="V1595" s="61"/>
      <c r="AA1595" s="25"/>
      <c r="AF1595" s="64"/>
      <c r="AG1595" s="69"/>
    </row>
    <row r="1596" spans="1:33">
      <c r="A1596" s="37"/>
      <c r="B1596" s="29"/>
      <c r="C1596" s="59"/>
      <c r="E1596" s="60"/>
      <c r="F1596" s="60"/>
      <c r="G1596" s="60"/>
      <c r="H1596" s="38"/>
      <c r="P1596" s="24"/>
      <c r="R1596" s="24"/>
      <c r="U1596" s="61"/>
      <c r="V1596" s="61"/>
      <c r="AA1596" s="25"/>
      <c r="AF1596" s="64"/>
      <c r="AG1596" s="69"/>
    </row>
    <row r="1597" spans="1:33">
      <c r="A1597" s="37"/>
      <c r="B1597" s="29"/>
      <c r="C1597" s="59"/>
      <c r="E1597" s="60"/>
      <c r="F1597" s="60"/>
      <c r="G1597" s="60"/>
      <c r="H1597" s="38"/>
      <c r="P1597" s="24"/>
      <c r="R1597" s="24"/>
      <c r="U1597" s="61"/>
      <c r="V1597" s="61"/>
      <c r="AA1597" s="25"/>
      <c r="AF1597" s="64"/>
      <c r="AG1597" s="69"/>
    </row>
    <row r="1598" spans="1:33">
      <c r="A1598" s="37"/>
      <c r="B1598" s="29"/>
      <c r="C1598" s="59"/>
      <c r="E1598" s="60"/>
      <c r="F1598" s="60"/>
      <c r="G1598" s="60"/>
      <c r="H1598" s="38"/>
      <c r="P1598" s="24"/>
      <c r="R1598" s="24"/>
      <c r="U1598" s="61"/>
      <c r="V1598" s="61"/>
      <c r="AA1598" s="25"/>
      <c r="AF1598" s="64"/>
      <c r="AG1598" s="69"/>
    </row>
    <row r="1599" spans="1:33">
      <c r="A1599" s="37"/>
      <c r="B1599" s="29"/>
      <c r="C1599" s="59"/>
      <c r="E1599" s="60"/>
      <c r="F1599" s="60"/>
      <c r="G1599" s="60"/>
      <c r="H1599" s="38"/>
      <c r="P1599" s="24"/>
      <c r="R1599" s="24"/>
      <c r="U1599" s="61"/>
      <c r="V1599" s="61"/>
      <c r="AA1599" s="25"/>
      <c r="AD1599" s="64"/>
      <c r="AE1599" s="64"/>
      <c r="AF1599" s="64"/>
      <c r="AG1599" s="69"/>
    </row>
    <row r="1600" spans="1:33">
      <c r="A1600" s="37"/>
      <c r="B1600" s="29"/>
      <c r="C1600" s="59"/>
      <c r="E1600" s="60"/>
      <c r="F1600" s="60"/>
      <c r="G1600" s="60"/>
      <c r="H1600" s="38"/>
      <c r="P1600" s="24"/>
      <c r="R1600" s="24"/>
      <c r="U1600" s="61"/>
      <c r="V1600" s="61"/>
      <c r="AA1600" s="25"/>
      <c r="AD1600" s="64"/>
      <c r="AE1600" s="64"/>
      <c r="AF1600" s="64"/>
      <c r="AG1600" s="69"/>
    </row>
    <row r="1601" spans="1:33">
      <c r="A1601" s="37"/>
      <c r="B1601" s="29"/>
      <c r="C1601" s="59"/>
      <c r="E1601" s="60"/>
      <c r="F1601" s="60"/>
      <c r="G1601" s="60"/>
      <c r="H1601" s="38"/>
      <c r="P1601" s="24"/>
      <c r="R1601" s="24"/>
      <c r="U1601" s="61"/>
      <c r="V1601" s="61"/>
      <c r="AA1601" s="25"/>
      <c r="AD1601" s="64"/>
      <c r="AE1601" s="64"/>
      <c r="AF1601" s="64"/>
      <c r="AG1601" s="69"/>
    </row>
    <row r="1602" spans="1:33">
      <c r="A1602" s="37"/>
      <c r="B1602" s="29"/>
      <c r="C1602" s="59"/>
      <c r="E1602" s="60"/>
      <c r="F1602" s="60"/>
      <c r="G1602" s="60"/>
      <c r="H1602" s="38"/>
      <c r="P1602" s="24"/>
      <c r="R1602" s="24"/>
      <c r="U1602" s="61"/>
      <c r="V1602" s="61"/>
      <c r="AA1602" s="25"/>
      <c r="AF1602" s="64"/>
    </row>
    <row r="1603" spans="1:33">
      <c r="A1603" s="37"/>
      <c r="B1603" s="29"/>
      <c r="C1603" s="59"/>
      <c r="E1603" s="60"/>
      <c r="F1603" s="60"/>
      <c r="G1603" s="60"/>
      <c r="H1603" s="38"/>
      <c r="P1603" s="24"/>
      <c r="R1603" s="24"/>
      <c r="U1603" s="61"/>
      <c r="V1603" s="61"/>
      <c r="AA1603" s="25"/>
      <c r="AF1603" s="64"/>
    </row>
    <row r="1604" spans="1:33">
      <c r="A1604" s="37"/>
      <c r="B1604" s="29"/>
      <c r="C1604" s="59"/>
      <c r="E1604" s="60"/>
      <c r="F1604" s="60"/>
      <c r="G1604" s="60"/>
      <c r="H1604" s="38"/>
      <c r="P1604" s="24"/>
      <c r="R1604" s="24"/>
      <c r="U1604" s="61"/>
      <c r="V1604" s="61"/>
      <c r="AA1604" s="25"/>
      <c r="AF1604" s="64"/>
    </row>
    <row r="1605" spans="1:33">
      <c r="A1605" s="37"/>
      <c r="B1605" s="29"/>
      <c r="C1605" s="59"/>
      <c r="E1605" s="60"/>
      <c r="F1605" s="60"/>
      <c r="G1605" s="60"/>
      <c r="H1605" s="38"/>
      <c r="P1605" s="24"/>
      <c r="R1605" s="24"/>
      <c r="U1605" s="61"/>
      <c r="V1605" s="61"/>
      <c r="AA1605" s="25"/>
      <c r="AF1605" s="64"/>
    </row>
    <row r="1606" spans="1:33">
      <c r="A1606" s="37"/>
      <c r="B1606" s="29"/>
      <c r="C1606" s="59"/>
      <c r="E1606" s="60"/>
      <c r="F1606" s="60"/>
      <c r="G1606" s="60"/>
      <c r="H1606" s="38"/>
      <c r="P1606" s="24"/>
      <c r="R1606" s="24"/>
      <c r="U1606" s="61"/>
      <c r="V1606" s="61"/>
      <c r="AA1606" s="25"/>
      <c r="AF1606" s="64"/>
    </row>
    <row r="1607" spans="1:33">
      <c r="A1607" s="37"/>
      <c r="B1607" s="29"/>
      <c r="C1607" s="59"/>
      <c r="E1607" s="60"/>
      <c r="F1607" s="60"/>
      <c r="G1607" s="60"/>
      <c r="H1607" s="38"/>
      <c r="P1607" s="24"/>
      <c r="R1607" s="24"/>
      <c r="U1607" s="61"/>
      <c r="V1607" s="61"/>
      <c r="AA1607" s="25"/>
      <c r="AF1607" s="64"/>
    </row>
    <row r="1608" spans="1:33">
      <c r="A1608" s="37"/>
      <c r="B1608" s="29"/>
      <c r="C1608" s="59"/>
      <c r="E1608" s="60"/>
      <c r="F1608" s="60"/>
      <c r="G1608" s="60"/>
      <c r="H1608" s="38"/>
      <c r="P1608" s="24"/>
      <c r="R1608" s="24"/>
      <c r="U1608" s="61"/>
      <c r="V1608" s="61"/>
      <c r="AA1608" s="25"/>
      <c r="AF1608" s="64"/>
    </row>
    <row r="1609" spans="1:33">
      <c r="A1609" s="37"/>
      <c r="B1609" s="29"/>
      <c r="C1609" s="59"/>
      <c r="E1609" s="60"/>
      <c r="F1609" s="60"/>
      <c r="G1609" s="60"/>
      <c r="H1609" s="38"/>
      <c r="P1609" s="24"/>
      <c r="R1609" s="24"/>
      <c r="U1609" s="61"/>
      <c r="V1609" s="61"/>
      <c r="AA1609" s="25"/>
      <c r="AF1609" s="64"/>
    </row>
    <row r="1610" spans="1:33">
      <c r="A1610" s="37"/>
      <c r="B1610" s="29"/>
      <c r="C1610" s="59"/>
      <c r="E1610" s="60"/>
      <c r="F1610" s="60"/>
      <c r="G1610" s="60"/>
      <c r="H1610" s="38"/>
      <c r="P1610" s="24"/>
      <c r="R1610" s="24"/>
      <c r="U1610" s="61"/>
      <c r="V1610" s="61"/>
      <c r="AA1610" s="25"/>
      <c r="AF1610" s="64"/>
    </row>
    <row r="1611" spans="1:33">
      <c r="A1611" s="37"/>
      <c r="B1611" s="29"/>
      <c r="C1611" s="59"/>
      <c r="E1611" s="60"/>
      <c r="F1611" s="60"/>
      <c r="G1611" s="60"/>
      <c r="H1611" s="38"/>
      <c r="P1611" s="24"/>
      <c r="R1611" s="24"/>
      <c r="U1611" s="61"/>
      <c r="V1611" s="61"/>
      <c r="AA1611" s="25"/>
      <c r="AF1611" s="64"/>
    </row>
    <row r="1612" spans="1:33">
      <c r="A1612" s="37"/>
      <c r="B1612" s="29"/>
      <c r="C1612" s="59"/>
      <c r="E1612" s="60"/>
      <c r="F1612" s="60"/>
      <c r="G1612" s="60"/>
      <c r="H1612" s="38"/>
      <c r="P1612" s="24"/>
      <c r="R1612" s="24"/>
      <c r="U1612" s="61"/>
      <c r="V1612" s="61"/>
      <c r="AA1612" s="25"/>
      <c r="AF1612" s="64"/>
    </row>
    <row r="1613" spans="1:33">
      <c r="A1613" s="37"/>
      <c r="B1613" s="29"/>
      <c r="C1613" s="59"/>
      <c r="E1613" s="60"/>
      <c r="F1613" s="60"/>
      <c r="G1613" s="60"/>
      <c r="H1613" s="38"/>
      <c r="P1613" s="24"/>
      <c r="R1613" s="24"/>
      <c r="U1613" s="61"/>
      <c r="V1613" s="61"/>
      <c r="AA1613" s="25"/>
      <c r="AF1613" s="64"/>
    </row>
    <row r="1614" spans="1:33">
      <c r="A1614" s="37"/>
      <c r="B1614" s="29"/>
      <c r="C1614" s="59"/>
      <c r="E1614" s="60"/>
      <c r="F1614" s="60"/>
      <c r="G1614" s="60"/>
      <c r="H1614" s="38"/>
      <c r="P1614" s="24"/>
      <c r="R1614" s="24"/>
      <c r="U1614" s="61"/>
      <c r="V1614" s="61"/>
      <c r="AA1614" s="25"/>
      <c r="AF1614" s="64"/>
    </row>
    <row r="1615" spans="1:33">
      <c r="A1615" s="37"/>
      <c r="B1615" s="29"/>
      <c r="C1615" s="59"/>
      <c r="E1615" s="60"/>
      <c r="F1615" s="60"/>
      <c r="G1615" s="60"/>
      <c r="H1615" s="38"/>
      <c r="P1615" s="24"/>
      <c r="R1615" s="24"/>
      <c r="U1615" s="61"/>
      <c r="V1615" s="61"/>
      <c r="AA1615" s="25"/>
      <c r="AF1615" s="64"/>
    </row>
    <row r="1616" spans="1:33">
      <c r="A1616" s="37"/>
      <c r="B1616" s="29"/>
      <c r="C1616" s="59"/>
      <c r="E1616" s="60"/>
      <c r="F1616" s="60"/>
      <c r="G1616" s="60"/>
      <c r="H1616" s="38"/>
      <c r="P1616" s="24"/>
      <c r="R1616" s="24"/>
      <c r="U1616" s="61"/>
      <c r="V1616" s="61"/>
      <c r="AA1616" s="25"/>
      <c r="AF1616" s="64"/>
    </row>
    <row r="1617" spans="1:32">
      <c r="A1617" s="37"/>
      <c r="B1617" s="29"/>
      <c r="C1617" s="59"/>
      <c r="E1617" s="60"/>
      <c r="F1617" s="60"/>
      <c r="G1617" s="60"/>
      <c r="H1617" s="38"/>
      <c r="P1617" s="24"/>
      <c r="R1617" s="24"/>
      <c r="U1617" s="61"/>
      <c r="V1617" s="61"/>
      <c r="AA1617" s="25"/>
      <c r="AF1617" s="64"/>
    </row>
    <row r="1618" spans="1:32">
      <c r="A1618" s="37"/>
      <c r="B1618" s="29"/>
      <c r="C1618" s="59"/>
      <c r="E1618" s="60"/>
      <c r="F1618" s="60"/>
      <c r="G1618" s="60"/>
      <c r="H1618" s="38"/>
      <c r="P1618" s="24"/>
      <c r="R1618" s="24"/>
      <c r="U1618" s="61"/>
      <c r="V1618" s="61"/>
      <c r="AA1618" s="25"/>
      <c r="AF1618" s="64"/>
    </row>
    <row r="1619" spans="1:32">
      <c r="A1619" s="37"/>
      <c r="B1619" s="29"/>
      <c r="C1619" s="59"/>
      <c r="E1619" s="60"/>
      <c r="F1619" s="60"/>
      <c r="G1619" s="60"/>
      <c r="H1619" s="38"/>
      <c r="P1619" s="24"/>
      <c r="R1619" s="24"/>
      <c r="U1619" s="61"/>
      <c r="V1619" s="61"/>
      <c r="AA1619" s="25"/>
      <c r="AF1619" s="64"/>
    </row>
    <row r="1620" spans="1:32">
      <c r="A1620" s="37"/>
      <c r="B1620" s="29"/>
      <c r="C1620" s="59"/>
      <c r="E1620" s="60"/>
      <c r="F1620" s="60"/>
      <c r="G1620" s="60"/>
      <c r="H1620" s="38"/>
      <c r="P1620" s="24"/>
      <c r="R1620" s="24"/>
      <c r="U1620" s="61"/>
      <c r="V1620" s="61"/>
      <c r="AA1620" s="25"/>
      <c r="AF1620" s="64"/>
    </row>
    <row r="1621" spans="1:32">
      <c r="A1621" s="37"/>
      <c r="B1621" s="29"/>
      <c r="C1621" s="59"/>
      <c r="E1621" s="60"/>
      <c r="F1621" s="60"/>
      <c r="G1621" s="60"/>
      <c r="H1621" s="38"/>
      <c r="P1621" s="24"/>
      <c r="R1621" s="24"/>
      <c r="U1621" s="61"/>
      <c r="V1621" s="61"/>
      <c r="AA1621" s="25"/>
      <c r="AF1621" s="64"/>
    </row>
    <row r="1622" spans="1:32">
      <c r="A1622" s="37"/>
      <c r="B1622" s="29"/>
      <c r="C1622" s="59"/>
      <c r="E1622" s="60"/>
      <c r="F1622" s="60"/>
      <c r="G1622" s="60"/>
      <c r="H1622" s="38"/>
      <c r="P1622" s="24"/>
      <c r="R1622" s="24"/>
      <c r="U1622" s="61"/>
      <c r="V1622" s="61"/>
      <c r="AA1622" s="25"/>
      <c r="AF1622" s="64"/>
    </row>
    <row r="1623" spans="1:32">
      <c r="A1623" s="37"/>
      <c r="B1623" s="29"/>
      <c r="C1623" s="59"/>
      <c r="E1623" s="60"/>
      <c r="F1623" s="60"/>
      <c r="G1623" s="60"/>
      <c r="H1623" s="38"/>
      <c r="P1623" s="24"/>
      <c r="R1623" s="24"/>
      <c r="U1623" s="61"/>
      <c r="V1623" s="61"/>
      <c r="AA1623" s="25"/>
      <c r="AF1623" s="64"/>
    </row>
    <row r="1624" spans="1:32">
      <c r="A1624" s="37"/>
      <c r="B1624" s="29"/>
      <c r="C1624" s="59"/>
      <c r="E1624" s="60"/>
      <c r="F1624" s="60"/>
      <c r="G1624" s="60"/>
      <c r="H1624" s="38"/>
      <c r="P1624" s="24"/>
      <c r="R1624" s="24"/>
      <c r="U1624" s="61"/>
      <c r="V1624" s="61"/>
      <c r="AA1624" s="25"/>
      <c r="AF1624" s="64"/>
    </row>
    <row r="1625" spans="1:32">
      <c r="A1625" s="37"/>
      <c r="B1625" s="29"/>
      <c r="C1625" s="59"/>
      <c r="E1625" s="60"/>
      <c r="F1625" s="60"/>
      <c r="G1625" s="60"/>
      <c r="H1625" s="38"/>
      <c r="P1625" s="24"/>
      <c r="R1625" s="24"/>
      <c r="U1625" s="61"/>
      <c r="V1625" s="61"/>
      <c r="AA1625" s="25"/>
      <c r="AF1625" s="64"/>
    </row>
    <row r="1626" spans="1:32">
      <c r="A1626" s="37"/>
      <c r="B1626" s="29"/>
      <c r="C1626" s="59"/>
      <c r="E1626" s="60"/>
      <c r="F1626" s="60"/>
      <c r="G1626" s="60"/>
      <c r="H1626" s="38"/>
      <c r="P1626" s="24"/>
      <c r="R1626" s="24"/>
      <c r="U1626" s="61"/>
      <c r="V1626" s="61"/>
      <c r="AA1626" s="25"/>
      <c r="AF1626" s="64"/>
    </row>
    <row r="1627" spans="1:32">
      <c r="A1627" s="37"/>
      <c r="B1627" s="29"/>
      <c r="C1627" s="59"/>
      <c r="E1627" s="60"/>
      <c r="F1627" s="60"/>
      <c r="G1627" s="60"/>
      <c r="H1627" s="38"/>
      <c r="P1627" s="24"/>
      <c r="R1627" s="24"/>
      <c r="U1627" s="61"/>
      <c r="V1627" s="61"/>
      <c r="AA1627" s="25"/>
      <c r="AF1627" s="64"/>
    </row>
    <row r="1628" spans="1:32">
      <c r="A1628" s="37"/>
      <c r="B1628" s="29"/>
      <c r="C1628" s="59"/>
      <c r="E1628" s="60"/>
      <c r="F1628" s="60"/>
      <c r="G1628" s="60"/>
      <c r="H1628" s="38"/>
      <c r="P1628" s="24"/>
      <c r="R1628" s="24"/>
      <c r="U1628" s="61"/>
      <c r="V1628" s="61"/>
      <c r="AA1628" s="25"/>
      <c r="AF1628" s="64"/>
    </row>
    <row r="1629" spans="1:32">
      <c r="A1629" s="37"/>
      <c r="B1629" s="29"/>
      <c r="C1629" s="59"/>
      <c r="E1629" s="60"/>
      <c r="F1629" s="60"/>
      <c r="G1629" s="60"/>
      <c r="H1629" s="38"/>
      <c r="P1629" s="24"/>
      <c r="R1629" s="24"/>
      <c r="U1629" s="61"/>
      <c r="V1629" s="61"/>
      <c r="AA1629" s="25"/>
      <c r="AF1629" s="64"/>
    </row>
    <row r="1630" spans="1:32">
      <c r="A1630" s="58"/>
      <c r="B1630" s="29"/>
      <c r="C1630" s="59"/>
      <c r="E1630" s="60"/>
      <c r="F1630" s="60"/>
      <c r="G1630" s="60"/>
      <c r="H1630" s="38"/>
      <c r="P1630" s="24"/>
      <c r="R1630" s="24"/>
      <c r="U1630" s="61"/>
      <c r="V1630" s="61"/>
      <c r="AA1630" s="25"/>
      <c r="AF1630" s="64"/>
    </row>
    <row r="1631" spans="1:32">
      <c r="A1631" s="58"/>
      <c r="B1631" s="29"/>
      <c r="C1631" s="59"/>
      <c r="E1631" s="60"/>
      <c r="F1631" s="60"/>
      <c r="G1631" s="60"/>
      <c r="H1631" s="38"/>
      <c r="P1631" s="24"/>
      <c r="R1631" s="24"/>
      <c r="U1631" s="61"/>
      <c r="V1631" s="61"/>
      <c r="AA1631" s="25"/>
      <c r="AF1631" s="64"/>
    </row>
    <row r="1632" spans="1:32">
      <c r="A1632" s="58"/>
      <c r="B1632" s="29"/>
      <c r="C1632" s="59"/>
      <c r="E1632" s="60"/>
      <c r="F1632" s="60"/>
      <c r="G1632" s="60"/>
      <c r="H1632" s="38"/>
      <c r="P1632" s="24"/>
      <c r="R1632" s="24"/>
      <c r="U1632" s="61"/>
      <c r="V1632" s="61"/>
      <c r="AA1632" s="25"/>
      <c r="AF1632" s="64"/>
    </row>
    <row r="1633" spans="1:32">
      <c r="A1633" s="58"/>
      <c r="B1633" s="29"/>
      <c r="C1633" s="59"/>
      <c r="E1633" s="60"/>
      <c r="F1633" s="60"/>
      <c r="G1633" s="60"/>
      <c r="H1633" s="38"/>
      <c r="P1633" s="24"/>
      <c r="R1633" s="24"/>
      <c r="U1633" s="61"/>
      <c r="V1633" s="61"/>
      <c r="AA1633" s="25"/>
      <c r="AF1633" s="64"/>
    </row>
    <row r="1634" spans="1:32">
      <c r="A1634" s="58"/>
      <c r="B1634" s="29"/>
      <c r="C1634" s="59"/>
      <c r="E1634" s="60"/>
      <c r="F1634" s="60"/>
      <c r="G1634" s="60"/>
      <c r="H1634" s="38"/>
      <c r="P1634" s="24"/>
      <c r="R1634" s="24"/>
      <c r="U1634" s="61"/>
      <c r="V1634" s="61"/>
      <c r="AA1634" s="25"/>
      <c r="AF1634" s="64"/>
    </row>
    <row r="1635" spans="1:32">
      <c r="A1635" s="58"/>
      <c r="B1635" s="29"/>
      <c r="C1635" s="59"/>
      <c r="E1635" s="60"/>
      <c r="F1635" s="60"/>
      <c r="G1635" s="60"/>
      <c r="H1635" s="38"/>
      <c r="P1635" s="24"/>
      <c r="R1635" s="24"/>
      <c r="U1635" s="61"/>
      <c r="V1635" s="61"/>
      <c r="AA1635" s="25"/>
      <c r="AF1635" s="64"/>
    </row>
    <row r="1636" spans="1:32">
      <c r="A1636" s="58"/>
      <c r="B1636" s="29"/>
      <c r="C1636" s="59"/>
      <c r="E1636" s="60"/>
      <c r="F1636" s="60"/>
      <c r="G1636" s="60"/>
      <c r="H1636" s="38"/>
      <c r="P1636" s="24"/>
      <c r="R1636" s="24"/>
      <c r="U1636" s="61"/>
      <c r="V1636" s="61"/>
      <c r="AA1636" s="25"/>
      <c r="AF1636" s="64"/>
    </row>
    <row r="1637" spans="1:32">
      <c r="A1637" s="58"/>
      <c r="B1637" s="29"/>
      <c r="C1637" s="59"/>
      <c r="E1637" s="60"/>
      <c r="F1637" s="60"/>
      <c r="G1637" s="60"/>
      <c r="H1637" s="38"/>
      <c r="P1637" s="24"/>
      <c r="R1637" s="24"/>
      <c r="U1637" s="61"/>
      <c r="V1637" s="61"/>
      <c r="AA1637" s="25"/>
      <c r="AF1637" s="64"/>
    </row>
    <row r="1638" spans="1:32">
      <c r="A1638" s="58"/>
      <c r="B1638" s="29"/>
      <c r="C1638" s="59"/>
      <c r="E1638" s="60"/>
      <c r="F1638" s="60"/>
      <c r="G1638" s="60"/>
      <c r="H1638" s="38"/>
      <c r="P1638" s="24"/>
      <c r="R1638" s="24"/>
      <c r="U1638" s="61"/>
      <c r="V1638" s="61"/>
      <c r="AA1638" s="25"/>
      <c r="AF1638" s="64"/>
    </row>
    <row r="1639" spans="1:32">
      <c r="A1639" s="58"/>
      <c r="B1639" s="29"/>
      <c r="C1639" s="59"/>
      <c r="E1639" s="60"/>
      <c r="F1639" s="60"/>
      <c r="G1639" s="60"/>
      <c r="H1639" s="38"/>
      <c r="P1639" s="24"/>
      <c r="R1639" s="24"/>
      <c r="U1639" s="61"/>
      <c r="V1639" s="61"/>
      <c r="AA1639" s="25"/>
      <c r="AF1639" s="64"/>
    </row>
    <row r="1640" spans="1:32">
      <c r="A1640" s="58"/>
      <c r="B1640" s="29"/>
      <c r="C1640" s="59"/>
      <c r="E1640" s="60"/>
      <c r="F1640" s="60"/>
      <c r="G1640" s="60"/>
      <c r="H1640" s="38"/>
      <c r="P1640" s="24"/>
      <c r="R1640" s="24"/>
      <c r="U1640" s="61"/>
      <c r="V1640" s="61"/>
      <c r="AA1640" s="25"/>
      <c r="AF1640" s="64"/>
    </row>
    <row r="1641" spans="1:32">
      <c r="A1641" s="58"/>
      <c r="B1641" s="29"/>
      <c r="C1641" s="59"/>
      <c r="E1641" s="60"/>
      <c r="F1641" s="60"/>
      <c r="G1641" s="60"/>
      <c r="H1641" s="38"/>
      <c r="P1641" s="24"/>
      <c r="R1641" s="24"/>
      <c r="U1641" s="61"/>
      <c r="V1641" s="61"/>
      <c r="AA1641" s="25"/>
      <c r="AF1641" s="64"/>
    </row>
    <row r="1642" spans="1:32">
      <c r="A1642" s="58"/>
      <c r="B1642" s="29"/>
      <c r="C1642" s="59"/>
      <c r="E1642" s="60"/>
      <c r="F1642" s="60"/>
      <c r="G1642" s="60"/>
      <c r="H1642" s="38"/>
      <c r="P1642" s="24"/>
      <c r="R1642" s="24"/>
      <c r="U1642" s="61"/>
      <c r="V1642" s="61"/>
      <c r="AA1642" s="25"/>
      <c r="AF1642" s="64"/>
    </row>
    <row r="1643" spans="1:32">
      <c r="A1643" s="58"/>
      <c r="B1643" s="29"/>
      <c r="C1643" s="59"/>
      <c r="E1643" s="60"/>
      <c r="F1643" s="60"/>
      <c r="G1643" s="60"/>
      <c r="H1643" s="38"/>
      <c r="P1643" s="24"/>
      <c r="R1643" s="24"/>
      <c r="U1643" s="61"/>
      <c r="V1643" s="61"/>
      <c r="AA1643" s="25"/>
      <c r="AF1643" s="64"/>
    </row>
    <row r="1644" spans="1:32">
      <c r="A1644" s="58"/>
      <c r="B1644" s="29"/>
      <c r="C1644" s="59"/>
      <c r="E1644" s="60"/>
      <c r="F1644" s="60"/>
      <c r="G1644" s="60"/>
      <c r="H1644" s="38"/>
      <c r="P1644" s="24"/>
      <c r="R1644" s="24"/>
      <c r="U1644" s="61"/>
      <c r="V1644" s="61"/>
      <c r="AA1644" s="25"/>
      <c r="AF1644" s="64"/>
    </row>
    <row r="1645" spans="1:32">
      <c r="A1645" s="58"/>
      <c r="B1645" s="29"/>
      <c r="C1645" s="59"/>
      <c r="E1645" s="60"/>
      <c r="F1645" s="60"/>
      <c r="G1645" s="60"/>
      <c r="H1645" s="38"/>
      <c r="P1645" s="24"/>
      <c r="R1645" s="24"/>
      <c r="U1645" s="61"/>
      <c r="V1645" s="61"/>
      <c r="AA1645" s="25"/>
      <c r="AF1645" s="64"/>
    </row>
    <row r="1646" spans="1:32">
      <c r="A1646" s="58"/>
      <c r="B1646" s="29"/>
      <c r="C1646" s="59"/>
      <c r="E1646" s="60"/>
      <c r="F1646" s="60"/>
      <c r="G1646" s="60"/>
      <c r="H1646" s="38"/>
      <c r="P1646" s="24"/>
      <c r="R1646" s="24"/>
      <c r="U1646" s="61"/>
      <c r="V1646" s="61"/>
      <c r="AA1646" s="25"/>
      <c r="AF1646" s="64"/>
    </row>
    <row r="1647" spans="1:32">
      <c r="A1647" s="58"/>
      <c r="B1647" s="29"/>
      <c r="C1647" s="59"/>
      <c r="E1647" s="60"/>
      <c r="F1647" s="60"/>
      <c r="G1647" s="60"/>
      <c r="H1647" s="38"/>
      <c r="P1647" s="24"/>
      <c r="R1647" s="24"/>
      <c r="U1647" s="61"/>
      <c r="V1647" s="61"/>
      <c r="AA1647" s="25"/>
      <c r="AF1647" s="64"/>
    </row>
    <row r="1648" spans="1:32">
      <c r="A1648" s="58"/>
      <c r="B1648" s="29"/>
      <c r="C1648" s="59"/>
      <c r="E1648" s="60"/>
      <c r="F1648" s="60"/>
      <c r="G1648" s="60"/>
      <c r="H1648" s="38"/>
      <c r="P1648" s="24"/>
      <c r="R1648" s="24"/>
      <c r="U1648" s="61"/>
      <c r="V1648" s="61"/>
      <c r="AA1648" s="25"/>
      <c r="AF1648" s="64"/>
    </row>
    <row r="1649" spans="1:32">
      <c r="A1649" s="58"/>
      <c r="B1649" s="29"/>
      <c r="C1649" s="59"/>
      <c r="E1649" s="60"/>
      <c r="F1649" s="60"/>
      <c r="G1649" s="60"/>
      <c r="H1649" s="38"/>
      <c r="P1649" s="24"/>
      <c r="R1649" s="24"/>
      <c r="U1649" s="61"/>
      <c r="V1649" s="61"/>
      <c r="AA1649" s="25"/>
      <c r="AF1649" s="64"/>
    </row>
    <row r="1650" spans="1:32">
      <c r="A1650" s="58"/>
      <c r="B1650" s="29"/>
      <c r="C1650" s="59"/>
      <c r="E1650" s="60"/>
      <c r="F1650" s="60"/>
      <c r="G1650" s="60"/>
      <c r="H1650" s="38"/>
      <c r="P1650" s="24"/>
      <c r="R1650" s="24"/>
      <c r="U1650" s="61"/>
      <c r="V1650" s="61"/>
      <c r="AA1650" s="25"/>
      <c r="AF1650" s="64"/>
    </row>
    <row r="1651" spans="1:32">
      <c r="A1651" s="58"/>
      <c r="B1651" s="29"/>
      <c r="C1651" s="59"/>
      <c r="E1651" s="60"/>
      <c r="F1651" s="60"/>
      <c r="G1651" s="60"/>
      <c r="H1651" s="38"/>
      <c r="P1651" s="24"/>
      <c r="R1651" s="24"/>
      <c r="U1651" s="61"/>
      <c r="V1651" s="61"/>
      <c r="AA1651" s="25"/>
      <c r="AF1651" s="64"/>
    </row>
    <row r="1652" spans="1:32">
      <c r="A1652" s="58"/>
      <c r="B1652" s="29"/>
      <c r="C1652" s="59"/>
      <c r="E1652" s="60"/>
      <c r="F1652" s="60"/>
      <c r="G1652" s="60"/>
      <c r="H1652" s="38"/>
      <c r="P1652" s="24"/>
      <c r="R1652" s="24"/>
      <c r="U1652" s="61"/>
      <c r="V1652" s="61"/>
      <c r="AA1652" s="25"/>
      <c r="AF1652" s="64"/>
    </row>
    <row r="1653" spans="1:32">
      <c r="A1653" s="58"/>
      <c r="B1653" s="29"/>
      <c r="C1653" s="59"/>
      <c r="E1653" s="60"/>
      <c r="F1653" s="60"/>
      <c r="G1653" s="60"/>
      <c r="H1653" s="38"/>
      <c r="P1653" s="24"/>
      <c r="R1653" s="24"/>
      <c r="U1653" s="61"/>
      <c r="V1653" s="61"/>
      <c r="AA1653" s="25"/>
      <c r="AF1653" s="64"/>
    </row>
    <row r="1654" spans="1:32">
      <c r="A1654" s="58"/>
      <c r="B1654" s="29"/>
      <c r="C1654" s="59"/>
      <c r="E1654" s="60"/>
      <c r="F1654" s="60"/>
      <c r="G1654" s="60"/>
      <c r="H1654" s="38"/>
      <c r="P1654" s="24"/>
      <c r="R1654" s="24"/>
      <c r="U1654" s="61"/>
      <c r="V1654" s="61"/>
      <c r="AA1654" s="25"/>
      <c r="AF1654" s="64"/>
    </row>
    <row r="1655" spans="1:32">
      <c r="A1655" s="58"/>
      <c r="B1655" s="29"/>
      <c r="C1655" s="59"/>
      <c r="E1655" s="60"/>
      <c r="F1655" s="60"/>
      <c r="G1655" s="60"/>
      <c r="H1655" s="38"/>
      <c r="P1655" s="24"/>
      <c r="R1655" s="24"/>
      <c r="U1655" s="61"/>
      <c r="V1655" s="61"/>
      <c r="AA1655" s="25"/>
      <c r="AF1655" s="64"/>
    </row>
    <row r="1656" spans="1:32">
      <c r="A1656" s="58"/>
      <c r="B1656" s="29"/>
      <c r="C1656" s="59"/>
      <c r="E1656" s="60"/>
      <c r="F1656" s="60"/>
      <c r="G1656" s="60"/>
      <c r="H1656" s="38"/>
      <c r="P1656" s="24"/>
      <c r="R1656" s="24"/>
      <c r="U1656" s="61"/>
      <c r="V1656" s="61"/>
      <c r="AA1656" s="25"/>
      <c r="AF1656" s="64"/>
    </row>
    <row r="1657" spans="1:32">
      <c r="A1657" s="58"/>
      <c r="B1657" s="29"/>
      <c r="C1657" s="59"/>
      <c r="E1657" s="60"/>
      <c r="F1657" s="60"/>
      <c r="G1657" s="60"/>
      <c r="H1657" s="38"/>
      <c r="P1657" s="24"/>
      <c r="R1657" s="24"/>
      <c r="U1657" s="61"/>
      <c r="V1657" s="61"/>
      <c r="AA1657" s="25"/>
      <c r="AF1657" s="64"/>
    </row>
    <row r="1658" spans="1:32">
      <c r="A1658" s="58"/>
      <c r="B1658" s="29"/>
      <c r="C1658" s="59"/>
      <c r="E1658" s="60"/>
      <c r="F1658" s="60"/>
      <c r="G1658" s="60"/>
      <c r="H1658" s="38"/>
      <c r="P1658" s="24"/>
      <c r="R1658" s="24"/>
      <c r="U1658" s="61"/>
      <c r="V1658" s="61"/>
      <c r="AA1658" s="25"/>
      <c r="AF1658" s="64"/>
    </row>
    <row r="1659" spans="1:32">
      <c r="A1659" s="58"/>
      <c r="B1659" s="29"/>
      <c r="C1659" s="59"/>
      <c r="E1659" s="60"/>
      <c r="F1659" s="60"/>
      <c r="G1659" s="60"/>
      <c r="H1659" s="38"/>
      <c r="P1659" s="24"/>
      <c r="R1659" s="24"/>
      <c r="U1659" s="61"/>
      <c r="V1659" s="61"/>
      <c r="AA1659" s="25"/>
      <c r="AF1659" s="64"/>
    </row>
    <row r="1660" spans="1:32">
      <c r="A1660" s="58"/>
      <c r="B1660" s="29"/>
      <c r="C1660" s="59"/>
      <c r="E1660" s="60"/>
      <c r="F1660" s="60"/>
      <c r="G1660" s="60"/>
      <c r="H1660" s="38"/>
      <c r="P1660" s="24"/>
      <c r="R1660" s="24"/>
      <c r="U1660" s="61"/>
      <c r="V1660" s="61"/>
      <c r="AA1660" s="25"/>
      <c r="AF1660" s="64"/>
    </row>
    <row r="1661" spans="1:32">
      <c r="A1661" s="58"/>
      <c r="B1661" s="29"/>
      <c r="C1661" s="59"/>
      <c r="E1661" s="60"/>
      <c r="F1661" s="60"/>
      <c r="G1661" s="60"/>
      <c r="H1661" s="38"/>
      <c r="P1661" s="24"/>
      <c r="R1661" s="24"/>
      <c r="U1661" s="61"/>
      <c r="V1661" s="61"/>
      <c r="AA1661" s="25"/>
      <c r="AF1661" s="64"/>
    </row>
    <row r="1662" spans="1:32">
      <c r="A1662" s="58"/>
      <c r="B1662" s="29"/>
      <c r="C1662" s="59"/>
      <c r="E1662" s="60"/>
      <c r="F1662" s="60"/>
      <c r="G1662" s="60"/>
      <c r="H1662" s="38"/>
      <c r="P1662" s="24"/>
      <c r="R1662" s="24"/>
      <c r="U1662" s="61"/>
      <c r="V1662" s="61"/>
      <c r="AA1662" s="25"/>
      <c r="AF1662" s="64"/>
    </row>
    <row r="1663" spans="1:32">
      <c r="A1663" s="58"/>
      <c r="B1663" s="29"/>
      <c r="C1663" s="59"/>
      <c r="E1663" s="60"/>
      <c r="F1663" s="60"/>
      <c r="G1663" s="60"/>
      <c r="H1663" s="38"/>
      <c r="P1663" s="24"/>
      <c r="R1663" s="24"/>
      <c r="U1663" s="61"/>
      <c r="V1663" s="61"/>
      <c r="AA1663" s="25"/>
      <c r="AF1663" s="64"/>
    </row>
    <row r="1664" spans="1:32">
      <c r="A1664" s="58"/>
      <c r="B1664" s="29"/>
      <c r="C1664" s="59"/>
      <c r="E1664" s="60"/>
      <c r="F1664" s="60"/>
      <c r="G1664" s="60"/>
      <c r="H1664" s="38"/>
      <c r="P1664" s="24"/>
      <c r="R1664" s="24"/>
      <c r="U1664" s="61"/>
      <c r="V1664" s="61"/>
      <c r="AA1664" s="25"/>
      <c r="AF1664" s="64"/>
    </row>
    <row r="1665" spans="1:33">
      <c r="A1665" s="58"/>
      <c r="B1665" s="29"/>
      <c r="C1665" s="59"/>
      <c r="E1665" s="60"/>
      <c r="F1665" s="60"/>
      <c r="G1665" s="60"/>
      <c r="H1665" s="38"/>
      <c r="P1665" s="24"/>
      <c r="R1665" s="24"/>
      <c r="U1665" s="61"/>
      <c r="V1665" s="61"/>
      <c r="AA1665" s="25"/>
      <c r="AF1665" s="64"/>
    </row>
    <row r="1666" spans="1:33">
      <c r="A1666" s="37"/>
      <c r="B1666" s="29"/>
      <c r="C1666" s="59"/>
      <c r="E1666" s="60"/>
      <c r="F1666" s="60"/>
      <c r="G1666" s="60"/>
      <c r="H1666" s="38"/>
      <c r="P1666" s="24"/>
      <c r="R1666" s="24"/>
      <c r="U1666" s="61"/>
      <c r="V1666" s="61"/>
      <c r="AA1666" s="25"/>
      <c r="AF1666" s="64"/>
    </row>
    <row r="1667" spans="1:33">
      <c r="A1667" s="37"/>
      <c r="B1667" s="29"/>
      <c r="C1667" s="59"/>
      <c r="E1667" s="60"/>
      <c r="F1667" s="60"/>
      <c r="G1667" s="60"/>
      <c r="H1667" s="38"/>
      <c r="P1667" s="24"/>
      <c r="R1667" s="24"/>
      <c r="U1667" s="61"/>
      <c r="V1667" s="61"/>
      <c r="AA1667" s="25"/>
      <c r="AF1667" s="64"/>
    </row>
    <row r="1668" spans="1:33">
      <c r="A1668" s="37"/>
      <c r="B1668" s="29"/>
      <c r="C1668" s="59"/>
      <c r="E1668" s="60"/>
      <c r="F1668" s="60"/>
      <c r="G1668" s="60"/>
      <c r="H1668" s="38"/>
      <c r="P1668" s="24"/>
      <c r="R1668" s="24"/>
      <c r="U1668" s="61"/>
      <c r="V1668" s="61"/>
      <c r="AA1668" s="25"/>
      <c r="AF1668" s="64"/>
    </row>
    <row r="1669" spans="1:33">
      <c r="A1669" s="37"/>
      <c r="B1669" s="29"/>
      <c r="C1669" s="59"/>
      <c r="E1669" s="60"/>
      <c r="F1669" s="60"/>
      <c r="G1669" s="60"/>
      <c r="H1669" s="38"/>
      <c r="P1669" s="24"/>
      <c r="R1669" s="24"/>
      <c r="U1669" s="61"/>
      <c r="V1669" s="61"/>
      <c r="AA1669" s="25"/>
      <c r="AF1669" s="64"/>
    </row>
    <row r="1670" spans="1:33">
      <c r="A1670" s="37"/>
      <c r="B1670" s="29"/>
      <c r="C1670" s="59"/>
      <c r="E1670" s="60"/>
      <c r="F1670" s="60"/>
      <c r="G1670" s="60"/>
      <c r="H1670" s="38"/>
      <c r="P1670" s="24"/>
      <c r="R1670" s="24"/>
      <c r="U1670" s="61"/>
      <c r="V1670" s="61"/>
      <c r="AA1670" s="25"/>
      <c r="AF1670" s="64"/>
    </row>
    <row r="1671" spans="1:33">
      <c r="A1671" s="37"/>
      <c r="B1671" s="29"/>
      <c r="C1671" s="59"/>
      <c r="E1671" s="60"/>
      <c r="F1671" s="60"/>
      <c r="G1671" s="60"/>
      <c r="H1671" s="38"/>
      <c r="P1671" s="24"/>
      <c r="R1671" s="24"/>
      <c r="U1671" s="61"/>
      <c r="V1671" s="61"/>
      <c r="AA1671" s="25"/>
      <c r="AF1671" s="64"/>
    </row>
    <row r="1672" spans="1:33">
      <c r="A1672" s="37"/>
      <c r="B1672" s="29"/>
      <c r="C1672" s="59"/>
      <c r="E1672" s="60"/>
      <c r="F1672" s="60"/>
      <c r="G1672" s="60"/>
      <c r="H1672" s="38"/>
      <c r="P1672" s="24"/>
      <c r="R1672" s="24"/>
      <c r="U1672" s="61"/>
      <c r="V1672" s="61"/>
      <c r="AA1672" s="25"/>
      <c r="AF1672" s="64"/>
    </row>
    <row r="1673" spans="1:33">
      <c r="A1673" s="37"/>
      <c r="B1673" s="29"/>
      <c r="C1673" s="59"/>
      <c r="E1673" s="60"/>
      <c r="F1673" s="60"/>
      <c r="G1673" s="60"/>
      <c r="H1673" s="38"/>
      <c r="P1673" s="24"/>
      <c r="R1673" s="24"/>
      <c r="U1673" s="61"/>
      <c r="V1673" s="61"/>
      <c r="AA1673" s="25"/>
      <c r="AD1673" s="64"/>
      <c r="AE1673" s="64"/>
      <c r="AF1673" s="64"/>
    </row>
    <row r="1674" spans="1:33">
      <c r="A1674" s="37"/>
      <c r="B1674" s="29"/>
      <c r="C1674" s="59"/>
      <c r="E1674" s="60"/>
      <c r="F1674" s="60"/>
      <c r="G1674" s="60"/>
      <c r="H1674" s="38"/>
      <c r="P1674" s="24"/>
      <c r="R1674" s="24"/>
      <c r="U1674" s="61"/>
      <c r="V1674" s="61"/>
      <c r="AA1674" s="25"/>
      <c r="AD1674" s="64"/>
      <c r="AE1674" s="64"/>
      <c r="AF1674" s="64"/>
    </row>
    <row r="1675" spans="1:33">
      <c r="A1675" s="37"/>
      <c r="B1675" s="29"/>
      <c r="C1675" s="59"/>
      <c r="E1675" s="60"/>
      <c r="F1675" s="60"/>
      <c r="G1675" s="60"/>
      <c r="H1675" s="38"/>
      <c r="P1675" s="24"/>
      <c r="R1675" s="24"/>
      <c r="U1675" s="61"/>
      <c r="V1675" s="61"/>
      <c r="AA1675" s="25"/>
      <c r="AF1675" s="64"/>
      <c r="AG1675" s="69"/>
    </row>
    <row r="1676" spans="1:33">
      <c r="A1676" s="37"/>
      <c r="B1676" s="29"/>
      <c r="C1676" s="59"/>
      <c r="E1676" s="60"/>
      <c r="F1676" s="60"/>
      <c r="G1676" s="60"/>
      <c r="H1676" s="38"/>
      <c r="P1676" s="24"/>
      <c r="R1676" s="24"/>
      <c r="U1676" s="61"/>
      <c r="V1676" s="61"/>
      <c r="AA1676" s="25"/>
      <c r="AF1676" s="64"/>
      <c r="AG1676" s="69"/>
    </row>
    <row r="1677" spans="1:33">
      <c r="A1677" s="37"/>
      <c r="B1677" s="29"/>
      <c r="C1677" s="59"/>
      <c r="E1677" s="60"/>
      <c r="F1677" s="60"/>
      <c r="G1677" s="60"/>
      <c r="H1677" s="38"/>
      <c r="P1677" s="24"/>
      <c r="R1677" s="24"/>
      <c r="U1677" s="61"/>
      <c r="V1677" s="61"/>
      <c r="AA1677" s="25"/>
      <c r="AF1677" s="64"/>
      <c r="AG1677" s="69"/>
    </row>
    <row r="1678" spans="1:33">
      <c r="A1678" s="37"/>
      <c r="B1678" s="29"/>
      <c r="C1678" s="59"/>
      <c r="E1678" s="60"/>
      <c r="F1678" s="60"/>
      <c r="G1678" s="60"/>
      <c r="H1678" s="38"/>
      <c r="P1678" s="24"/>
      <c r="R1678" s="24"/>
      <c r="U1678" s="61"/>
      <c r="V1678" s="61"/>
      <c r="AA1678" s="25"/>
      <c r="AF1678" s="64"/>
      <c r="AG1678" s="69"/>
    </row>
    <row r="1679" spans="1:33">
      <c r="A1679" s="37"/>
      <c r="B1679" s="29"/>
      <c r="C1679" s="59"/>
      <c r="E1679" s="60"/>
      <c r="F1679" s="60"/>
      <c r="G1679" s="60"/>
      <c r="H1679" s="38"/>
      <c r="P1679" s="24"/>
      <c r="R1679" s="24"/>
      <c r="U1679" s="61"/>
      <c r="V1679" s="61"/>
      <c r="AA1679" s="25"/>
      <c r="AF1679" s="64"/>
      <c r="AG1679" s="69"/>
    </row>
    <row r="1680" spans="1:33">
      <c r="A1680" s="37"/>
      <c r="B1680" s="29"/>
      <c r="C1680" s="59"/>
      <c r="E1680" s="60"/>
      <c r="F1680" s="60"/>
      <c r="G1680" s="60"/>
      <c r="H1680" s="38"/>
      <c r="N1680" s="37"/>
      <c r="P1680" s="24"/>
      <c r="R1680" s="24"/>
      <c r="U1680" s="61"/>
      <c r="V1680" s="61"/>
      <c r="AA1680" s="25"/>
      <c r="AD1680" s="64"/>
      <c r="AE1680" s="64"/>
      <c r="AF1680" s="64"/>
      <c r="AG1680" s="69"/>
    </row>
    <row r="1681" spans="1:33">
      <c r="A1681" s="37"/>
      <c r="B1681" s="29"/>
      <c r="C1681" s="59"/>
      <c r="E1681" s="60"/>
      <c r="F1681" s="60"/>
      <c r="G1681" s="60"/>
      <c r="H1681" s="38"/>
      <c r="N1681" s="37"/>
      <c r="P1681" s="24"/>
      <c r="R1681" s="24"/>
      <c r="U1681" s="61"/>
      <c r="V1681" s="61"/>
      <c r="AA1681" s="25"/>
      <c r="AD1681" s="64"/>
      <c r="AE1681" s="64"/>
      <c r="AF1681" s="64"/>
      <c r="AG1681" s="69"/>
    </row>
    <row r="1682" spans="1:33">
      <c r="A1682" s="37"/>
      <c r="B1682" s="29"/>
      <c r="C1682" s="59"/>
      <c r="E1682" s="60"/>
      <c r="F1682" s="60"/>
      <c r="G1682" s="60"/>
      <c r="H1682" s="38"/>
      <c r="N1682" s="37"/>
      <c r="P1682" s="24"/>
      <c r="R1682" s="24"/>
      <c r="U1682" s="61"/>
      <c r="V1682" s="61"/>
      <c r="AA1682" s="25"/>
      <c r="AF1682" s="64"/>
    </row>
    <row r="1683" spans="1:33">
      <c r="A1683" s="58"/>
      <c r="B1683" s="29"/>
      <c r="C1683" s="59"/>
      <c r="E1683" s="60"/>
      <c r="F1683" s="60"/>
      <c r="G1683" s="60"/>
      <c r="H1683" s="38"/>
      <c r="N1683" s="37"/>
      <c r="P1683" s="24"/>
      <c r="R1683" s="24"/>
      <c r="U1683" s="61"/>
      <c r="V1683" s="61"/>
      <c r="AA1683" s="25"/>
      <c r="AF1683" s="64"/>
    </row>
    <row r="1684" spans="1:33">
      <c r="A1684" s="58"/>
      <c r="B1684" s="29"/>
      <c r="C1684" s="59"/>
      <c r="E1684" s="60"/>
      <c r="F1684" s="60"/>
      <c r="G1684" s="60"/>
      <c r="H1684" s="38"/>
      <c r="N1684" s="37"/>
      <c r="P1684" s="24"/>
      <c r="R1684" s="24"/>
      <c r="U1684" s="61"/>
      <c r="V1684" s="61"/>
      <c r="AA1684" s="25"/>
      <c r="AF1684" s="64"/>
    </row>
    <row r="1685" spans="1:33">
      <c r="A1685" s="58"/>
      <c r="B1685" s="29"/>
      <c r="C1685" s="59"/>
      <c r="E1685" s="60"/>
      <c r="F1685" s="60"/>
      <c r="G1685" s="60"/>
      <c r="H1685" s="38"/>
      <c r="N1685" s="37"/>
      <c r="P1685" s="24"/>
      <c r="R1685" s="24"/>
      <c r="U1685" s="61"/>
      <c r="V1685" s="61"/>
      <c r="AA1685" s="25"/>
      <c r="AD1685" s="64"/>
      <c r="AE1685" s="64"/>
      <c r="AF1685" s="64"/>
    </row>
    <row r="1686" spans="1:33">
      <c r="A1686" s="58"/>
      <c r="B1686" s="29"/>
      <c r="C1686" s="59"/>
      <c r="E1686" s="60"/>
      <c r="F1686" s="60"/>
      <c r="G1686" s="60"/>
      <c r="H1686" s="38"/>
      <c r="N1686" s="37"/>
      <c r="P1686" s="24"/>
      <c r="R1686" s="24"/>
      <c r="U1686" s="61"/>
      <c r="V1686" s="61"/>
      <c r="AA1686" s="25"/>
      <c r="AF1686" s="64"/>
    </row>
    <row r="1687" spans="1:33">
      <c r="A1687" s="58"/>
      <c r="B1687" s="29"/>
      <c r="C1687" s="59"/>
      <c r="E1687" s="60"/>
      <c r="F1687" s="60"/>
      <c r="G1687" s="60"/>
      <c r="H1687" s="38"/>
      <c r="N1687" s="37"/>
      <c r="P1687" s="24"/>
      <c r="R1687" s="24"/>
      <c r="U1687" s="61"/>
      <c r="V1687" s="61"/>
      <c r="AA1687" s="25"/>
      <c r="AF1687" s="64"/>
    </row>
    <row r="1688" spans="1:33">
      <c r="A1688" s="58"/>
      <c r="B1688" s="29"/>
      <c r="C1688" s="59"/>
      <c r="E1688" s="60"/>
      <c r="F1688" s="60"/>
      <c r="G1688" s="60"/>
      <c r="H1688" s="38"/>
      <c r="N1688" s="37"/>
      <c r="P1688" s="24"/>
      <c r="R1688" s="24"/>
      <c r="U1688" s="61"/>
      <c r="V1688" s="61"/>
      <c r="AA1688" s="25"/>
      <c r="AF1688" s="64"/>
    </row>
    <row r="1689" spans="1:33">
      <c r="A1689" s="58"/>
      <c r="B1689" s="29"/>
      <c r="C1689" s="59"/>
      <c r="E1689" s="60"/>
      <c r="F1689" s="60"/>
      <c r="G1689" s="60"/>
      <c r="H1689" s="38"/>
      <c r="N1689" s="37"/>
      <c r="P1689" s="24"/>
      <c r="R1689" s="24"/>
      <c r="U1689" s="61"/>
      <c r="V1689" s="61"/>
      <c r="AA1689" s="25"/>
      <c r="AF1689" s="64"/>
    </row>
    <row r="1690" spans="1:33">
      <c r="A1690" s="58"/>
      <c r="B1690" s="29"/>
      <c r="C1690" s="59"/>
      <c r="E1690" s="60"/>
      <c r="F1690" s="60"/>
      <c r="G1690" s="60"/>
      <c r="H1690" s="38"/>
      <c r="N1690" s="37"/>
      <c r="P1690" s="24"/>
      <c r="R1690" s="24"/>
      <c r="U1690" s="61"/>
      <c r="V1690" s="61"/>
      <c r="AA1690" s="25"/>
      <c r="AF1690" s="64"/>
    </row>
    <row r="1691" spans="1:33">
      <c r="A1691" s="58"/>
      <c r="B1691" s="29"/>
      <c r="C1691" s="59"/>
      <c r="E1691" s="60"/>
      <c r="F1691" s="60"/>
      <c r="G1691" s="60"/>
      <c r="H1691" s="38"/>
      <c r="N1691" s="37"/>
      <c r="P1691" s="24"/>
      <c r="R1691" s="24"/>
      <c r="U1691" s="61"/>
      <c r="V1691" s="61"/>
      <c r="AA1691" s="25"/>
      <c r="AF1691" s="64"/>
    </row>
    <row r="1692" spans="1:33">
      <c r="A1692" s="58"/>
      <c r="B1692" s="29"/>
      <c r="C1692" s="59"/>
      <c r="E1692" s="60"/>
      <c r="F1692" s="60"/>
      <c r="G1692" s="60"/>
      <c r="H1692" s="38"/>
      <c r="N1692" s="37"/>
      <c r="P1692" s="24"/>
      <c r="R1692" s="24"/>
      <c r="U1692" s="61"/>
      <c r="V1692" s="61"/>
      <c r="AA1692" s="25"/>
      <c r="AF1692" s="64"/>
    </row>
    <row r="1693" spans="1:33">
      <c r="A1693" s="58"/>
      <c r="B1693" s="29"/>
      <c r="C1693" s="59"/>
      <c r="E1693" s="60"/>
      <c r="F1693" s="60"/>
      <c r="G1693" s="60"/>
      <c r="H1693" s="38"/>
      <c r="N1693" s="37"/>
      <c r="P1693" s="24"/>
      <c r="R1693" s="24"/>
      <c r="S1693" s="37"/>
      <c r="U1693" s="61"/>
      <c r="V1693" s="61"/>
      <c r="AA1693" s="25"/>
      <c r="AF1693" s="64"/>
    </row>
    <row r="1694" spans="1:33">
      <c r="A1694" s="58"/>
      <c r="B1694" s="29"/>
      <c r="C1694" s="59"/>
      <c r="E1694" s="60"/>
      <c r="F1694" s="60"/>
      <c r="G1694" s="60"/>
      <c r="H1694" s="38"/>
      <c r="N1694" s="37"/>
      <c r="P1694" s="24"/>
      <c r="R1694" s="24"/>
      <c r="S1694" s="37"/>
      <c r="U1694" s="61"/>
      <c r="V1694" s="61"/>
      <c r="AA1694" s="25"/>
      <c r="AF1694" s="64"/>
    </row>
    <row r="1695" spans="1:33">
      <c r="A1695" s="58"/>
      <c r="B1695" s="29"/>
      <c r="C1695" s="59"/>
      <c r="E1695" s="60"/>
      <c r="F1695" s="60"/>
      <c r="G1695" s="60"/>
      <c r="H1695" s="38"/>
      <c r="N1695" s="37"/>
      <c r="P1695" s="24"/>
      <c r="R1695" s="24"/>
      <c r="S1695" s="37"/>
      <c r="U1695" s="61"/>
      <c r="V1695" s="61"/>
      <c r="AA1695" s="25"/>
      <c r="AD1695" s="64"/>
      <c r="AE1695" s="64"/>
      <c r="AF1695" s="64"/>
    </row>
    <row r="1696" spans="1:33">
      <c r="A1696" s="58"/>
      <c r="B1696" s="29"/>
      <c r="C1696" s="59"/>
      <c r="E1696" s="60"/>
      <c r="F1696" s="60"/>
      <c r="G1696" s="60"/>
      <c r="H1696" s="38"/>
      <c r="N1696" s="37"/>
      <c r="P1696" s="24"/>
      <c r="R1696" s="24"/>
      <c r="S1696" s="37"/>
      <c r="U1696" s="61"/>
      <c r="V1696" s="61"/>
      <c r="AA1696" s="25"/>
      <c r="AD1696" s="64"/>
      <c r="AE1696" s="64"/>
      <c r="AF1696" s="64"/>
    </row>
    <row r="1697" spans="1:33">
      <c r="A1697" s="37"/>
      <c r="B1697" s="29"/>
      <c r="C1697" s="59"/>
      <c r="E1697" s="60"/>
      <c r="F1697" s="60"/>
      <c r="G1697" s="60"/>
      <c r="H1697" s="38"/>
      <c r="N1697" s="37"/>
      <c r="P1697" s="24"/>
      <c r="R1697" s="24"/>
      <c r="S1697" s="37"/>
      <c r="U1697" s="61"/>
      <c r="V1697" s="61"/>
      <c r="AA1697" s="25"/>
      <c r="AF1697" s="64"/>
      <c r="AG1697" s="69"/>
    </row>
    <row r="1698" spans="1:33">
      <c r="A1698" s="37"/>
      <c r="B1698" s="29"/>
      <c r="C1698" s="59"/>
      <c r="E1698" s="60"/>
      <c r="F1698" s="60"/>
      <c r="G1698" s="60"/>
      <c r="H1698" s="38"/>
      <c r="N1698" s="37"/>
      <c r="P1698" s="24"/>
      <c r="R1698" s="24"/>
      <c r="S1698" s="37"/>
      <c r="U1698" s="61"/>
      <c r="V1698" s="61"/>
      <c r="AA1698" s="25"/>
      <c r="AF1698" s="64"/>
      <c r="AG1698" s="69"/>
    </row>
    <row r="1699" spans="1:33">
      <c r="A1699" s="37"/>
      <c r="B1699" s="29"/>
      <c r="C1699" s="59"/>
      <c r="E1699" s="60"/>
      <c r="F1699" s="60"/>
      <c r="G1699" s="60"/>
      <c r="H1699" s="38"/>
      <c r="N1699" s="37"/>
      <c r="P1699" s="24"/>
      <c r="R1699" s="24"/>
      <c r="S1699" s="37"/>
      <c r="U1699" s="61"/>
      <c r="V1699" s="61"/>
      <c r="AA1699" s="25"/>
      <c r="AF1699" s="64"/>
      <c r="AG1699" s="69"/>
    </row>
    <row r="1700" spans="1:33">
      <c r="A1700" s="37"/>
      <c r="B1700" s="29"/>
      <c r="C1700" s="59"/>
      <c r="E1700" s="60"/>
      <c r="F1700" s="60"/>
      <c r="G1700" s="60"/>
      <c r="H1700" s="38"/>
      <c r="N1700" s="37"/>
      <c r="P1700" s="24"/>
      <c r="R1700" s="24"/>
      <c r="S1700" s="37"/>
      <c r="U1700" s="61"/>
      <c r="V1700" s="61"/>
      <c r="AA1700" s="25"/>
      <c r="AD1700" s="64"/>
      <c r="AE1700" s="64"/>
      <c r="AF1700" s="64"/>
      <c r="AG1700" s="69"/>
    </row>
    <row r="1701" spans="1:33">
      <c r="A1701" s="37"/>
      <c r="B1701" s="29"/>
      <c r="C1701" s="59"/>
      <c r="E1701" s="60"/>
      <c r="F1701" s="60"/>
      <c r="G1701" s="60"/>
      <c r="H1701" s="38"/>
      <c r="N1701" s="37"/>
      <c r="P1701" s="24"/>
      <c r="R1701" s="24"/>
      <c r="S1701" s="37"/>
      <c r="U1701" s="61"/>
      <c r="V1701" s="61"/>
      <c r="AA1701" s="25"/>
      <c r="AD1701" s="64"/>
      <c r="AE1701" s="64"/>
      <c r="AF1701" s="64"/>
      <c r="AG1701" s="69"/>
    </row>
    <row r="1702" spans="1:33">
      <c r="A1702" s="37"/>
      <c r="B1702" s="29"/>
      <c r="C1702" s="59"/>
      <c r="E1702" s="60"/>
      <c r="F1702" s="60"/>
      <c r="G1702" s="60"/>
      <c r="H1702" s="38"/>
      <c r="N1702" s="37"/>
      <c r="P1702" s="24"/>
      <c r="R1702" s="24"/>
      <c r="S1702" s="37"/>
      <c r="U1702" s="61"/>
      <c r="V1702" s="61"/>
      <c r="AA1702" s="25"/>
      <c r="AD1702" s="64"/>
      <c r="AE1702" s="64"/>
      <c r="AF1702" s="64"/>
      <c r="AG1702" s="69"/>
    </row>
    <row r="1703" spans="1:33">
      <c r="A1703" s="37"/>
      <c r="B1703" s="29"/>
      <c r="C1703" s="59"/>
      <c r="E1703" s="60"/>
      <c r="F1703" s="60"/>
      <c r="G1703" s="60"/>
      <c r="H1703" s="38"/>
      <c r="N1703" s="37"/>
      <c r="P1703" s="24"/>
      <c r="R1703" s="24"/>
      <c r="S1703" s="37"/>
      <c r="U1703" s="61"/>
      <c r="V1703" s="61"/>
      <c r="AA1703" s="25"/>
      <c r="AD1703" s="64"/>
      <c r="AE1703" s="64"/>
      <c r="AF1703" s="64"/>
      <c r="AG1703" s="69"/>
    </row>
    <row r="1704" spans="1:33">
      <c r="A1704" s="37"/>
      <c r="B1704" s="29"/>
      <c r="C1704" s="59"/>
      <c r="E1704" s="60"/>
      <c r="F1704" s="60"/>
      <c r="G1704" s="60"/>
      <c r="H1704" s="38"/>
      <c r="N1704" s="37"/>
      <c r="P1704" s="24"/>
      <c r="R1704" s="24"/>
      <c r="S1704" s="37"/>
      <c r="U1704" s="61"/>
      <c r="V1704" s="61"/>
      <c r="AA1704" s="25"/>
      <c r="AD1704" s="64"/>
      <c r="AE1704" s="64"/>
      <c r="AF1704" s="64"/>
      <c r="AG1704" s="69"/>
    </row>
    <row r="1705" spans="1:33">
      <c r="A1705" s="37"/>
      <c r="B1705" s="29"/>
      <c r="C1705" s="59"/>
      <c r="E1705" s="60"/>
      <c r="F1705" s="60"/>
      <c r="G1705" s="60"/>
      <c r="H1705" s="38"/>
      <c r="N1705" s="37"/>
      <c r="P1705" s="24"/>
      <c r="R1705" s="24"/>
      <c r="S1705" s="37"/>
      <c r="U1705" s="61"/>
      <c r="V1705" s="61"/>
      <c r="AA1705" s="25"/>
      <c r="AF1705" s="64"/>
    </row>
    <row r="1706" spans="1:33">
      <c r="A1706" s="37"/>
      <c r="B1706" s="29"/>
      <c r="C1706" s="59"/>
      <c r="E1706" s="60"/>
      <c r="F1706" s="60"/>
      <c r="G1706" s="60"/>
      <c r="H1706" s="38"/>
      <c r="N1706" s="37"/>
      <c r="P1706" s="24"/>
      <c r="R1706" s="24"/>
      <c r="S1706" s="37"/>
      <c r="U1706" s="61"/>
      <c r="V1706" s="61"/>
      <c r="AA1706" s="25"/>
      <c r="AF1706" s="64"/>
    </row>
    <row r="1707" spans="1:33">
      <c r="A1707" s="37"/>
      <c r="B1707" s="29"/>
      <c r="C1707" s="59"/>
      <c r="E1707" s="60"/>
      <c r="F1707" s="60"/>
      <c r="G1707" s="60"/>
      <c r="H1707" s="38"/>
      <c r="N1707" s="37"/>
      <c r="P1707" s="24"/>
      <c r="R1707" s="24"/>
      <c r="S1707" s="37"/>
      <c r="U1707" s="61"/>
      <c r="V1707" s="61"/>
      <c r="AA1707" s="25"/>
      <c r="AF1707" s="64"/>
    </row>
    <row r="1708" spans="1:33">
      <c r="A1708" s="37"/>
      <c r="B1708" s="29"/>
      <c r="C1708" s="59"/>
      <c r="E1708" s="60"/>
      <c r="F1708" s="60"/>
      <c r="G1708" s="60"/>
      <c r="H1708" s="38"/>
      <c r="N1708" s="37"/>
      <c r="P1708" s="24"/>
      <c r="R1708" s="24"/>
      <c r="S1708" s="37"/>
      <c r="U1708" s="61"/>
      <c r="V1708" s="61"/>
      <c r="AA1708" s="25"/>
      <c r="AF1708" s="64"/>
    </row>
    <row r="1709" spans="1:33">
      <c r="A1709" s="37"/>
      <c r="B1709" s="29"/>
      <c r="C1709" s="59"/>
      <c r="E1709" s="60"/>
      <c r="F1709" s="60"/>
      <c r="G1709" s="60"/>
      <c r="H1709" s="38"/>
      <c r="N1709" s="37"/>
      <c r="P1709" s="24"/>
      <c r="R1709" s="24"/>
      <c r="S1709" s="37"/>
      <c r="U1709" s="61"/>
      <c r="V1709" s="61"/>
      <c r="AA1709" s="25"/>
      <c r="AF1709" s="64"/>
    </row>
    <row r="1710" spans="1:33">
      <c r="A1710" s="37"/>
      <c r="B1710" s="29"/>
      <c r="C1710" s="59"/>
      <c r="E1710" s="60"/>
      <c r="F1710" s="60"/>
      <c r="G1710" s="60"/>
      <c r="H1710" s="38"/>
      <c r="N1710" s="37"/>
      <c r="P1710" s="24"/>
      <c r="R1710" s="24"/>
      <c r="S1710" s="37"/>
      <c r="U1710" s="61"/>
      <c r="V1710" s="61"/>
      <c r="AA1710" s="25"/>
      <c r="AF1710" s="64"/>
    </row>
    <row r="1711" spans="1:33">
      <c r="A1711" s="37"/>
      <c r="B1711" s="29"/>
      <c r="C1711" s="59"/>
      <c r="E1711" s="60"/>
      <c r="F1711" s="60"/>
      <c r="G1711" s="60"/>
      <c r="H1711" s="38"/>
      <c r="N1711" s="37"/>
      <c r="P1711" s="24"/>
      <c r="R1711" s="24"/>
      <c r="S1711" s="37"/>
      <c r="U1711" s="61"/>
      <c r="V1711" s="61"/>
      <c r="AA1711" s="25"/>
      <c r="AF1711" s="64"/>
    </row>
    <row r="1712" spans="1:33">
      <c r="A1712" s="37"/>
      <c r="B1712" s="29"/>
      <c r="C1712" s="59"/>
      <c r="E1712" s="60"/>
      <c r="F1712" s="60"/>
      <c r="G1712" s="60"/>
      <c r="H1712" s="38"/>
      <c r="N1712" s="37"/>
      <c r="P1712" s="24"/>
      <c r="R1712" s="24"/>
      <c r="S1712" s="37"/>
      <c r="U1712" s="61"/>
      <c r="V1712" s="61"/>
      <c r="AA1712" s="25"/>
      <c r="AF1712" s="64"/>
    </row>
    <row r="1713" spans="1:32">
      <c r="A1713" s="37"/>
      <c r="B1713" s="29"/>
      <c r="C1713" s="59"/>
      <c r="E1713" s="60"/>
      <c r="F1713" s="60"/>
      <c r="G1713" s="60"/>
      <c r="H1713" s="38"/>
      <c r="N1713" s="37"/>
      <c r="P1713" s="24"/>
      <c r="R1713" s="24"/>
      <c r="S1713" s="37"/>
      <c r="U1713" s="61"/>
      <c r="V1713" s="61"/>
      <c r="AA1713" s="25"/>
      <c r="AF1713" s="64"/>
    </row>
    <row r="1714" spans="1:32">
      <c r="A1714" s="37"/>
      <c r="B1714" s="29"/>
      <c r="C1714" s="59"/>
      <c r="E1714" s="60"/>
      <c r="F1714" s="60"/>
      <c r="G1714" s="60"/>
      <c r="H1714" s="38"/>
      <c r="N1714" s="37"/>
      <c r="P1714" s="24"/>
      <c r="R1714" s="24"/>
      <c r="S1714" s="37"/>
      <c r="U1714" s="61"/>
      <c r="V1714" s="61"/>
      <c r="AA1714" s="25"/>
      <c r="AF1714" s="64"/>
    </row>
    <row r="1715" spans="1:32">
      <c r="A1715" s="37"/>
      <c r="B1715" s="29"/>
      <c r="C1715" s="59"/>
      <c r="E1715" s="60"/>
      <c r="F1715" s="60"/>
      <c r="G1715" s="60"/>
      <c r="H1715" s="38"/>
      <c r="N1715" s="37"/>
      <c r="P1715" s="24"/>
      <c r="R1715" s="24"/>
      <c r="S1715" s="37"/>
      <c r="U1715" s="61"/>
      <c r="V1715" s="61"/>
      <c r="AA1715" s="25"/>
      <c r="AF1715" s="64"/>
    </row>
    <row r="1716" spans="1:32">
      <c r="A1716" s="37"/>
      <c r="B1716" s="29"/>
      <c r="C1716" s="59"/>
      <c r="E1716" s="60"/>
      <c r="F1716" s="60"/>
      <c r="G1716" s="60"/>
      <c r="H1716" s="38"/>
      <c r="N1716" s="37"/>
      <c r="P1716" s="24"/>
      <c r="R1716" s="24"/>
      <c r="S1716" s="37"/>
      <c r="U1716" s="61"/>
      <c r="V1716" s="61"/>
      <c r="AA1716" s="25"/>
      <c r="AF1716" s="64"/>
    </row>
    <row r="1717" spans="1:32">
      <c r="A1717" s="37"/>
      <c r="B1717" s="29"/>
      <c r="C1717" s="59"/>
      <c r="E1717" s="60"/>
      <c r="F1717" s="60"/>
      <c r="G1717" s="60"/>
      <c r="H1717" s="38"/>
      <c r="N1717" s="37"/>
      <c r="P1717" s="24"/>
      <c r="R1717" s="24"/>
      <c r="S1717" s="37"/>
      <c r="U1717" s="61"/>
      <c r="V1717" s="61"/>
      <c r="AA1717" s="25"/>
      <c r="AF1717" s="64"/>
    </row>
    <row r="1718" spans="1:32">
      <c r="A1718" s="37"/>
      <c r="B1718" s="29"/>
      <c r="C1718" s="59"/>
      <c r="E1718" s="60"/>
      <c r="F1718" s="60"/>
      <c r="G1718" s="60"/>
      <c r="H1718" s="38"/>
      <c r="N1718" s="37"/>
      <c r="P1718" s="24"/>
      <c r="R1718" s="24"/>
      <c r="S1718" s="37"/>
      <c r="U1718" s="61"/>
      <c r="V1718" s="61"/>
      <c r="AA1718" s="25"/>
      <c r="AF1718" s="64"/>
    </row>
    <row r="1719" spans="1:32">
      <c r="A1719" s="37"/>
      <c r="B1719" s="29"/>
      <c r="C1719" s="59"/>
      <c r="E1719" s="60"/>
      <c r="F1719" s="60"/>
      <c r="G1719" s="60"/>
      <c r="H1719" s="38"/>
      <c r="N1719" s="37"/>
      <c r="P1719" s="24"/>
      <c r="R1719" s="24"/>
      <c r="S1719" s="37"/>
      <c r="U1719" s="61"/>
      <c r="V1719" s="61"/>
      <c r="AA1719" s="25"/>
      <c r="AF1719" s="64"/>
    </row>
    <row r="1720" spans="1:32">
      <c r="A1720" s="37"/>
      <c r="B1720" s="29"/>
      <c r="C1720" s="59"/>
      <c r="E1720" s="60"/>
      <c r="F1720" s="60"/>
      <c r="G1720" s="60"/>
      <c r="H1720" s="38"/>
      <c r="N1720" s="37"/>
      <c r="P1720" s="24"/>
      <c r="R1720" s="24"/>
      <c r="S1720" s="37"/>
      <c r="U1720" s="61"/>
      <c r="V1720" s="61"/>
      <c r="AA1720" s="25"/>
      <c r="AF1720" s="64"/>
    </row>
    <row r="1721" spans="1:32">
      <c r="A1721" s="37"/>
      <c r="B1721" s="29"/>
      <c r="C1721" s="59"/>
      <c r="E1721" s="60"/>
      <c r="F1721" s="60"/>
      <c r="G1721" s="60"/>
      <c r="H1721" s="38"/>
      <c r="N1721" s="37"/>
      <c r="P1721" s="24"/>
      <c r="R1721" s="24"/>
      <c r="S1721" s="37"/>
      <c r="U1721" s="61"/>
      <c r="V1721" s="61"/>
      <c r="AA1721" s="25"/>
      <c r="AF1721" s="64"/>
    </row>
    <row r="1722" spans="1:32">
      <c r="A1722" s="37"/>
      <c r="B1722" s="29"/>
      <c r="C1722" s="59"/>
      <c r="E1722" s="60"/>
      <c r="F1722" s="60"/>
      <c r="G1722" s="60"/>
      <c r="H1722" s="38"/>
      <c r="N1722" s="37"/>
      <c r="P1722" s="24"/>
      <c r="R1722" s="24"/>
      <c r="S1722" s="37"/>
      <c r="U1722" s="61"/>
      <c r="V1722" s="61"/>
      <c r="AA1722" s="25"/>
      <c r="AF1722" s="64"/>
    </row>
    <row r="1723" spans="1:32">
      <c r="A1723" s="37"/>
      <c r="B1723" s="29"/>
      <c r="C1723" s="59"/>
      <c r="E1723" s="60"/>
      <c r="F1723" s="60"/>
      <c r="G1723" s="60"/>
      <c r="H1723" s="38"/>
      <c r="P1723" s="24"/>
      <c r="R1723" s="24"/>
      <c r="U1723" s="61"/>
      <c r="V1723" s="61"/>
      <c r="AA1723" s="25"/>
      <c r="AD1723" s="64"/>
      <c r="AE1723" s="64"/>
      <c r="AF1723" s="64"/>
    </row>
    <row r="1724" spans="1:32">
      <c r="A1724" s="37"/>
      <c r="B1724" s="29"/>
      <c r="C1724" s="59"/>
      <c r="E1724" s="60"/>
      <c r="F1724" s="60"/>
      <c r="G1724" s="60"/>
      <c r="H1724" s="38"/>
      <c r="P1724" s="24"/>
      <c r="R1724" s="24"/>
      <c r="U1724" s="61"/>
      <c r="V1724" s="61"/>
      <c r="AA1724" s="25"/>
      <c r="AF1724" s="64"/>
    </row>
    <row r="1725" spans="1:32">
      <c r="A1725" s="37"/>
      <c r="B1725" s="29"/>
      <c r="C1725" s="59"/>
      <c r="E1725" s="60"/>
      <c r="F1725" s="60"/>
      <c r="G1725" s="60"/>
      <c r="H1725" s="38"/>
      <c r="P1725" s="24"/>
      <c r="R1725" s="24"/>
      <c r="U1725" s="61"/>
      <c r="V1725" s="61"/>
      <c r="AA1725" s="25"/>
      <c r="AF1725" s="64"/>
    </row>
    <row r="1726" spans="1:32">
      <c r="A1726" s="37"/>
      <c r="B1726" s="29"/>
      <c r="C1726" s="59"/>
      <c r="E1726" s="60"/>
      <c r="F1726" s="60"/>
      <c r="G1726" s="60"/>
      <c r="H1726" s="38"/>
      <c r="P1726" s="24"/>
      <c r="R1726" s="24"/>
      <c r="U1726" s="61"/>
      <c r="V1726" s="61"/>
      <c r="AA1726" s="25"/>
      <c r="AF1726" s="64"/>
    </row>
    <row r="1727" spans="1:32">
      <c r="A1727" s="37"/>
      <c r="B1727" s="29"/>
      <c r="C1727" s="59"/>
      <c r="E1727" s="60"/>
      <c r="F1727" s="60"/>
      <c r="G1727" s="60"/>
      <c r="H1727" s="38"/>
      <c r="P1727" s="24"/>
      <c r="R1727" s="24"/>
      <c r="U1727" s="61"/>
      <c r="V1727" s="61"/>
      <c r="AA1727" s="25"/>
      <c r="AD1727" s="64"/>
      <c r="AE1727" s="64"/>
      <c r="AF1727" s="64"/>
    </row>
    <row r="1728" spans="1:32">
      <c r="A1728" s="37"/>
      <c r="B1728" s="29"/>
      <c r="C1728" s="59"/>
      <c r="E1728" s="60"/>
      <c r="F1728" s="60"/>
      <c r="G1728" s="60"/>
      <c r="H1728" s="38"/>
      <c r="P1728" s="24"/>
      <c r="R1728" s="24"/>
      <c r="U1728" s="61"/>
      <c r="V1728" s="61"/>
      <c r="AA1728" s="25"/>
      <c r="AD1728" s="64"/>
      <c r="AE1728" s="64"/>
      <c r="AF1728" s="64"/>
    </row>
    <row r="1729" spans="1:33">
      <c r="A1729" s="37"/>
      <c r="B1729" s="29"/>
      <c r="C1729" s="59"/>
      <c r="E1729" s="60"/>
      <c r="F1729" s="60"/>
      <c r="G1729" s="60"/>
      <c r="H1729" s="38"/>
      <c r="P1729" s="24"/>
      <c r="R1729" s="24"/>
      <c r="U1729" s="61"/>
      <c r="V1729" s="61"/>
      <c r="AA1729" s="25"/>
      <c r="AF1729" s="64"/>
    </row>
    <row r="1730" spans="1:33">
      <c r="A1730" s="37"/>
      <c r="B1730" s="29"/>
      <c r="C1730" s="59"/>
      <c r="E1730" s="60"/>
      <c r="F1730" s="60"/>
      <c r="G1730" s="60"/>
      <c r="H1730" s="38"/>
      <c r="P1730" s="24"/>
      <c r="R1730" s="24"/>
      <c r="U1730" s="61"/>
      <c r="V1730" s="61"/>
      <c r="AA1730" s="25"/>
      <c r="AF1730" s="64"/>
    </row>
    <row r="1731" spans="1:33">
      <c r="A1731" s="37"/>
      <c r="B1731" s="29"/>
      <c r="C1731" s="59"/>
      <c r="E1731" s="60"/>
      <c r="F1731" s="60"/>
      <c r="G1731" s="60"/>
      <c r="H1731" s="38"/>
      <c r="P1731" s="24"/>
      <c r="R1731" s="24"/>
      <c r="U1731" s="61"/>
      <c r="V1731" s="61"/>
      <c r="AA1731" s="25"/>
      <c r="AF1731" s="64"/>
    </row>
    <row r="1732" spans="1:33">
      <c r="A1732" s="37"/>
      <c r="B1732" s="29"/>
      <c r="C1732" s="59"/>
      <c r="E1732" s="60"/>
      <c r="F1732" s="60"/>
      <c r="G1732" s="60"/>
      <c r="H1732" s="38"/>
      <c r="P1732" s="24"/>
      <c r="R1732" s="24"/>
      <c r="U1732" s="61"/>
      <c r="V1732" s="61"/>
      <c r="AA1732" s="25"/>
      <c r="AF1732" s="64"/>
    </row>
    <row r="1733" spans="1:33">
      <c r="A1733" s="37"/>
      <c r="B1733" s="29"/>
      <c r="C1733" s="59"/>
      <c r="E1733" s="60"/>
      <c r="F1733" s="60"/>
      <c r="G1733" s="60"/>
      <c r="H1733" s="38"/>
      <c r="P1733" s="24"/>
      <c r="R1733" s="24"/>
      <c r="U1733" s="61"/>
      <c r="V1733" s="61"/>
      <c r="AA1733" s="25"/>
      <c r="AF1733" s="64"/>
    </row>
    <row r="1734" spans="1:33">
      <c r="A1734" s="37"/>
      <c r="B1734" s="29"/>
      <c r="C1734" s="59"/>
      <c r="E1734" s="60"/>
      <c r="F1734" s="60"/>
      <c r="G1734" s="60"/>
      <c r="H1734" s="38"/>
      <c r="P1734" s="24"/>
      <c r="R1734" s="24"/>
      <c r="U1734" s="61"/>
      <c r="V1734" s="61"/>
      <c r="AA1734" s="25"/>
      <c r="AF1734" s="64"/>
    </row>
    <row r="1735" spans="1:33">
      <c r="A1735" s="37"/>
      <c r="B1735" s="29"/>
      <c r="C1735" s="59"/>
      <c r="E1735" s="60"/>
      <c r="F1735" s="60"/>
      <c r="G1735" s="60"/>
      <c r="H1735" s="38"/>
      <c r="P1735" s="24"/>
      <c r="R1735" s="24"/>
      <c r="U1735" s="61"/>
      <c r="V1735" s="61"/>
      <c r="AA1735" s="25"/>
      <c r="AF1735" s="64"/>
    </row>
    <row r="1736" spans="1:33">
      <c r="A1736" s="37"/>
      <c r="B1736" s="29"/>
      <c r="C1736" s="59"/>
      <c r="E1736" s="60"/>
      <c r="F1736" s="60"/>
      <c r="G1736" s="60"/>
      <c r="H1736" s="38"/>
      <c r="P1736" s="24"/>
      <c r="R1736" s="24"/>
      <c r="U1736" s="61"/>
      <c r="V1736" s="61"/>
      <c r="AA1736" s="25"/>
      <c r="AF1736" s="64"/>
    </row>
    <row r="1737" spans="1:33">
      <c r="A1737" s="37"/>
      <c r="B1737" s="29"/>
      <c r="C1737" s="59"/>
      <c r="E1737" s="60"/>
      <c r="F1737" s="60"/>
      <c r="G1737" s="60"/>
      <c r="H1737" s="38"/>
      <c r="P1737" s="24"/>
      <c r="R1737" s="24"/>
      <c r="U1737" s="61"/>
      <c r="V1737" s="61"/>
      <c r="AA1737" s="25"/>
      <c r="AF1737" s="64"/>
    </row>
    <row r="1738" spans="1:33">
      <c r="A1738" s="37"/>
      <c r="B1738" s="29"/>
      <c r="C1738" s="59"/>
      <c r="E1738" s="60"/>
      <c r="F1738" s="60"/>
      <c r="G1738" s="60"/>
      <c r="H1738" s="38"/>
      <c r="P1738" s="24"/>
      <c r="R1738" s="24"/>
      <c r="U1738" s="61"/>
      <c r="V1738" s="61"/>
      <c r="AA1738" s="25"/>
      <c r="AD1738" s="64"/>
      <c r="AE1738" s="64"/>
      <c r="AF1738" s="64"/>
    </row>
    <row r="1739" spans="1:33">
      <c r="A1739" s="37"/>
      <c r="B1739" s="29"/>
      <c r="C1739" s="59"/>
      <c r="E1739" s="60"/>
      <c r="F1739" s="60"/>
      <c r="G1739" s="60"/>
      <c r="H1739" s="38"/>
      <c r="P1739" s="24"/>
      <c r="R1739" s="24"/>
      <c r="U1739" s="61"/>
      <c r="V1739" s="61"/>
      <c r="AA1739" s="25"/>
      <c r="AD1739" s="64"/>
      <c r="AE1739" s="64"/>
      <c r="AF1739" s="64"/>
    </row>
    <row r="1740" spans="1:33">
      <c r="A1740" s="37"/>
      <c r="B1740" s="29"/>
      <c r="C1740" s="59"/>
      <c r="E1740" s="60"/>
      <c r="F1740" s="60"/>
      <c r="G1740" s="60"/>
      <c r="H1740" s="38"/>
      <c r="P1740" s="24"/>
      <c r="R1740" s="24"/>
      <c r="U1740" s="61"/>
      <c r="V1740" s="61"/>
      <c r="AA1740" s="25"/>
      <c r="AF1740" s="64"/>
      <c r="AG1740" s="69"/>
    </row>
    <row r="1741" spans="1:33">
      <c r="A1741" s="37"/>
      <c r="B1741" s="29"/>
      <c r="C1741" s="59"/>
      <c r="E1741" s="60"/>
      <c r="F1741" s="60"/>
      <c r="G1741" s="60"/>
      <c r="H1741" s="38"/>
      <c r="P1741" s="24"/>
      <c r="R1741" s="24"/>
      <c r="U1741" s="61"/>
      <c r="V1741" s="61"/>
      <c r="AA1741" s="25"/>
      <c r="AD1741" s="64"/>
      <c r="AE1741" s="64"/>
      <c r="AF1741" s="64"/>
      <c r="AG1741" s="69"/>
    </row>
    <row r="1742" spans="1:33">
      <c r="A1742" s="37"/>
      <c r="B1742" s="29"/>
      <c r="C1742" s="59"/>
      <c r="E1742" s="60"/>
      <c r="F1742" s="60"/>
      <c r="G1742" s="60"/>
      <c r="H1742" s="38"/>
      <c r="P1742" s="24"/>
      <c r="R1742" s="24"/>
      <c r="U1742" s="61"/>
      <c r="V1742" s="61"/>
      <c r="AA1742" s="25"/>
      <c r="AD1742" s="64"/>
      <c r="AE1742" s="64"/>
      <c r="AF1742" s="64"/>
      <c r="AG1742" s="69"/>
    </row>
    <row r="1743" spans="1:33">
      <c r="A1743" s="37"/>
      <c r="B1743" s="29"/>
      <c r="C1743" s="59"/>
      <c r="E1743" s="60"/>
      <c r="F1743" s="60"/>
      <c r="G1743" s="60"/>
      <c r="H1743" s="38"/>
      <c r="P1743" s="24"/>
      <c r="R1743" s="24"/>
      <c r="U1743" s="61"/>
      <c r="V1743" s="61"/>
      <c r="AA1743" s="25"/>
      <c r="AF1743" s="64"/>
    </row>
    <row r="1744" spans="1:33">
      <c r="A1744" s="37"/>
      <c r="B1744" s="29"/>
      <c r="C1744" s="59"/>
      <c r="E1744" s="60"/>
      <c r="F1744" s="60"/>
      <c r="G1744" s="60"/>
      <c r="H1744" s="38"/>
      <c r="P1744" s="24"/>
      <c r="R1744" s="24"/>
      <c r="U1744" s="61"/>
      <c r="V1744" s="61"/>
      <c r="AA1744" s="25"/>
      <c r="AF1744" s="64"/>
    </row>
    <row r="1745" spans="1:32">
      <c r="A1745" s="37"/>
      <c r="B1745" s="29"/>
      <c r="C1745" s="59"/>
      <c r="E1745" s="60"/>
      <c r="F1745" s="60"/>
      <c r="G1745" s="60"/>
      <c r="H1745" s="38"/>
      <c r="P1745" s="24"/>
      <c r="R1745" s="24"/>
      <c r="U1745" s="61"/>
      <c r="V1745" s="61"/>
      <c r="AA1745" s="25"/>
      <c r="AF1745" s="64"/>
    </row>
    <row r="1746" spans="1:32">
      <c r="A1746" s="37"/>
      <c r="B1746" s="29"/>
      <c r="C1746" s="59"/>
      <c r="E1746" s="60"/>
      <c r="F1746" s="60"/>
      <c r="G1746" s="60"/>
      <c r="H1746" s="38"/>
      <c r="P1746" s="24"/>
      <c r="R1746" s="24"/>
      <c r="U1746" s="61"/>
      <c r="V1746" s="61"/>
      <c r="AA1746" s="25"/>
      <c r="AF1746" s="64"/>
    </row>
    <row r="1747" spans="1:32">
      <c r="A1747" s="37"/>
      <c r="B1747" s="29"/>
      <c r="C1747" s="59"/>
      <c r="E1747" s="60"/>
      <c r="F1747" s="60"/>
      <c r="G1747" s="60"/>
      <c r="H1747" s="38"/>
      <c r="P1747" s="24"/>
      <c r="R1747" s="24"/>
      <c r="U1747" s="61"/>
      <c r="V1747" s="61"/>
      <c r="AA1747" s="25"/>
      <c r="AF1747" s="64"/>
    </row>
    <row r="1748" spans="1:32">
      <c r="A1748" s="37"/>
      <c r="B1748" s="29"/>
      <c r="C1748" s="59"/>
      <c r="E1748" s="60"/>
      <c r="F1748" s="60"/>
      <c r="G1748" s="60"/>
      <c r="H1748" s="38"/>
      <c r="P1748" s="24"/>
      <c r="R1748" s="24"/>
      <c r="U1748" s="61"/>
      <c r="V1748" s="61"/>
      <c r="AA1748" s="25"/>
      <c r="AF1748" s="64"/>
    </row>
    <row r="1749" spans="1:32">
      <c r="A1749" s="37"/>
      <c r="B1749" s="29"/>
      <c r="C1749" s="59"/>
      <c r="E1749" s="60"/>
      <c r="F1749" s="60"/>
      <c r="G1749" s="60"/>
      <c r="H1749" s="38"/>
      <c r="P1749" s="24"/>
      <c r="R1749" s="24"/>
      <c r="U1749" s="61"/>
      <c r="V1749" s="61"/>
      <c r="AA1749" s="25"/>
      <c r="AF1749" s="64"/>
    </row>
    <row r="1750" spans="1:32">
      <c r="A1750" s="37"/>
      <c r="B1750" s="29"/>
      <c r="C1750" s="59"/>
      <c r="E1750" s="60"/>
      <c r="F1750" s="60"/>
      <c r="G1750" s="60"/>
      <c r="H1750" s="38"/>
      <c r="P1750" s="24"/>
      <c r="R1750" s="24"/>
      <c r="U1750" s="61"/>
      <c r="V1750" s="61"/>
      <c r="AA1750" s="25"/>
      <c r="AF1750" s="64"/>
    </row>
    <row r="1751" spans="1:32">
      <c r="A1751" s="37"/>
      <c r="B1751" s="29"/>
      <c r="C1751" s="59"/>
      <c r="E1751" s="60"/>
      <c r="F1751" s="60"/>
      <c r="G1751" s="60"/>
      <c r="H1751" s="38"/>
      <c r="P1751" s="24"/>
      <c r="R1751" s="24"/>
      <c r="U1751" s="61"/>
      <c r="V1751" s="61"/>
      <c r="AA1751" s="25"/>
      <c r="AF1751" s="64"/>
    </row>
    <row r="1752" spans="1:32">
      <c r="A1752" s="37"/>
      <c r="B1752" s="29"/>
      <c r="C1752" s="59"/>
      <c r="E1752" s="60"/>
      <c r="F1752" s="60"/>
      <c r="G1752" s="60"/>
      <c r="H1752" s="38"/>
      <c r="P1752" s="24"/>
      <c r="R1752" s="24"/>
      <c r="U1752" s="61"/>
      <c r="V1752" s="61"/>
      <c r="AA1752" s="25"/>
      <c r="AF1752" s="64"/>
    </row>
    <row r="1753" spans="1:32">
      <c r="A1753" s="37"/>
      <c r="B1753" s="29"/>
      <c r="C1753" s="59"/>
      <c r="E1753" s="60"/>
      <c r="F1753" s="60"/>
      <c r="G1753" s="60"/>
      <c r="H1753" s="38"/>
      <c r="P1753" s="24"/>
      <c r="R1753" s="24"/>
      <c r="U1753" s="61"/>
      <c r="V1753" s="61"/>
      <c r="AA1753" s="25"/>
      <c r="AF1753" s="64"/>
    </row>
    <row r="1754" spans="1:32">
      <c r="A1754" s="37"/>
      <c r="B1754" s="29"/>
      <c r="C1754" s="59"/>
      <c r="E1754" s="60"/>
      <c r="F1754" s="60"/>
      <c r="G1754" s="60"/>
      <c r="H1754" s="38"/>
      <c r="P1754" s="24"/>
      <c r="R1754" s="24"/>
      <c r="U1754" s="61"/>
      <c r="V1754" s="61"/>
      <c r="AA1754" s="25"/>
      <c r="AF1754" s="64"/>
    </row>
    <row r="1755" spans="1:32">
      <c r="A1755" s="37"/>
      <c r="B1755" s="29"/>
      <c r="C1755" s="59"/>
      <c r="E1755" s="60"/>
      <c r="F1755" s="60"/>
      <c r="G1755" s="60"/>
      <c r="H1755" s="38"/>
      <c r="P1755" s="24"/>
      <c r="R1755" s="24"/>
      <c r="U1755" s="61"/>
      <c r="V1755" s="61"/>
      <c r="AA1755" s="25"/>
      <c r="AF1755" s="64"/>
    </row>
    <row r="1756" spans="1:32">
      <c r="A1756" s="37"/>
      <c r="B1756" s="29"/>
      <c r="C1756" s="59"/>
      <c r="E1756" s="60"/>
      <c r="F1756" s="60"/>
      <c r="G1756" s="60"/>
      <c r="H1756" s="38"/>
      <c r="P1756" s="24"/>
      <c r="R1756" s="24"/>
      <c r="U1756" s="61"/>
      <c r="V1756" s="61"/>
      <c r="AA1756" s="25"/>
      <c r="AF1756" s="64"/>
    </row>
    <row r="1757" spans="1:32">
      <c r="A1757" s="37"/>
      <c r="B1757" s="29"/>
      <c r="C1757" s="59"/>
      <c r="E1757" s="60"/>
      <c r="F1757" s="60"/>
      <c r="G1757" s="60"/>
      <c r="H1757" s="38"/>
      <c r="P1757" s="24"/>
      <c r="R1757" s="24"/>
      <c r="U1757" s="61"/>
      <c r="V1757" s="61"/>
      <c r="AA1757" s="25"/>
      <c r="AF1757" s="64"/>
    </row>
    <row r="1758" spans="1:32">
      <c r="A1758" s="37"/>
      <c r="B1758" s="29"/>
      <c r="C1758" s="59"/>
      <c r="E1758" s="60"/>
      <c r="F1758" s="60"/>
      <c r="G1758" s="60"/>
      <c r="H1758" s="38"/>
      <c r="P1758" s="24"/>
      <c r="R1758" s="24"/>
      <c r="U1758" s="61"/>
      <c r="V1758" s="61"/>
      <c r="AA1758" s="25"/>
      <c r="AF1758" s="64"/>
    </row>
    <row r="1759" spans="1:32">
      <c r="A1759" s="37"/>
      <c r="B1759" s="29"/>
      <c r="C1759" s="59"/>
      <c r="E1759" s="60"/>
      <c r="F1759" s="60"/>
      <c r="G1759" s="60"/>
      <c r="H1759" s="38"/>
      <c r="P1759" s="24"/>
      <c r="R1759" s="24"/>
      <c r="U1759" s="61"/>
      <c r="V1759" s="61"/>
      <c r="AA1759" s="25"/>
      <c r="AF1759" s="64"/>
    </row>
    <row r="1760" spans="1:32">
      <c r="A1760" s="37"/>
      <c r="B1760" s="29"/>
      <c r="C1760" s="59"/>
      <c r="E1760" s="60"/>
      <c r="F1760" s="60"/>
      <c r="G1760" s="60"/>
      <c r="H1760" s="38"/>
      <c r="P1760" s="24"/>
      <c r="R1760" s="24"/>
      <c r="U1760" s="61"/>
      <c r="V1760" s="61"/>
      <c r="AA1760" s="25"/>
      <c r="AF1760" s="64"/>
    </row>
    <row r="1761" spans="1:33">
      <c r="A1761" s="37"/>
      <c r="B1761" s="29"/>
      <c r="C1761" s="59"/>
      <c r="E1761" s="60"/>
      <c r="F1761" s="60"/>
      <c r="G1761" s="60"/>
      <c r="H1761" s="38"/>
      <c r="P1761" s="24"/>
      <c r="R1761" s="24"/>
      <c r="S1761" s="37"/>
      <c r="U1761" s="61"/>
      <c r="V1761" s="61"/>
      <c r="AA1761" s="25"/>
      <c r="AF1761" s="64"/>
    </row>
    <row r="1762" spans="1:33">
      <c r="A1762" s="37"/>
      <c r="B1762" s="29"/>
      <c r="C1762" s="59"/>
      <c r="E1762" s="60"/>
      <c r="F1762" s="60"/>
      <c r="G1762" s="60"/>
      <c r="H1762" s="38"/>
      <c r="P1762" s="24"/>
      <c r="R1762" s="24"/>
      <c r="S1762" s="37"/>
      <c r="U1762" s="61"/>
      <c r="V1762" s="61"/>
      <c r="AA1762" s="25"/>
      <c r="AD1762" s="64"/>
      <c r="AE1762" s="64"/>
      <c r="AF1762" s="64"/>
    </row>
    <row r="1763" spans="1:33">
      <c r="A1763" s="37"/>
      <c r="B1763" s="29"/>
      <c r="C1763" s="59"/>
      <c r="E1763" s="60"/>
      <c r="F1763" s="60"/>
      <c r="G1763" s="60"/>
      <c r="H1763" s="38"/>
      <c r="P1763" s="24"/>
      <c r="R1763" s="24"/>
      <c r="S1763" s="37"/>
      <c r="U1763" s="61"/>
      <c r="V1763" s="61"/>
      <c r="AA1763" s="25"/>
      <c r="AD1763" s="64"/>
      <c r="AE1763" s="64"/>
      <c r="AF1763" s="64"/>
    </row>
    <row r="1764" spans="1:33">
      <c r="A1764" s="37"/>
      <c r="B1764" s="29"/>
      <c r="C1764" s="59"/>
      <c r="E1764" s="60"/>
      <c r="F1764" s="60"/>
      <c r="G1764" s="60"/>
      <c r="H1764" s="38"/>
      <c r="P1764" s="24"/>
      <c r="R1764" s="24"/>
      <c r="S1764" s="37"/>
      <c r="U1764" s="61"/>
      <c r="V1764" s="61"/>
      <c r="AA1764" s="25"/>
      <c r="AD1764" s="64"/>
      <c r="AE1764" s="64"/>
      <c r="AF1764" s="64"/>
    </row>
    <row r="1765" spans="1:33">
      <c r="A1765" s="37"/>
      <c r="B1765" s="29"/>
      <c r="C1765" s="59"/>
      <c r="E1765" s="60"/>
      <c r="F1765" s="60"/>
      <c r="G1765" s="60"/>
      <c r="H1765" s="38"/>
      <c r="P1765" s="24"/>
      <c r="R1765" s="24"/>
      <c r="S1765" s="37"/>
      <c r="U1765" s="61"/>
      <c r="V1765" s="61"/>
      <c r="AA1765" s="25"/>
      <c r="AF1765" s="64"/>
      <c r="AG1765" s="69"/>
    </row>
    <row r="1766" spans="1:33">
      <c r="A1766" s="37"/>
      <c r="B1766" s="29"/>
      <c r="C1766" s="59"/>
      <c r="E1766" s="60"/>
      <c r="F1766" s="60"/>
      <c r="G1766" s="60"/>
      <c r="H1766" s="38"/>
      <c r="P1766" s="24"/>
      <c r="R1766" s="24"/>
      <c r="S1766" s="37"/>
      <c r="U1766" s="61"/>
      <c r="V1766" s="61"/>
      <c r="AA1766" s="25"/>
      <c r="AF1766" s="64"/>
      <c r="AG1766" s="69"/>
    </row>
    <row r="1767" spans="1:33">
      <c r="A1767" s="37"/>
      <c r="B1767" s="29"/>
      <c r="C1767" s="59"/>
      <c r="E1767" s="60"/>
      <c r="F1767" s="60"/>
      <c r="G1767" s="60"/>
      <c r="H1767" s="38"/>
      <c r="P1767" s="24"/>
      <c r="R1767" s="24"/>
      <c r="S1767" s="37"/>
      <c r="U1767" s="61"/>
      <c r="V1767" s="61"/>
      <c r="AA1767" s="25"/>
      <c r="AD1767" s="64"/>
      <c r="AE1767" s="64"/>
      <c r="AF1767" s="64"/>
      <c r="AG1767" s="69"/>
    </row>
    <row r="1768" spans="1:33">
      <c r="A1768" s="37"/>
      <c r="B1768" s="29"/>
      <c r="C1768" s="59"/>
      <c r="E1768" s="60"/>
      <c r="F1768" s="60"/>
      <c r="G1768" s="60"/>
      <c r="H1768" s="38"/>
      <c r="P1768" s="24"/>
      <c r="R1768" s="24"/>
      <c r="S1768" s="37"/>
      <c r="U1768" s="61"/>
      <c r="V1768" s="61"/>
      <c r="AA1768" s="25"/>
      <c r="AD1768" s="64"/>
      <c r="AE1768" s="64"/>
      <c r="AF1768" s="64"/>
      <c r="AG1768" s="69"/>
    </row>
    <row r="1769" spans="1:33">
      <c r="A1769" s="37"/>
      <c r="B1769" s="29"/>
      <c r="C1769" s="59"/>
      <c r="E1769" s="60"/>
      <c r="F1769" s="60"/>
      <c r="G1769" s="60"/>
      <c r="H1769" s="38"/>
      <c r="P1769" s="24"/>
      <c r="R1769" s="24"/>
      <c r="S1769" s="37"/>
      <c r="U1769" s="61"/>
      <c r="V1769" s="61"/>
      <c r="AA1769" s="25"/>
      <c r="AD1769" s="64"/>
      <c r="AE1769" s="64"/>
      <c r="AF1769" s="64"/>
      <c r="AG1769" s="69"/>
    </row>
    <row r="1770" spans="1:33">
      <c r="A1770" s="37"/>
      <c r="B1770" s="29"/>
      <c r="C1770" s="59"/>
      <c r="E1770" s="60"/>
      <c r="F1770" s="60"/>
      <c r="G1770" s="60"/>
      <c r="H1770" s="38"/>
      <c r="P1770" s="24"/>
      <c r="R1770" s="24"/>
      <c r="S1770" s="37"/>
      <c r="U1770" s="61"/>
      <c r="V1770" s="61"/>
      <c r="AA1770" s="25"/>
      <c r="AF1770" s="64"/>
    </row>
    <row r="1771" spans="1:33">
      <c r="A1771" s="37"/>
      <c r="B1771" s="29"/>
      <c r="C1771" s="59"/>
      <c r="E1771" s="60"/>
      <c r="F1771" s="60"/>
      <c r="G1771" s="60"/>
      <c r="H1771" s="38"/>
      <c r="P1771" s="24"/>
      <c r="R1771" s="24"/>
      <c r="S1771" s="37"/>
      <c r="U1771" s="61"/>
      <c r="V1771" s="61"/>
      <c r="AA1771" s="25"/>
      <c r="AF1771" s="64"/>
    </row>
    <row r="1772" spans="1:33">
      <c r="A1772" s="37"/>
      <c r="B1772" s="29"/>
      <c r="C1772" s="59"/>
      <c r="E1772" s="60"/>
      <c r="F1772" s="60"/>
      <c r="G1772" s="60"/>
      <c r="H1772" s="38"/>
      <c r="P1772" s="24"/>
      <c r="R1772" s="24"/>
      <c r="S1772" s="37"/>
      <c r="U1772" s="61"/>
      <c r="V1772" s="61"/>
      <c r="AA1772" s="25"/>
      <c r="AF1772" s="64"/>
    </row>
    <row r="1773" spans="1:33">
      <c r="A1773" s="37"/>
      <c r="B1773" s="29"/>
      <c r="C1773" s="59"/>
      <c r="E1773" s="60"/>
      <c r="F1773" s="60"/>
      <c r="G1773" s="60"/>
      <c r="H1773" s="38"/>
      <c r="P1773" s="24"/>
      <c r="R1773" s="24"/>
      <c r="S1773" s="37"/>
      <c r="U1773" s="61"/>
      <c r="V1773" s="61"/>
      <c r="AA1773" s="25"/>
      <c r="AF1773" s="64"/>
    </row>
    <row r="1774" spans="1:33">
      <c r="A1774" s="37"/>
      <c r="B1774" s="29"/>
      <c r="C1774" s="59"/>
      <c r="E1774" s="60"/>
      <c r="F1774" s="60"/>
      <c r="G1774" s="60"/>
      <c r="H1774" s="38"/>
      <c r="P1774" s="24"/>
      <c r="R1774" s="24"/>
      <c r="S1774" s="37"/>
      <c r="U1774" s="61"/>
      <c r="V1774" s="61"/>
      <c r="AA1774" s="25"/>
      <c r="AF1774" s="64"/>
    </row>
    <row r="1775" spans="1:33">
      <c r="A1775" s="37"/>
      <c r="B1775" s="29"/>
      <c r="C1775" s="59"/>
      <c r="E1775" s="60"/>
      <c r="F1775" s="60"/>
      <c r="G1775" s="60"/>
      <c r="H1775" s="38"/>
      <c r="P1775" s="24"/>
      <c r="R1775" s="24"/>
      <c r="S1775" s="37"/>
      <c r="U1775" s="61"/>
      <c r="V1775" s="61"/>
      <c r="AA1775" s="25"/>
      <c r="AF1775" s="64"/>
    </row>
    <row r="1776" spans="1:33">
      <c r="A1776" s="37"/>
      <c r="B1776" s="29"/>
      <c r="C1776" s="59"/>
      <c r="E1776" s="60"/>
      <c r="F1776" s="60"/>
      <c r="G1776" s="60"/>
      <c r="H1776" s="38"/>
      <c r="P1776" s="24"/>
      <c r="R1776" s="24"/>
      <c r="S1776" s="37"/>
      <c r="U1776" s="61"/>
      <c r="V1776" s="61"/>
      <c r="AA1776" s="25"/>
      <c r="AF1776" s="64"/>
    </row>
    <row r="1777" spans="1:32">
      <c r="A1777" s="37"/>
      <c r="B1777" s="29"/>
      <c r="C1777" s="59"/>
      <c r="E1777" s="60"/>
      <c r="F1777" s="60"/>
      <c r="G1777" s="60"/>
      <c r="H1777" s="38"/>
      <c r="P1777" s="24"/>
      <c r="R1777" s="24"/>
      <c r="S1777" s="37"/>
      <c r="U1777" s="61"/>
      <c r="V1777" s="61"/>
      <c r="AA1777" s="25"/>
      <c r="AF1777" s="64"/>
    </row>
    <row r="1778" spans="1:32">
      <c r="A1778" s="37"/>
      <c r="B1778" s="29"/>
      <c r="C1778" s="59"/>
      <c r="E1778" s="60"/>
      <c r="F1778" s="60"/>
      <c r="G1778" s="60"/>
      <c r="H1778" s="38"/>
      <c r="P1778" s="24"/>
      <c r="R1778" s="24"/>
      <c r="S1778" s="37"/>
      <c r="U1778" s="61"/>
      <c r="V1778" s="61"/>
      <c r="AA1778" s="25"/>
      <c r="AF1778" s="64"/>
    </row>
    <row r="1779" spans="1:32">
      <c r="A1779" s="37"/>
      <c r="B1779" s="29"/>
      <c r="C1779" s="59"/>
      <c r="E1779" s="60"/>
      <c r="F1779" s="60"/>
      <c r="G1779" s="60"/>
      <c r="H1779" s="38"/>
      <c r="P1779" s="24"/>
      <c r="R1779" s="24"/>
      <c r="S1779" s="37"/>
      <c r="U1779" s="61"/>
      <c r="V1779" s="61"/>
      <c r="AA1779" s="25"/>
      <c r="AF1779" s="64"/>
    </row>
    <row r="1780" spans="1:32">
      <c r="A1780" s="37"/>
      <c r="B1780" s="29"/>
      <c r="C1780" s="59"/>
      <c r="E1780" s="60"/>
      <c r="F1780" s="60"/>
      <c r="G1780" s="60"/>
      <c r="H1780" s="38"/>
      <c r="P1780" s="24"/>
      <c r="R1780" s="24"/>
      <c r="S1780" s="37"/>
      <c r="U1780" s="61"/>
      <c r="V1780" s="61"/>
      <c r="AA1780" s="25"/>
      <c r="AF1780" s="64"/>
    </row>
    <row r="1781" spans="1:32">
      <c r="A1781" s="37"/>
      <c r="B1781" s="29"/>
      <c r="C1781" s="59"/>
      <c r="E1781" s="60"/>
      <c r="F1781" s="60"/>
      <c r="G1781" s="60"/>
      <c r="H1781" s="38"/>
      <c r="P1781" s="24"/>
      <c r="R1781" s="24"/>
      <c r="S1781" s="37"/>
      <c r="U1781" s="61"/>
      <c r="V1781" s="61"/>
      <c r="AA1781" s="25"/>
      <c r="AF1781" s="64"/>
    </row>
    <row r="1782" spans="1:32">
      <c r="A1782" s="37"/>
      <c r="B1782" s="29"/>
      <c r="C1782" s="59"/>
      <c r="E1782" s="60"/>
      <c r="F1782" s="60"/>
      <c r="G1782" s="60"/>
      <c r="H1782" s="38"/>
      <c r="P1782" s="24"/>
      <c r="R1782" s="24"/>
      <c r="S1782" s="37"/>
      <c r="U1782" s="61"/>
      <c r="V1782" s="61"/>
      <c r="AA1782" s="25"/>
      <c r="AF1782" s="64"/>
    </row>
    <row r="1783" spans="1:32">
      <c r="A1783" s="37"/>
      <c r="B1783" s="29"/>
      <c r="C1783" s="59"/>
      <c r="E1783" s="60"/>
      <c r="F1783" s="60"/>
      <c r="G1783" s="60"/>
      <c r="H1783" s="38"/>
      <c r="P1783" s="24"/>
      <c r="R1783" s="24"/>
      <c r="S1783" s="37"/>
      <c r="U1783" s="61"/>
      <c r="V1783" s="61"/>
      <c r="AA1783" s="25"/>
      <c r="AF1783" s="64"/>
    </row>
    <row r="1784" spans="1:32">
      <c r="A1784" s="37"/>
      <c r="B1784" s="29"/>
      <c r="C1784" s="59"/>
      <c r="E1784" s="60"/>
      <c r="F1784" s="60"/>
      <c r="G1784" s="60"/>
      <c r="H1784" s="38"/>
      <c r="P1784" s="24"/>
      <c r="R1784" s="24"/>
      <c r="S1784" s="37"/>
      <c r="U1784" s="61"/>
      <c r="V1784" s="61"/>
      <c r="AA1784" s="25"/>
      <c r="AF1784" s="64"/>
    </row>
    <row r="1785" spans="1:32">
      <c r="A1785" s="37"/>
      <c r="B1785" s="29"/>
      <c r="C1785" s="59"/>
      <c r="E1785" s="60"/>
      <c r="F1785" s="60"/>
      <c r="G1785" s="60"/>
      <c r="H1785" s="38"/>
      <c r="P1785" s="24"/>
      <c r="R1785" s="24"/>
      <c r="S1785" s="37"/>
      <c r="U1785" s="61"/>
      <c r="V1785" s="61"/>
      <c r="AA1785" s="25"/>
      <c r="AF1785" s="64"/>
    </row>
    <row r="1786" spans="1:32">
      <c r="A1786" s="37"/>
      <c r="B1786" s="29"/>
      <c r="C1786" s="59"/>
      <c r="E1786" s="60"/>
      <c r="F1786" s="60"/>
      <c r="G1786" s="60"/>
      <c r="H1786" s="38"/>
      <c r="P1786" s="24"/>
      <c r="R1786" s="24"/>
      <c r="S1786" s="37"/>
      <c r="U1786" s="61"/>
      <c r="V1786" s="61"/>
      <c r="AA1786" s="25"/>
      <c r="AF1786" s="64"/>
    </row>
    <row r="1787" spans="1:32">
      <c r="A1787" s="37"/>
      <c r="B1787" s="29"/>
      <c r="C1787" s="59"/>
      <c r="E1787" s="60"/>
      <c r="F1787" s="60"/>
      <c r="G1787" s="60"/>
      <c r="H1787" s="38"/>
      <c r="P1787" s="24"/>
      <c r="R1787" s="24"/>
      <c r="S1787" s="37"/>
      <c r="U1787" s="61"/>
      <c r="V1787" s="61"/>
      <c r="AA1787" s="25"/>
      <c r="AF1787" s="64"/>
    </row>
    <row r="1788" spans="1:32">
      <c r="A1788" s="37"/>
      <c r="B1788" s="29"/>
      <c r="C1788" s="59"/>
      <c r="E1788" s="60"/>
      <c r="F1788" s="60"/>
      <c r="G1788" s="60"/>
      <c r="H1788" s="38"/>
      <c r="P1788" s="24"/>
      <c r="R1788" s="24"/>
      <c r="S1788" s="37"/>
      <c r="U1788" s="61"/>
      <c r="V1788" s="61"/>
      <c r="AA1788" s="25"/>
      <c r="AF1788" s="64"/>
    </row>
    <row r="1789" spans="1:32">
      <c r="A1789" s="37"/>
      <c r="B1789" s="29"/>
      <c r="C1789" s="59"/>
      <c r="E1789" s="60"/>
      <c r="F1789" s="60"/>
      <c r="G1789" s="60"/>
      <c r="H1789" s="38"/>
      <c r="P1789" s="24"/>
      <c r="R1789" s="24"/>
      <c r="S1789" s="37"/>
      <c r="U1789" s="61"/>
      <c r="V1789" s="61"/>
      <c r="AA1789" s="25"/>
      <c r="AF1789" s="64"/>
    </row>
    <row r="1790" spans="1:32">
      <c r="A1790" s="37"/>
      <c r="B1790" s="29"/>
      <c r="C1790" s="59"/>
      <c r="E1790" s="60"/>
      <c r="F1790" s="60"/>
      <c r="G1790" s="60"/>
      <c r="H1790" s="38"/>
      <c r="P1790" s="24"/>
      <c r="R1790" s="24"/>
      <c r="S1790" s="37"/>
      <c r="U1790" s="61"/>
      <c r="V1790" s="61"/>
      <c r="AA1790" s="25"/>
      <c r="AF1790" s="64"/>
    </row>
    <row r="1791" spans="1:32">
      <c r="A1791" s="37"/>
      <c r="B1791" s="29"/>
      <c r="C1791" s="59"/>
      <c r="E1791" s="60"/>
      <c r="F1791" s="60"/>
      <c r="G1791" s="60"/>
      <c r="H1791" s="38"/>
      <c r="P1791" s="24"/>
      <c r="R1791" s="24"/>
      <c r="S1791" s="37"/>
      <c r="U1791" s="61"/>
      <c r="V1791" s="61"/>
      <c r="AA1791" s="25"/>
      <c r="AF1791" s="64"/>
    </row>
    <row r="1792" spans="1:32">
      <c r="A1792" s="37"/>
      <c r="B1792" s="29"/>
      <c r="C1792" s="59"/>
      <c r="E1792" s="60"/>
      <c r="F1792" s="60"/>
      <c r="G1792" s="60"/>
      <c r="H1792" s="38"/>
      <c r="P1792" s="24"/>
      <c r="R1792" s="24"/>
      <c r="S1792" s="37"/>
      <c r="U1792" s="61"/>
      <c r="V1792" s="61"/>
      <c r="AA1792" s="25"/>
      <c r="AF1792" s="64"/>
    </row>
    <row r="1793" spans="1:32">
      <c r="A1793" s="37"/>
      <c r="B1793" s="29"/>
      <c r="C1793" s="59"/>
      <c r="E1793" s="60"/>
      <c r="F1793" s="60"/>
      <c r="G1793" s="60"/>
      <c r="H1793" s="38"/>
      <c r="P1793" s="24"/>
      <c r="R1793" s="24"/>
      <c r="S1793" s="37"/>
      <c r="U1793" s="61"/>
      <c r="V1793" s="61"/>
      <c r="AA1793" s="25"/>
      <c r="AF1793" s="64"/>
    </row>
    <row r="1794" spans="1:32">
      <c r="A1794" s="37"/>
      <c r="B1794" s="29"/>
      <c r="C1794" s="59"/>
      <c r="E1794" s="60"/>
      <c r="F1794" s="60"/>
      <c r="G1794" s="60"/>
      <c r="H1794" s="38"/>
      <c r="P1794" s="24"/>
      <c r="R1794" s="24"/>
      <c r="S1794" s="37"/>
      <c r="U1794" s="61"/>
      <c r="V1794" s="61"/>
      <c r="AA1794" s="25"/>
      <c r="AF1794" s="64"/>
    </row>
    <row r="1795" spans="1:32">
      <c r="A1795" s="37"/>
      <c r="B1795" s="29"/>
      <c r="C1795" s="59"/>
      <c r="E1795" s="60"/>
      <c r="F1795" s="60"/>
      <c r="G1795" s="60"/>
      <c r="H1795" s="38"/>
      <c r="P1795" s="24"/>
      <c r="R1795" s="24"/>
      <c r="S1795" s="37"/>
      <c r="U1795" s="61"/>
      <c r="V1795" s="61"/>
      <c r="AA1795" s="25"/>
      <c r="AF1795" s="64"/>
    </row>
    <row r="1796" spans="1:32">
      <c r="A1796" s="37"/>
      <c r="B1796" s="29"/>
      <c r="C1796" s="59"/>
      <c r="E1796" s="60"/>
      <c r="F1796" s="60"/>
      <c r="G1796" s="60"/>
      <c r="H1796" s="38"/>
      <c r="P1796" s="24"/>
      <c r="R1796" s="24"/>
      <c r="S1796" s="37"/>
      <c r="U1796" s="61"/>
      <c r="V1796" s="61"/>
      <c r="AA1796" s="25"/>
      <c r="AF1796" s="64"/>
    </row>
    <row r="1797" spans="1:32">
      <c r="A1797" s="37"/>
      <c r="B1797" s="29"/>
      <c r="C1797" s="59"/>
      <c r="E1797" s="60"/>
      <c r="F1797" s="60"/>
      <c r="G1797" s="60"/>
      <c r="H1797" s="38"/>
      <c r="P1797" s="24"/>
      <c r="R1797" s="24"/>
      <c r="S1797" s="37"/>
      <c r="U1797" s="61"/>
      <c r="V1797" s="61"/>
      <c r="AA1797" s="25"/>
      <c r="AF1797" s="64"/>
    </row>
    <row r="1798" spans="1:32">
      <c r="A1798" s="37"/>
      <c r="B1798" s="29"/>
      <c r="C1798" s="59"/>
      <c r="E1798" s="60"/>
      <c r="F1798" s="60"/>
      <c r="G1798" s="60"/>
      <c r="H1798" s="38"/>
      <c r="P1798" s="24"/>
      <c r="R1798" s="24"/>
      <c r="S1798" s="37"/>
      <c r="U1798" s="61"/>
      <c r="V1798" s="61"/>
      <c r="AA1798" s="25"/>
      <c r="AF1798" s="64"/>
    </row>
    <row r="1799" spans="1:32">
      <c r="A1799" s="37"/>
      <c r="B1799" s="29"/>
      <c r="C1799" s="59"/>
      <c r="E1799" s="60"/>
      <c r="F1799" s="60"/>
      <c r="G1799" s="60"/>
      <c r="H1799" s="38"/>
      <c r="P1799" s="24"/>
      <c r="R1799" s="24"/>
      <c r="S1799" s="37"/>
      <c r="U1799" s="61"/>
      <c r="V1799" s="61"/>
      <c r="AA1799" s="25"/>
      <c r="AF1799" s="64"/>
    </row>
    <row r="1800" spans="1:32">
      <c r="A1800" s="37"/>
      <c r="B1800" s="29"/>
      <c r="C1800" s="59"/>
      <c r="E1800" s="60"/>
      <c r="F1800" s="60"/>
      <c r="G1800" s="60"/>
      <c r="H1800" s="38"/>
      <c r="P1800" s="24"/>
      <c r="R1800" s="24"/>
      <c r="S1800" s="37"/>
      <c r="U1800" s="61"/>
      <c r="V1800" s="61"/>
      <c r="AA1800" s="25"/>
      <c r="AF1800" s="64"/>
    </row>
    <row r="1801" spans="1:32">
      <c r="A1801" s="37"/>
      <c r="B1801" s="29"/>
      <c r="C1801" s="59"/>
      <c r="E1801" s="60"/>
      <c r="F1801" s="60"/>
      <c r="G1801" s="60"/>
      <c r="H1801" s="38"/>
      <c r="P1801" s="24"/>
      <c r="R1801" s="24"/>
      <c r="S1801" s="37"/>
      <c r="U1801" s="61"/>
      <c r="V1801" s="61"/>
      <c r="AA1801" s="25"/>
      <c r="AF1801" s="64"/>
    </row>
    <row r="1802" spans="1:32">
      <c r="A1802" s="37"/>
      <c r="B1802" s="29"/>
      <c r="C1802" s="59"/>
      <c r="E1802" s="60"/>
      <c r="F1802" s="60"/>
      <c r="G1802" s="60"/>
      <c r="H1802" s="38"/>
      <c r="P1802" s="24"/>
      <c r="R1802" s="24"/>
      <c r="S1802" s="37"/>
      <c r="U1802" s="61"/>
      <c r="V1802" s="61"/>
      <c r="AA1802" s="25"/>
      <c r="AF1802" s="64"/>
    </row>
    <row r="1803" spans="1:32">
      <c r="A1803" s="58"/>
      <c r="B1803" s="29"/>
      <c r="C1803" s="59"/>
      <c r="E1803" s="60"/>
      <c r="F1803" s="60"/>
      <c r="G1803" s="60"/>
      <c r="H1803" s="38"/>
      <c r="P1803" s="24"/>
      <c r="R1803" s="24"/>
      <c r="U1803" s="61"/>
      <c r="V1803" s="61"/>
      <c r="AA1803" s="25"/>
      <c r="AF1803" s="64"/>
    </row>
    <row r="1804" spans="1:32">
      <c r="A1804" s="58"/>
      <c r="B1804" s="29"/>
      <c r="C1804" s="59"/>
      <c r="E1804" s="60"/>
      <c r="F1804" s="60"/>
      <c r="G1804" s="60"/>
      <c r="H1804" s="38"/>
      <c r="P1804" s="24"/>
      <c r="R1804" s="24"/>
      <c r="U1804" s="61"/>
      <c r="V1804" s="61"/>
      <c r="AA1804" s="25"/>
      <c r="AF1804" s="64"/>
    </row>
    <row r="1805" spans="1:32">
      <c r="A1805" s="58"/>
      <c r="B1805" s="29"/>
      <c r="C1805" s="59"/>
      <c r="E1805" s="60"/>
      <c r="F1805" s="60"/>
      <c r="G1805" s="60"/>
      <c r="H1805" s="38"/>
      <c r="P1805" s="24"/>
      <c r="R1805" s="24"/>
      <c r="U1805" s="61"/>
      <c r="V1805" s="61"/>
      <c r="AA1805" s="25"/>
      <c r="AF1805" s="64"/>
    </row>
    <row r="1806" spans="1:32">
      <c r="A1806" s="58"/>
      <c r="B1806" s="29"/>
      <c r="C1806" s="59"/>
      <c r="E1806" s="60"/>
      <c r="F1806" s="60"/>
      <c r="G1806" s="60"/>
      <c r="H1806" s="38"/>
      <c r="P1806" s="24"/>
      <c r="R1806" s="24"/>
      <c r="U1806" s="61"/>
      <c r="V1806" s="61"/>
      <c r="AA1806" s="25"/>
      <c r="AF1806" s="64"/>
    </row>
    <row r="1807" spans="1:32">
      <c r="A1807" s="58"/>
      <c r="B1807" s="29"/>
      <c r="C1807" s="59"/>
      <c r="E1807" s="60"/>
      <c r="F1807" s="60"/>
      <c r="G1807" s="60"/>
      <c r="H1807" s="38"/>
      <c r="P1807" s="24"/>
      <c r="R1807" s="24"/>
      <c r="U1807" s="61"/>
      <c r="V1807" s="61"/>
      <c r="AA1807" s="25"/>
      <c r="AF1807" s="64"/>
    </row>
    <row r="1808" spans="1:32">
      <c r="A1808" s="58"/>
      <c r="B1808" s="29"/>
      <c r="C1808" s="59"/>
      <c r="E1808" s="60"/>
      <c r="F1808" s="60"/>
      <c r="G1808" s="60"/>
      <c r="H1808" s="38"/>
      <c r="P1808" s="24"/>
      <c r="R1808" s="24"/>
      <c r="U1808" s="61"/>
      <c r="V1808" s="61"/>
      <c r="AA1808" s="25"/>
      <c r="AF1808" s="64"/>
    </row>
    <row r="1809" spans="1:33">
      <c r="A1809" s="58"/>
      <c r="B1809" s="29"/>
      <c r="C1809" s="59"/>
      <c r="E1809" s="60"/>
      <c r="F1809" s="60"/>
      <c r="G1809" s="60"/>
      <c r="H1809" s="38"/>
      <c r="P1809" s="24"/>
      <c r="R1809" s="24"/>
      <c r="S1809" s="37"/>
      <c r="U1809" s="61"/>
      <c r="V1809" s="61"/>
      <c r="AA1809" s="25"/>
      <c r="AF1809" s="64"/>
    </row>
    <row r="1810" spans="1:33">
      <c r="A1810" s="58"/>
      <c r="B1810" s="29"/>
      <c r="C1810" s="59"/>
      <c r="E1810" s="60"/>
      <c r="F1810" s="60"/>
      <c r="G1810" s="60"/>
      <c r="H1810" s="38"/>
      <c r="P1810" s="24"/>
      <c r="R1810" s="24"/>
      <c r="S1810" s="37"/>
      <c r="U1810" s="61"/>
      <c r="V1810" s="61"/>
      <c r="AA1810" s="25"/>
      <c r="AF1810" s="64"/>
    </row>
    <row r="1811" spans="1:33">
      <c r="A1811" s="58"/>
      <c r="B1811" s="29"/>
      <c r="C1811" s="59"/>
      <c r="E1811" s="60"/>
      <c r="F1811" s="60"/>
      <c r="G1811" s="60"/>
      <c r="H1811" s="38"/>
      <c r="P1811" s="24"/>
      <c r="R1811" s="24"/>
      <c r="S1811" s="37"/>
      <c r="U1811" s="61"/>
      <c r="V1811" s="61"/>
      <c r="AA1811" s="25"/>
      <c r="AF1811" s="64"/>
    </row>
    <row r="1812" spans="1:33">
      <c r="A1812" s="58"/>
      <c r="B1812" s="29"/>
      <c r="C1812" s="59"/>
      <c r="E1812" s="60"/>
      <c r="F1812" s="60"/>
      <c r="G1812" s="60"/>
      <c r="H1812" s="38"/>
      <c r="P1812" s="24"/>
      <c r="R1812" s="24"/>
      <c r="S1812" s="37"/>
      <c r="U1812" s="61"/>
      <c r="V1812" s="61"/>
      <c r="AA1812" s="25"/>
      <c r="AF1812" s="64"/>
    </row>
    <row r="1813" spans="1:33">
      <c r="A1813" s="58"/>
      <c r="B1813" s="29"/>
      <c r="C1813" s="59"/>
      <c r="E1813" s="60"/>
      <c r="F1813" s="60"/>
      <c r="G1813" s="60"/>
      <c r="H1813" s="38"/>
      <c r="P1813" s="24"/>
      <c r="R1813" s="24"/>
      <c r="S1813" s="37"/>
      <c r="U1813" s="61"/>
      <c r="V1813" s="61"/>
      <c r="AA1813" s="25"/>
      <c r="AF1813" s="64"/>
      <c r="AG1813" s="69"/>
    </row>
    <row r="1814" spans="1:33">
      <c r="A1814" s="58"/>
      <c r="B1814" s="29"/>
      <c r="C1814" s="59"/>
      <c r="E1814" s="60"/>
      <c r="F1814" s="60"/>
      <c r="G1814" s="60"/>
      <c r="H1814" s="38"/>
      <c r="P1814" s="24"/>
      <c r="R1814" s="24"/>
      <c r="S1814" s="37"/>
      <c r="U1814" s="61"/>
      <c r="V1814" s="61"/>
      <c r="AA1814" s="25"/>
      <c r="AD1814" s="64"/>
      <c r="AE1814" s="64"/>
      <c r="AF1814" s="64"/>
      <c r="AG1814" s="69"/>
    </row>
    <row r="1815" spans="1:33">
      <c r="A1815" s="58"/>
      <c r="B1815" s="29"/>
      <c r="C1815" s="59"/>
      <c r="E1815" s="60"/>
      <c r="F1815" s="60"/>
      <c r="G1815" s="60"/>
      <c r="H1815" s="38"/>
      <c r="P1815" s="24"/>
      <c r="R1815" s="24"/>
      <c r="S1815" s="37"/>
      <c r="U1815" s="61"/>
      <c r="V1815" s="61"/>
      <c r="AA1815" s="25"/>
      <c r="AD1815" s="64"/>
      <c r="AE1815" s="64"/>
      <c r="AF1815" s="64"/>
      <c r="AG1815" s="69"/>
    </row>
    <row r="1816" spans="1:33">
      <c r="A1816" s="58"/>
      <c r="B1816" s="29"/>
      <c r="C1816" s="59"/>
      <c r="E1816" s="60"/>
      <c r="F1816" s="60"/>
      <c r="G1816" s="60"/>
      <c r="H1816" s="38"/>
      <c r="P1816" s="24"/>
      <c r="R1816" s="24"/>
      <c r="S1816" s="37"/>
      <c r="U1816" s="61"/>
      <c r="V1816" s="61"/>
      <c r="AA1816" s="25"/>
      <c r="AD1816" s="64"/>
      <c r="AE1816" s="64"/>
      <c r="AF1816" s="64"/>
      <c r="AG1816" s="69"/>
    </row>
    <row r="1817" spans="1:33">
      <c r="A1817" s="58"/>
      <c r="B1817" s="29"/>
      <c r="C1817" s="59"/>
      <c r="E1817" s="60"/>
      <c r="F1817" s="60"/>
      <c r="G1817" s="60"/>
      <c r="H1817" s="38"/>
      <c r="P1817" s="24"/>
      <c r="Q1817" s="24"/>
      <c r="R1817" s="24"/>
      <c r="S1817" s="24"/>
      <c r="T1817" s="24"/>
      <c r="U1817" s="24"/>
      <c r="V1817" s="24"/>
      <c r="AA1817" s="25"/>
      <c r="AF1817" s="64"/>
    </row>
    <row r="1818" spans="1:33">
      <c r="A1818" s="58"/>
      <c r="B1818" s="29"/>
      <c r="C1818" s="59"/>
      <c r="E1818" s="60"/>
      <c r="F1818" s="60"/>
      <c r="G1818" s="60"/>
      <c r="H1818" s="38"/>
      <c r="P1818" s="24"/>
      <c r="Q1818" s="24"/>
      <c r="R1818" s="24"/>
      <c r="S1818" s="24"/>
      <c r="T1818" s="24"/>
      <c r="U1818" s="24"/>
      <c r="V1818" s="24"/>
      <c r="AA1818" s="25"/>
      <c r="AD1818" s="64"/>
      <c r="AE1818" s="64"/>
      <c r="AF1818" s="64"/>
    </row>
    <row r="1819" spans="1:33">
      <c r="A1819" s="58"/>
      <c r="B1819" s="29"/>
      <c r="C1819" s="59"/>
      <c r="E1819" s="60"/>
      <c r="F1819" s="60"/>
      <c r="G1819" s="60"/>
      <c r="H1819" s="38"/>
      <c r="P1819" s="24"/>
      <c r="Q1819" s="24"/>
      <c r="R1819" s="24"/>
      <c r="S1819" s="24"/>
      <c r="T1819" s="24"/>
      <c r="U1819" s="24"/>
      <c r="V1819" s="24"/>
      <c r="AA1819" s="25"/>
      <c r="AF1819" s="64"/>
    </row>
    <row r="1820" spans="1:33">
      <c r="A1820" s="58"/>
      <c r="B1820" s="29"/>
      <c r="C1820" s="59"/>
      <c r="E1820" s="60"/>
      <c r="F1820" s="60"/>
      <c r="G1820" s="60"/>
      <c r="H1820" s="38"/>
      <c r="P1820" s="24"/>
      <c r="Q1820" s="24"/>
      <c r="R1820" s="24"/>
      <c r="S1820" s="24"/>
      <c r="T1820" s="24"/>
      <c r="U1820" s="24"/>
      <c r="V1820" s="24"/>
      <c r="AA1820" s="25"/>
      <c r="AF1820" s="64"/>
    </row>
    <row r="1821" spans="1:33">
      <c r="A1821" s="37"/>
      <c r="B1821" s="29"/>
      <c r="C1821" s="59"/>
      <c r="E1821" s="60"/>
      <c r="F1821" s="60"/>
      <c r="G1821" s="60"/>
      <c r="H1821" s="38"/>
      <c r="P1821" s="24"/>
      <c r="Q1821" s="24"/>
      <c r="R1821" s="24"/>
      <c r="S1821" s="24"/>
      <c r="T1821" s="24"/>
      <c r="U1821" s="24"/>
      <c r="V1821" s="24"/>
      <c r="AA1821" s="25"/>
      <c r="AF1821" s="64"/>
      <c r="AG1821" s="69"/>
    </row>
    <row r="1822" spans="1:33">
      <c r="A1822" s="37"/>
      <c r="B1822" s="29"/>
      <c r="C1822" s="59"/>
      <c r="E1822" s="60"/>
      <c r="F1822" s="60"/>
      <c r="G1822" s="60"/>
      <c r="H1822" s="38"/>
      <c r="P1822" s="24"/>
      <c r="Q1822" s="24"/>
      <c r="R1822" s="24"/>
      <c r="S1822" s="24"/>
      <c r="T1822" s="24"/>
      <c r="U1822" s="24"/>
      <c r="V1822" s="24"/>
      <c r="AA1822" s="25"/>
      <c r="AF1822" s="64"/>
      <c r="AG1822" s="69"/>
    </row>
    <row r="1823" spans="1:33">
      <c r="A1823" s="37"/>
      <c r="B1823" s="29"/>
      <c r="C1823" s="59"/>
      <c r="E1823" s="60"/>
      <c r="F1823" s="60"/>
      <c r="G1823" s="60"/>
      <c r="H1823" s="38"/>
      <c r="P1823" s="24"/>
      <c r="Q1823" s="24"/>
      <c r="R1823" s="24"/>
      <c r="S1823" s="24"/>
      <c r="T1823" s="24"/>
      <c r="U1823" s="24"/>
      <c r="V1823" s="24"/>
      <c r="AA1823" s="25"/>
      <c r="AD1823" s="64"/>
      <c r="AE1823" s="64"/>
      <c r="AF1823" s="64"/>
      <c r="AG1823" s="69"/>
    </row>
    <row r="1824" spans="1:33">
      <c r="A1824" s="37"/>
      <c r="B1824" s="29"/>
      <c r="C1824" s="59"/>
      <c r="E1824" s="60"/>
      <c r="F1824" s="60"/>
      <c r="G1824" s="60"/>
      <c r="H1824" s="38"/>
      <c r="P1824" s="24"/>
      <c r="Q1824" s="24"/>
      <c r="R1824" s="24"/>
      <c r="S1824" s="24"/>
      <c r="T1824" s="24"/>
      <c r="U1824" s="24"/>
      <c r="V1824" s="24"/>
      <c r="AA1824" s="25"/>
      <c r="AD1824" s="64"/>
      <c r="AE1824" s="64"/>
      <c r="AF1824" s="64"/>
      <c r="AG1824" s="69"/>
    </row>
    <row r="1825" spans="1:33">
      <c r="A1825" s="37"/>
      <c r="B1825" s="29"/>
      <c r="C1825" s="59"/>
      <c r="E1825" s="60"/>
      <c r="F1825" s="60"/>
      <c r="G1825" s="60"/>
      <c r="H1825" s="38"/>
      <c r="P1825" s="24"/>
      <c r="Q1825" s="24"/>
      <c r="R1825" s="24"/>
      <c r="S1825" s="24"/>
      <c r="T1825" s="24"/>
      <c r="U1825" s="24"/>
      <c r="V1825" s="24"/>
      <c r="AA1825" s="25"/>
      <c r="AD1825" s="64"/>
      <c r="AE1825" s="64"/>
      <c r="AF1825" s="64"/>
      <c r="AG1825" s="69"/>
    </row>
    <row r="1826" spans="1:33">
      <c r="A1826" s="37"/>
      <c r="B1826" s="29"/>
      <c r="C1826" s="59"/>
      <c r="E1826" s="60"/>
      <c r="F1826" s="60"/>
      <c r="G1826" s="60"/>
      <c r="H1826" s="38"/>
      <c r="P1826" s="24"/>
      <c r="Q1826" s="24"/>
      <c r="R1826" s="24"/>
      <c r="S1826" s="24"/>
      <c r="T1826" s="24"/>
      <c r="U1826" s="24"/>
      <c r="V1826" s="24"/>
      <c r="AA1826" s="25"/>
      <c r="AD1826" s="64"/>
      <c r="AE1826" s="64"/>
      <c r="AF1826" s="64"/>
      <c r="AG1826" s="69"/>
    </row>
    <row r="1827" spans="1:33">
      <c r="A1827" s="37"/>
      <c r="B1827" s="29"/>
      <c r="C1827" s="59"/>
      <c r="E1827" s="60"/>
      <c r="F1827" s="60"/>
      <c r="G1827" s="60"/>
      <c r="H1827" s="38"/>
      <c r="P1827" s="24"/>
      <c r="Q1827" s="24"/>
      <c r="R1827" s="24"/>
      <c r="S1827" s="24"/>
      <c r="T1827" s="24"/>
      <c r="U1827" s="24"/>
      <c r="V1827" s="24"/>
      <c r="AA1827" s="25"/>
      <c r="AD1827" s="64"/>
      <c r="AE1827" s="64"/>
      <c r="AF1827" s="64"/>
      <c r="AG1827" s="69"/>
    </row>
    <row r="1828" spans="1:33">
      <c r="A1828" s="37"/>
      <c r="B1828" s="29"/>
      <c r="C1828" s="59"/>
      <c r="E1828" s="60"/>
      <c r="F1828" s="60"/>
      <c r="G1828" s="60"/>
      <c r="H1828" s="38"/>
      <c r="P1828" s="24"/>
      <c r="Q1828" s="24"/>
      <c r="R1828" s="24"/>
      <c r="S1828" s="24"/>
      <c r="T1828" s="24"/>
      <c r="U1828" s="24"/>
      <c r="V1828" s="24"/>
      <c r="AA1828" s="25"/>
      <c r="AD1828" s="64"/>
      <c r="AE1828" s="64"/>
      <c r="AF1828" s="64"/>
      <c r="AG1828" s="69"/>
    </row>
    <row r="1829" spans="1:33">
      <c r="A1829" s="37"/>
      <c r="B1829" s="29"/>
      <c r="C1829" s="59"/>
      <c r="E1829" s="60"/>
      <c r="F1829" s="60"/>
      <c r="G1829" s="60"/>
      <c r="H1829" s="38"/>
      <c r="P1829" s="24"/>
      <c r="Q1829" s="24"/>
      <c r="R1829" s="24"/>
      <c r="S1829" s="24"/>
      <c r="T1829" s="24"/>
      <c r="U1829" s="24"/>
      <c r="V1829" s="24"/>
      <c r="AA1829" s="25"/>
      <c r="AF1829" s="64"/>
    </row>
    <row r="1830" spans="1:33">
      <c r="A1830" s="37"/>
      <c r="B1830" s="29"/>
      <c r="C1830" s="59"/>
      <c r="E1830" s="60"/>
      <c r="F1830" s="60"/>
      <c r="G1830" s="60"/>
      <c r="H1830" s="38"/>
      <c r="P1830" s="24"/>
      <c r="R1830" s="24"/>
      <c r="U1830" s="61"/>
      <c r="V1830" s="61"/>
      <c r="AA1830" s="25"/>
      <c r="AF1830" s="64"/>
    </row>
    <row r="1831" spans="1:33">
      <c r="A1831" s="37"/>
      <c r="B1831" s="29"/>
      <c r="C1831" s="59"/>
      <c r="E1831" s="60"/>
      <c r="F1831" s="60"/>
      <c r="G1831" s="60"/>
      <c r="H1831" s="38"/>
      <c r="P1831" s="24"/>
      <c r="R1831" s="24"/>
      <c r="U1831" s="61"/>
      <c r="V1831" s="61"/>
      <c r="AA1831" s="25"/>
      <c r="AF1831" s="64"/>
    </row>
    <row r="1832" spans="1:33">
      <c r="A1832" s="37"/>
      <c r="B1832" s="29"/>
      <c r="C1832" s="59"/>
      <c r="E1832" s="60"/>
      <c r="F1832" s="60"/>
      <c r="G1832" s="60"/>
      <c r="H1832" s="38"/>
      <c r="P1832" s="24"/>
      <c r="R1832" s="24"/>
      <c r="U1832" s="61"/>
      <c r="V1832" s="61"/>
      <c r="AA1832" s="25"/>
      <c r="AF1832" s="64"/>
    </row>
    <row r="1833" spans="1:33">
      <c r="A1833" s="37"/>
      <c r="B1833" s="29"/>
      <c r="C1833" s="59"/>
      <c r="E1833" s="60"/>
      <c r="F1833" s="60"/>
      <c r="G1833" s="60"/>
      <c r="H1833" s="38"/>
      <c r="P1833" s="24"/>
      <c r="R1833" s="24"/>
      <c r="U1833" s="61"/>
      <c r="V1833" s="61"/>
      <c r="AA1833" s="25"/>
      <c r="AF1833" s="64"/>
    </row>
    <row r="1834" spans="1:33">
      <c r="A1834" s="37"/>
      <c r="B1834" s="29"/>
      <c r="C1834" s="59"/>
      <c r="E1834" s="60"/>
      <c r="F1834" s="60"/>
      <c r="G1834" s="60"/>
      <c r="H1834" s="38"/>
      <c r="P1834" s="24"/>
      <c r="R1834" s="24"/>
      <c r="U1834" s="61"/>
      <c r="V1834" s="61"/>
      <c r="AA1834" s="25"/>
      <c r="AF1834" s="64"/>
    </row>
    <row r="1835" spans="1:33">
      <c r="A1835" s="37"/>
      <c r="B1835" s="29"/>
      <c r="C1835" s="59"/>
      <c r="E1835" s="60"/>
      <c r="F1835" s="60"/>
      <c r="G1835" s="60"/>
      <c r="H1835" s="38"/>
      <c r="P1835" s="24"/>
      <c r="R1835" s="24"/>
      <c r="U1835" s="61"/>
      <c r="V1835" s="61"/>
      <c r="AA1835" s="25"/>
      <c r="AF1835" s="64"/>
    </row>
    <row r="1836" spans="1:33">
      <c r="A1836" s="37"/>
      <c r="B1836" s="29"/>
      <c r="C1836" s="59"/>
      <c r="E1836" s="60"/>
      <c r="F1836" s="60"/>
      <c r="G1836" s="60"/>
      <c r="H1836" s="38"/>
      <c r="P1836" s="24"/>
      <c r="R1836" s="24"/>
      <c r="U1836" s="61"/>
      <c r="V1836" s="61"/>
      <c r="AA1836" s="25"/>
      <c r="AF1836" s="64"/>
    </row>
    <row r="1837" spans="1:33">
      <c r="A1837" s="37"/>
      <c r="B1837" s="29"/>
      <c r="C1837" s="59"/>
      <c r="E1837" s="60"/>
      <c r="F1837" s="60"/>
      <c r="G1837" s="60"/>
      <c r="H1837" s="38"/>
      <c r="P1837" s="24"/>
      <c r="R1837" s="24"/>
      <c r="U1837" s="61"/>
      <c r="V1837" s="61"/>
      <c r="AA1837" s="25"/>
      <c r="AF1837" s="64"/>
    </row>
    <row r="1838" spans="1:33">
      <c r="A1838" s="37"/>
      <c r="B1838" s="29"/>
      <c r="C1838" s="59"/>
      <c r="E1838" s="60"/>
      <c r="F1838" s="60"/>
      <c r="G1838" s="60"/>
      <c r="H1838" s="38"/>
      <c r="P1838" s="24"/>
      <c r="R1838" s="24"/>
      <c r="U1838" s="61"/>
      <c r="V1838" s="61"/>
      <c r="AA1838" s="25"/>
      <c r="AF1838" s="64"/>
    </row>
    <row r="1839" spans="1:33">
      <c r="A1839" s="37"/>
      <c r="B1839" s="29"/>
      <c r="C1839" s="59"/>
      <c r="E1839" s="60"/>
      <c r="F1839" s="60"/>
      <c r="G1839" s="60"/>
      <c r="H1839" s="38"/>
      <c r="P1839" s="24"/>
      <c r="R1839" s="24"/>
      <c r="U1839" s="61"/>
      <c r="V1839" s="61"/>
      <c r="AA1839" s="25"/>
      <c r="AF1839" s="64"/>
    </row>
    <row r="1840" spans="1:33">
      <c r="A1840" s="37"/>
      <c r="B1840" s="29"/>
      <c r="C1840" s="59"/>
      <c r="E1840" s="60"/>
      <c r="F1840" s="60"/>
      <c r="G1840" s="60"/>
      <c r="H1840" s="38"/>
      <c r="P1840" s="24"/>
      <c r="R1840" s="24"/>
      <c r="U1840" s="61"/>
      <c r="V1840" s="61"/>
      <c r="AA1840" s="25"/>
      <c r="AF1840" s="64"/>
    </row>
    <row r="1841" spans="1:32">
      <c r="A1841" s="37"/>
      <c r="B1841" s="29"/>
      <c r="C1841" s="59"/>
      <c r="E1841" s="60"/>
      <c r="F1841" s="60"/>
      <c r="G1841" s="60"/>
      <c r="H1841" s="38"/>
      <c r="P1841" s="24"/>
      <c r="R1841" s="24"/>
      <c r="U1841" s="61"/>
      <c r="V1841" s="61"/>
      <c r="AA1841" s="25"/>
      <c r="AF1841" s="64"/>
    </row>
    <row r="1842" spans="1:32">
      <c r="A1842" s="37"/>
      <c r="B1842" s="29"/>
      <c r="C1842" s="59"/>
      <c r="E1842" s="60"/>
      <c r="F1842" s="60"/>
      <c r="G1842" s="60"/>
      <c r="H1842" s="38"/>
      <c r="P1842" s="24"/>
      <c r="R1842" s="24"/>
      <c r="U1842" s="61"/>
      <c r="V1842" s="61"/>
      <c r="AA1842" s="25"/>
      <c r="AF1842" s="64"/>
    </row>
    <row r="1843" spans="1:32">
      <c r="A1843" s="37"/>
      <c r="B1843" s="29"/>
      <c r="C1843" s="59"/>
      <c r="E1843" s="60"/>
      <c r="F1843" s="60"/>
      <c r="G1843" s="60"/>
      <c r="H1843" s="38"/>
      <c r="P1843" s="24"/>
      <c r="R1843" s="24"/>
      <c r="U1843" s="61"/>
      <c r="V1843" s="61"/>
      <c r="AA1843" s="25"/>
      <c r="AF1843" s="64"/>
    </row>
    <row r="1844" spans="1:32">
      <c r="A1844" s="37"/>
      <c r="B1844" s="29"/>
      <c r="C1844" s="59"/>
      <c r="E1844" s="60"/>
      <c r="F1844" s="60"/>
      <c r="G1844" s="60"/>
      <c r="H1844" s="38"/>
      <c r="P1844" s="24"/>
      <c r="R1844" s="24"/>
      <c r="U1844" s="61"/>
      <c r="V1844" s="61"/>
      <c r="AA1844" s="25"/>
      <c r="AF1844" s="64"/>
    </row>
    <row r="1845" spans="1:32">
      <c r="A1845" s="37"/>
      <c r="B1845" s="29"/>
      <c r="C1845" s="59"/>
      <c r="E1845" s="60"/>
      <c r="F1845" s="60"/>
      <c r="G1845" s="60"/>
      <c r="H1845" s="38"/>
      <c r="P1845" s="24"/>
      <c r="R1845" s="24"/>
      <c r="U1845" s="61"/>
      <c r="V1845" s="61"/>
      <c r="AA1845" s="25"/>
      <c r="AF1845" s="64"/>
    </row>
    <row r="1846" spans="1:32">
      <c r="A1846" s="37"/>
      <c r="B1846" s="29"/>
      <c r="C1846" s="59"/>
      <c r="E1846" s="60"/>
      <c r="F1846" s="60"/>
      <c r="G1846" s="60"/>
      <c r="H1846" s="38"/>
      <c r="P1846" s="24"/>
      <c r="R1846" s="24"/>
      <c r="U1846" s="61"/>
      <c r="V1846" s="61"/>
      <c r="AA1846" s="25"/>
      <c r="AF1846" s="64"/>
    </row>
    <row r="1847" spans="1:32">
      <c r="A1847" s="37"/>
      <c r="B1847" s="29"/>
      <c r="C1847" s="59"/>
      <c r="E1847" s="60"/>
      <c r="F1847" s="60"/>
      <c r="G1847" s="60"/>
      <c r="H1847" s="38"/>
      <c r="P1847" s="24"/>
      <c r="R1847" s="24"/>
      <c r="U1847" s="61"/>
      <c r="V1847" s="61"/>
      <c r="AA1847" s="25"/>
      <c r="AF1847" s="64"/>
    </row>
    <row r="1848" spans="1:32">
      <c r="A1848" s="37"/>
      <c r="B1848" s="29"/>
      <c r="C1848" s="59"/>
      <c r="E1848" s="60"/>
      <c r="F1848" s="60"/>
      <c r="G1848" s="60"/>
      <c r="H1848" s="38"/>
      <c r="P1848" s="24"/>
      <c r="R1848" s="24"/>
      <c r="U1848" s="61"/>
      <c r="V1848" s="61"/>
      <c r="AA1848" s="25"/>
      <c r="AF1848" s="64"/>
    </row>
    <row r="1849" spans="1:32">
      <c r="A1849" s="37"/>
      <c r="B1849" s="29"/>
      <c r="C1849" s="59"/>
      <c r="E1849" s="60"/>
      <c r="F1849" s="60"/>
      <c r="G1849" s="60"/>
      <c r="H1849" s="38"/>
      <c r="P1849" s="24"/>
      <c r="R1849" s="24"/>
      <c r="U1849" s="61"/>
      <c r="V1849" s="61"/>
      <c r="AA1849" s="25"/>
      <c r="AF1849" s="64"/>
    </row>
    <row r="1850" spans="1:32">
      <c r="A1850" s="37"/>
      <c r="B1850" s="29"/>
      <c r="C1850" s="59"/>
      <c r="E1850" s="60"/>
      <c r="F1850" s="60"/>
      <c r="G1850" s="60"/>
      <c r="H1850" s="38"/>
      <c r="P1850" s="24"/>
      <c r="R1850" s="24"/>
      <c r="U1850" s="61"/>
      <c r="V1850" s="61"/>
      <c r="AA1850" s="25"/>
      <c r="AF1850" s="64"/>
    </row>
    <row r="1851" spans="1:32">
      <c r="A1851" s="37"/>
      <c r="B1851" s="29"/>
      <c r="C1851" s="59"/>
      <c r="E1851" s="60"/>
      <c r="F1851" s="60"/>
      <c r="G1851" s="60"/>
      <c r="H1851" s="38"/>
      <c r="P1851" s="24"/>
      <c r="R1851" s="24"/>
      <c r="U1851" s="61"/>
      <c r="V1851" s="61"/>
      <c r="AA1851" s="25"/>
      <c r="AD1851" s="64"/>
      <c r="AE1851" s="64"/>
      <c r="AF1851" s="64"/>
    </row>
    <row r="1852" spans="1:32">
      <c r="A1852" s="37"/>
      <c r="B1852" s="29"/>
      <c r="C1852" s="59"/>
      <c r="E1852" s="60"/>
      <c r="F1852" s="60"/>
      <c r="G1852" s="60"/>
      <c r="H1852" s="38"/>
      <c r="P1852" s="24"/>
      <c r="R1852" s="24"/>
      <c r="U1852" s="61"/>
      <c r="V1852" s="61"/>
      <c r="AA1852" s="25"/>
      <c r="AF1852" s="64"/>
    </row>
    <row r="1853" spans="1:32">
      <c r="A1853" s="37"/>
      <c r="B1853" s="29"/>
      <c r="C1853" s="59"/>
      <c r="E1853" s="60"/>
      <c r="F1853" s="60"/>
      <c r="G1853" s="60"/>
      <c r="H1853" s="38"/>
      <c r="P1853" s="24"/>
      <c r="R1853" s="24"/>
      <c r="U1853" s="61"/>
      <c r="V1853" s="61"/>
      <c r="AA1853" s="25"/>
      <c r="AF1853" s="64"/>
    </row>
    <row r="1854" spans="1:32">
      <c r="A1854" s="37"/>
      <c r="B1854" s="29"/>
      <c r="C1854" s="59"/>
      <c r="E1854" s="60"/>
      <c r="F1854" s="60"/>
      <c r="G1854" s="60"/>
      <c r="H1854" s="38"/>
      <c r="P1854" s="24"/>
      <c r="R1854" s="24"/>
      <c r="U1854" s="61"/>
      <c r="V1854" s="61"/>
      <c r="AA1854" s="25"/>
      <c r="AF1854" s="64"/>
    </row>
    <row r="1855" spans="1:32">
      <c r="A1855" s="37"/>
      <c r="B1855" s="29"/>
      <c r="C1855" s="59"/>
      <c r="E1855" s="60"/>
      <c r="F1855" s="60"/>
      <c r="G1855" s="60"/>
      <c r="H1855" s="38"/>
      <c r="P1855" s="24"/>
      <c r="R1855" s="24"/>
      <c r="U1855" s="61"/>
      <c r="V1855" s="61"/>
      <c r="AA1855" s="25"/>
      <c r="AF1855" s="64"/>
    </row>
    <row r="1856" spans="1:32">
      <c r="A1856" s="37"/>
      <c r="B1856" s="29"/>
      <c r="C1856" s="59"/>
      <c r="E1856" s="60"/>
      <c r="F1856" s="60"/>
      <c r="G1856" s="60"/>
      <c r="H1856" s="38"/>
      <c r="P1856" s="24"/>
      <c r="R1856" s="24"/>
      <c r="U1856" s="61"/>
      <c r="V1856" s="61"/>
      <c r="AA1856" s="25"/>
      <c r="AF1856" s="64"/>
    </row>
    <row r="1857" spans="1:32">
      <c r="A1857" s="37"/>
      <c r="B1857" s="29"/>
      <c r="C1857" s="59"/>
      <c r="E1857" s="60"/>
      <c r="F1857" s="60"/>
      <c r="G1857" s="60"/>
      <c r="H1857" s="38"/>
      <c r="P1857" s="24"/>
      <c r="R1857" s="24"/>
      <c r="U1857" s="61"/>
      <c r="V1857" s="61"/>
      <c r="AA1857" s="25"/>
      <c r="AF1857" s="64"/>
    </row>
    <row r="1858" spans="1:32">
      <c r="A1858" s="37"/>
      <c r="B1858" s="29"/>
      <c r="C1858" s="59"/>
      <c r="E1858" s="60"/>
      <c r="F1858" s="60"/>
      <c r="G1858" s="60"/>
      <c r="H1858" s="38"/>
      <c r="P1858" s="24"/>
      <c r="R1858" s="24"/>
      <c r="U1858" s="61"/>
      <c r="V1858" s="61"/>
      <c r="AA1858" s="25"/>
      <c r="AF1858" s="64"/>
    </row>
    <row r="1859" spans="1:32">
      <c r="A1859" s="37"/>
      <c r="B1859" s="29"/>
      <c r="C1859" s="59"/>
      <c r="E1859" s="60"/>
      <c r="F1859" s="60"/>
      <c r="G1859" s="60"/>
      <c r="H1859" s="38"/>
      <c r="P1859" s="24"/>
      <c r="R1859" s="24"/>
      <c r="U1859" s="61"/>
      <c r="V1859" s="61"/>
      <c r="AA1859" s="25"/>
      <c r="AF1859" s="64"/>
    </row>
    <row r="1860" spans="1:32">
      <c r="A1860" s="37"/>
      <c r="B1860" s="29"/>
      <c r="C1860" s="59"/>
      <c r="E1860" s="60"/>
      <c r="F1860" s="60"/>
      <c r="G1860" s="60"/>
      <c r="H1860" s="38"/>
      <c r="P1860" s="24"/>
      <c r="R1860" s="24"/>
      <c r="U1860" s="61"/>
      <c r="V1860" s="61"/>
      <c r="AA1860" s="25"/>
      <c r="AF1860" s="64"/>
    </row>
    <row r="1861" spans="1:32">
      <c r="A1861" s="37"/>
      <c r="B1861" s="29"/>
      <c r="C1861" s="59"/>
      <c r="E1861" s="60"/>
      <c r="F1861" s="60"/>
      <c r="G1861" s="60"/>
      <c r="H1861" s="38"/>
      <c r="P1861" s="24"/>
      <c r="R1861" s="24"/>
      <c r="U1861" s="61"/>
      <c r="V1861" s="61"/>
      <c r="AA1861" s="25"/>
      <c r="AF1861" s="64"/>
    </row>
    <row r="1862" spans="1:32">
      <c r="A1862" s="37"/>
      <c r="B1862" s="29"/>
      <c r="C1862" s="59"/>
      <c r="E1862" s="60"/>
      <c r="F1862" s="60"/>
      <c r="G1862" s="60"/>
      <c r="H1862" s="38"/>
      <c r="P1862" s="24"/>
      <c r="R1862" s="24"/>
      <c r="U1862" s="61"/>
      <c r="V1862" s="61"/>
      <c r="AA1862" s="25"/>
      <c r="AF1862" s="64"/>
    </row>
    <row r="1863" spans="1:32">
      <c r="A1863" s="37"/>
      <c r="B1863" s="29"/>
      <c r="C1863" s="59"/>
      <c r="E1863" s="60"/>
      <c r="F1863" s="60"/>
      <c r="G1863" s="60"/>
      <c r="H1863" s="38"/>
      <c r="P1863" s="24"/>
      <c r="R1863" s="24"/>
      <c r="U1863" s="61"/>
      <c r="V1863" s="61"/>
      <c r="AA1863" s="25"/>
      <c r="AF1863" s="64"/>
    </row>
    <row r="1864" spans="1:32">
      <c r="A1864" s="37"/>
      <c r="B1864" s="29"/>
      <c r="C1864" s="59"/>
      <c r="E1864" s="60"/>
      <c r="F1864" s="60"/>
      <c r="G1864" s="60"/>
      <c r="H1864" s="38"/>
      <c r="P1864" s="24"/>
      <c r="R1864" s="24"/>
      <c r="U1864" s="61"/>
      <c r="V1864" s="61"/>
      <c r="AA1864" s="25"/>
      <c r="AF1864" s="64"/>
    </row>
    <row r="1865" spans="1:32">
      <c r="A1865" s="37"/>
      <c r="B1865" s="29"/>
      <c r="C1865" s="59"/>
      <c r="E1865" s="60"/>
      <c r="F1865" s="60"/>
      <c r="G1865" s="60"/>
      <c r="H1865" s="38"/>
      <c r="P1865" s="24"/>
      <c r="R1865" s="24"/>
      <c r="U1865" s="61"/>
      <c r="V1865" s="61"/>
      <c r="AA1865" s="25"/>
      <c r="AF1865" s="64"/>
    </row>
    <row r="1866" spans="1:32">
      <c r="A1866" s="37"/>
      <c r="B1866" s="29"/>
      <c r="C1866" s="59"/>
      <c r="E1866" s="60"/>
      <c r="F1866" s="60"/>
      <c r="G1866" s="60"/>
      <c r="H1866" s="38"/>
      <c r="P1866" s="24"/>
      <c r="R1866" s="24"/>
      <c r="U1866" s="61"/>
      <c r="V1866" s="61"/>
      <c r="AA1866" s="25"/>
      <c r="AF1866" s="64"/>
    </row>
    <row r="1867" spans="1:32">
      <c r="A1867" s="37"/>
      <c r="B1867" s="29"/>
      <c r="C1867" s="59"/>
      <c r="E1867" s="60"/>
      <c r="F1867" s="60"/>
      <c r="G1867" s="60"/>
      <c r="H1867" s="38"/>
      <c r="P1867" s="24"/>
      <c r="R1867" s="24"/>
      <c r="U1867" s="61"/>
      <c r="V1867" s="61"/>
      <c r="AA1867" s="25"/>
      <c r="AF1867" s="64"/>
    </row>
    <row r="1868" spans="1:32">
      <c r="A1868" s="37"/>
      <c r="B1868" s="29"/>
      <c r="C1868" s="59"/>
      <c r="E1868" s="60"/>
      <c r="F1868" s="60"/>
      <c r="G1868" s="60"/>
      <c r="H1868" s="38"/>
      <c r="P1868" s="24"/>
      <c r="R1868" s="24"/>
      <c r="U1868" s="61"/>
      <c r="V1868" s="61"/>
      <c r="AA1868" s="25"/>
      <c r="AF1868" s="64"/>
    </row>
    <row r="1869" spans="1:32">
      <c r="A1869" s="37"/>
      <c r="B1869" s="29"/>
      <c r="C1869" s="59"/>
      <c r="E1869" s="60"/>
      <c r="F1869" s="60"/>
      <c r="G1869" s="60"/>
      <c r="H1869" s="38"/>
      <c r="P1869" s="24"/>
      <c r="R1869" s="24"/>
      <c r="S1869" s="37"/>
      <c r="U1869" s="61"/>
      <c r="V1869" s="61"/>
      <c r="AA1869" s="25"/>
      <c r="AF1869" s="64"/>
    </row>
    <row r="1870" spans="1:32">
      <c r="A1870" s="37"/>
      <c r="B1870" s="29"/>
      <c r="C1870" s="59"/>
      <c r="E1870" s="60"/>
      <c r="F1870" s="60"/>
      <c r="G1870" s="60"/>
      <c r="H1870" s="38"/>
      <c r="P1870" s="24"/>
      <c r="R1870" s="24"/>
      <c r="S1870" s="37"/>
      <c r="U1870" s="61"/>
      <c r="V1870" s="61"/>
      <c r="AA1870" s="25"/>
      <c r="AF1870" s="64"/>
    </row>
    <row r="1871" spans="1:32">
      <c r="A1871" s="37"/>
      <c r="B1871" s="29"/>
      <c r="C1871" s="59"/>
      <c r="E1871" s="60"/>
      <c r="F1871" s="60"/>
      <c r="G1871" s="60"/>
      <c r="H1871" s="38"/>
      <c r="P1871" s="24"/>
      <c r="R1871" s="24"/>
      <c r="S1871" s="37"/>
      <c r="U1871" s="61"/>
      <c r="V1871" s="61"/>
      <c r="AA1871" s="25"/>
      <c r="AD1871" s="64"/>
      <c r="AE1871" s="64"/>
      <c r="AF1871" s="64"/>
    </row>
    <row r="1872" spans="1:32">
      <c r="A1872" s="37"/>
      <c r="B1872" s="29"/>
      <c r="C1872" s="59"/>
      <c r="E1872" s="60"/>
      <c r="F1872" s="60"/>
      <c r="G1872" s="60"/>
      <c r="H1872" s="38"/>
      <c r="P1872" s="24"/>
      <c r="R1872" s="24"/>
      <c r="S1872" s="37"/>
      <c r="U1872" s="61"/>
      <c r="V1872" s="61"/>
      <c r="AA1872" s="25"/>
      <c r="AD1872" s="64"/>
      <c r="AE1872" s="64"/>
      <c r="AF1872" s="64"/>
    </row>
    <row r="1873" spans="1:33">
      <c r="A1873" s="37"/>
      <c r="B1873" s="29"/>
      <c r="C1873" s="59"/>
      <c r="E1873" s="60"/>
      <c r="F1873" s="60"/>
      <c r="G1873" s="60"/>
      <c r="H1873" s="38"/>
      <c r="P1873" s="24"/>
      <c r="R1873" s="24"/>
      <c r="S1873" s="37"/>
      <c r="U1873" s="61"/>
      <c r="V1873" s="61"/>
      <c r="AA1873" s="25"/>
      <c r="AF1873" s="64"/>
      <c r="AG1873" s="69"/>
    </row>
    <row r="1874" spans="1:33">
      <c r="A1874" s="37"/>
      <c r="B1874" s="29"/>
      <c r="C1874" s="59"/>
      <c r="E1874" s="60"/>
      <c r="F1874" s="60"/>
      <c r="G1874" s="60"/>
      <c r="H1874" s="38"/>
      <c r="P1874" s="24"/>
      <c r="R1874" s="24"/>
      <c r="S1874" s="37"/>
      <c r="U1874" s="61"/>
      <c r="V1874" s="61"/>
      <c r="AA1874" s="25"/>
      <c r="AF1874" s="64"/>
      <c r="AG1874" s="69"/>
    </row>
    <row r="1875" spans="1:33">
      <c r="A1875" s="37"/>
      <c r="B1875" s="29"/>
      <c r="C1875" s="59"/>
      <c r="E1875" s="60"/>
      <c r="F1875" s="60"/>
      <c r="G1875" s="60"/>
      <c r="H1875" s="38"/>
      <c r="P1875" s="24"/>
      <c r="R1875" s="24"/>
      <c r="S1875" s="37"/>
      <c r="U1875" s="61"/>
      <c r="V1875" s="61"/>
      <c r="AA1875" s="25"/>
      <c r="AF1875" s="64"/>
      <c r="AG1875" s="69"/>
    </row>
    <row r="1876" spans="1:33">
      <c r="A1876" s="37"/>
      <c r="B1876" s="29"/>
      <c r="C1876" s="59"/>
      <c r="E1876" s="60"/>
      <c r="F1876" s="60"/>
      <c r="G1876" s="60"/>
      <c r="H1876" s="38"/>
      <c r="P1876" s="24"/>
      <c r="R1876" s="24"/>
      <c r="S1876" s="37"/>
      <c r="U1876" s="61"/>
      <c r="V1876" s="61"/>
      <c r="AA1876" s="25"/>
      <c r="AF1876" s="64"/>
      <c r="AG1876" s="69"/>
    </row>
    <row r="1877" spans="1:33">
      <c r="A1877" s="37"/>
      <c r="B1877" s="29"/>
      <c r="C1877" s="59"/>
      <c r="E1877" s="60"/>
      <c r="F1877" s="60"/>
      <c r="G1877" s="60"/>
      <c r="H1877" s="38"/>
      <c r="P1877" s="24"/>
      <c r="R1877" s="24"/>
      <c r="S1877" s="37"/>
      <c r="U1877" s="61"/>
      <c r="V1877" s="61"/>
      <c r="AA1877" s="25"/>
      <c r="AF1877" s="64"/>
      <c r="AG1877" s="69"/>
    </row>
    <row r="1878" spans="1:33">
      <c r="A1878" s="37"/>
      <c r="B1878" s="29"/>
      <c r="C1878" s="59"/>
      <c r="E1878" s="60"/>
      <c r="F1878" s="60"/>
      <c r="G1878" s="60"/>
      <c r="H1878" s="38"/>
      <c r="P1878" s="24"/>
      <c r="R1878" s="24"/>
      <c r="S1878" s="37"/>
      <c r="U1878" s="61"/>
      <c r="V1878" s="61"/>
      <c r="AA1878" s="25"/>
      <c r="AF1878" s="64"/>
    </row>
    <row r="1879" spans="1:33">
      <c r="A1879" s="37"/>
      <c r="B1879" s="29"/>
      <c r="C1879" s="59"/>
      <c r="E1879" s="60"/>
      <c r="F1879" s="60"/>
      <c r="G1879" s="60"/>
      <c r="H1879" s="38"/>
      <c r="P1879" s="24"/>
      <c r="R1879" s="24"/>
      <c r="S1879" s="37"/>
      <c r="U1879" s="61"/>
      <c r="V1879" s="61"/>
      <c r="AA1879" s="25"/>
      <c r="AF1879" s="64"/>
    </row>
    <row r="1880" spans="1:33">
      <c r="A1880" s="37"/>
      <c r="B1880" s="29"/>
      <c r="C1880" s="59"/>
      <c r="E1880" s="60"/>
      <c r="F1880" s="60"/>
      <c r="G1880" s="60"/>
      <c r="H1880" s="38"/>
      <c r="P1880" s="24"/>
      <c r="R1880" s="24"/>
      <c r="S1880" s="37"/>
      <c r="U1880" s="61"/>
      <c r="V1880" s="61"/>
      <c r="AA1880" s="25"/>
      <c r="AF1880" s="64"/>
    </row>
    <row r="1881" spans="1:33">
      <c r="A1881" s="37"/>
      <c r="B1881" s="29"/>
      <c r="C1881" s="59"/>
      <c r="E1881" s="60"/>
      <c r="F1881" s="60"/>
      <c r="G1881" s="60"/>
      <c r="H1881" s="38"/>
      <c r="P1881" s="24"/>
      <c r="R1881" s="24"/>
      <c r="S1881" s="37"/>
      <c r="U1881" s="61"/>
      <c r="V1881" s="61"/>
      <c r="AA1881" s="25"/>
      <c r="AD1881" s="64"/>
      <c r="AE1881" s="64"/>
      <c r="AF1881" s="64"/>
    </row>
    <row r="1882" spans="1:33">
      <c r="A1882" s="37"/>
      <c r="B1882" s="29"/>
      <c r="C1882" s="59"/>
      <c r="E1882" s="60"/>
      <c r="F1882" s="60"/>
      <c r="G1882" s="60"/>
      <c r="H1882" s="38"/>
      <c r="P1882" s="24"/>
      <c r="R1882" s="24"/>
      <c r="S1882" s="37"/>
      <c r="U1882" s="61"/>
      <c r="V1882" s="61"/>
      <c r="AA1882" s="25"/>
      <c r="AD1882" s="64"/>
      <c r="AE1882" s="64"/>
      <c r="AF1882" s="64"/>
    </row>
    <row r="1883" spans="1:33">
      <c r="A1883" s="37"/>
      <c r="B1883" s="29"/>
      <c r="C1883" s="59"/>
      <c r="E1883" s="60"/>
      <c r="F1883" s="60"/>
      <c r="G1883" s="60"/>
      <c r="H1883" s="38"/>
      <c r="P1883" s="24"/>
      <c r="R1883" s="24"/>
      <c r="S1883" s="37"/>
      <c r="U1883" s="61"/>
      <c r="V1883" s="61"/>
      <c r="AA1883" s="25"/>
      <c r="AD1883" s="64"/>
      <c r="AE1883" s="64"/>
      <c r="AF1883" s="64"/>
    </row>
    <row r="1884" spans="1:33">
      <c r="A1884" s="37"/>
      <c r="B1884" s="29"/>
      <c r="C1884" s="59"/>
      <c r="E1884" s="60"/>
      <c r="F1884" s="60"/>
      <c r="G1884" s="60"/>
      <c r="H1884" s="38"/>
      <c r="P1884" s="24"/>
      <c r="R1884" s="24"/>
      <c r="S1884" s="37"/>
      <c r="U1884" s="61"/>
      <c r="V1884" s="61"/>
      <c r="AA1884" s="25"/>
      <c r="AF1884" s="64"/>
    </row>
    <row r="1885" spans="1:33">
      <c r="A1885" s="37"/>
      <c r="B1885" s="29"/>
      <c r="C1885" s="59"/>
      <c r="E1885" s="60"/>
      <c r="F1885" s="60"/>
      <c r="G1885" s="60"/>
      <c r="H1885" s="38"/>
      <c r="P1885" s="24"/>
      <c r="R1885" s="24"/>
      <c r="S1885" s="37"/>
      <c r="U1885" s="61"/>
      <c r="V1885" s="61"/>
      <c r="AA1885" s="25"/>
      <c r="AF1885" s="64"/>
    </row>
    <row r="1886" spans="1:33">
      <c r="A1886" s="37"/>
      <c r="B1886" s="29"/>
      <c r="C1886" s="59"/>
      <c r="E1886" s="60"/>
      <c r="F1886" s="60"/>
      <c r="G1886" s="60"/>
      <c r="H1886" s="38"/>
      <c r="P1886" s="24"/>
      <c r="R1886" s="24"/>
      <c r="S1886" s="37"/>
      <c r="U1886" s="61"/>
      <c r="V1886" s="61"/>
      <c r="AA1886" s="25"/>
      <c r="AF1886" s="64"/>
    </row>
    <row r="1887" spans="1:33">
      <c r="A1887" s="37"/>
      <c r="B1887" s="29"/>
      <c r="C1887" s="59"/>
      <c r="E1887" s="60"/>
      <c r="F1887" s="60"/>
      <c r="G1887" s="60"/>
      <c r="H1887" s="38"/>
      <c r="P1887" s="24"/>
      <c r="R1887" s="24"/>
      <c r="S1887" s="37"/>
      <c r="U1887" s="61"/>
      <c r="V1887" s="61"/>
      <c r="AA1887" s="25"/>
      <c r="AF1887" s="64"/>
    </row>
    <row r="1888" spans="1:33">
      <c r="A1888" s="37"/>
      <c r="B1888" s="29"/>
      <c r="C1888" s="59"/>
      <c r="E1888" s="60"/>
      <c r="F1888" s="60"/>
      <c r="G1888" s="60"/>
      <c r="H1888" s="38"/>
      <c r="P1888" s="24"/>
      <c r="R1888" s="24"/>
      <c r="S1888" s="37"/>
      <c r="U1888" s="61"/>
      <c r="V1888" s="61"/>
      <c r="AA1888" s="25"/>
      <c r="AF1888" s="64"/>
    </row>
    <row r="1889" spans="1:32">
      <c r="A1889" s="37"/>
      <c r="B1889" s="29"/>
      <c r="C1889" s="59"/>
      <c r="E1889" s="60"/>
      <c r="F1889" s="60"/>
      <c r="G1889" s="60"/>
      <c r="H1889" s="38"/>
      <c r="P1889" s="24"/>
      <c r="R1889" s="24"/>
      <c r="S1889" s="37"/>
      <c r="U1889" s="61"/>
      <c r="V1889" s="61"/>
      <c r="AA1889" s="25"/>
      <c r="AF1889" s="64"/>
    </row>
    <row r="1890" spans="1:32">
      <c r="A1890" s="37"/>
      <c r="B1890" s="29"/>
      <c r="C1890" s="59"/>
      <c r="E1890" s="60"/>
      <c r="F1890" s="60"/>
      <c r="G1890" s="60"/>
      <c r="H1890" s="38"/>
      <c r="P1890" s="24"/>
      <c r="R1890" s="24"/>
      <c r="S1890" s="37"/>
      <c r="U1890" s="61"/>
      <c r="V1890" s="61"/>
      <c r="AA1890" s="25"/>
      <c r="AF1890" s="64"/>
    </row>
    <row r="1891" spans="1:32">
      <c r="A1891" s="37"/>
      <c r="B1891" s="29"/>
      <c r="C1891" s="59"/>
      <c r="E1891" s="60"/>
      <c r="F1891" s="60"/>
      <c r="G1891" s="60"/>
      <c r="H1891" s="38"/>
      <c r="P1891" s="24"/>
      <c r="R1891" s="24"/>
      <c r="S1891" s="37"/>
      <c r="U1891" s="61"/>
      <c r="V1891" s="61"/>
      <c r="AA1891" s="25"/>
      <c r="AF1891" s="64"/>
    </row>
    <row r="1892" spans="1:32">
      <c r="A1892" s="37"/>
      <c r="B1892" s="29"/>
      <c r="C1892" s="59"/>
      <c r="E1892" s="60"/>
      <c r="F1892" s="60"/>
      <c r="G1892" s="60"/>
      <c r="H1892" s="38"/>
      <c r="P1892" s="24"/>
      <c r="R1892" s="24"/>
      <c r="S1892" s="37"/>
      <c r="U1892" s="61"/>
      <c r="V1892" s="61"/>
      <c r="AA1892" s="25"/>
      <c r="AF1892" s="64"/>
    </row>
    <row r="1893" spans="1:32">
      <c r="A1893" s="37"/>
      <c r="B1893" s="29"/>
      <c r="C1893" s="59"/>
      <c r="E1893" s="60"/>
      <c r="F1893" s="60"/>
      <c r="G1893" s="60"/>
      <c r="H1893" s="38"/>
      <c r="P1893" s="24"/>
      <c r="R1893" s="24"/>
      <c r="S1893" s="37"/>
      <c r="U1893" s="61"/>
      <c r="V1893" s="61"/>
      <c r="AA1893" s="25"/>
      <c r="AF1893" s="64"/>
    </row>
    <row r="1894" spans="1:32">
      <c r="A1894" s="37"/>
      <c r="B1894" s="29"/>
      <c r="C1894" s="59"/>
      <c r="E1894" s="60"/>
      <c r="F1894" s="60"/>
      <c r="G1894" s="60"/>
      <c r="H1894" s="38"/>
      <c r="P1894" s="24"/>
      <c r="R1894" s="24"/>
      <c r="S1894" s="37"/>
      <c r="U1894" s="61"/>
      <c r="V1894" s="61"/>
      <c r="AA1894" s="25"/>
      <c r="AF1894" s="64"/>
    </row>
    <row r="1895" spans="1:32">
      <c r="A1895" s="37"/>
      <c r="B1895" s="29"/>
      <c r="C1895" s="59"/>
      <c r="E1895" s="60"/>
      <c r="F1895" s="60"/>
      <c r="G1895" s="60"/>
      <c r="H1895" s="38"/>
      <c r="P1895" s="24"/>
      <c r="R1895" s="24"/>
      <c r="S1895" s="37"/>
      <c r="U1895" s="61"/>
      <c r="V1895" s="61"/>
      <c r="AA1895" s="25"/>
      <c r="AF1895" s="64"/>
    </row>
    <row r="1896" spans="1:32">
      <c r="A1896" s="37"/>
      <c r="B1896" s="29"/>
      <c r="C1896" s="59"/>
      <c r="E1896" s="60"/>
      <c r="F1896" s="60"/>
      <c r="G1896" s="60"/>
      <c r="H1896" s="38"/>
      <c r="P1896" s="24"/>
      <c r="R1896" s="24"/>
      <c r="S1896" s="37"/>
      <c r="U1896" s="61"/>
      <c r="V1896" s="61"/>
      <c r="AA1896" s="25"/>
      <c r="AF1896" s="64"/>
    </row>
    <row r="1897" spans="1:32">
      <c r="A1897" s="37"/>
      <c r="B1897" s="29"/>
      <c r="C1897" s="59"/>
      <c r="E1897" s="60"/>
      <c r="F1897" s="60"/>
      <c r="G1897" s="60"/>
      <c r="H1897" s="38"/>
      <c r="P1897" s="24"/>
      <c r="R1897" s="24"/>
      <c r="S1897" s="37"/>
      <c r="U1897" s="61"/>
      <c r="V1897" s="61"/>
      <c r="AA1897" s="25"/>
      <c r="AF1897" s="64"/>
    </row>
    <row r="1898" spans="1:32">
      <c r="A1898" s="37"/>
      <c r="B1898" s="29"/>
      <c r="C1898" s="59"/>
      <c r="E1898" s="60"/>
      <c r="F1898" s="60"/>
      <c r="G1898" s="60"/>
      <c r="H1898" s="38"/>
      <c r="P1898" s="24"/>
      <c r="R1898" s="24"/>
      <c r="S1898" s="37"/>
      <c r="U1898" s="61"/>
      <c r="V1898" s="61"/>
      <c r="AA1898" s="25"/>
      <c r="AF1898" s="64"/>
    </row>
    <row r="1899" spans="1:32">
      <c r="A1899" s="37"/>
      <c r="B1899" s="29"/>
      <c r="C1899" s="59"/>
      <c r="E1899" s="60"/>
      <c r="F1899" s="60"/>
      <c r="G1899" s="60"/>
      <c r="H1899" s="38"/>
      <c r="P1899" s="24"/>
      <c r="R1899" s="24"/>
      <c r="S1899" s="37"/>
      <c r="U1899" s="61"/>
      <c r="V1899" s="61"/>
      <c r="AA1899" s="25"/>
      <c r="AF1899" s="64"/>
    </row>
    <row r="1900" spans="1:32">
      <c r="A1900" s="37"/>
      <c r="B1900" s="29"/>
      <c r="C1900" s="59"/>
      <c r="E1900" s="60"/>
      <c r="F1900" s="60"/>
      <c r="G1900" s="60"/>
      <c r="H1900" s="38"/>
      <c r="P1900" s="24"/>
      <c r="R1900" s="24"/>
      <c r="S1900" s="37"/>
      <c r="U1900" s="61"/>
      <c r="V1900" s="61"/>
      <c r="AA1900" s="25"/>
      <c r="AF1900" s="64"/>
    </row>
    <row r="1901" spans="1:32">
      <c r="A1901" s="37"/>
      <c r="B1901" s="29"/>
      <c r="C1901" s="59"/>
      <c r="E1901" s="60"/>
      <c r="F1901" s="60"/>
      <c r="G1901" s="60"/>
      <c r="H1901" s="38"/>
      <c r="P1901" s="24"/>
      <c r="R1901" s="24"/>
      <c r="S1901" s="37"/>
      <c r="U1901" s="61"/>
      <c r="V1901" s="61"/>
      <c r="AA1901" s="25"/>
      <c r="AF1901" s="64"/>
    </row>
    <row r="1902" spans="1:32">
      <c r="A1902" s="37"/>
      <c r="B1902" s="29"/>
      <c r="C1902" s="59"/>
      <c r="E1902" s="60"/>
      <c r="F1902" s="60"/>
      <c r="G1902" s="60"/>
      <c r="H1902" s="38"/>
      <c r="P1902" s="24"/>
      <c r="R1902" s="24"/>
      <c r="S1902" s="37"/>
      <c r="U1902" s="61"/>
      <c r="V1902" s="61"/>
      <c r="AA1902" s="25"/>
      <c r="AF1902" s="64"/>
    </row>
    <row r="1903" spans="1:32">
      <c r="A1903" s="58"/>
      <c r="B1903" s="29"/>
      <c r="C1903" s="59"/>
      <c r="E1903" s="60"/>
      <c r="F1903" s="60"/>
      <c r="G1903" s="60"/>
      <c r="H1903" s="38"/>
      <c r="P1903" s="24"/>
      <c r="R1903" s="24"/>
      <c r="S1903" s="37"/>
      <c r="U1903" s="61"/>
      <c r="V1903" s="61"/>
      <c r="AA1903" s="25"/>
      <c r="AF1903" s="64"/>
    </row>
    <row r="1904" spans="1:32">
      <c r="A1904" s="58"/>
      <c r="B1904" s="29"/>
      <c r="C1904" s="59"/>
      <c r="E1904" s="60"/>
      <c r="F1904" s="60"/>
      <c r="G1904" s="60"/>
      <c r="H1904" s="38"/>
      <c r="P1904" s="24"/>
      <c r="R1904" s="24"/>
      <c r="S1904" s="37"/>
      <c r="U1904" s="61"/>
      <c r="V1904" s="61"/>
      <c r="AA1904" s="25"/>
      <c r="AF1904" s="64"/>
    </row>
    <row r="1905" spans="1:32">
      <c r="A1905" s="58"/>
      <c r="B1905" s="29"/>
      <c r="C1905" s="59"/>
      <c r="E1905" s="60"/>
      <c r="F1905" s="60"/>
      <c r="G1905" s="60"/>
      <c r="H1905" s="38"/>
      <c r="P1905" s="24"/>
      <c r="R1905" s="24"/>
      <c r="S1905" s="37"/>
      <c r="U1905" s="61"/>
      <c r="V1905" s="61"/>
      <c r="AA1905" s="25"/>
      <c r="AF1905" s="64"/>
    </row>
    <row r="1906" spans="1:32">
      <c r="A1906" s="58"/>
      <c r="B1906" s="29"/>
      <c r="C1906" s="59"/>
      <c r="E1906" s="60"/>
      <c r="F1906" s="60"/>
      <c r="G1906" s="60"/>
      <c r="H1906" s="38"/>
      <c r="P1906" s="24"/>
      <c r="R1906" s="24"/>
      <c r="S1906" s="37"/>
      <c r="U1906" s="61"/>
      <c r="V1906" s="61"/>
      <c r="AA1906" s="25"/>
      <c r="AF1906" s="64"/>
    </row>
    <row r="1907" spans="1:32">
      <c r="A1907" s="58"/>
      <c r="B1907" s="29"/>
      <c r="C1907" s="59"/>
      <c r="E1907" s="60"/>
      <c r="F1907" s="60"/>
      <c r="G1907" s="60"/>
      <c r="H1907" s="38"/>
      <c r="P1907" s="24"/>
      <c r="R1907" s="24"/>
      <c r="S1907" s="37"/>
      <c r="U1907" s="61"/>
      <c r="V1907" s="61"/>
      <c r="AA1907" s="25"/>
      <c r="AF1907" s="64"/>
    </row>
    <row r="1908" spans="1:32">
      <c r="A1908" s="58"/>
      <c r="B1908" s="29"/>
      <c r="C1908" s="59"/>
      <c r="E1908" s="60"/>
      <c r="F1908" s="60"/>
      <c r="G1908" s="60"/>
      <c r="H1908" s="38"/>
      <c r="P1908" s="24"/>
      <c r="R1908" s="24"/>
      <c r="S1908" s="37"/>
      <c r="U1908" s="61"/>
      <c r="V1908" s="61"/>
      <c r="AA1908" s="25"/>
      <c r="AF1908" s="64"/>
    </row>
    <row r="1909" spans="1:32">
      <c r="A1909" s="58"/>
      <c r="B1909" s="29"/>
      <c r="C1909" s="59"/>
      <c r="E1909" s="60"/>
      <c r="F1909" s="60"/>
      <c r="G1909" s="60"/>
      <c r="H1909" s="38"/>
      <c r="P1909" s="24"/>
      <c r="R1909" s="24"/>
      <c r="S1909" s="37"/>
      <c r="U1909" s="61"/>
      <c r="V1909" s="61"/>
      <c r="AA1909" s="25"/>
      <c r="AF1909" s="64"/>
    </row>
    <row r="1910" spans="1:32">
      <c r="A1910" s="58"/>
      <c r="B1910" s="29"/>
      <c r="C1910" s="59"/>
      <c r="E1910" s="60"/>
      <c r="F1910" s="60"/>
      <c r="G1910" s="60"/>
      <c r="H1910" s="38"/>
      <c r="P1910" s="24"/>
      <c r="R1910" s="24"/>
      <c r="S1910" s="37"/>
      <c r="U1910" s="61"/>
      <c r="V1910" s="61"/>
      <c r="AA1910" s="25"/>
      <c r="AF1910" s="64"/>
    </row>
    <row r="1911" spans="1:32">
      <c r="A1911" s="58"/>
      <c r="B1911" s="29"/>
      <c r="C1911" s="59"/>
      <c r="E1911" s="60"/>
      <c r="F1911" s="60"/>
      <c r="G1911" s="60"/>
      <c r="H1911" s="38"/>
      <c r="P1911" s="24"/>
      <c r="R1911" s="24"/>
      <c r="S1911" s="37"/>
      <c r="U1911" s="61"/>
      <c r="V1911" s="61"/>
      <c r="AA1911" s="25"/>
      <c r="AF1911" s="64"/>
    </row>
    <row r="1912" spans="1:32">
      <c r="A1912" s="58"/>
      <c r="B1912" s="29"/>
      <c r="C1912" s="59"/>
      <c r="E1912" s="60"/>
      <c r="F1912" s="60"/>
      <c r="G1912" s="60"/>
      <c r="H1912" s="38"/>
      <c r="P1912" s="24"/>
      <c r="R1912" s="24"/>
      <c r="S1912" s="37"/>
      <c r="U1912" s="61"/>
      <c r="V1912" s="61"/>
      <c r="AA1912" s="25"/>
      <c r="AF1912" s="64"/>
    </row>
    <row r="1913" spans="1:32">
      <c r="A1913" s="58"/>
      <c r="B1913" s="29"/>
      <c r="C1913" s="59"/>
      <c r="E1913" s="60"/>
      <c r="F1913" s="60"/>
      <c r="G1913" s="60"/>
      <c r="H1913" s="38"/>
      <c r="P1913" s="24"/>
      <c r="R1913" s="24"/>
      <c r="S1913" s="37"/>
      <c r="U1913" s="61"/>
      <c r="V1913" s="61"/>
      <c r="AA1913" s="25"/>
      <c r="AF1913" s="64"/>
    </row>
    <row r="1914" spans="1:32">
      <c r="A1914" s="58"/>
      <c r="B1914" s="29"/>
      <c r="C1914" s="59"/>
      <c r="E1914" s="60"/>
      <c r="F1914" s="60"/>
      <c r="G1914" s="60"/>
      <c r="H1914" s="38"/>
      <c r="P1914" s="24"/>
      <c r="R1914" s="24"/>
      <c r="S1914" s="37"/>
      <c r="U1914" s="61"/>
      <c r="V1914" s="61"/>
      <c r="AA1914" s="25"/>
      <c r="AF1914" s="64"/>
    </row>
    <row r="1915" spans="1:32">
      <c r="A1915" s="58"/>
      <c r="B1915" s="29"/>
      <c r="C1915" s="59"/>
      <c r="E1915" s="60"/>
      <c r="F1915" s="60"/>
      <c r="G1915" s="60"/>
      <c r="H1915" s="38"/>
      <c r="P1915" s="24"/>
      <c r="R1915" s="24"/>
      <c r="S1915" s="37"/>
      <c r="U1915" s="61"/>
      <c r="V1915" s="61"/>
      <c r="AA1915" s="25"/>
      <c r="AF1915" s="64"/>
    </row>
    <row r="1916" spans="1:32">
      <c r="A1916" s="58"/>
      <c r="B1916" s="29"/>
      <c r="C1916" s="59"/>
      <c r="E1916" s="60"/>
      <c r="F1916" s="60"/>
      <c r="G1916" s="60"/>
      <c r="H1916" s="38"/>
      <c r="P1916" s="24"/>
      <c r="R1916" s="24"/>
      <c r="S1916" s="37"/>
      <c r="U1916" s="61"/>
      <c r="V1916" s="61"/>
      <c r="AA1916" s="25"/>
      <c r="AF1916" s="64"/>
    </row>
    <row r="1917" spans="1:32">
      <c r="A1917" s="58"/>
      <c r="B1917" s="29"/>
      <c r="C1917" s="59"/>
      <c r="E1917" s="60"/>
      <c r="F1917" s="60"/>
      <c r="G1917" s="60"/>
      <c r="H1917" s="38"/>
      <c r="P1917" s="24"/>
      <c r="R1917" s="24"/>
      <c r="S1917" s="37"/>
      <c r="U1917" s="61"/>
      <c r="V1917" s="61"/>
      <c r="AA1917" s="25"/>
      <c r="AD1917" s="64"/>
      <c r="AE1917" s="64"/>
      <c r="AF1917" s="64"/>
    </row>
    <row r="1918" spans="1:32">
      <c r="A1918" s="58"/>
      <c r="C1918" s="59"/>
      <c r="D1918" s="29"/>
      <c r="E1918" s="60"/>
      <c r="F1918" s="60"/>
      <c r="G1918" s="60"/>
      <c r="H1918" s="38"/>
      <c r="P1918" s="24"/>
      <c r="R1918" s="24"/>
      <c r="U1918" s="61"/>
      <c r="V1918" s="61"/>
      <c r="AA1918" s="25"/>
      <c r="AF1918" s="64"/>
    </row>
    <row r="1919" spans="1:32">
      <c r="A1919" s="58"/>
      <c r="C1919" s="59"/>
      <c r="D1919" s="29"/>
      <c r="E1919" s="60"/>
      <c r="F1919" s="60"/>
      <c r="G1919" s="60"/>
      <c r="H1919" s="38"/>
      <c r="P1919" s="24"/>
      <c r="R1919" s="24"/>
      <c r="U1919" s="61"/>
      <c r="V1919" s="61"/>
      <c r="AA1919" s="25"/>
      <c r="AF1919" s="64"/>
    </row>
    <row r="1920" spans="1:32">
      <c r="A1920" s="58"/>
      <c r="C1920" s="59"/>
      <c r="D1920" s="29"/>
      <c r="E1920" s="60"/>
      <c r="F1920" s="60"/>
      <c r="G1920" s="60"/>
      <c r="H1920" s="38"/>
      <c r="P1920" s="24"/>
      <c r="R1920" s="24"/>
      <c r="U1920" s="61"/>
      <c r="V1920" s="61"/>
      <c r="AA1920" s="25"/>
      <c r="AF1920" s="64"/>
    </row>
    <row r="1921" spans="1:33">
      <c r="A1921" s="58"/>
      <c r="C1921" s="59"/>
      <c r="D1921" s="29"/>
      <c r="E1921" s="60"/>
      <c r="F1921" s="60"/>
      <c r="G1921" s="60"/>
      <c r="H1921" s="38"/>
      <c r="P1921" s="24"/>
      <c r="R1921" s="24"/>
      <c r="U1921" s="61"/>
      <c r="V1921" s="61"/>
      <c r="AA1921" s="25"/>
      <c r="AD1921" s="64"/>
      <c r="AE1921" s="64"/>
      <c r="AF1921" s="64"/>
    </row>
    <row r="1922" spans="1:33">
      <c r="A1922" s="58"/>
      <c r="C1922" s="59"/>
      <c r="D1922" s="29"/>
      <c r="E1922" s="60"/>
      <c r="F1922" s="60"/>
      <c r="G1922" s="60"/>
      <c r="H1922" s="38"/>
      <c r="P1922" s="24"/>
      <c r="R1922" s="24"/>
      <c r="U1922" s="61"/>
      <c r="V1922" s="61"/>
      <c r="AA1922" s="25"/>
      <c r="AD1922" s="64"/>
      <c r="AE1922" s="64"/>
      <c r="AF1922" s="64"/>
      <c r="AG1922" s="69"/>
    </row>
    <row r="1923" spans="1:33">
      <c r="A1923" s="58"/>
      <c r="C1923" s="59"/>
      <c r="D1923" s="29"/>
      <c r="E1923" s="60"/>
      <c r="F1923" s="60"/>
      <c r="G1923" s="60"/>
      <c r="H1923" s="38"/>
      <c r="P1923" s="24"/>
      <c r="R1923" s="24"/>
      <c r="U1923" s="61"/>
      <c r="V1923" s="61"/>
      <c r="AA1923" s="25"/>
      <c r="AD1923" s="64"/>
      <c r="AE1923" s="64"/>
      <c r="AF1923" s="64"/>
      <c r="AG1923" s="69"/>
    </row>
    <row r="1924" spans="1:33">
      <c r="A1924" s="58"/>
      <c r="C1924" s="59"/>
      <c r="D1924" s="29"/>
      <c r="E1924" s="60"/>
      <c r="F1924" s="60"/>
      <c r="G1924" s="60"/>
      <c r="H1924" s="38"/>
      <c r="P1924" s="24"/>
      <c r="R1924" s="24"/>
      <c r="U1924" s="61"/>
      <c r="V1924" s="61"/>
      <c r="AA1924" s="25"/>
      <c r="AF1924" s="64"/>
      <c r="AG1924" s="69"/>
    </row>
    <row r="1925" spans="1:33">
      <c r="A1925" s="58"/>
      <c r="C1925" s="59"/>
      <c r="D1925" s="29"/>
      <c r="E1925" s="60"/>
      <c r="F1925" s="60"/>
      <c r="G1925" s="60"/>
      <c r="H1925" s="38"/>
      <c r="P1925" s="24"/>
      <c r="R1925" s="24"/>
      <c r="U1925" s="61"/>
      <c r="V1925" s="61"/>
      <c r="AA1925" s="25"/>
      <c r="AF1925" s="64"/>
      <c r="AG1925" s="69"/>
    </row>
    <row r="1926" spans="1:33">
      <c r="A1926" s="58"/>
      <c r="C1926" s="59"/>
      <c r="D1926" s="29"/>
      <c r="E1926" s="60"/>
      <c r="F1926" s="60"/>
      <c r="G1926" s="60"/>
      <c r="H1926" s="38"/>
      <c r="P1926" s="24"/>
      <c r="R1926" s="24"/>
      <c r="U1926" s="61"/>
      <c r="V1926" s="61"/>
      <c r="AA1926" s="25"/>
      <c r="AF1926" s="64"/>
      <c r="AG1926" s="69"/>
    </row>
    <row r="1927" spans="1:33">
      <c r="A1927" s="58"/>
      <c r="C1927" s="59"/>
      <c r="D1927" s="29"/>
      <c r="E1927" s="60"/>
      <c r="F1927" s="60"/>
      <c r="G1927" s="60"/>
      <c r="H1927" s="38"/>
      <c r="P1927" s="24"/>
      <c r="R1927" s="24"/>
      <c r="U1927" s="61"/>
      <c r="V1927" s="61"/>
      <c r="AA1927" s="25"/>
      <c r="AF1927" s="64"/>
    </row>
    <row r="1928" spans="1:33">
      <c r="A1928" s="58"/>
      <c r="C1928" s="59"/>
      <c r="D1928" s="29"/>
      <c r="E1928" s="60"/>
      <c r="F1928" s="60"/>
      <c r="G1928" s="60"/>
      <c r="H1928" s="38"/>
      <c r="P1928" s="24"/>
      <c r="R1928" s="24"/>
      <c r="U1928" s="61"/>
      <c r="V1928" s="61"/>
      <c r="AA1928" s="25"/>
      <c r="AF1928" s="64"/>
    </row>
    <row r="1929" spans="1:33">
      <c r="A1929" s="58"/>
      <c r="C1929" s="59"/>
      <c r="D1929" s="29"/>
      <c r="E1929" s="60"/>
      <c r="F1929" s="60"/>
      <c r="G1929" s="60"/>
      <c r="H1929" s="38"/>
      <c r="P1929" s="24"/>
      <c r="R1929" s="24"/>
      <c r="U1929" s="61"/>
      <c r="V1929" s="61"/>
      <c r="AA1929" s="25"/>
      <c r="AF1929" s="64"/>
    </row>
    <row r="1930" spans="1:33">
      <c r="A1930" s="58"/>
      <c r="C1930" s="59"/>
      <c r="D1930" s="29"/>
      <c r="E1930" s="60"/>
      <c r="F1930" s="60"/>
      <c r="G1930" s="60"/>
      <c r="H1930" s="38"/>
      <c r="P1930" s="24"/>
      <c r="R1930" s="24"/>
      <c r="U1930" s="61"/>
      <c r="V1930" s="61"/>
      <c r="AA1930" s="25"/>
      <c r="AF1930" s="64"/>
    </row>
    <row r="1931" spans="1:33">
      <c r="A1931" s="58"/>
      <c r="C1931" s="59"/>
      <c r="D1931" s="29"/>
      <c r="E1931" s="60"/>
      <c r="F1931" s="60"/>
      <c r="G1931" s="60"/>
      <c r="H1931" s="38"/>
      <c r="P1931" s="24"/>
      <c r="R1931" s="24"/>
      <c r="U1931" s="61"/>
      <c r="V1931" s="61"/>
      <c r="AA1931" s="25"/>
      <c r="AF1931" s="64"/>
    </row>
    <row r="1932" spans="1:33">
      <c r="A1932" s="58"/>
      <c r="C1932" s="59"/>
      <c r="D1932" s="29"/>
      <c r="E1932" s="60"/>
      <c r="F1932" s="60"/>
      <c r="G1932" s="60"/>
      <c r="H1932" s="38"/>
      <c r="P1932" s="24"/>
      <c r="R1932" s="24"/>
      <c r="U1932" s="61"/>
      <c r="V1932" s="61"/>
      <c r="AA1932" s="25"/>
      <c r="AF1932" s="64"/>
    </row>
    <row r="1933" spans="1:33">
      <c r="A1933" s="58"/>
      <c r="C1933" s="59"/>
      <c r="D1933" s="29"/>
      <c r="E1933" s="60"/>
      <c r="F1933" s="60"/>
      <c r="G1933" s="60"/>
      <c r="H1933" s="38"/>
      <c r="P1933" s="24"/>
      <c r="R1933" s="24"/>
      <c r="U1933" s="61"/>
      <c r="V1933" s="61"/>
      <c r="AA1933" s="25"/>
      <c r="AF1933" s="64"/>
    </row>
    <row r="1934" spans="1:33">
      <c r="A1934" s="58"/>
      <c r="C1934" s="59"/>
      <c r="D1934" s="29"/>
      <c r="E1934" s="60"/>
      <c r="F1934" s="60"/>
      <c r="G1934" s="60"/>
      <c r="H1934" s="38"/>
      <c r="P1934" s="24"/>
      <c r="R1934" s="24"/>
      <c r="U1934" s="61"/>
      <c r="V1934" s="61"/>
      <c r="AA1934" s="25"/>
      <c r="AF1934" s="64"/>
    </row>
    <row r="1935" spans="1:33">
      <c r="A1935" s="58"/>
      <c r="C1935" s="59"/>
      <c r="D1935" s="29"/>
      <c r="E1935" s="60"/>
      <c r="F1935" s="60"/>
      <c r="G1935" s="60"/>
      <c r="H1935" s="38"/>
      <c r="P1935" s="24"/>
      <c r="R1935" s="24"/>
      <c r="U1935" s="61"/>
      <c r="V1935" s="61"/>
      <c r="AA1935" s="25"/>
      <c r="AF1935" s="64"/>
    </row>
    <row r="1936" spans="1:33">
      <c r="A1936" s="58"/>
      <c r="C1936" s="59"/>
      <c r="D1936" s="29"/>
      <c r="E1936" s="60"/>
      <c r="F1936" s="60"/>
      <c r="G1936" s="60"/>
      <c r="H1936" s="38"/>
      <c r="P1936" s="24"/>
      <c r="R1936" s="24"/>
      <c r="U1936" s="61"/>
      <c r="V1936" s="61"/>
      <c r="AA1936" s="25"/>
      <c r="AF1936" s="64"/>
    </row>
    <row r="1937" spans="1:32">
      <c r="A1937" s="58"/>
      <c r="C1937" s="59"/>
      <c r="D1937" s="29"/>
      <c r="E1937" s="60"/>
      <c r="F1937" s="60"/>
      <c r="G1937" s="60"/>
      <c r="H1937" s="38"/>
      <c r="P1937" s="24"/>
      <c r="R1937" s="24"/>
      <c r="U1937" s="61"/>
      <c r="V1937" s="61"/>
      <c r="AA1937" s="25"/>
      <c r="AF1937" s="64"/>
    </row>
    <row r="1938" spans="1:32">
      <c r="A1938" s="58"/>
      <c r="C1938" s="59"/>
      <c r="D1938" s="29"/>
      <c r="E1938" s="60"/>
      <c r="F1938" s="60"/>
      <c r="G1938" s="60"/>
      <c r="H1938" s="38"/>
      <c r="P1938" s="24"/>
      <c r="R1938" s="24"/>
      <c r="U1938" s="61"/>
      <c r="V1938" s="61"/>
      <c r="AA1938" s="25"/>
      <c r="AF1938" s="64"/>
    </row>
    <row r="1939" spans="1:32">
      <c r="A1939" s="58"/>
      <c r="C1939" s="59"/>
      <c r="D1939" s="29"/>
      <c r="E1939" s="60"/>
      <c r="F1939" s="60"/>
      <c r="G1939" s="60"/>
      <c r="H1939" s="38"/>
      <c r="P1939" s="24"/>
      <c r="R1939" s="24"/>
      <c r="U1939" s="61"/>
      <c r="V1939" s="61"/>
      <c r="AA1939" s="25"/>
      <c r="AF1939" s="64"/>
    </row>
    <row r="1940" spans="1:32">
      <c r="A1940" s="58"/>
      <c r="C1940" s="59"/>
      <c r="D1940" s="29"/>
      <c r="E1940" s="60"/>
      <c r="F1940" s="60"/>
      <c r="G1940" s="60"/>
      <c r="H1940" s="38"/>
      <c r="P1940" s="24"/>
      <c r="R1940" s="24"/>
      <c r="U1940" s="61"/>
      <c r="V1940" s="61"/>
      <c r="AA1940" s="25"/>
      <c r="AD1940" s="64"/>
      <c r="AE1940" s="64"/>
      <c r="AF1940" s="64"/>
    </row>
    <row r="1941" spans="1:32">
      <c r="A1941" s="58"/>
      <c r="C1941" s="59"/>
      <c r="D1941" s="29"/>
      <c r="E1941" s="60"/>
      <c r="F1941" s="60"/>
      <c r="G1941" s="60"/>
      <c r="H1941" s="38"/>
      <c r="P1941" s="24"/>
      <c r="R1941" s="24"/>
      <c r="U1941" s="61"/>
      <c r="V1941" s="61"/>
      <c r="AA1941" s="25"/>
      <c r="AF1941" s="64"/>
    </row>
    <row r="1942" spans="1:32">
      <c r="A1942" s="58"/>
      <c r="C1942" s="59"/>
      <c r="D1942" s="29"/>
      <c r="E1942" s="60"/>
      <c r="F1942" s="60"/>
      <c r="G1942" s="60"/>
      <c r="H1942" s="38"/>
      <c r="P1942" s="24"/>
      <c r="R1942" s="24"/>
      <c r="U1942" s="61"/>
      <c r="V1942" s="61"/>
      <c r="AA1942" s="25"/>
      <c r="AF1942" s="64"/>
    </row>
    <row r="1943" spans="1:32">
      <c r="A1943" s="58"/>
      <c r="C1943" s="59"/>
      <c r="D1943" s="29"/>
      <c r="E1943" s="60"/>
      <c r="F1943" s="60"/>
      <c r="G1943" s="60"/>
      <c r="H1943" s="38"/>
      <c r="P1943" s="24"/>
      <c r="R1943" s="24"/>
      <c r="U1943" s="61"/>
      <c r="V1943" s="61"/>
      <c r="AA1943" s="25"/>
      <c r="AF1943" s="64"/>
    </row>
    <row r="1944" spans="1:32">
      <c r="A1944" s="58"/>
      <c r="C1944" s="59"/>
      <c r="D1944" s="29"/>
      <c r="E1944" s="60"/>
      <c r="F1944" s="60"/>
      <c r="G1944" s="60"/>
      <c r="H1944" s="38"/>
      <c r="P1944" s="24"/>
      <c r="R1944" s="24"/>
      <c r="U1944" s="61"/>
      <c r="V1944" s="61"/>
      <c r="AA1944" s="25"/>
      <c r="AF1944" s="64"/>
    </row>
    <row r="1945" spans="1:32">
      <c r="A1945" s="58"/>
      <c r="C1945" s="59"/>
      <c r="D1945" s="29"/>
      <c r="E1945" s="60"/>
      <c r="F1945" s="60"/>
      <c r="G1945" s="60"/>
      <c r="H1945" s="38"/>
      <c r="P1945" s="24"/>
      <c r="R1945" s="24"/>
      <c r="U1945" s="61"/>
      <c r="V1945" s="61"/>
      <c r="AA1945" s="25"/>
      <c r="AF1945" s="64"/>
    </row>
    <row r="1946" spans="1:32">
      <c r="A1946" s="58"/>
      <c r="C1946" s="59"/>
      <c r="D1946" s="29"/>
      <c r="E1946" s="60"/>
      <c r="F1946" s="60"/>
      <c r="G1946" s="60"/>
      <c r="H1946" s="38"/>
      <c r="P1946" s="24"/>
      <c r="R1946" s="24"/>
      <c r="U1946" s="61"/>
      <c r="V1946" s="61"/>
      <c r="AA1946" s="25"/>
      <c r="AF1946" s="64"/>
    </row>
    <row r="1947" spans="1:32">
      <c r="A1947" s="58"/>
      <c r="C1947" s="59"/>
      <c r="D1947" s="29"/>
      <c r="E1947" s="60"/>
      <c r="F1947" s="60"/>
      <c r="G1947" s="60"/>
      <c r="H1947" s="38"/>
      <c r="P1947" s="24"/>
      <c r="R1947" s="24"/>
      <c r="U1947" s="61"/>
      <c r="V1947" s="61"/>
      <c r="AA1947" s="25"/>
      <c r="AF1947" s="64"/>
    </row>
    <row r="1948" spans="1:32">
      <c r="A1948" s="58"/>
      <c r="C1948" s="59"/>
      <c r="D1948" s="29"/>
      <c r="E1948" s="60"/>
      <c r="F1948" s="60"/>
      <c r="G1948" s="60"/>
      <c r="H1948" s="38"/>
      <c r="P1948" s="24"/>
      <c r="R1948" s="24"/>
      <c r="U1948" s="61"/>
      <c r="V1948" s="61"/>
      <c r="AA1948" s="25"/>
      <c r="AF1948" s="64"/>
    </row>
    <row r="1949" spans="1:32">
      <c r="A1949" s="58"/>
      <c r="C1949" s="59"/>
      <c r="D1949" s="29"/>
      <c r="E1949" s="60"/>
      <c r="F1949" s="60"/>
      <c r="G1949" s="60"/>
      <c r="H1949" s="38"/>
      <c r="P1949" s="24"/>
      <c r="R1949" s="24"/>
      <c r="U1949" s="61"/>
      <c r="V1949" s="61"/>
      <c r="AA1949" s="25"/>
      <c r="AF1949" s="64"/>
    </row>
    <row r="1950" spans="1:32">
      <c r="A1950" s="58"/>
      <c r="C1950" s="59"/>
      <c r="D1950" s="29"/>
      <c r="E1950" s="60"/>
      <c r="F1950" s="60"/>
      <c r="G1950" s="60"/>
      <c r="H1950" s="38"/>
      <c r="P1950" s="24"/>
      <c r="R1950" s="24"/>
      <c r="U1950" s="61"/>
      <c r="V1950" s="61"/>
      <c r="AA1950" s="25"/>
      <c r="AF1950" s="64"/>
    </row>
    <row r="1951" spans="1:32">
      <c r="A1951" s="58"/>
      <c r="C1951" s="59"/>
      <c r="D1951" s="29"/>
      <c r="E1951" s="60"/>
      <c r="F1951" s="60"/>
      <c r="G1951" s="60"/>
      <c r="H1951" s="38"/>
      <c r="P1951" s="24"/>
      <c r="R1951" s="24"/>
      <c r="U1951" s="61"/>
      <c r="V1951" s="61"/>
      <c r="AA1951" s="25"/>
      <c r="AF1951" s="64"/>
    </row>
    <row r="1952" spans="1:32">
      <c r="A1952" s="58"/>
      <c r="C1952" s="59"/>
      <c r="D1952" s="29"/>
      <c r="E1952" s="60"/>
      <c r="F1952" s="60"/>
      <c r="G1952" s="60"/>
      <c r="H1952" s="38"/>
      <c r="P1952" s="24"/>
      <c r="R1952" s="24"/>
      <c r="U1952" s="61"/>
      <c r="V1952" s="61"/>
      <c r="AA1952" s="25"/>
      <c r="AF1952" s="64"/>
    </row>
    <row r="1953" spans="1:32">
      <c r="A1953" s="37"/>
      <c r="C1953" s="59"/>
      <c r="D1953" s="29"/>
      <c r="E1953" s="60"/>
      <c r="F1953" s="60"/>
      <c r="G1953" s="60"/>
      <c r="H1953" s="38"/>
      <c r="P1953" s="24"/>
      <c r="R1953" s="24"/>
      <c r="U1953" s="61"/>
      <c r="V1953" s="61"/>
      <c r="AA1953" s="25"/>
      <c r="AF1953" s="64"/>
    </row>
    <row r="1954" spans="1:32">
      <c r="A1954" s="37"/>
      <c r="C1954" s="59"/>
      <c r="D1954" s="29"/>
      <c r="E1954" s="60"/>
      <c r="F1954" s="60"/>
      <c r="G1954" s="60"/>
      <c r="H1954" s="38"/>
      <c r="P1954" s="24"/>
      <c r="R1954" s="24"/>
      <c r="U1954" s="61"/>
      <c r="V1954" s="61"/>
      <c r="AA1954" s="25"/>
      <c r="AF1954" s="64"/>
    </row>
    <row r="1955" spans="1:32">
      <c r="A1955" s="37"/>
      <c r="C1955" s="59"/>
      <c r="D1955" s="29"/>
      <c r="E1955" s="60"/>
      <c r="F1955" s="60"/>
      <c r="G1955" s="60"/>
      <c r="H1955" s="38"/>
      <c r="P1955" s="24"/>
      <c r="R1955" s="24"/>
      <c r="U1955" s="61"/>
      <c r="V1955" s="61"/>
      <c r="AA1955" s="25"/>
      <c r="AF1955" s="64"/>
    </row>
    <row r="1956" spans="1:32">
      <c r="A1956" s="37"/>
      <c r="C1956" s="59"/>
      <c r="D1956" s="29"/>
      <c r="E1956" s="60"/>
      <c r="F1956" s="60"/>
      <c r="G1956" s="60"/>
      <c r="H1956" s="38"/>
      <c r="P1956" s="24"/>
      <c r="R1956" s="24"/>
      <c r="U1956" s="61"/>
      <c r="V1956" s="61"/>
      <c r="AA1956" s="25"/>
      <c r="AF1956" s="64"/>
    </row>
    <row r="1957" spans="1:32">
      <c r="A1957" s="37"/>
      <c r="C1957" s="59"/>
      <c r="D1957" s="29"/>
      <c r="E1957" s="60"/>
      <c r="F1957" s="60"/>
      <c r="G1957" s="60"/>
      <c r="H1957" s="38"/>
      <c r="P1957" s="24"/>
      <c r="R1957" s="24"/>
      <c r="U1957" s="61"/>
      <c r="V1957" s="61"/>
      <c r="AA1957" s="25"/>
      <c r="AF1957" s="64"/>
    </row>
    <row r="1958" spans="1:32">
      <c r="A1958" s="37"/>
      <c r="C1958" s="59"/>
      <c r="D1958" s="29"/>
      <c r="E1958" s="60"/>
      <c r="F1958" s="60"/>
      <c r="G1958" s="60"/>
      <c r="H1958" s="38"/>
      <c r="P1958" s="24"/>
      <c r="R1958" s="24"/>
      <c r="U1958" s="61"/>
      <c r="V1958" s="61"/>
      <c r="AA1958" s="25"/>
      <c r="AF1958" s="64"/>
    </row>
    <row r="1959" spans="1:32">
      <c r="A1959" s="37"/>
      <c r="C1959" s="59"/>
      <c r="D1959" s="29"/>
      <c r="E1959" s="60"/>
      <c r="F1959" s="60"/>
      <c r="G1959" s="60"/>
      <c r="H1959" s="38"/>
      <c r="P1959" s="24"/>
      <c r="R1959" s="24"/>
      <c r="U1959" s="61"/>
      <c r="V1959" s="61"/>
      <c r="AA1959" s="25"/>
      <c r="AF1959" s="64"/>
    </row>
    <row r="1960" spans="1:32">
      <c r="A1960" s="37"/>
      <c r="C1960" s="59"/>
      <c r="D1960" s="29"/>
      <c r="E1960" s="60"/>
      <c r="F1960" s="60"/>
      <c r="G1960" s="60"/>
      <c r="H1960" s="38"/>
      <c r="P1960" s="24"/>
      <c r="R1960" s="24"/>
      <c r="U1960" s="61"/>
      <c r="V1960" s="61"/>
      <c r="AA1960" s="25"/>
      <c r="AF1960" s="64"/>
    </row>
    <row r="1961" spans="1:32">
      <c r="A1961" s="37"/>
      <c r="C1961" s="59"/>
      <c r="D1961" s="29"/>
      <c r="E1961" s="60"/>
      <c r="F1961" s="60"/>
      <c r="G1961" s="60"/>
      <c r="H1961" s="38"/>
      <c r="P1961" s="24"/>
      <c r="R1961" s="24"/>
      <c r="U1961" s="61"/>
      <c r="V1961" s="61"/>
      <c r="AA1961" s="25"/>
      <c r="AF1961" s="64"/>
    </row>
    <row r="1962" spans="1:32">
      <c r="A1962" s="37"/>
      <c r="C1962" s="59"/>
      <c r="D1962" s="29"/>
      <c r="E1962" s="60"/>
      <c r="F1962" s="60"/>
      <c r="G1962" s="60"/>
      <c r="H1962" s="38"/>
      <c r="P1962" s="24"/>
      <c r="R1962" s="24"/>
      <c r="U1962" s="61"/>
      <c r="V1962" s="61"/>
      <c r="AA1962" s="25"/>
      <c r="AF1962" s="64"/>
    </row>
    <row r="1963" spans="1:32">
      <c r="A1963" s="37"/>
      <c r="C1963" s="59"/>
      <c r="D1963" s="29"/>
      <c r="E1963" s="60"/>
      <c r="F1963" s="60"/>
      <c r="G1963" s="60"/>
      <c r="H1963" s="38"/>
      <c r="P1963" s="24"/>
      <c r="R1963" s="24"/>
      <c r="U1963" s="61"/>
      <c r="V1963" s="61"/>
      <c r="AA1963" s="25"/>
      <c r="AF1963" s="64"/>
    </row>
    <row r="1964" spans="1:32">
      <c r="A1964" s="37"/>
      <c r="C1964" s="59"/>
      <c r="D1964" s="29"/>
      <c r="E1964" s="60"/>
      <c r="F1964" s="60"/>
      <c r="G1964" s="60"/>
      <c r="H1964" s="38"/>
      <c r="P1964" s="24"/>
      <c r="R1964" s="24"/>
      <c r="U1964" s="61"/>
      <c r="V1964" s="61"/>
      <c r="AA1964" s="25"/>
      <c r="AF1964" s="64"/>
    </row>
    <row r="1965" spans="1:32">
      <c r="A1965" s="37"/>
      <c r="C1965" s="59"/>
      <c r="D1965" s="29"/>
      <c r="E1965" s="60"/>
      <c r="F1965" s="60"/>
      <c r="G1965" s="60"/>
      <c r="H1965" s="38"/>
      <c r="P1965" s="24"/>
      <c r="R1965" s="24"/>
      <c r="U1965" s="61"/>
      <c r="V1965" s="61"/>
      <c r="AA1965" s="25"/>
      <c r="AF1965" s="64"/>
    </row>
    <row r="1966" spans="1:32">
      <c r="A1966" s="37"/>
      <c r="C1966" s="59"/>
      <c r="D1966" s="29"/>
      <c r="E1966" s="60"/>
      <c r="F1966" s="60"/>
      <c r="G1966" s="60"/>
      <c r="H1966" s="38"/>
      <c r="P1966" s="24"/>
      <c r="R1966" s="24"/>
      <c r="U1966" s="61"/>
      <c r="V1966" s="61"/>
      <c r="AA1966" s="25"/>
      <c r="AF1966" s="64"/>
    </row>
    <row r="1967" spans="1:32">
      <c r="A1967" s="37"/>
      <c r="C1967" s="59"/>
      <c r="D1967" s="29"/>
      <c r="E1967" s="60"/>
      <c r="F1967" s="60"/>
      <c r="G1967" s="60"/>
      <c r="H1967" s="38"/>
      <c r="P1967" s="24"/>
      <c r="R1967" s="24"/>
      <c r="U1967" s="61"/>
      <c r="V1967" s="61"/>
      <c r="AA1967" s="25"/>
      <c r="AF1967" s="64"/>
    </row>
    <row r="1968" spans="1:32">
      <c r="A1968" s="37"/>
      <c r="C1968" s="59"/>
      <c r="D1968" s="29"/>
      <c r="E1968" s="60"/>
      <c r="F1968" s="60"/>
      <c r="G1968" s="60"/>
      <c r="H1968" s="38"/>
      <c r="P1968" s="24"/>
      <c r="R1968" s="24"/>
      <c r="U1968" s="61"/>
      <c r="V1968" s="61"/>
      <c r="AA1968" s="25"/>
      <c r="AF1968" s="64"/>
    </row>
    <row r="1969" spans="1:32">
      <c r="A1969" s="37"/>
      <c r="C1969" s="59"/>
      <c r="D1969" s="29"/>
      <c r="E1969" s="60"/>
      <c r="F1969" s="60"/>
      <c r="G1969" s="60"/>
      <c r="H1969" s="38"/>
      <c r="P1969" s="24"/>
      <c r="R1969" s="24"/>
      <c r="U1969" s="61"/>
      <c r="V1969" s="61"/>
      <c r="AA1969" s="25"/>
      <c r="AF1969" s="64"/>
    </row>
    <row r="1970" spans="1:32">
      <c r="A1970" s="37"/>
      <c r="C1970" s="59"/>
      <c r="D1970" s="29"/>
      <c r="E1970" s="60"/>
      <c r="F1970" s="60"/>
      <c r="G1970" s="60"/>
      <c r="H1970" s="38"/>
      <c r="P1970" s="24"/>
      <c r="R1970" s="24"/>
      <c r="U1970" s="61"/>
      <c r="V1970" s="61"/>
      <c r="AA1970" s="25"/>
      <c r="AF1970" s="64"/>
    </row>
    <row r="1971" spans="1:32">
      <c r="A1971" s="37"/>
      <c r="C1971" s="59"/>
      <c r="D1971" s="29"/>
      <c r="E1971" s="60"/>
      <c r="F1971" s="60"/>
      <c r="G1971" s="60"/>
      <c r="H1971" s="38"/>
      <c r="P1971" s="24"/>
      <c r="R1971" s="24"/>
      <c r="U1971" s="61"/>
      <c r="V1971" s="61"/>
      <c r="AA1971" s="25"/>
      <c r="AF1971" s="64"/>
    </row>
    <row r="1972" spans="1:32">
      <c r="A1972" s="37"/>
      <c r="C1972" s="59"/>
      <c r="D1972" s="29"/>
      <c r="E1972" s="60"/>
      <c r="F1972" s="60"/>
      <c r="G1972" s="60"/>
      <c r="H1972" s="38"/>
      <c r="P1972" s="24"/>
      <c r="R1972" s="24"/>
      <c r="U1972" s="61"/>
      <c r="V1972" s="61"/>
      <c r="AA1972" s="25"/>
      <c r="AF1972" s="64"/>
    </row>
    <row r="1973" spans="1:32">
      <c r="A1973" s="37"/>
      <c r="C1973" s="59"/>
      <c r="D1973" s="29"/>
      <c r="E1973" s="60"/>
      <c r="F1973" s="60"/>
      <c r="G1973" s="60"/>
      <c r="H1973" s="38"/>
      <c r="P1973" s="24"/>
      <c r="R1973" s="24"/>
      <c r="U1973" s="61"/>
      <c r="V1973" s="61"/>
      <c r="AA1973" s="25"/>
      <c r="AF1973" s="64"/>
    </row>
    <row r="1974" spans="1:32">
      <c r="A1974" s="37"/>
      <c r="C1974" s="59"/>
      <c r="D1974" s="29"/>
      <c r="E1974" s="60"/>
      <c r="F1974" s="60"/>
      <c r="G1974" s="60"/>
      <c r="H1974" s="38"/>
      <c r="P1974" s="24"/>
      <c r="R1974" s="24"/>
      <c r="U1974" s="61"/>
      <c r="V1974" s="61"/>
      <c r="AA1974" s="25"/>
      <c r="AF1974" s="64"/>
    </row>
    <row r="1975" spans="1:32">
      <c r="A1975" s="37"/>
      <c r="C1975" s="59"/>
      <c r="D1975" s="29"/>
      <c r="E1975" s="60"/>
      <c r="F1975" s="60"/>
      <c r="G1975" s="60"/>
      <c r="H1975" s="38"/>
      <c r="P1975" s="24"/>
      <c r="R1975" s="24"/>
      <c r="U1975" s="61"/>
      <c r="V1975" s="61"/>
      <c r="AA1975" s="25"/>
      <c r="AF1975" s="64"/>
    </row>
    <row r="1976" spans="1:32">
      <c r="A1976" s="37"/>
      <c r="C1976" s="59"/>
      <c r="D1976" s="29"/>
      <c r="E1976" s="60"/>
      <c r="F1976" s="60"/>
      <c r="G1976" s="60"/>
      <c r="H1976" s="38"/>
      <c r="P1976" s="24"/>
      <c r="R1976" s="24"/>
      <c r="U1976" s="61"/>
      <c r="V1976" s="61"/>
      <c r="AA1976" s="25"/>
      <c r="AF1976" s="64"/>
    </row>
    <row r="1977" spans="1:32">
      <c r="A1977" s="37"/>
      <c r="C1977" s="59"/>
      <c r="D1977" s="29"/>
      <c r="E1977" s="60"/>
      <c r="F1977" s="60"/>
      <c r="G1977" s="60"/>
      <c r="H1977" s="38"/>
      <c r="P1977" s="24"/>
      <c r="R1977" s="24"/>
      <c r="U1977" s="61"/>
      <c r="V1977" s="61"/>
      <c r="AA1977" s="25"/>
      <c r="AF1977" s="64"/>
    </row>
    <row r="1978" spans="1:32">
      <c r="A1978" s="37"/>
      <c r="C1978" s="59"/>
      <c r="D1978" s="29"/>
      <c r="E1978" s="60"/>
      <c r="F1978" s="60"/>
      <c r="G1978" s="60"/>
      <c r="H1978" s="38"/>
      <c r="P1978" s="24"/>
      <c r="R1978" s="24"/>
      <c r="U1978" s="61"/>
      <c r="V1978" s="61"/>
      <c r="AA1978" s="25"/>
      <c r="AD1978" s="64"/>
      <c r="AE1978" s="64"/>
      <c r="AF1978" s="64"/>
    </row>
    <row r="1979" spans="1:32">
      <c r="A1979" s="37"/>
      <c r="C1979" s="59"/>
      <c r="D1979" s="29"/>
      <c r="E1979" s="60"/>
      <c r="F1979" s="60"/>
      <c r="G1979" s="60"/>
      <c r="H1979" s="38"/>
      <c r="P1979" s="24"/>
      <c r="R1979" s="24"/>
      <c r="U1979" s="61"/>
      <c r="V1979" s="61"/>
      <c r="AA1979" s="25"/>
      <c r="AD1979" s="64"/>
      <c r="AE1979" s="64"/>
      <c r="AF1979" s="64"/>
    </row>
    <row r="1980" spans="1:32">
      <c r="A1980" s="37"/>
      <c r="C1980" s="59"/>
      <c r="D1980" s="29"/>
      <c r="E1980" s="60"/>
      <c r="F1980" s="60"/>
      <c r="G1980" s="60"/>
      <c r="H1980" s="38"/>
      <c r="P1980" s="24"/>
      <c r="R1980" s="24"/>
      <c r="U1980" s="61"/>
      <c r="V1980" s="61"/>
      <c r="AA1980" s="25"/>
      <c r="AD1980" s="64"/>
      <c r="AE1980" s="64"/>
      <c r="AF1980" s="64"/>
    </row>
    <row r="1981" spans="1:32">
      <c r="A1981" s="37"/>
      <c r="C1981" s="59"/>
      <c r="D1981" s="29"/>
      <c r="E1981" s="60"/>
      <c r="F1981" s="60"/>
      <c r="G1981" s="60"/>
      <c r="H1981" s="38"/>
      <c r="P1981" s="24"/>
      <c r="R1981" s="24"/>
      <c r="U1981" s="61"/>
      <c r="V1981" s="61"/>
      <c r="AA1981" s="25"/>
      <c r="AD1981" s="64"/>
      <c r="AE1981" s="64"/>
      <c r="AF1981" s="64"/>
    </row>
    <row r="1982" spans="1:32">
      <c r="A1982" s="37"/>
      <c r="C1982" s="59"/>
      <c r="D1982" s="29"/>
      <c r="E1982" s="60"/>
      <c r="F1982" s="60"/>
      <c r="G1982" s="60"/>
      <c r="H1982" s="38"/>
      <c r="P1982" s="24"/>
      <c r="R1982" s="24"/>
      <c r="U1982" s="61"/>
      <c r="V1982" s="61"/>
      <c r="AA1982" s="25"/>
      <c r="AF1982" s="64"/>
    </row>
    <row r="1983" spans="1:32">
      <c r="A1983" s="37"/>
      <c r="C1983" s="59"/>
      <c r="D1983" s="29"/>
      <c r="E1983" s="60"/>
      <c r="F1983" s="60"/>
      <c r="G1983" s="60"/>
      <c r="H1983" s="38"/>
      <c r="P1983" s="24"/>
      <c r="R1983" s="24"/>
      <c r="S1983" s="37"/>
      <c r="U1983" s="61"/>
      <c r="V1983" s="61"/>
      <c r="AA1983" s="25"/>
      <c r="AF1983" s="64"/>
    </row>
    <row r="1984" spans="1:32">
      <c r="A1984" s="37"/>
      <c r="C1984" s="59"/>
      <c r="D1984" s="29"/>
      <c r="E1984" s="60"/>
      <c r="F1984" s="60"/>
      <c r="G1984" s="60"/>
      <c r="H1984" s="38"/>
      <c r="P1984" s="24"/>
      <c r="R1984" s="24"/>
      <c r="S1984" s="37"/>
      <c r="U1984" s="61"/>
      <c r="V1984" s="61"/>
      <c r="AA1984" s="25"/>
      <c r="AF1984" s="64"/>
    </row>
    <row r="1985" spans="1:33">
      <c r="A1985" s="37"/>
      <c r="C1985" s="59"/>
      <c r="D1985" s="29"/>
      <c r="E1985" s="60"/>
      <c r="F1985" s="60"/>
      <c r="G1985" s="60"/>
      <c r="H1985" s="38"/>
      <c r="P1985" s="24"/>
      <c r="R1985" s="24"/>
      <c r="S1985" s="37"/>
      <c r="U1985" s="61"/>
      <c r="V1985" s="61"/>
      <c r="AA1985" s="25"/>
      <c r="AF1985" s="64"/>
    </row>
    <row r="1986" spans="1:33">
      <c r="A1986" s="37"/>
      <c r="C1986" s="59"/>
      <c r="D1986" s="29"/>
      <c r="E1986" s="60"/>
      <c r="F1986" s="60"/>
      <c r="G1986" s="60"/>
      <c r="H1986" s="38"/>
      <c r="P1986" s="24"/>
      <c r="R1986" s="24"/>
      <c r="S1986" s="37"/>
      <c r="U1986" s="61"/>
      <c r="V1986" s="61"/>
      <c r="AA1986" s="25"/>
      <c r="AD1986" s="64"/>
      <c r="AE1986" s="64"/>
      <c r="AF1986" s="64"/>
    </row>
    <row r="1987" spans="1:33">
      <c r="A1987" s="37"/>
      <c r="C1987" s="59"/>
      <c r="D1987" s="29"/>
      <c r="E1987" s="60"/>
      <c r="F1987" s="60"/>
      <c r="G1987" s="60"/>
      <c r="H1987" s="38"/>
      <c r="P1987" s="24"/>
      <c r="R1987" s="24"/>
      <c r="S1987" s="37"/>
      <c r="U1987" s="61"/>
      <c r="V1987" s="61"/>
      <c r="AA1987" s="25"/>
      <c r="AF1987" s="64"/>
      <c r="AG1987" s="69"/>
    </row>
    <row r="1988" spans="1:33">
      <c r="A1988" s="37"/>
      <c r="B1988" s="29"/>
      <c r="C1988" s="59"/>
      <c r="E1988" s="60"/>
      <c r="F1988" s="60"/>
      <c r="G1988" s="60"/>
      <c r="H1988" s="38"/>
      <c r="P1988" s="24"/>
      <c r="Q1988" s="24"/>
      <c r="R1988" s="24"/>
      <c r="U1988" s="23"/>
      <c r="V1988" s="23"/>
      <c r="AA1988" s="25"/>
      <c r="AF1988" s="64"/>
      <c r="AG1988" s="69"/>
    </row>
    <row r="1989" spans="1:33">
      <c r="A1989" s="37"/>
      <c r="B1989" s="29"/>
      <c r="C1989" s="59"/>
      <c r="E1989" s="60"/>
      <c r="F1989" s="60"/>
      <c r="G1989" s="60"/>
      <c r="H1989" s="38"/>
      <c r="P1989" s="24"/>
      <c r="Q1989" s="24"/>
      <c r="R1989" s="24"/>
      <c r="U1989" s="23"/>
      <c r="V1989" s="23"/>
      <c r="AA1989" s="25"/>
      <c r="AF1989" s="64"/>
      <c r="AG1989" s="69"/>
    </row>
    <row r="1990" spans="1:33">
      <c r="A1990" s="37"/>
      <c r="B1990" s="29"/>
      <c r="C1990" s="59"/>
      <c r="E1990" s="60"/>
      <c r="F1990" s="60"/>
      <c r="G1990" s="60"/>
      <c r="H1990" s="38"/>
      <c r="P1990" s="24"/>
      <c r="Q1990" s="24"/>
      <c r="R1990" s="24"/>
      <c r="U1990" s="23"/>
      <c r="V1990" s="23"/>
      <c r="AA1990" s="25"/>
      <c r="AF1990" s="64"/>
      <c r="AG1990" s="69"/>
    </row>
    <row r="1991" spans="1:33">
      <c r="A1991" s="37"/>
      <c r="B1991" s="29"/>
      <c r="C1991" s="59"/>
      <c r="E1991" s="60"/>
      <c r="F1991" s="60"/>
      <c r="G1991" s="60"/>
      <c r="H1991" s="38"/>
      <c r="P1991" s="24"/>
      <c r="Q1991" s="24"/>
      <c r="R1991" s="24"/>
      <c r="U1991" s="23"/>
      <c r="V1991" s="23"/>
      <c r="AA1991" s="25"/>
      <c r="AF1991" s="64"/>
      <c r="AG1991" s="69"/>
    </row>
    <row r="1992" spans="1:33">
      <c r="A1992" s="37"/>
      <c r="B1992" s="29"/>
      <c r="C1992" s="59"/>
      <c r="E1992" s="60"/>
      <c r="F1992" s="60"/>
      <c r="G1992" s="60"/>
      <c r="H1992" s="38"/>
      <c r="P1992" s="24"/>
      <c r="Q1992" s="24"/>
      <c r="R1992" s="24"/>
      <c r="U1992" s="23"/>
      <c r="V1992" s="23"/>
      <c r="AA1992" s="25"/>
      <c r="AD1992" s="64"/>
      <c r="AE1992" s="64"/>
      <c r="AF1992" s="64"/>
    </row>
    <row r="1993" spans="1:33">
      <c r="A1993" s="37"/>
      <c r="B1993" s="29"/>
      <c r="C1993" s="59"/>
      <c r="E1993" s="60"/>
      <c r="F1993" s="60"/>
      <c r="G1993" s="60"/>
      <c r="H1993" s="38"/>
      <c r="P1993" s="24"/>
      <c r="Q1993" s="24"/>
      <c r="R1993" s="24"/>
      <c r="U1993" s="23"/>
      <c r="V1993" s="23"/>
      <c r="AA1993" s="25"/>
      <c r="AD1993" s="64"/>
      <c r="AE1993" s="64"/>
      <c r="AF1993" s="64"/>
    </row>
    <row r="1994" spans="1:33">
      <c r="A1994" s="37"/>
      <c r="B1994" s="29"/>
      <c r="C1994" s="59"/>
      <c r="E1994" s="60"/>
      <c r="F1994" s="60"/>
      <c r="G1994" s="60"/>
      <c r="H1994" s="38"/>
      <c r="P1994" s="24"/>
      <c r="Q1994" s="24"/>
      <c r="R1994" s="24"/>
      <c r="U1994" s="23"/>
      <c r="V1994" s="23"/>
      <c r="AA1994" s="25"/>
      <c r="AD1994" s="64"/>
      <c r="AE1994" s="64"/>
      <c r="AF1994" s="64"/>
    </row>
    <row r="1995" spans="1:33">
      <c r="A1995" s="37"/>
      <c r="B1995" s="29"/>
      <c r="C1995" s="59"/>
      <c r="E1995" s="60"/>
      <c r="F1995" s="60"/>
      <c r="G1995" s="60"/>
      <c r="H1995" s="38"/>
      <c r="P1995" s="24"/>
      <c r="Q1995" s="24"/>
      <c r="R1995" s="24"/>
      <c r="U1995" s="23"/>
      <c r="V1995" s="23"/>
      <c r="AA1995" s="25"/>
      <c r="AD1995" s="64"/>
      <c r="AE1995" s="64"/>
      <c r="AF1995" s="64"/>
    </row>
    <row r="1996" spans="1:33">
      <c r="A1996" s="37"/>
      <c r="B1996" s="29"/>
      <c r="C1996" s="59"/>
      <c r="E1996" s="60"/>
      <c r="F1996" s="60"/>
      <c r="G1996" s="60"/>
      <c r="H1996" s="38"/>
      <c r="P1996" s="24"/>
      <c r="Q1996" s="24"/>
      <c r="R1996" s="24"/>
      <c r="U1996" s="23"/>
      <c r="V1996" s="23"/>
      <c r="AA1996" s="25"/>
      <c r="AD1996" s="64"/>
      <c r="AE1996" s="64"/>
      <c r="AF1996" s="64"/>
    </row>
    <row r="1997" spans="1:33">
      <c r="A1997" s="37"/>
      <c r="B1997" s="29"/>
      <c r="C1997" s="59"/>
      <c r="E1997" s="60"/>
      <c r="F1997" s="60"/>
      <c r="G1997" s="60"/>
      <c r="H1997" s="38"/>
      <c r="P1997" s="24"/>
      <c r="Q1997" s="24"/>
      <c r="R1997" s="24"/>
      <c r="U1997" s="23"/>
      <c r="V1997" s="23"/>
      <c r="AA1997" s="25"/>
      <c r="AD1997" s="64"/>
      <c r="AE1997" s="64"/>
      <c r="AF1997" s="64"/>
    </row>
    <row r="1998" spans="1:33">
      <c r="A1998" s="37"/>
      <c r="B1998" s="29"/>
      <c r="C1998" s="59"/>
      <c r="E1998" s="60"/>
      <c r="F1998" s="60"/>
      <c r="G1998" s="60"/>
      <c r="H1998" s="38"/>
      <c r="P1998" s="24"/>
      <c r="Q1998" s="24"/>
      <c r="R1998" s="24"/>
      <c r="U1998" s="23"/>
      <c r="V1998" s="23"/>
      <c r="AA1998" s="25"/>
      <c r="AD1998" s="64"/>
      <c r="AE1998" s="64"/>
      <c r="AF1998" s="64"/>
    </row>
    <row r="1999" spans="1:33">
      <c r="A1999" s="37"/>
      <c r="B1999" s="29"/>
      <c r="C1999" s="59"/>
      <c r="E1999" s="60"/>
      <c r="F1999" s="60"/>
      <c r="G1999" s="60"/>
      <c r="H1999" s="38"/>
      <c r="P1999" s="24"/>
      <c r="Q1999" s="24"/>
      <c r="R1999" s="24"/>
      <c r="U1999" s="23"/>
      <c r="V1999" s="23"/>
      <c r="AA1999" s="25"/>
      <c r="AD1999" s="64"/>
      <c r="AE1999" s="64"/>
      <c r="AF1999" s="64"/>
    </row>
    <row r="2000" spans="1:33">
      <c r="A2000" s="37"/>
      <c r="B2000" s="29"/>
      <c r="C2000" s="59"/>
      <c r="E2000" s="60"/>
      <c r="F2000" s="60"/>
      <c r="G2000" s="60"/>
      <c r="H2000" s="38"/>
      <c r="P2000" s="24"/>
      <c r="Q2000" s="24"/>
      <c r="R2000" s="24"/>
      <c r="U2000" s="23"/>
      <c r="V2000" s="23"/>
      <c r="AA2000" s="25"/>
      <c r="AD2000" s="64"/>
      <c r="AE2000" s="64"/>
      <c r="AF2000" s="64"/>
    </row>
    <row r="2001" spans="1:33">
      <c r="A2001" s="37"/>
      <c r="B2001" s="29"/>
      <c r="C2001" s="59"/>
      <c r="E2001" s="60"/>
      <c r="F2001" s="60"/>
      <c r="G2001" s="60"/>
      <c r="H2001" s="38"/>
      <c r="P2001" s="24"/>
      <c r="Q2001" s="24"/>
      <c r="R2001" s="24"/>
      <c r="U2001" s="23"/>
      <c r="V2001" s="23"/>
      <c r="AA2001" s="25"/>
      <c r="AD2001" s="64"/>
      <c r="AE2001" s="64"/>
      <c r="AF2001" s="64"/>
    </row>
    <row r="2002" spans="1:33">
      <c r="A2002" s="37"/>
      <c r="B2002" s="29"/>
      <c r="C2002" s="59"/>
      <c r="E2002" s="60"/>
      <c r="F2002" s="60"/>
      <c r="G2002" s="60"/>
      <c r="H2002" s="38"/>
      <c r="P2002" s="24"/>
      <c r="Q2002" s="24"/>
      <c r="R2002" s="24"/>
      <c r="U2002" s="23"/>
      <c r="V2002" s="23"/>
      <c r="AA2002" s="25"/>
      <c r="AD2002" s="64"/>
      <c r="AE2002" s="64"/>
      <c r="AF2002" s="64"/>
    </row>
    <row r="2003" spans="1:33">
      <c r="A2003" s="37"/>
      <c r="B2003" s="29"/>
      <c r="C2003" s="59"/>
      <c r="E2003" s="60"/>
      <c r="F2003" s="60"/>
      <c r="G2003" s="60"/>
      <c r="H2003" s="38"/>
      <c r="P2003" s="24"/>
      <c r="Q2003" s="24"/>
      <c r="R2003" s="24"/>
      <c r="U2003" s="23"/>
      <c r="V2003" s="23"/>
      <c r="AA2003" s="25"/>
      <c r="AD2003" s="64"/>
      <c r="AE2003" s="64"/>
      <c r="AF2003" s="64"/>
    </row>
    <row r="2004" spans="1:33">
      <c r="A2004" s="37"/>
      <c r="C2004" s="59"/>
      <c r="D2004" s="29"/>
      <c r="E2004" s="60"/>
      <c r="F2004" s="60"/>
      <c r="G2004" s="60"/>
      <c r="H2004" s="38"/>
      <c r="P2004" s="24"/>
      <c r="R2004" s="24"/>
      <c r="S2004" s="37"/>
      <c r="U2004" s="61"/>
      <c r="V2004" s="61"/>
      <c r="AA2004" s="25"/>
      <c r="AD2004" s="64"/>
      <c r="AE2004" s="64"/>
      <c r="AF2004" s="64"/>
    </row>
    <row r="2005" spans="1:33">
      <c r="A2005" s="37"/>
      <c r="C2005" s="59"/>
      <c r="D2005" s="29"/>
      <c r="E2005" s="60"/>
      <c r="F2005" s="60"/>
      <c r="G2005" s="60"/>
      <c r="H2005" s="38"/>
      <c r="P2005" s="24"/>
      <c r="R2005" s="24"/>
      <c r="S2005" s="37"/>
      <c r="U2005" s="61"/>
      <c r="V2005" s="61"/>
      <c r="AA2005" s="25"/>
      <c r="AF2005" s="64"/>
      <c r="AG2005" s="64"/>
    </row>
    <row r="2006" spans="1:33">
      <c r="A2006" s="37"/>
      <c r="C2006" s="59"/>
      <c r="D2006" s="29"/>
      <c r="E2006" s="60"/>
      <c r="F2006" s="60"/>
      <c r="G2006" s="60"/>
      <c r="H2006" s="38"/>
      <c r="P2006" s="24"/>
      <c r="R2006" s="24"/>
      <c r="S2006" s="37"/>
      <c r="U2006" s="61"/>
      <c r="V2006" s="61"/>
      <c r="AA2006" s="25"/>
      <c r="AF2006" s="64"/>
      <c r="AG2006" s="64"/>
    </row>
    <row r="2007" spans="1:33">
      <c r="A2007" s="37"/>
      <c r="C2007" s="59"/>
      <c r="D2007" s="29"/>
      <c r="E2007" s="60"/>
      <c r="F2007" s="60"/>
      <c r="G2007" s="60"/>
      <c r="H2007" s="38"/>
      <c r="P2007" s="24"/>
      <c r="R2007" s="24"/>
      <c r="S2007" s="37"/>
      <c r="U2007" s="61"/>
      <c r="V2007" s="61"/>
      <c r="AA2007" s="25"/>
      <c r="AF2007" s="64"/>
      <c r="AG2007" s="64"/>
    </row>
    <row r="2008" spans="1:33">
      <c r="A2008" s="37"/>
      <c r="C2008" s="59"/>
      <c r="D2008" s="29"/>
      <c r="E2008" s="60"/>
      <c r="F2008" s="60"/>
      <c r="G2008" s="60"/>
      <c r="H2008" s="38"/>
      <c r="P2008" s="24"/>
      <c r="R2008" s="24"/>
      <c r="S2008" s="37"/>
      <c r="U2008" s="61"/>
      <c r="V2008" s="61"/>
      <c r="AA2008" s="25"/>
      <c r="AF2008" s="64"/>
      <c r="AG2008" s="69"/>
    </row>
    <row r="2009" spans="1:33">
      <c r="A2009" s="37"/>
      <c r="C2009" s="59"/>
      <c r="D2009" s="29"/>
      <c r="E2009" s="60"/>
      <c r="F2009" s="60"/>
      <c r="G2009" s="60"/>
      <c r="H2009" s="38"/>
      <c r="P2009" s="24"/>
      <c r="R2009" s="24"/>
      <c r="S2009" s="37"/>
      <c r="U2009" s="61"/>
      <c r="V2009" s="61"/>
      <c r="AA2009" s="25"/>
      <c r="AF2009" s="64"/>
      <c r="AG2009" s="69"/>
    </row>
    <row r="2010" spans="1:33">
      <c r="A2010" s="37"/>
      <c r="C2010" s="59"/>
      <c r="D2010" s="29"/>
      <c r="E2010" s="60"/>
      <c r="F2010" s="60"/>
      <c r="G2010" s="60"/>
      <c r="H2010" s="38"/>
      <c r="P2010" s="24"/>
      <c r="R2010" s="24"/>
      <c r="S2010" s="37"/>
      <c r="U2010" s="61"/>
      <c r="V2010" s="61"/>
      <c r="AA2010" s="25"/>
      <c r="AF2010" s="64"/>
      <c r="AG2010" s="69"/>
    </row>
    <row r="2011" spans="1:33">
      <c r="A2011" s="37"/>
      <c r="C2011" s="59"/>
      <c r="D2011" s="29"/>
      <c r="E2011" s="60"/>
      <c r="F2011" s="60"/>
      <c r="G2011" s="60"/>
      <c r="H2011" s="38"/>
      <c r="P2011" s="24"/>
      <c r="R2011" s="24"/>
      <c r="S2011" s="37"/>
      <c r="U2011" s="61"/>
      <c r="V2011" s="61"/>
      <c r="AA2011" s="25"/>
      <c r="AF2011" s="64"/>
      <c r="AG2011" s="69"/>
    </row>
    <row r="2012" spans="1:33">
      <c r="A2012" s="37"/>
      <c r="C2012" s="59"/>
      <c r="D2012" s="29"/>
      <c r="E2012" s="60"/>
      <c r="F2012" s="60"/>
      <c r="G2012" s="60"/>
      <c r="H2012" s="38"/>
      <c r="P2012" s="24"/>
      <c r="R2012" s="24"/>
      <c r="S2012" s="37"/>
      <c r="U2012" s="61"/>
      <c r="V2012" s="61"/>
      <c r="AA2012" s="25"/>
      <c r="AF2012" s="64"/>
      <c r="AG2012" s="69"/>
    </row>
    <row r="2013" spans="1:33">
      <c r="A2013" s="37"/>
      <c r="C2013" s="59"/>
      <c r="D2013" s="29"/>
      <c r="E2013" s="60"/>
      <c r="F2013" s="60"/>
      <c r="G2013" s="60"/>
      <c r="H2013" s="38"/>
      <c r="P2013" s="24"/>
      <c r="R2013" s="24"/>
      <c r="S2013" s="37"/>
      <c r="U2013" s="61"/>
      <c r="V2013" s="61"/>
      <c r="AA2013" s="25"/>
      <c r="AF2013" s="64"/>
      <c r="AG2013" s="69"/>
    </row>
    <row r="2014" spans="1:33">
      <c r="A2014" s="37"/>
      <c r="C2014" s="59"/>
      <c r="D2014" s="29"/>
      <c r="E2014" s="60"/>
      <c r="F2014" s="60"/>
      <c r="G2014" s="60"/>
      <c r="H2014" s="38"/>
      <c r="P2014" s="24"/>
      <c r="R2014" s="24"/>
      <c r="S2014" s="37"/>
      <c r="U2014" s="61"/>
      <c r="V2014" s="61"/>
      <c r="AA2014" s="25"/>
      <c r="AF2014" s="64"/>
      <c r="AG2014" s="69"/>
    </row>
    <row r="2015" spans="1:33">
      <c r="A2015" s="37"/>
      <c r="B2015" s="29"/>
      <c r="C2015" s="59"/>
      <c r="E2015" s="60"/>
      <c r="F2015" s="60"/>
      <c r="G2015" s="60"/>
      <c r="H2015" s="38"/>
      <c r="P2015" s="24"/>
      <c r="R2015" s="24"/>
      <c r="U2015" s="61"/>
      <c r="V2015" s="61"/>
      <c r="AA2015" s="25"/>
      <c r="AF2015" s="64"/>
      <c r="AG2015" s="69"/>
    </row>
    <row r="2016" spans="1:33">
      <c r="A2016" s="37"/>
      <c r="B2016" s="29"/>
      <c r="C2016" s="59"/>
      <c r="E2016" s="60"/>
      <c r="F2016" s="60"/>
      <c r="G2016" s="60"/>
      <c r="H2016" s="38"/>
      <c r="P2016" s="24"/>
      <c r="R2016" s="24"/>
      <c r="U2016" s="61"/>
      <c r="V2016" s="61"/>
      <c r="AA2016" s="25"/>
      <c r="AF2016" s="64"/>
      <c r="AG2016" s="69"/>
    </row>
    <row r="2017" spans="1:33">
      <c r="A2017" s="37"/>
      <c r="B2017" s="29"/>
      <c r="C2017" s="59"/>
      <c r="E2017" s="60"/>
      <c r="F2017" s="60"/>
      <c r="G2017" s="60"/>
      <c r="H2017" s="38"/>
      <c r="P2017" s="24"/>
      <c r="R2017" s="24"/>
      <c r="U2017" s="61"/>
      <c r="V2017" s="61"/>
      <c r="AA2017" s="25"/>
      <c r="AF2017" s="64"/>
      <c r="AG2017" s="69"/>
    </row>
    <row r="2018" spans="1:33">
      <c r="A2018" s="37"/>
      <c r="B2018" s="29"/>
      <c r="C2018" s="59"/>
      <c r="E2018" s="60"/>
      <c r="F2018" s="60"/>
      <c r="G2018" s="60"/>
      <c r="H2018" s="38"/>
      <c r="P2018" s="24"/>
      <c r="R2018" s="24"/>
      <c r="U2018" s="61"/>
      <c r="V2018" s="61"/>
      <c r="AA2018" s="25"/>
      <c r="AF2018" s="64"/>
      <c r="AG2018" s="69"/>
    </row>
    <row r="2019" spans="1:33">
      <c r="A2019" s="37"/>
      <c r="B2019" s="29"/>
      <c r="C2019" s="59"/>
      <c r="E2019" s="60"/>
      <c r="F2019" s="60"/>
      <c r="G2019" s="60"/>
      <c r="H2019" s="38"/>
      <c r="P2019" s="24"/>
      <c r="R2019" s="24"/>
      <c r="U2019" s="61"/>
      <c r="V2019" s="61"/>
      <c r="AA2019" s="25"/>
      <c r="AF2019" s="64"/>
    </row>
    <row r="2020" spans="1:33">
      <c r="A2020" s="37"/>
      <c r="B2020" s="29"/>
      <c r="C2020" s="59"/>
      <c r="E2020" s="60"/>
      <c r="F2020" s="60"/>
      <c r="G2020" s="60"/>
      <c r="H2020" s="38"/>
      <c r="P2020" s="24"/>
      <c r="R2020" s="24"/>
      <c r="U2020" s="61"/>
      <c r="V2020" s="61"/>
      <c r="AA2020" s="25"/>
      <c r="AF2020" s="64"/>
    </row>
    <row r="2021" spans="1:33">
      <c r="A2021" s="37"/>
      <c r="B2021" s="29"/>
      <c r="C2021" s="59"/>
      <c r="E2021" s="60"/>
      <c r="F2021" s="60"/>
      <c r="G2021" s="60"/>
      <c r="H2021" s="38"/>
      <c r="P2021" s="24"/>
      <c r="R2021" s="24"/>
      <c r="U2021" s="61"/>
      <c r="V2021" s="61"/>
      <c r="AA2021" s="25"/>
      <c r="AF2021" s="64"/>
    </row>
    <row r="2022" spans="1:33">
      <c r="A2022" s="37"/>
      <c r="B2022" s="29"/>
      <c r="C2022" s="59"/>
      <c r="E2022" s="60"/>
      <c r="F2022" s="60"/>
      <c r="G2022" s="60"/>
      <c r="H2022" s="38"/>
      <c r="P2022" s="24"/>
      <c r="R2022" s="24"/>
      <c r="U2022" s="61"/>
      <c r="V2022" s="61"/>
      <c r="AA2022" s="25"/>
      <c r="AF2022" s="64"/>
    </row>
    <row r="2023" spans="1:33">
      <c r="A2023" s="37"/>
      <c r="B2023" s="29"/>
      <c r="C2023" s="59"/>
      <c r="E2023" s="60"/>
      <c r="F2023" s="60"/>
      <c r="G2023" s="60"/>
      <c r="H2023" s="38"/>
      <c r="P2023" s="24"/>
      <c r="R2023" s="24"/>
      <c r="U2023" s="61"/>
      <c r="V2023" s="61"/>
      <c r="AA2023" s="25"/>
      <c r="AF2023" s="64"/>
    </row>
    <row r="2024" spans="1:33">
      <c r="A2024" s="37"/>
      <c r="B2024" s="29"/>
      <c r="C2024" s="59"/>
      <c r="E2024" s="60"/>
      <c r="F2024" s="60"/>
      <c r="G2024" s="60"/>
      <c r="H2024" s="38"/>
      <c r="P2024" s="24"/>
      <c r="R2024" s="24"/>
      <c r="U2024" s="61"/>
      <c r="V2024" s="61"/>
      <c r="AA2024" s="25"/>
      <c r="AF2024" s="64"/>
    </row>
    <row r="2025" spans="1:33">
      <c r="A2025" s="37"/>
      <c r="B2025" s="29"/>
      <c r="C2025" s="59"/>
      <c r="E2025" s="60"/>
      <c r="F2025" s="60"/>
      <c r="G2025" s="60"/>
      <c r="H2025" s="38"/>
      <c r="P2025" s="24"/>
      <c r="R2025" s="24"/>
      <c r="U2025" s="61"/>
      <c r="V2025" s="61"/>
      <c r="AA2025" s="25"/>
      <c r="AF2025" s="64"/>
    </row>
    <row r="2026" spans="1:33">
      <c r="A2026" s="37"/>
      <c r="B2026" s="29"/>
      <c r="C2026" s="59"/>
      <c r="E2026" s="60"/>
      <c r="F2026" s="60"/>
      <c r="G2026" s="60"/>
      <c r="H2026" s="38"/>
      <c r="P2026" s="24"/>
      <c r="R2026" s="24"/>
      <c r="U2026" s="61"/>
      <c r="V2026" s="61"/>
      <c r="AA2026" s="25"/>
      <c r="AF2026" s="64"/>
    </row>
    <row r="2027" spans="1:33">
      <c r="A2027" s="37"/>
      <c r="B2027" s="29"/>
      <c r="C2027" s="59"/>
      <c r="E2027" s="60"/>
      <c r="F2027" s="60"/>
      <c r="G2027" s="60"/>
      <c r="H2027" s="38"/>
      <c r="P2027" s="24"/>
      <c r="R2027" s="24"/>
      <c r="U2027" s="61"/>
      <c r="V2027" s="61"/>
      <c r="AA2027" s="25"/>
      <c r="AF2027" s="64"/>
    </row>
    <row r="2028" spans="1:33">
      <c r="A2028" s="37"/>
      <c r="B2028" s="29"/>
      <c r="C2028" s="59"/>
      <c r="E2028" s="60"/>
      <c r="F2028" s="60"/>
      <c r="G2028" s="60"/>
      <c r="H2028" s="38"/>
      <c r="P2028" s="24"/>
      <c r="R2028" s="24"/>
      <c r="U2028" s="61"/>
      <c r="V2028" s="61"/>
      <c r="AA2028" s="25"/>
      <c r="AF2028" s="64"/>
    </row>
    <row r="2029" spans="1:33">
      <c r="A2029" s="37"/>
      <c r="B2029" s="29"/>
      <c r="C2029" s="59"/>
      <c r="E2029" s="60"/>
      <c r="F2029" s="60"/>
      <c r="G2029" s="60"/>
      <c r="H2029" s="38"/>
      <c r="P2029" s="24"/>
      <c r="R2029" s="24"/>
      <c r="U2029" s="61"/>
      <c r="V2029" s="61"/>
      <c r="AA2029" s="25"/>
      <c r="AF2029" s="64"/>
    </row>
    <row r="2030" spans="1:33">
      <c r="A2030" s="37"/>
      <c r="B2030" s="29"/>
      <c r="C2030" s="59"/>
      <c r="E2030" s="60"/>
      <c r="F2030" s="60"/>
      <c r="G2030" s="60"/>
      <c r="H2030" s="38"/>
      <c r="P2030" s="24"/>
      <c r="R2030" s="24"/>
      <c r="U2030" s="61"/>
      <c r="V2030" s="61"/>
      <c r="AA2030" s="25"/>
      <c r="AF2030" s="64"/>
    </row>
    <row r="2031" spans="1:33">
      <c r="A2031" s="37"/>
      <c r="B2031" s="29"/>
      <c r="C2031" s="59"/>
      <c r="E2031" s="60"/>
      <c r="F2031" s="60"/>
      <c r="G2031" s="60"/>
      <c r="H2031" s="38"/>
      <c r="P2031" s="24"/>
      <c r="R2031" s="24"/>
      <c r="U2031" s="61"/>
      <c r="V2031" s="61"/>
      <c r="AA2031" s="25"/>
      <c r="AF2031" s="64"/>
    </row>
    <row r="2032" spans="1:33">
      <c r="A2032" s="37"/>
      <c r="B2032" s="29"/>
      <c r="C2032" s="59"/>
      <c r="E2032" s="60"/>
      <c r="F2032" s="60"/>
      <c r="G2032" s="60"/>
      <c r="H2032" s="38"/>
      <c r="P2032" s="24"/>
      <c r="R2032" s="24"/>
      <c r="U2032" s="61"/>
      <c r="V2032" s="61"/>
      <c r="AA2032" s="25"/>
      <c r="AF2032" s="64"/>
    </row>
    <row r="2033" spans="1:32">
      <c r="A2033" s="37"/>
      <c r="B2033" s="29"/>
      <c r="C2033" s="59"/>
      <c r="E2033" s="60"/>
      <c r="F2033" s="60"/>
      <c r="G2033" s="60"/>
      <c r="H2033" s="38"/>
      <c r="P2033" s="24"/>
      <c r="R2033" s="24"/>
      <c r="U2033" s="61"/>
      <c r="V2033" s="61"/>
      <c r="AA2033" s="25"/>
      <c r="AF2033" s="64"/>
    </row>
    <row r="2034" spans="1:32">
      <c r="A2034" s="37"/>
      <c r="B2034" s="29"/>
      <c r="C2034" s="59"/>
      <c r="E2034" s="60"/>
      <c r="F2034" s="60"/>
      <c r="G2034" s="60"/>
      <c r="H2034" s="38"/>
      <c r="P2034" s="24"/>
      <c r="R2034" s="24"/>
      <c r="U2034" s="61"/>
      <c r="V2034" s="61"/>
      <c r="AA2034" s="25"/>
      <c r="AD2034" s="64"/>
      <c r="AE2034" s="64"/>
      <c r="AF2034" s="64"/>
    </row>
    <row r="2035" spans="1:32">
      <c r="A2035" s="37"/>
      <c r="B2035" s="29"/>
      <c r="C2035" s="59"/>
      <c r="E2035" s="60"/>
      <c r="F2035" s="60"/>
      <c r="G2035" s="60"/>
      <c r="H2035" s="38"/>
      <c r="P2035" s="24"/>
      <c r="R2035" s="24"/>
      <c r="U2035" s="61"/>
      <c r="V2035" s="61"/>
      <c r="AA2035" s="25"/>
      <c r="AD2035" s="64"/>
      <c r="AE2035" s="64"/>
      <c r="AF2035" s="64"/>
    </row>
    <row r="2036" spans="1:32">
      <c r="A2036" s="37"/>
      <c r="B2036" s="29"/>
      <c r="C2036" s="59"/>
      <c r="E2036" s="60"/>
      <c r="F2036" s="60"/>
      <c r="G2036" s="60"/>
      <c r="H2036" s="38"/>
      <c r="P2036" s="24"/>
      <c r="R2036" s="24"/>
      <c r="U2036" s="61"/>
      <c r="V2036" s="61"/>
      <c r="AA2036" s="25"/>
      <c r="AF2036" s="64"/>
    </row>
    <row r="2037" spans="1:32">
      <c r="A2037" s="37"/>
      <c r="B2037" s="29"/>
      <c r="C2037" s="59"/>
      <c r="E2037" s="60"/>
      <c r="F2037" s="60"/>
      <c r="G2037" s="60"/>
      <c r="H2037" s="38"/>
      <c r="P2037" s="24"/>
      <c r="R2037" s="24"/>
      <c r="U2037" s="61"/>
      <c r="V2037" s="61"/>
      <c r="AA2037" s="25"/>
      <c r="AF2037" s="64"/>
    </row>
    <row r="2038" spans="1:32">
      <c r="A2038" s="37"/>
      <c r="B2038" s="29"/>
      <c r="C2038" s="59"/>
      <c r="E2038" s="60"/>
      <c r="F2038" s="60"/>
      <c r="G2038" s="60"/>
      <c r="H2038" s="38"/>
      <c r="P2038" s="24"/>
      <c r="R2038" s="24"/>
      <c r="U2038" s="61"/>
      <c r="V2038" s="61"/>
      <c r="AA2038" s="25"/>
      <c r="AF2038" s="64"/>
    </row>
    <row r="2039" spans="1:32">
      <c r="A2039" s="37"/>
      <c r="B2039" s="29"/>
      <c r="C2039" s="59"/>
      <c r="E2039" s="60"/>
      <c r="F2039" s="60"/>
      <c r="G2039" s="60"/>
      <c r="H2039" s="38"/>
      <c r="P2039" s="24"/>
      <c r="R2039" s="24"/>
      <c r="U2039" s="61"/>
      <c r="V2039" s="61"/>
      <c r="AA2039" s="25"/>
      <c r="AF2039" s="64"/>
    </row>
    <row r="2040" spans="1:32">
      <c r="A2040" s="37"/>
      <c r="B2040" s="29"/>
      <c r="C2040" s="59"/>
      <c r="E2040" s="60"/>
      <c r="F2040" s="60"/>
      <c r="G2040" s="60"/>
      <c r="H2040" s="38"/>
      <c r="P2040" s="24"/>
      <c r="R2040" s="24"/>
      <c r="U2040" s="61"/>
      <c r="V2040" s="61"/>
      <c r="AA2040" s="25"/>
      <c r="AF2040" s="64"/>
    </row>
    <row r="2041" spans="1:32">
      <c r="A2041" s="37"/>
      <c r="B2041" s="29"/>
      <c r="C2041" s="59"/>
      <c r="E2041" s="60"/>
      <c r="F2041" s="60"/>
      <c r="G2041" s="60"/>
      <c r="H2041" s="38"/>
      <c r="P2041" s="24"/>
      <c r="R2041" s="24"/>
      <c r="U2041" s="61"/>
      <c r="V2041" s="61"/>
      <c r="AA2041" s="25"/>
      <c r="AF2041" s="64"/>
    </row>
    <row r="2042" spans="1:32">
      <c r="A2042" s="37"/>
      <c r="B2042" s="29"/>
      <c r="C2042" s="59"/>
      <c r="E2042" s="60"/>
      <c r="F2042" s="60"/>
      <c r="G2042" s="60"/>
      <c r="H2042" s="38"/>
      <c r="P2042" s="24"/>
      <c r="R2042" s="24"/>
      <c r="U2042" s="61"/>
      <c r="V2042" s="61"/>
      <c r="AA2042" s="25"/>
      <c r="AF2042" s="64"/>
    </row>
    <row r="2043" spans="1:32">
      <c r="A2043" s="37"/>
      <c r="B2043" s="29"/>
      <c r="C2043" s="59"/>
      <c r="E2043" s="60"/>
      <c r="F2043" s="60"/>
      <c r="G2043" s="60"/>
      <c r="H2043" s="38"/>
      <c r="P2043" s="24"/>
      <c r="R2043" s="24"/>
      <c r="U2043" s="61"/>
      <c r="V2043" s="61"/>
      <c r="AA2043" s="25"/>
      <c r="AF2043" s="64"/>
    </row>
    <row r="2044" spans="1:32">
      <c r="A2044" s="37"/>
      <c r="B2044" s="29"/>
      <c r="C2044" s="59"/>
      <c r="E2044" s="60"/>
      <c r="F2044" s="60"/>
      <c r="G2044" s="60"/>
      <c r="H2044" s="38"/>
      <c r="P2044" s="24"/>
      <c r="R2044" s="24"/>
      <c r="U2044" s="61"/>
      <c r="V2044" s="61"/>
      <c r="AA2044" s="25"/>
      <c r="AF2044" s="64"/>
    </row>
    <row r="2045" spans="1:32">
      <c r="A2045" s="37"/>
      <c r="B2045" s="29"/>
      <c r="C2045" s="59"/>
      <c r="E2045" s="60"/>
      <c r="F2045" s="60"/>
      <c r="G2045" s="60"/>
      <c r="H2045" s="38"/>
      <c r="P2045" s="24"/>
      <c r="R2045" s="24"/>
      <c r="U2045" s="61"/>
      <c r="V2045" s="61"/>
      <c r="AA2045" s="25"/>
      <c r="AF2045" s="64"/>
    </row>
    <row r="2046" spans="1:32">
      <c r="A2046" s="37"/>
      <c r="B2046" s="29"/>
      <c r="C2046" s="59"/>
      <c r="E2046" s="60"/>
      <c r="F2046" s="60"/>
      <c r="G2046" s="60"/>
      <c r="H2046" s="38"/>
      <c r="P2046" s="24"/>
      <c r="R2046" s="24"/>
      <c r="U2046" s="61"/>
      <c r="V2046" s="61"/>
      <c r="AA2046" s="25"/>
      <c r="AF2046" s="64"/>
    </row>
    <row r="2047" spans="1:32">
      <c r="A2047" s="37"/>
      <c r="B2047" s="29"/>
      <c r="C2047" s="59"/>
      <c r="E2047" s="60"/>
      <c r="F2047" s="60"/>
      <c r="G2047" s="60"/>
      <c r="H2047" s="38"/>
      <c r="P2047" s="24"/>
      <c r="R2047" s="24"/>
      <c r="U2047" s="61"/>
      <c r="V2047" s="61"/>
      <c r="AA2047" s="25"/>
      <c r="AF2047" s="64"/>
    </row>
    <row r="2048" spans="1:32">
      <c r="A2048" s="37"/>
      <c r="B2048" s="29"/>
      <c r="C2048" s="59"/>
      <c r="E2048" s="60"/>
      <c r="F2048" s="60"/>
      <c r="G2048" s="60"/>
      <c r="H2048" s="38"/>
      <c r="P2048" s="24"/>
      <c r="R2048" s="24"/>
      <c r="U2048" s="61"/>
      <c r="V2048" s="61"/>
      <c r="AA2048" s="25"/>
      <c r="AF2048" s="64"/>
    </row>
    <row r="2049" spans="1:33">
      <c r="A2049" s="37"/>
      <c r="B2049" s="73"/>
      <c r="C2049" s="59"/>
      <c r="E2049" s="60"/>
      <c r="F2049" s="60"/>
      <c r="G2049" s="60"/>
      <c r="H2049" s="38"/>
      <c r="P2049" s="27"/>
      <c r="R2049" s="27"/>
      <c r="S2049" s="37"/>
      <c r="U2049" s="61"/>
      <c r="V2049" s="61"/>
      <c r="AA2049" s="28"/>
      <c r="AD2049" s="64"/>
      <c r="AE2049" s="64"/>
      <c r="AF2049" s="64"/>
    </row>
    <row r="2050" spans="1:33">
      <c r="A2050" s="37"/>
      <c r="B2050" s="73"/>
      <c r="C2050" s="59"/>
      <c r="E2050" s="60"/>
      <c r="F2050" s="60"/>
      <c r="G2050" s="60"/>
      <c r="H2050" s="38"/>
      <c r="P2050" s="27"/>
      <c r="R2050" s="27"/>
      <c r="S2050" s="37"/>
      <c r="U2050" s="61"/>
      <c r="V2050" s="61"/>
      <c r="AA2050" s="28"/>
      <c r="AD2050" s="64"/>
      <c r="AE2050" s="64"/>
      <c r="AF2050" s="64"/>
    </row>
    <row r="2051" spans="1:33">
      <c r="A2051" s="37"/>
      <c r="B2051" s="73"/>
      <c r="C2051" s="59"/>
      <c r="E2051" s="60"/>
      <c r="F2051" s="60"/>
      <c r="G2051" s="60"/>
      <c r="H2051" s="38"/>
      <c r="P2051" s="27"/>
      <c r="R2051" s="27"/>
      <c r="S2051" s="37"/>
      <c r="U2051" s="61"/>
      <c r="V2051" s="61"/>
      <c r="AA2051" s="28"/>
      <c r="AD2051" s="64"/>
      <c r="AE2051" s="64"/>
      <c r="AF2051" s="64"/>
    </row>
    <row r="2052" spans="1:33">
      <c r="A2052" s="37"/>
      <c r="B2052" s="73"/>
      <c r="C2052" s="59"/>
      <c r="E2052" s="60"/>
      <c r="F2052" s="60"/>
      <c r="G2052" s="60"/>
      <c r="H2052" s="38"/>
      <c r="P2052" s="27"/>
      <c r="R2052" s="27"/>
      <c r="S2052" s="37"/>
      <c r="U2052" s="61"/>
      <c r="V2052" s="61"/>
      <c r="AA2052" s="28"/>
      <c r="AD2052" s="64"/>
      <c r="AE2052" s="64"/>
      <c r="AF2052" s="64"/>
    </row>
    <row r="2053" spans="1:33">
      <c r="A2053" s="37"/>
      <c r="B2053" s="73"/>
      <c r="C2053" s="59"/>
      <c r="E2053" s="60"/>
      <c r="F2053" s="60"/>
      <c r="G2053" s="60"/>
      <c r="H2053" s="38"/>
      <c r="P2053" s="27"/>
      <c r="R2053" s="27"/>
      <c r="S2053" s="37"/>
      <c r="U2053" s="61"/>
      <c r="V2053" s="61"/>
      <c r="AA2053" s="28"/>
      <c r="AF2053" s="64"/>
      <c r="AG2053" s="69"/>
    </row>
    <row r="2054" spans="1:33">
      <c r="A2054" s="58"/>
      <c r="B2054" s="73"/>
      <c r="C2054" s="59"/>
      <c r="E2054" s="60"/>
      <c r="F2054" s="60"/>
      <c r="G2054" s="60"/>
      <c r="H2054" s="38"/>
      <c r="P2054" s="27"/>
      <c r="R2054" s="27"/>
      <c r="S2054" s="37"/>
      <c r="U2054" s="61"/>
      <c r="V2054" s="61"/>
      <c r="AA2054" s="28"/>
      <c r="AF2054" s="64"/>
      <c r="AG2054" s="69"/>
    </row>
    <row r="2055" spans="1:33">
      <c r="A2055" s="58"/>
      <c r="B2055" s="73"/>
      <c r="C2055" s="59"/>
      <c r="E2055" s="60"/>
      <c r="F2055" s="60"/>
      <c r="G2055" s="60"/>
      <c r="H2055" s="38"/>
      <c r="P2055" s="27"/>
      <c r="R2055" s="27"/>
      <c r="S2055" s="37"/>
      <c r="U2055" s="61"/>
      <c r="V2055" s="61"/>
      <c r="AA2055" s="28"/>
      <c r="AF2055" s="64"/>
      <c r="AG2055" s="69"/>
    </row>
    <row r="2056" spans="1:33">
      <c r="A2056" s="58"/>
      <c r="B2056" s="73"/>
      <c r="C2056" s="59"/>
      <c r="E2056" s="60"/>
      <c r="F2056" s="60"/>
      <c r="G2056" s="60"/>
      <c r="H2056" s="38"/>
      <c r="P2056" s="27"/>
      <c r="R2056" s="27"/>
      <c r="S2056" s="37"/>
      <c r="U2056" s="61"/>
      <c r="V2056" s="61"/>
      <c r="AA2056" s="28"/>
      <c r="AD2056" s="64"/>
      <c r="AE2056" s="64"/>
      <c r="AF2056" s="64"/>
      <c r="AG2056" s="69"/>
    </row>
    <row r="2057" spans="1:33">
      <c r="A2057" s="58"/>
      <c r="B2057" s="73"/>
      <c r="C2057" s="59"/>
      <c r="E2057" s="60"/>
      <c r="F2057" s="60"/>
      <c r="G2057" s="60"/>
      <c r="H2057" s="38"/>
      <c r="P2057" s="27"/>
      <c r="R2057" s="27"/>
      <c r="S2057" s="37"/>
      <c r="U2057" s="61"/>
      <c r="V2057" s="61"/>
      <c r="AA2057" s="28"/>
      <c r="AD2057" s="64"/>
      <c r="AE2057" s="64"/>
      <c r="AF2057" s="64"/>
      <c r="AG2057" s="69"/>
    </row>
    <row r="2058" spans="1:33">
      <c r="A2058" s="58"/>
      <c r="B2058" s="73"/>
      <c r="C2058" s="59"/>
      <c r="E2058" s="60"/>
      <c r="F2058" s="60"/>
      <c r="G2058" s="60"/>
      <c r="H2058" s="38"/>
      <c r="P2058" s="27"/>
      <c r="R2058" s="27"/>
      <c r="S2058" s="37"/>
      <c r="U2058" s="61"/>
      <c r="V2058" s="61"/>
      <c r="AA2058" s="28"/>
      <c r="AD2058" s="64"/>
      <c r="AE2058" s="64"/>
      <c r="AF2058" s="64"/>
      <c r="AG2058" s="69"/>
    </row>
    <row r="2059" spans="1:33">
      <c r="A2059" s="58"/>
      <c r="B2059" s="73"/>
      <c r="C2059" s="59"/>
      <c r="E2059" s="60"/>
      <c r="F2059" s="60"/>
      <c r="G2059" s="60"/>
      <c r="H2059" s="38"/>
      <c r="P2059" s="27"/>
      <c r="R2059" s="27"/>
      <c r="S2059" s="37"/>
      <c r="U2059" s="61"/>
      <c r="V2059" s="61"/>
      <c r="AA2059" s="28"/>
      <c r="AD2059" s="64"/>
      <c r="AE2059" s="64"/>
      <c r="AF2059" s="64"/>
      <c r="AG2059" s="69"/>
    </row>
    <row r="2060" spans="1:33">
      <c r="A2060" s="58"/>
      <c r="B2060" s="73"/>
      <c r="C2060" s="59"/>
      <c r="E2060" s="60"/>
      <c r="F2060" s="60"/>
      <c r="G2060" s="60"/>
      <c r="H2060" s="38"/>
      <c r="P2060" s="27"/>
      <c r="R2060" s="27"/>
      <c r="S2060" s="37"/>
      <c r="U2060" s="61"/>
      <c r="V2060" s="61"/>
      <c r="AA2060" s="28"/>
      <c r="AD2060" s="64"/>
      <c r="AE2060" s="64"/>
      <c r="AF2060" s="64"/>
      <c r="AG2060" s="69"/>
    </row>
    <row r="2061" spans="1:33">
      <c r="A2061" s="58"/>
      <c r="B2061" s="73"/>
      <c r="C2061" s="59"/>
      <c r="E2061" s="60"/>
      <c r="F2061" s="60"/>
      <c r="G2061" s="60"/>
      <c r="H2061" s="38"/>
      <c r="P2061" s="27"/>
      <c r="R2061" s="27"/>
      <c r="S2061" s="37"/>
      <c r="U2061" s="61"/>
      <c r="V2061" s="61"/>
      <c r="AA2061" s="28"/>
      <c r="AD2061" s="64"/>
      <c r="AE2061" s="64"/>
      <c r="AF2061" s="64"/>
      <c r="AG2061" s="69"/>
    </row>
    <row r="2062" spans="1:33">
      <c r="A2062" s="58"/>
      <c r="B2062" s="73"/>
      <c r="C2062" s="59"/>
      <c r="E2062" s="60"/>
      <c r="F2062" s="60"/>
      <c r="G2062" s="60"/>
      <c r="H2062" s="38"/>
      <c r="P2062" s="27"/>
      <c r="R2062" s="27"/>
      <c r="S2062" s="37"/>
      <c r="U2062" s="61"/>
      <c r="V2062" s="61"/>
      <c r="AA2062" s="28"/>
      <c r="AD2062" s="64"/>
      <c r="AE2062" s="64"/>
      <c r="AF2062" s="64"/>
      <c r="AG2062" s="69"/>
    </row>
    <row r="2063" spans="1:33">
      <c r="A2063" s="58"/>
      <c r="B2063" s="73"/>
      <c r="C2063" s="59"/>
      <c r="E2063" s="60"/>
      <c r="F2063" s="60"/>
      <c r="G2063" s="60"/>
      <c r="H2063" s="38"/>
      <c r="P2063" s="27"/>
      <c r="R2063" s="27"/>
      <c r="S2063" s="37"/>
      <c r="U2063" s="61"/>
      <c r="V2063" s="61"/>
      <c r="AA2063" s="28"/>
      <c r="AD2063" s="64"/>
      <c r="AE2063" s="64"/>
      <c r="AF2063" s="64"/>
      <c r="AG2063" s="69"/>
    </row>
    <row r="2064" spans="1:33">
      <c r="A2064" s="58"/>
      <c r="B2064" s="73"/>
      <c r="C2064" s="59"/>
      <c r="E2064" s="60"/>
      <c r="F2064" s="60"/>
      <c r="G2064" s="60"/>
      <c r="H2064" s="38"/>
      <c r="P2064" s="27"/>
      <c r="R2064" s="27"/>
      <c r="S2064" s="37"/>
      <c r="U2064" s="61"/>
      <c r="V2064" s="61"/>
      <c r="AA2064" s="28"/>
      <c r="AD2064" s="64"/>
      <c r="AE2064" s="64"/>
      <c r="AF2064" s="64"/>
      <c r="AG2064" s="69"/>
    </row>
    <row r="2065" spans="1:32">
      <c r="A2065" s="58"/>
      <c r="B2065" s="73"/>
      <c r="C2065" s="59"/>
      <c r="E2065" s="60"/>
      <c r="F2065" s="60"/>
      <c r="G2065" s="60"/>
      <c r="H2065" s="38"/>
      <c r="P2065" s="27"/>
      <c r="R2065" s="27"/>
      <c r="S2065" s="37"/>
      <c r="U2065" s="61"/>
      <c r="V2065" s="61"/>
      <c r="AA2065" s="28"/>
      <c r="AD2065" s="64"/>
      <c r="AE2065" s="64"/>
      <c r="AF2065" s="64"/>
    </row>
    <row r="2066" spans="1:32">
      <c r="A2066" s="58"/>
      <c r="B2066" s="73"/>
      <c r="C2066" s="59"/>
      <c r="E2066" s="60"/>
      <c r="F2066" s="60"/>
      <c r="G2066" s="60"/>
      <c r="H2066" s="38"/>
      <c r="P2066" s="27"/>
      <c r="R2066" s="27"/>
      <c r="S2066" s="37"/>
      <c r="U2066" s="61"/>
      <c r="V2066" s="61"/>
      <c r="AA2066" s="28"/>
      <c r="AD2066" s="64"/>
      <c r="AE2066" s="64"/>
      <c r="AF2066" s="64"/>
    </row>
    <row r="2067" spans="1:32">
      <c r="A2067" s="58"/>
      <c r="B2067" s="73"/>
      <c r="C2067" s="59"/>
      <c r="E2067" s="60"/>
      <c r="F2067" s="60"/>
      <c r="G2067" s="60"/>
      <c r="H2067" s="38"/>
      <c r="P2067" s="27"/>
      <c r="R2067" s="27"/>
      <c r="S2067" s="37"/>
      <c r="U2067" s="61"/>
      <c r="V2067" s="61"/>
      <c r="AA2067" s="28"/>
      <c r="AF2067" s="64"/>
    </row>
    <row r="2068" spans="1:32">
      <c r="A2068" s="58"/>
      <c r="B2068" s="73"/>
      <c r="C2068" s="59"/>
      <c r="E2068" s="60"/>
      <c r="F2068" s="60"/>
      <c r="G2068" s="60"/>
      <c r="H2068" s="38"/>
      <c r="P2068" s="27"/>
      <c r="R2068" s="27"/>
      <c r="S2068" s="37"/>
      <c r="U2068" s="61"/>
      <c r="V2068" s="61"/>
      <c r="AA2068" s="28"/>
      <c r="AF2068" s="64"/>
    </row>
    <row r="2069" spans="1:32">
      <c r="A2069" s="58"/>
      <c r="B2069" s="73"/>
      <c r="C2069" s="59"/>
      <c r="E2069" s="60"/>
      <c r="F2069" s="60"/>
      <c r="G2069" s="60"/>
      <c r="H2069" s="38"/>
      <c r="P2069" s="27"/>
      <c r="R2069" s="27"/>
      <c r="S2069" s="37"/>
      <c r="U2069" s="61"/>
      <c r="V2069" s="61"/>
      <c r="AA2069" s="28"/>
      <c r="AF2069" s="64"/>
    </row>
    <row r="2070" spans="1:32">
      <c r="A2070" s="58"/>
      <c r="B2070" s="73"/>
      <c r="C2070" s="59"/>
      <c r="E2070" s="60"/>
      <c r="F2070" s="60"/>
      <c r="G2070" s="60"/>
      <c r="H2070" s="38"/>
      <c r="P2070" s="27"/>
      <c r="R2070" s="27"/>
      <c r="S2070" s="37"/>
      <c r="U2070" s="61"/>
      <c r="V2070" s="61"/>
      <c r="AA2070" s="28"/>
      <c r="AF2070" s="64"/>
    </row>
    <row r="2071" spans="1:32">
      <c r="A2071" s="58"/>
      <c r="B2071" s="73"/>
      <c r="C2071" s="59"/>
      <c r="E2071" s="60"/>
      <c r="F2071" s="60"/>
      <c r="G2071" s="60"/>
      <c r="H2071" s="38"/>
      <c r="P2071" s="27"/>
      <c r="R2071" s="27"/>
      <c r="S2071" s="37"/>
      <c r="U2071" s="61"/>
      <c r="V2071" s="61"/>
      <c r="AA2071" s="28"/>
      <c r="AF2071" s="64"/>
    </row>
    <row r="2072" spans="1:32">
      <c r="A2072" s="58"/>
      <c r="B2072" s="73"/>
      <c r="C2072" s="59"/>
      <c r="E2072" s="60"/>
      <c r="F2072" s="60"/>
      <c r="G2072" s="60"/>
      <c r="H2072" s="38"/>
      <c r="P2072" s="27"/>
      <c r="R2072" s="27"/>
      <c r="S2072" s="37"/>
      <c r="U2072" s="61"/>
      <c r="V2072" s="61"/>
      <c r="AA2072" s="28"/>
      <c r="AF2072" s="64"/>
    </row>
    <row r="2073" spans="1:32">
      <c r="A2073" s="58"/>
      <c r="B2073" s="73"/>
      <c r="C2073" s="59"/>
      <c r="E2073" s="60"/>
      <c r="F2073" s="60"/>
      <c r="G2073" s="60"/>
      <c r="H2073" s="38"/>
      <c r="P2073" s="27"/>
      <c r="R2073" s="27"/>
      <c r="S2073" s="37"/>
      <c r="U2073" s="61"/>
      <c r="V2073" s="61"/>
      <c r="AA2073" s="28"/>
      <c r="AF2073" s="64"/>
    </row>
    <row r="2074" spans="1:32">
      <c r="A2074" s="58"/>
      <c r="B2074" s="73"/>
      <c r="C2074" s="59"/>
      <c r="E2074" s="60"/>
      <c r="F2074" s="60"/>
      <c r="G2074" s="60"/>
      <c r="H2074" s="38"/>
      <c r="P2074" s="27"/>
      <c r="R2074" s="27"/>
      <c r="S2074" s="37"/>
      <c r="U2074" s="61"/>
      <c r="V2074" s="61"/>
      <c r="AA2074" s="28"/>
      <c r="AF2074" s="64"/>
    </row>
    <row r="2075" spans="1:32">
      <c r="A2075" s="58"/>
      <c r="B2075" s="73"/>
      <c r="C2075" s="59"/>
      <c r="E2075" s="60"/>
      <c r="F2075" s="60"/>
      <c r="G2075" s="60"/>
      <c r="H2075" s="38"/>
      <c r="P2075" s="27"/>
      <c r="R2075" s="27"/>
      <c r="S2075" s="37"/>
      <c r="U2075" s="61"/>
      <c r="V2075" s="61"/>
      <c r="AA2075" s="28"/>
      <c r="AF2075" s="64"/>
    </row>
    <row r="2076" spans="1:32">
      <c r="A2076" s="58"/>
      <c r="B2076" s="73"/>
      <c r="C2076" s="59"/>
      <c r="E2076" s="60"/>
      <c r="F2076" s="60"/>
      <c r="G2076" s="60"/>
      <c r="H2076" s="38"/>
      <c r="P2076" s="27"/>
      <c r="R2076" s="27"/>
      <c r="S2076" s="37"/>
      <c r="U2076" s="61"/>
      <c r="V2076" s="61"/>
      <c r="AA2076" s="28"/>
      <c r="AF2076" s="64"/>
    </row>
    <row r="2077" spans="1:32">
      <c r="A2077" s="58"/>
      <c r="B2077" s="73"/>
      <c r="C2077" s="59"/>
      <c r="E2077" s="60"/>
      <c r="F2077" s="60"/>
      <c r="G2077" s="60"/>
      <c r="H2077" s="38"/>
      <c r="P2077" s="27"/>
      <c r="R2077" s="27"/>
      <c r="S2077" s="37"/>
      <c r="U2077" s="61"/>
      <c r="V2077" s="61"/>
      <c r="AA2077" s="28"/>
      <c r="AF2077" s="64"/>
    </row>
    <row r="2078" spans="1:32">
      <c r="A2078" s="58"/>
      <c r="B2078" s="73"/>
      <c r="C2078" s="59"/>
      <c r="E2078" s="60"/>
      <c r="F2078" s="60"/>
      <c r="G2078" s="60"/>
      <c r="H2078" s="38"/>
      <c r="P2078" s="27"/>
      <c r="R2078" s="27"/>
      <c r="S2078" s="37"/>
      <c r="U2078" s="61"/>
      <c r="V2078" s="61"/>
      <c r="AA2078" s="28"/>
      <c r="AF2078" s="64"/>
    </row>
    <row r="2079" spans="1:32">
      <c r="A2079" s="58"/>
      <c r="B2079" s="73"/>
      <c r="C2079" s="59"/>
      <c r="E2079" s="60"/>
      <c r="F2079" s="60"/>
      <c r="G2079" s="60"/>
      <c r="H2079" s="38"/>
      <c r="P2079" s="27"/>
      <c r="R2079" s="27"/>
      <c r="S2079" s="37"/>
      <c r="U2079" s="61"/>
      <c r="V2079" s="61"/>
      <c r="AA2079" s="28"/>
      <c r="AD2079" s="64"/>
      <c r="AE2079" s="64"/>
      <c r="AF2079" s="64"/>
    </row>
    <row r="2080" spans="1:32">
      <c r="A2080" s="58"/>
      <c r="B2080" s="73"/>
      <c r="C2080" s="59"/>
      <c r="E2080" s="60"/>
      <c r="F2080" s="60"/>
      <c r="G2080" s="60"/>
      <c r="H2080" s="38"/>
      <c r="P2080" s="27"/>
      <c r="R2080" s="27"/>
      <c r="S2080" s="37"/>
      <c r="U2080" s="61"/>
      <c r="V2080" s="61"/>
      <c r="AA2080" s="28"/>
      <c r="AD2080" s="64"/>
      <c r="AE2080" s="64"/>
      <c r="AF2080" s="64"/>
    </row>
    <row r="2081" spans="1:33">
      <c r="A2081" s="58"/>
      <c r="B2081" s="29"/>
      <c r="C2081" s="59"/>
      <c r="E2081" s="60"/>
      <c r="F2081" s="60"/>
      <c r="G2081" s="60"/>
      <c r="H2081" s="38"/>
      <c r="P2081" s="24"/>
      <c r="R2081" s="24"/>
      <c r="S2081" s="37"/>
      <c r="U2081" s="61"/>
      <c r="V2081" s="61"/>
      <c r="AA2081" s="25"/>
      <c r="AF2081" s="64"/>
    </row>
    <row r="2082" spans="1:33">
      <c r="A2082" s="58"/>
      <c r="B2082" s="29"/>
      <c r="C2082" s="59"/>
      <c r="E2082" s="60"/>
      <c r="F2082" s="60"/>
      <c r="G2082" s="60"/>
      <c r="H2082" s="38"/>
      <c r="P2082" s="24"/>
      <c r="R2082" s="24"/>
      <c r="S2082" s="37"/>
      <c r="U2082" s="61"/>
      <c r="V2082" s="61"/>
      <c r="AA2082" s="25"/>
      <c r="AF2082" s="64"/>
    </row>
    <row r="2083" spans="1:33">
      <c r="A2083" s="58"/>
      <c r="B2083" s="29"/>
      <c r="C2083" s="59"/>
      <c r="E2083" s="60"/>
      <c r="F2083" s="60"/>
      <c r="G2083" s="60"/>
      <c r="H2083" s="38"/>
      <c r="P2083" s="24"/>
      <c r="R2083" s="24"/>
      <c r="S2083" s="37"/>
      <c r="U2083" s="61"/>
      <c r="V2083" s="61"/>
      <c r="AA2083" s="25"/>
      <c r="AF2083" s="64"/>
    </row>
    <row r="2084" spans="1:33">
      <c r="A2084" s="58"/>
      <c r="B2084" s="29"/>
      <c r="C2084" s="59"/>
      <c r="E2084" s="60"/>
      <c r="F2084" s="60"/>
      <c r="G2084" s="60"/>
      <c r="H2084" s="38"/>
      <c r="P2084" s="24"/>
      <c r="R2084" s="24"/>
      <c r="S2084" s="37"/>
      <c r="U2084" s="61"/>
      <c r="V2084" s="61"/>
      <c r="AA2084" s="25"/>
      <c r="AF2084" s="64"/>
    </row>
    <row r="2085" spans="1:33">
      <c r="A2085" s="58"/>
      <c r="B2085" s="29"/>
      <c r="C2085" s="59"/>
      <c r="E2085" s="60"/>
      <c r="F2085" s="60"/>
      <c r="G2085" s="60"/>
      <c r="H2085" s="38"/>
      <c r="P2085" s="24"/>
      <c r="R2085" s="24"/>
      <c r="S2085" s="37"/>
      <c r="U2085" s="61"/>
      <c r="V2085" s="61"/>
      <c r="AA2085" s="25"/>
      <c r="AF2085" s="64"/>
      <c r="AG2085" s="69"/>
    </row>
    <row r="2086" spans="1:33">
      <c r="A2086" s="58"/>
      <c r="B2086" s="29"/>
      <c r="C2086" s="59"/>
      <c r="E2086" s="60"/>
      <c r="F2086" s="60"/>
      <c r="G2086" s="60"/>
      <c r="H2086" s="38"/>
      <c r="P2086" s="24"/>
      <c r="R2086" s="24"/>
      <c r="S2086" s="37"/>
      <c r="U2086" s="61"/>
      <c r="V2086" s="61"/>
      <c r="AA2086" s="25"/>
      <c r="AF2086" s="64"/>
      <c r="AG2086" s="69"/>
    </row>
    <row r="2087" spans="1:33">
      <c r="A2087" s="58"/>
      <c r="B2087" s="29"/>
      <c r="C2087" s="59"/>
      <c r="E2087" s="60"/>
      <c r="F2087" s="60"/>
      <c r="G2087" s="60"/>
      <c r="H2087" s="38"/>
      <c r="P2087" s="24"/>
      <c r="R2087" s="24"/>
      <c r="S2087" s="37"/>
      <c r="U2087" s="61"/>
      <c r="V2087" s="61"/>
      <c r="AA2087" s="25"/>
      <c r="AF2087" s="64"/>
      <c r="AG2087" s="69"/>
    </row>
    <row r="2088" spans="1:33">
      <c r="A2088" s="58"/>
      <c r="B2088" s="29"/>
      <c r="C2088" s="59"/>
      <c r="E2088" s="60"/>
      <c r="F2088" s="60"/>
      <c r="G2088" s="60"/>
      <c r="H2088" s="38"/>
      <c r="P2088" s="24"/>
      <c r="R2088" s="24"/>
      <c r="S2088" s="37"/>
      <c r="U2088" s="61"/>
      <c r="V2088" s="61"/>
      <c r="AA2088" s="25"/>
      <c r="AF2088" s="64"/>
      <c r="AG2088" s="69"/>
    </row>
    <row r="2089" spans="1:33">
      <c r="A2089" s="58"/>
      <c r="B2089" s="29"/>
      <c r="C2089" s="59"/>
      <c r="E2089" s="60"/>
      <c r="F2089" s="60"/>
      <c r="G2089" s="60"/>
      <c r="H2089" s="38"/>
      <c r="P2089" s="24"/>
      <c r="R2089" s="24"/>
      <c r="S2089" s="37"/>
      <c r="U2089" s="61"/>
      <c r="V2089" s="61"/>
      <c r="AA2089" s="25"/>
      <c r="AF2089" s="64"/>
      <c r="AG2089" s="69"/>
    </row>
    <row r="2090" spans="1:33">
      <c r="A2090" s="58"/>
      <c r="B2090" s="29"/>
      <c r="C2090" s="59"/>
      <c r="E2090" s="60"/>
      <c r="F2090" s="60"/>
      <c r="G2090" s="60"/>
      <c r="H2090" s="38"/>
      <c r="P2090" s="24"/>
      <c r="R2090" s="24"/>
      <c r="S2090" s="37"/>
      <c r="U2090" s="61"/>
      <c r="V2090" s="61"/>
      <c r="AA2090" s="25"/>
      <c r="AF2090" s="64"/>
      <c r="AG2090" s="69"/>
    </row>
    <row r="2091" spans="1:33">
      <c r="A2091" s="37"/>
      <c r="B2091" s="29"/>
      <c r="C2091" s="59"/>
      <c r="E2091" s="60"/>
      <c r="F2091" s="60"/>
      <c r="G2091" s="60"/>
      <c r="H2091" s="38"/>
      <c r="P2091" s="24"/>
      <c r="R2091" s="24"/>
      <c r="S2091" s="37"/>
      <c r="U2091" s="61"/>
      <c r="V2091" s="61"/>
      <c r="AA2091" s="25"/>
      <c r="AF2091" s="64"/>
      <c r="AG2091" s="69"/>
    </row>
    <row r="2092" spans="1:33">
      <c r="A2092" s="37"/>
      <c r="B2092" s="29"/>
      <c r="C2092" s="59"/>
      <c r="E2092" s="60"/>
      <c r="F2092" s="60"/>
      <c r="G2092" s="60"/>
      <c r="H2092" s="38"/>
      <c r="P2092" s="24"/>
      <c r="R2092" s="24"/>
      <c r="S2092" s="37"/>
      <c r="U2092" s="61"/>
      <c r="V2092" s="61"/>
      <c r="AA2092" s="25"/>
      <c r="AF2092" s="64"/>
      <c r="AG2092" s="69"/>
    </row>
    <row r="2093" spans="1:33">
      <c r="A2093" s="37"/>
      <c r="B2093" s="29"/>
      <c r="C2093" s="59"/>
      <c r="E2093" s="60"/>
      <c r="F2093" s="60"/>
      <c r="G2093" s="60"/>
      <c r="H2093" s="38"/>
      <c r="P2093" s="24"/>
      <c r="R2093" s="24"/>
      <c r="S2093" s="37"/>
      <c r="U2093" s="61"/>
      <c r="V2093" s="61"/>
      <c r="AA2093" s="25"/>
      <c r="AF2093" s="64"/>
    </row>
    <row r="2094" spans="1:33">
      <c r="A2094" s="37"/>
      <c r="B2094" s="29"/>
      <c r="C2094" s="59"/>
      <c r="E2094" s="60"/>
      <c r="F2094" s="60"/>
      <c r="G2094" s="60"/>
      <c r="H2094" s="38"/>
      <c r="P2094" s="24"/>
      <c r="R2094" s="24"/>
      <c r="S2094" s="37"/>
      <c r="U2094" s="61"/>
      <c r="V2094" s="61"/>
      <c r="AA2094" s="25"/>
      <c r="AF2094" s="64"/>
    </row>
    <row r="2095" spans="1:33">
      <c r="A2095" s="37"/>
      <c r="B2095" s="29"/>
      <c r="C2095" s="59"/>
      <c r="E2095" s="60"/>
      <c r="F2095" s="60"/>
      <c r="G2095" s="60"/>
      <c r="H2095" s="38"/>
      <c r="P2095" s="24"/>
      <c r="R2095" s="24"/>
      <c r="S2095" s="37"/>
      <c r="U2095" s="61"/>
      <c r="V2095" s="61"/>
      <c r="AA2095" s="25"/>
      <c r="AF2095" s="64"/>
    </row>
    <row r="2096" spans="1:33">
      <c r="A2096" s="37"/>
      <c r="B2096" s="29"/>
      <c r="C2096" s="59"/>
      <c r="E2096" s="60"/>
      <c r="F2096" s="60"/>
      <c r="G2096" s="60"/>
      <c r="H2096" s="38"/>
      <c r="P2096" s="24"/>
      <c r="R2096" s="24"/>
      <c r="S2096" s="37"/>
      <c r="U2096" s="61"/>
      <c r="V2096" s="61"/>
      <c r="AA2096" s="25"/>
      <c r="AF2096" s="64"/>
    </row>
    <row r="2097" spans="1:32">
      <c r="A2097" s="37"/>
      <c r="B2097" s="29"/>
      <c r="C2097" s="59"/>
      <c r="E2097" s="60"/>
      <c r="F2097" s="60"/>
      <c r="G2097" s="60"/>
      <c r="H2097" s="38"/>
      <c r="P2097" s="24"/>
      <c r="R2097" s="24"/>
      <c r="S2097" s="37"/>
      <c r="U2097" s="61"/>
      <c r="V2097" s="61"/>
      <c r="AA2097" s="25"/>
      <c r="AF2097" s="64"/>
    </row>
    <row r="2098" spans="1:32">
      <c r="A2098" s="37"/>
      <c r="B2098" s="29"/>
      <c r="C2098" s="59"/>
      <c r="E2098" s="60"/>
      <c r="F2098" s="60"/>
      <c r="G2098" s="60"/>
      <c r="H2098" s="38"/>
      <c r="P2098" s="24"/>
      <c r="R2098" s="24"/>
      <c r="S2098" s="37"/>
      <c r="U2098" s="61"/>
      <c r="V2098" s="61"/>
      <c r="AA2098" s="25"/>
      <c r="AF2098" s="64"/>
    </row>
    <row r="2099" spans="1:32">
      <c r="A2099" s="37"/>
      <c r="B2099" s="29"/>
      <c r="C2099" s="59"/>
      <c r="E2099" s="60"/>
      <c r="F2099" s="60"/>
      <c r="G2099" s="60"/>
      <c r="H2099" s="38"/>
      <c r="P2099" s="24"/>
      <c r="R2099" s="24"/>
      <c r="S2099" s="37"/>
      <c r="U2099" s="61"/>
      <c r="V2099" s="61"/>
      <c r="AA2099" s="25"/>
      <c r="AF2099" s="64"/>
    </row>
    <row r="2100" spans="1:32">
      <c r="A2100" s="37"/>
      <c r="B2100" s="29"/>
      <c r="C2100" s="59"/>
      <c r="E2100" s="60"/>
      <c r="F2100" s="60"/>
      <c r="G2100" s="60"/>
      <c r="H2100" s="38"/>
      <c r="P2100" s="24"/>
      <c r="R2100" s="24"/>
      <c r="S2100" s="37"/>
      <c r="U2100" s="61"/>
      <c r="V2100" s="61"/>
      <c r="AA2100" s="25"/>
      <c r="AF2100" s="64"/>
    </row>
    <row r="2101" spans="1:32">
      <c r="A2101" s="37"/>
      <c r="B2101" s="29"/>
      <c r="C2101" s="59"/>
      <c r="E2101" s="60"/>
      <c r="F2101" s="60"/>
      <c r="G2101" s="60"/>
      <c r="H2101" s="38"/>
      <c r="P2101" s="24"/>
      <c r="R2101" s="24"/>
      <c r="S2101" s="37"/>
      <c r="U2101" s="61"/>
      <c r="V2101" s="61"/>
      <c r="AA2101" s="25"/>
      <c r="AF2101" s="64"/>
    </row>
    <row r="2102" spans="1:32">
      <c r="A2102" s="37"/>
      <c r="B2102" s="29"/>
      <c r="C2102" s="59"/>
      <c r="E2102" s="60"/>
      <c r="F2102" s="60"/>
      <c r="G2102" s="60"/>
      <c r="H2102" s="38"/>
      <c r="P2102" s="24"/>
      <c r="R2102" s="24"/>
      <c r="S2102" s="37"/>
      <c r="U2102" s="61"/>
      <c r="V2102" s="61"/>
      <c r="AA2102" s="25"/>
      <c r="AF2102" s="64"/>
    </row>
    <row r="2103" spans="1:32">
      <c r="A2103" s="37"/>
      <c r="B2103" s="29"/>
      <c r="C2103" s="59"/>
      <c r="E2103" s="60"/>
      <c r="F2103" s="60"/>
      <c r="G2103" s="60"/>
      <c r="H2103" s="38"/>
      <c r="P2103" s="24"/>
      <c r="R2103" s="24"/>
      <c r="S2103" s="37"/>
      <c r="U2103" s="61"/>
      <c r="V2103" s="61"/>
      <c r="AA2103" s="25"/>
      <c r="AF2103" s="64"/>
    </row>
    <row r="2104" spans="1:32">
      <c r="A2104" s="37"/>
      <c r="B2104" s="29"/>
      <c r="C2104" s="59"/>
      <c r="E2104" s="60"/>
      <c r="F2104" s="60"/>
      <c r="G2104" s="60"/>
      <c r="H2104" s="38"/>
      <c r="P2104" s="24"/>
      <c r="R2104" s="24"/>
      <c r="S2104" s="37"/>
      <c r="U2104" s="61"/>
      <c r="V2104" s="61"/>
      <c r="AA2104" s="25"/>
      <c r="AF2104" s="64"/>
    </row>
    <row r="2105" spans="1:32">
      <c r="A2105" s="37"/>
      <c r="B2105" s="29"/>
      <c r="C2105" s="59"/>
      <c r="E2105" s="60"/>
      <c r="F2105" s="60"/>
      <c r="G2105" s="60"/>
      <c r="H2105" s="38"/>
      <c r="P2105" s="24"/>
      <c r="R2105" s="24"/>
      <c r="S2105" s="37"/>
      <c r="U2105" s="61"/>
      <c r="V2105" s="61"/>
      <c r="AA2105" s="25"/>
      <c r="AF2105" s="64"/>
    </row>
    <row r="2106" spans="1:32">
      <c r="A2106" s="37"/>
      <c r="B2106" s="29"/>
      <c r="C2106" s="59"/>
      <c r="E2106" s="60"/>
      <c r="F2106" s="60"/>
      <c r="G2106" s="60"/>
      <c r="H2106" s="38"/>
      <c r="P2106" s="24"/>
      <c r="R2106" s="24"/>
      <c r="S2106" s="37"/>
      <c r="U2106" s="61"/>
      <c r="V2106" s="61"/>
      <c r="AA2106" s="25"/>
      <c r="AF2106" s="64"/>
    </row>
    <row r="2107" spans="1:32">
      <c r="A2107" s="37"/>
      <c r="B2107" s="29"/>
      <c r="C2107" s="59"/>
      <c r="E2107" s="60"/>
      <c r="F2107" s="60"/>
      <c r="G2107" s="60"/>
      <c r="H2107" s="38"/>
      <c r="P2107" s="24"/>
      <c r="R2107" s="24"/>
      <c r="S2107" s="37"/>
      <c r="U2107" s="61"/>
      <c r="V2107" s="61"/>
      <c r="AA2107" s="25"/>
      <c r="AF2107" s="64"/>
    </row>
    <row r="2108" spans="1:32">
      <c r="A2108" s="37"/>
      <c r="B2108" s="29"/>
      <c r="C2108" s="59"/>
      <c r="E2108" s="60"/>
      <c r="F2108" s="60"/>
      <c r="G2108" s="60"/>
      <c r="H2108" s="38"/>
      <c r="P2108" s="24"/>
      <c r="R2108" s="24"/>
      <c r="S2108" s="37"/>
      <c r="U2108" s="61"/>
      <c r="V2108" s="61"/>
      <c r="AA2108" s="25"/>
      <c r="AF2108" s="64"/>
    </row>
    <row r="2109" spans="1:32">
      <c r="A2109" s="37"/>
      <c r="B2109" s="29"/>
      <c r="C2109" s="59"/>
      <c r="E2109" s="60"/>
      <c r="F2109" s="60"/>
      <c r="G2109" s="60"/>
      <c r="H2109" s="38"/>
      <c r="P2109" s="24"/>
      <c r="R2109" s="24"/>
      <c r="U2109" s="61"/>
      <c r="V2109" s="61"/>
      <c r="AA2109" s="25"/>
      <c r="AF2109" s="64"/>
    </row>
    <row r="2110" spans="1:32">
      <c r="A2110" s="37"/>
      <c r="B2110" s="29"/>
      <c r="C2110" s="59"/>
      <c r="E2110" s="60"/>
      <c r="F2110" s="60"/>
      <c r="G2110" s="60"/>
      <c r="H2110" s="38"/>
      <c r="P2110" s="24"/>
      <c r="R2110" s="24"/>
      <c r="U2110" s="61"/>
      <c r="V2110" s="61"/>
      <c r="AA2110" s="25"/>
      <c r="AF2110" s="64"/>
    </row>
    <row r="2111" spans="1:32">
      <c r="A2111" s="37"/>
      <c r="B2111" s="29"/>
      <c r="C2111" s="59"/>
      <c r="E2111" s="60"/>
      <c r="F2111" s="60"/>
      <c r="G2111" s="60"/>
      <c r="H2111" s="38"/>
      <c r="P2111" s="24"/>
      <c r="R2111" s="24"/>
      <c r="U2111" s="61"/>
      <c r="V2111" s="61"/>
      <c r="AA2111" s="25"/>
      <c r="AF2111" s="64"/>
    </row>
    <row r="2112" spans="1:32">
      <c r="A2112" s="37"/>
      <c r="B2112" s="29"/>
      <c r="C2112" s="59"/>
      <c r="E2112" s="60"/>
      <c r="F2112" s="60"/>
      <c r="G2112" s="60"/>
      <c r="H2112" s="38"/>
      <c r="P2112" s="24"/>
      <c r="R2112" s="24"/>
      <c r="U2112" s="61"/>
      <c r="V2112" s="61"/>
      <c r="AA2112" s="25"/>
      <c r="AF2112" s="64"/>
    </row>
    <row r="2113" spans="1:33">
      <c r="A2113" s="37"/>
      <c r="B2113" s="29"/>
      <c r="C2113" s="59"/>
      <c r="E2113" s="60"/>
      <c r="F2113" s="60"/>
      <c r="G2113" s="60"/>
      <c r="H2113" s="38"/>
      <c r="P2113" s="24"/>
      <c r="R2113" s="24"/>
      <c r="U2113" s="61"/>
      <c r="V2113" s="61"/>
      <c r="AA2113" s="25"/>
      <c r="AF2113" s="64"/>
      <c r="AG2113" s="69"/>
    </row>
    <row r="2114" spans="1:33">
      <c r="A2114" s="37"/>
      <c r="B2114" s="29"/>
      <c r="C2114" s="59"/>
      <c r="E2114" s="60"/>
      <c r="F2114" s="60"/>
      <c r="G2114" s="60"/>
      <c r="H2114" s="38"/>
      <c r="P2114" s="24"/>
      <c r="R2114" s="24"/>
      <c r="U2114" s="61"/>
      <c r="V2114" s="61"/>
      <c r="AA2114" s="25"/>
      <c r="AF2114" s="64"/>
      <c r="AG2114" s="69"/>
    </row>
    <row r="2115" spans="1:33">
      <c r="A2115" s="37"/>
      <c r="B2115" s="29"/>
      <c r="C2115" s="59"/>
      <c r="E2115" s="60"/>
      <c r="F2115" s="60"/>
      <c r="G2115" s="60"/>
      <c r="H2115" s="38"/>
      <c r="P2115" s="24"/>
      <c r="R2115" s="24"/>
      <c r="U2115" s="61"/>
      <c r="V2115" s="61"/>
      <c r="AA2115" s="25"/>
      <c r="AF2115" s="64"/>
      <c r="AG2115" s="69"/>
    </row>
    <row r="2116" spans="1:33">
      <c r="A2116" s="37"/>
      <c r="B2116" s="29"/>
      <c r="C2116" s="59"/>
      <c r="E2116" s="60"/>
      <c r="F2116" s="60"/>
      <c r="G2116" s="60"/>
      <c r="H2116" s="38"/>
      <c r="P2116" s="24"/>
      <c r="R2116" s="24"/>
      <c r="U2116" s="61"/>
      <c r="V2116" s="61"/>
      <c r="AA2116" s="25"/>
      <c r="AF2116" s="64"/>
      <c r="AG2116" s="69"/>
    </row>
    <row r="2117" spans="1:33">
      <c r="A2117" s="37"/>
      <c r="B2117" s="29"/>
      <c r="C2117" s="59"/>
      <c r="E2117" s="60"/>
      <c r="F2117" s="60"/>
      <c r="G2117" s="60"/>
      <c r="H2117" s="38"/>
      <c r="P2117" s="24"/>
      <c r="R2117" s="24"/>
      <c r="U2117" s="61"/>
      <c r="V2117" s="61"/>
      <c r="AA2117" s="25"/>
      <c r="AF2117" s="64"/>
      <c r="AG2117" s="69"/>
    </row>
    <row r="2118" spans="1:33">
      <c r="A2118" s="37"/>
      <c r="B2118" s="29"/>
      <c r="C2118" s="59"/>
      <c r="E2118" s="60"/>
      <c r="F2118" s="60"/>
      <c r="G2118" s="60"/>
      <c r="H2118" s="38"/>
      <c r="P2118" s="24"/>
      <c r="R2118" s="24"/>
      <c r="U2118" s="61"/>
      <c r="V2118" s="61"/>
      <c r="AA2118" s="25"/>
      <c r="AF2118" s="64"/>
      <c r="AG2118" s="69"/>
    </row>
    <row r="2119" spans="1:33">
      <c r="A2119" s="37"/>
      <c r="B2119" s="29"/>
      <c r="C2119" s="59"/>
      <c r="E2119" s="60"/>
      <c r="F2119" s="60"/>
      <c r="G2119" s="60"/>
      <c r="H2119" s="38"/>
      <c r="P2119" s="24"/>
      <c r="R2119" s="24"/>
      <c r="U2119" s="61"/>
      <c r="V2119" s="61"/>
      <c r="AA2119" s="25"/>
      <c r="AF2119" s="64"/>
      <c r="AG2119" s="69"/>
    </row>
    <row r="2120" spans="1:33">
      <c r="A2120" s="37"/>
      <c r="B2120" s="29"/>
      <c r="C2120" s="59"/>
      <c r="E2120" s="60"/>
      <c r="F2120" s="60"/>
      <c r="G2120" s="60"/>
      <c r="H2120" s="38"/>
      <c r="P2120" s="24"/>
      <c r="R2120" s="24"/>
      <c r="U2120" s="61"/>
      <c r="V2120" s="61"/>
      <c r="AA2120" s="25"/>
      <c r="AF2120" s="64"/>
      <c r="AG2120" s="69"/>
    </row>
    <row r="2121" spans="1:33">
      <c r="A2121" s="37"/>
      <c r="B2121" s="29"/>
      <c r="C2121" s="59"/>
      <c r="E2121" s="60"/>
      <c r="F2121" s="60"/>
      <c r="G2121" s="60"/>
      <c r="H2121" s="38"/>
      <c r="P2121" s="24"/>
      <c r="R2121" s="24"/>
      <c r="U2121" s="61"/>
      <c r="V2121" s="61"/>
      <c r="AA2121" s="25"/>
      <c r="AF2121" s="64"/>
      <c r="AG2121" s="69"/>
    </row>
    <row r="2122" spans="1:33">
      <c r="A2122" s="37"/>
      <c r="B2122" s="29"/>
      <c r="C2122" s="59"/>
      <c r="E2122" s="60"/>
      <c r="F2122" s="60"/>
      <c r="G2122" s="60"/>
      <c r="H2122" s="38"/>
      <c r="P2122" s="24"/>
      <c r="R2122" s="24"/>
      <c r="U2122" s="61"/>
      <c r="V2122" s="61"/>
      <c r="AA2122" s="25"/>
      <c r="AF2122" s="64"/>
      <c r="AG2122" s="69"/>
    </row>
    <row r="2123" spans="1:33">
      <c r="A2123" s="37"/>
      <c r="B2123" s="29"/>
      <c r="C2123" s="59"/>
      <c r="E2123" s="60"/>
      <c r="F2123" s="60"/>
      <c r="G2123" s="60"/>
      <c r="H2123" s="38"/>
      <c r="P2123" s="24"/>
      <c r="R2123" s="24"/>
      <c r="U2123" s="61"/>
      <c r="V2123" s="61"/>
      <c r="AA2123" s="25"/>
      <c r="AF2123" s="64"/>
      <c r="AG2123" s="69"/>
    </row>
    <row r="2124" spans="1:33">
      <c r="A2124" s="37"/>
      <c r="B2124" s="29"/>
      <c r="C2124" s="59"/>
      <c r="E2124" s="60"/>
      <c r="F2124" s="60"/>
      <c r="G2124" s="60"/>
      <c r="H2124" s="38"/>
      <c r="P2124" s="24"/>
      <c r="R2124" s="24"/>
      <c r="U2124" s="61"/>
      <c r="V2124" s="61"/>
      <c r="AA2124" s="25"/>
      <c r="AF2124" s="64"/>
      <c r="AG2124" s="69"/>
    </row>
    <row r="2125" spans="1:33">
      <c r="A2125" s="37"/>
      <c r="B2125" s="29"/>
      <c r="C2125" s="59"/>
      <c r="E2125" s="60"/>
      <c r="F2125" s="60"/>
      <c r="G2125" s="60"/>
      <c r="H2125" s="38"/>
      <c r="P2125" s="24"/>
      <c r="R2125" s="24"/>
      <c r="U2125" s="61"/>
      <c r="V2125" s="61"/>
      <c r="AA2125" s="25"/>
      <c r="AF2125" s="64"/>
      <c r="AG2125" s="69"/>
    </row>
    <row r="2126" spans="1:33">
      <c r="A2126" s="37"/>
      <c r="B2126" s="29"/>
      <c r="C2126" s="59"/>
      <c r="E2126" s="60"/>
      <c r="F2126" s="60"/>
      <c r="G2126" s="60"/>
      <c r="H2126" s="38"/>
      <c r="P2126" s="24"/>
      <c r="R2126" s="24"/>
      <c r="U2126" s="61"/>
      <c r="V2126" s="61"/>
      <c r="AA2126" s="25"/>
      <c r="AF2126" s="64"/>
      <c r="AG2126" s="69"/>
    </row>
    <row r="2127" spans="1:33">
      <c r="A2127" s="37"/>
      <c r="B2127" s="29"/>
      <c r="C2127" s="59"/>
      <c r="E2127" s="60"/>
      <c r="F2127" s="60"/>
      <c r="G2127" s="60"/>
      <c r="H2127" s="38"/>
      <c r="P2127" s="24"/>
      <c r="R2127" s="24"/>
      <c r="U2127" s="61"/>
      <c r="V2127" s="61"/>
      <c r="AA2127" s="25"/>
      <c r="AF2127" s="64"/>
      <c r="AG2127" s="69"/>
    </row>
    <row r="2128" spans="1:33">
      <c r="A2128" s="37"/>
      <c r="B2128" s="29"/>
      <c r="C2128" s="59"/>
      <c r="E2128" s="60"/>
      <c r="F2128" s="60"/>
      <c r="G2128" s="60"/>
      <c r="H2128" s="38"/>
      <c r="P2128" s="24"/>
      <c r="R2128" s="24"/>
      <c r="U2128" s="61"/>
      <c r="V2128" s="61"/>
      <c r="AA2128" s="25"/>
      <c r="AF2128" s="64"/>
      <c r="AG2128" s="69"/>
    </row>
    <row r="2129" spans="1:33">
      <c r="A2129" s="37"/>
      <c r="B2129" s="29"/>
      <c r="C2129" s="59"/>
      <c r="E2129" s="60"/>
      <c r="F2129" s="60"/>
      <c r="G2129" s="60"/>
      <c r="H2129" s="38"/>
      <c r="P2129" s="24"/>
      <c r="R2129" s="24"/>
      <c r="U2129" s="61"/>
      <c r="V2129" s="61"/>
      <c r="AA2129" s="25"/>
      <c r="AF2129" s="64"/>
      <c r="AG2129" s="69"/>
    </row>
    <row r="2130" spans="1:33">
      <c r="A2130" s="37"/>
      <c r="B2130" s="29"/>
      <c r="C2130" s="59"/>
      <c r="E2130" s="60"/>
      <c r="F2130" s="60"/>
      <c r="G2130" s="60"/>
      <c r="H2130" s="38"/>
      <c r="P2130" s="24"/>
      <c r="R2130" s="24"/>
      <c r="U2130" s="61"/>
      <c r="V2130" s="61"/>
      <c r="AA2130" s="25"/>
      <c r="AF2130" s="64"/>
      <c r="AG2130" s="69"/>
    </row>
    <row r="2131" spans="1:33">
      <c r="A2131" s="37"/>
      <c r="B2131" s="29"/>
      <c r="C2131" s="59"/>
      <c r="E2131" s="60"/>
      <c r="F2131" s="60"/>
      <c r="G2131" s="60"/>
      <c r="H2131" s="38"/>
      <c r="P2131" s="24"/>
      <c r="R2131" s="24"/>
      <c r="U2131" s="61"/>
      <c r="V2131" s="61"/>
      <c r="AA2131" s="25"/>
      <c r="AF2131" s="64"/>
    </row>
    <row r="2132" spans="1:33">
      <c r="A2132" s="37"/>
      <c r="B2132" s="29"/>
      <c r="C2132" s="59"/>
      <c r="E2132" s="60"/>
      <c r="F2132" s="60"/>
      <c r="G2132" s="60"/>
      <c r="H2132" s="38"/>
      <c r="P2132" s="24"/>
      <c r="R2132" s="24"/>
      <c r="U2132" s="61"/>
      <c r="V2132" s="61"/>
      <c r="AA2132" s="25"/>
      <c r="AF2132" s="64"/>
    </row>
    <row r="2133" spans="1:33">
      <c r="A2133" s="37"/>
      <c r="B2133" s="29"/>
      <c r="C2133" s="59"/>
      <c r="E2133" s="60"/>
      <c r="F2133" s="60"/>
      <c r="G2133" s="60"/>
      <c r="H2133" s="38"/>
      <c r="P2133" s="24"/>
      <c r="R2133" s="24"/>
      <c r="U2133" s="61"/>
      <c r="V2133" s="61"/>
      <c r="AA2133" s="25"/>
      <c r="AF2133" s="64"/>
    </row>
    <row r="2134" spans="1:33">
      <c r="A2134" s="37"/>
      <c r="B2134" s="29"/>
      <c r="C2134" s="59"/>
      <c r="E2134" s="60"/>
      <c r="F2134" s="60"/>
      <c r="G2134" s="60"/>
      <c r="H2134" s="38"/>
      <c r="P2134" s="24"/>
      <c r="R2134" s="24"/>
      <c r="U2134" s="61"/>
      <c r="V2134" s="61"/>
      <c r="AA2134" s="25"/>
      <c r="AF2134" s="64"/>
    </row>
    <row r="2135" spans="1:33">
      <c r="A2135" s="37"/>
      <c r="B2135" s="29"/>
      <c r="C2135" s="59"/>
      <c r="E2135" s="60"/>
      <c r="F2135" s="60"/>
      <c r="G2135" s="60"/>
      <c r="H2135" s="38"/>
      <c r="P2135" s="24"/>
      <c r="R2135" s="24"/>
      <c r="U2135" s="61"/>
      <c r="V2135" s="61"/>
      <c r="AA2135" s="25"/>
      <c r="AF2135" s="64"/>
    </row>
    <row r="2136" spans="1:33">
      <c r="A2136" s="37"/>
      <c r="C2136" s="59"/>
      <c r="D2136" s="29"/>
      <c r="E2136" s="60"/>
      <c r="F2136" s="60"/>
      <c r="G2136" s="60"/>
      <c r="H2136" s="38"/>
      <c r="P2136" s="24"/>
      <c r="R2136" s="24"/>
      <c r="S2136" s="37"/>
      <c r="U2136" s="61"/>
      <c r="V2136" s="61"/>
      <c r="AA2136" s="25"/>
      <c r="AF2136" s="64"/>
    </row>
    <row r="2137" spans="1:33">
      <c r="A2137" s="37"/>
      <c r="C2137" s="59"/>
      <c r="D2137" s="29"/>
      <c r="E2137" s="60"/>
      <c r="F2137" s="60"/>
      <c r="G2137" s="60"/>
      <c r="H2137" s="38"/>
      <c r="P2137" s="24"/>
      <c r="R2137" s="24"/>
      <c r="S2137" s="37"/>
      <c r="U2137" s="61"/>
      <c r="V2137" s="61"/>
      <c r="AA2137" s="25"/>
      <c r="AF2137" s="64"/>
    </row>
    <row r="2138" spans="1:33">
      <c r="A2138" s="37"/>
      <c r="C2138" s="59"/>
      <c r="D2138" s="29"/>
      <c r="E2138" s="60"/>
      <c r="F2138" s="60"/>
      <c r="G2138" s="60"/>
      <c r="H2138" s="38"/>
      <c r="P2138" s="24"/>
      <c r="R2138" s="24"/>
      <c r="S2138" s="37"/>
      <c r="U2138" s="61"/>
      <c r="V2138" s="61"/>
      <c r="AA2138" s="25"/>
      <c r="AF2138" s="64"/>
    </row>
    <row r="2139" spans="1:33">
      <c r="A2139" s="37"/>
      <c r="C2139" s="59"/>
      <c r="D2139" s="29"/>
      <c r="E2139" s="60"/>
      <c r="F2139" s="60"/>
      <c r="G2139" s="60"/>
      <c r="H2139" s="38"/>
      <c r="P2139" s="24"/>
      <c r="R2139" s="24"/>
      <c r="S2139" s="37"/>
      <c r="U2139" s="61"/>
      <c r="V2139" s="61"/>
      <c r="AA2139" s="25"/>
      <c r="AF2139" s="64"/>
    </row>
    <row r="2140" spans="1:33">
      <c r="A2140" s="37"/>
      <c r="C2140" s="59"/>
      <c r="D2140" s="29"/>
      <c r="E2140" s="60"/>
      <c r="F2140" s="60"/>
      <c r="G2140" s="60"/>
      <c r="H2140" s="38"/>
      <c r="P2140" s="24"/>
      <c r="R2140" s="24"/>
      <c r="S2140" s="37"/>
      <c r="U2140" s="61"/>
      <c r="V2140" s="61"/>
      <c r="AA2140" s="25"/>
      <c r="AF2140" s="64"/>
    </row>
    <row r="2141" spans="1:33">
      <c r="A2141" s="37"/>
      <c r="C2141" s="59"/>
      <c r="D2141" s="29"/>
      <c r="E2141" s="60"/>
      <c r="F2141" s="60"/>
      <c r="G2141" s="60"/>
      <c r="H2141" s="38"/>
      <c r="P2141" s="24"/>
      <c r="R2141" s="24"/>
      <c r="S2141" s="37"/>
      <c r="U2141" s="61"/>
      <c r="V2141" s="61"/>
      <c r="AA2141" s="25"/>
      <c r="AF2141" s="64"/>
    </row>
    <row r="2142" spans="1:33">
      <c r="A2142" s="37"/>
      <c r="C2142" s="59"/>
      <c r="D2142" s="29"/>
      <c r="E2142" s="60"/>
      <c r="F2142" s="60"/>
      <c r="G2142" s="60"/>
      <c r="H2142" s="38"/>
      <c r="P2142" s="24"/>
      <c r="R2142" s="24"/>
      <c r="S2142" s="37"/>
      <c r="U2142" s="61"/>
      <c r="V2142" s="61"/>
      <c r="AA2142" s="25"/>
      <c r="AF2142" s="64"/>
    </row>
    <row r="2143" spans="1:33">
      <c r="A2143" s="37"/>
      <c r="C2143" s="59"/>
      <c r="D2143" s="29"/>
      <c r="E2143" s="60"/>
      <c r="F2143" s="60"/>
      <c r="G2143" s="60"/>
      <c r="H2143" s="38"/>
      <c r="P2143" s="24"/>
      <c r="R2143" s="24"/>
      <c r="S2143" s="37"/>
      <c r="U2143" s="61"/>
      <c r="V2143" s="61"/>
      <c r="AA2143" s="25"/>
      <c r="AF2143" s="64"/>
    </row>
    <row r="2144" spans="1:33">
      <c r="A2144" s="37"/>
      <c r="C2144" s="59"/>
      <c r="D2144" s="29"/>
      <c r="E2144" s="60"/>
      <c r="F2144" s="60"/>
      <c r="G2144" s="60"/>
      <c r="H2144" s="38"/>
      <c r="P2144" s="24"/>
      <c r="R2144" s="24"/>
      <c r="S2144" s="37"/>
      <c r="U2144" s="61"/>
      <c r="V2144" s="61"/>
      <c r="AA2144" s="25"/>
      <c r="AF2144" s="64"/>
    </row>
    <row r="2145" spans="1:32">
      <c r="A2145" s="37"/>
      <c r="C2145" s="59"/>
      <c r="D2145" s="29"/>
      <c r="E2145" s="60"/>
      <c r="F2145" s="60"/>
      <c r="G2145" s="60"/>
      <c r="H2145" s="38"/>
      <c r="P2145" s="24"/>
      <c r="R2145" s="24"/>
      <c r="S2145" s="37"/>
      <c r="U2145" s="61"/>
      <c r="V2145" s="61"/>
      <c r="AA2145" s="25"/>
      <c r="AF2145" s="64"/>
    </row>
    <row r="2146" spans="1:32">
      <c r="A2146" s="37"/>
      <c r="C2146" s="59"/>
      <c r="D2146" s="29"/>
      <c r="E2146" s="60"/>
      <c r="F2146" s="60"/>
      <c r="G2146" s="60"/>
      <c r="H2146" s="38"/>
      <c r="P2146" s="24"/>
      <c r="R2146" s="24"/>
      <c r="S2146" s="37"/>
      <c r="U2146" s="61"/>
      <c r="V2146" s="61"/>
      <c r="AA2146" s="25"/>
      <c r="AF2146" s="64"/>
    </row>
    <row r="2147" spans="1:32">
      <c r="A2147" s="37"/>
      <c r="C2147" s="59"/>
      <c r="D2147" s="29"/>
      <c r="E2147" s="60"/>
      <c r="F2147" s="60"/>
      <c r="G2147" s="60"/>
      <c r="H2147" s="38"/>
      <c r="P2147" s="24"/>
      <c r="R2147" s="24"/>
      <c r="S2147" s="37"/>
      <c r="U2147" s="61"/>
      <c r="V2147" s="61"/>
      <c r="AA2147" s="25"/>
      <c r="AF2147" s="64"/>
    </row>
    <row r="2148" spans="1:32">
      <c r="A2148" s="37"/>
      <c r="C2148" s="59"/>
      <c r="D2148" s="29"/>
      <c r="E2148" s="60"/>
      <c r="F2148" s="60"/>
      <c r="G2148" s="60"/>
      <c r="H2148" s="38"/>
      <c r="P2148" s="24"/>
      <c r="R2148" s="24"/>
      <c r="S2148" s="37"/>
      <c r="U2148" s="61"/>
      <c r="V2148" s="61"/>
      <c r="AA2148" s="25"/>
      <c r="AF2148" s="64"/>
    </row>
    <row r="2149" spans="1:32">
      <c r="A2149" s="37"/>
      <c r="C2149" s="59"/>
      <c r="D2149" s="29"/>
      <c r="E2149" s="60"/>
      <c r="F2149" s="60"/>
      <c r="G2149" s="60"/>
      <c r="H2149" s="38"/>
      <c r="P2149" s="24"/>
      <c r="R2149" s="24"/>
      <c r="S2149" s="37"/>
      <c r="U2149" s="61"/>
      <c r="V2149" s="61"/>
      <c r="AA2149" s="25"/>
      <c r="AF2149" s="64"/>
    </row>
    <row r="2150" spans="1:32">
      <c r="A2150" s="37"/>
      <c r="C2150" s="59"/>
      <c r="D2150" s="29"/>
      <c r="E2150" s="60"/>
      <c r="F2150" s="60"/>
      <c r="G2150" s="60"/>
      <c r="H2150" s="38"/>
      <c r="P2150" s="24"/>
      <c r="R2150" s="24"/>
      <c r="S2150" s="37"/>
      <c r="U2150" s="61"/>
      <c r="V2150" s="61"/>
      <c r="AA2150" s="25"/>
      <c r="AF2150" s="64"/>
    </row>
    <row r="2151" spans="1:32">
      <c r="A2151" s="37"/>
      <c r="C2151" s="59"/>
      <c r="D2151" s="29"/>
      <c r="E2151" s="60"/>
      <c r="F2151" s="60"/>
      <c r="G2151" s="60"/>
      <c r="H2151" s="38"/>
      <c r="P2151" s="24"/>
      <c r="R2151" s="24"/>
      <c r="S2151" s="37"/>
      <c r="U2151" s="61"/>
      <c r="V2151" s="61"/>
      <c r="AA2151" s="25"/>
      <c r="AF2151" s="64"/>
    </row>
    <row r="2152" spans="1:32">
      <c r="A2152" s="37"/>
      <c r="C2152" s="59"/>
      <c r="D2152" s="29"/>
      <c r="E2152" s="60"/>
      <c r="F2152" s="60"/>
      <c r="G2152" s="60"/>
      <c r="H2152" s="38"/>
      <c r="P2152" s="24"/>
      <c r="R2152" s="24"/>
      <c r="S2152" s="37"/>
      <c r="U2152" s="61"/>
      <c r="V2152" s="61"/>
      <c r="AA2152" s="25"/>
      <c r="AF2152" s="64"/>
    </row>
    <row r="2153" spans="1:32">
      <c r="A2153" s="37"/>
      <c r="C2153" s="59"/>
      <c r="D2153" s="29"/>
      <c r="E2153" s="60"/>
      <c r="F2153" s="60"/>
      <c r="G2153" s="60"/>
      <c r="H2153" s="38"/>
      <c r="P2153" s="24"/>
      <c r="R2153" s="24"/>
      <c r="S2153" s="37"/>
      <c r="U2153" s="61"/>
      <c r="V2153" s="61"/>
      <c r="AA2153" s="25"/>
      <c r="AF2153" s="64"/>
    </row>
    <row r="2154" spans="1:32">
      <c r="A2154" s="37"/>
      <c r="C2154" s="59"/>
      <c r="D2154" s="29"/>
      <c r="E2154" s="60"/>
      <c r="F2154" s="60"/>
      <c r="G2154" s="60"/>
      <c r="H2154" s="38"/>
      <c r="P2154" s="24"/>
      <c r="R2154" s="24"/>
      <c r="S2154" s="37"/>
      <c r="U2154" s="61"/>
      <c r="V2154" s="61"/>
      <c r="AA2154" s="25"/>
      <c r="AF2154" s="64"/>
    </row>
    <row r="2155" spans="1:32">
      <c r="A2155" s="37"/>
      <c r="C2155" s="59"/>
      <c r="D2155" s="29"/>
      <c r="E2155" s="60"/>
      <c r="F2155" s="60"/>
      <c r="G2155" s="60"/>
      <c r="H2155" s="38"/>
      <c r="P2155" s="24"/>
      <c r="R2155" s="24"/>
      <c r="S2155" s="37"/>
      <c r="U2155" s="61"/>
      <c r="V2155" s="61"/>
      <c r="AA2155" s="25"/>
      <c r="AF2155" s="64"/>
    </row>
    <row r="2156" spans="1:32">
      <c r="A2156" s="37"/>
      <c r="C2156" s="59"/>
      <c r="D2156" s="29"/>
      <c r="E2156" s="60"/>
      <c r="F2156" s="60"/>
      <c r="G2156" s="60"/>
      <c r="H2156" s="38"/>
      <c r="P2156" s="24"/>
      <c r="R2156" s="24"/>
      <c r="S2156" s="37"/>
      <c r="U2156" s="61"/>
      <c r="V2156" s="61"/>
      <c r="AA2156" s="25"/>
      <c r="AF2156" s="64"/>
    </row>
    <row r="2157" spans="1:32">
      <c r="A2157" s="37"/>
      <c r="C2157" s="59"/>
      <c r="D2157" s="29"/>
      <c r="E2157" s="60"/>
      <c r="F2157" s="60"/>
      <c r="G2157" s="60"/>
      <c r="H2157" s="38"/>
      <c r="P2157" s="24"/>
      <c r="R2157" s="24"/>
      <c r="S2157" s="37"/>
      <c r="U2157" s="61"/>
      <c r="V2157" s="61"/>
      <c r="AA2157" s="25"/>
      <c r="AF2157" s="64"/>
    </row>
    <row r="2158" spans="1:32">
      <c r="A2158" s="37"/>
      <c r="C2158" s="59"/>
      <c r="D2158" s="29"/>
      <c r="E2158" s="60"/>
      <c r="F2158" s="60"/>
      <c r="G2158" s="60"/>
      <c r="H2158" s="38"/>
      <c r="P2158" s="24"/>
      <c r="R2158" s="24"/>
      <c r="S2158" s="37"/>
      <c r="U2158" s="61"/>
      <c r="V2158" s="61"/>
      <c r="AA2158" s="25"/>
      <c r="AF2158" s="64"/>
    </row>
    <row r="2159" spans="1:32">
      <c r="A2159" s="37"/>
      <c r="C2159" s="59"/>
      <c r="D2159" s="29"/>
      <c r="E2159" s="60"/>
      <c r="F2159" s="60"/>
      <c r="G2159" s="60"/>
      <c r="H2159" s="38"/>
      <c r="P2159" s="24"/>
      <c r="R2159" s="24"/>
      <c r="S2159" s="37"/>
      <c r="U2159" s="61"/>
      <c r="V2159" s="61"/>
      <c r="AA2159" s="25"/>
      <c r="AD2159" s="64"/>
      <c r="AE2159" s="64"/>
      <c r="AF2159" s="64"/>
    </row>
    <row r="2160" spans="1:32">
      <c r="A2160" s="37"/>
      <c r="C2160" s="59"/>
      <c r="D2160" s="29"/>
      <c r="E2160" s="60"/>
      <c r="F2160" s="60"/>
      <c r="G2160" s="60"/>
      <c r="H2160" s="38"/>
      <c r="P2160" s="24"/>
      <c r="R2160" s="24"/>
      <c r="S2160" s="37"/>
      <c r="U2160" s="61"/>
      <c r="V2160" s="61"/>
      <c r="AA2160" s="25"/>
      <c r="AD2160" s="64"/>
      <c r="AE2160" s="64"/>
      <c r="AF2160" s="64"/>
    </row>
    <row r="2161" spans="1:33">
      <c r="A2161" s="37"/>
      <c r="C2161" s="59"/>
      <c r="E2161" s="60"/>
      <c r="F2161" s="60"/>
      <c r="G2161" s="60"/>
      <c r="H2161" s="38"/>
      <c r="P2161" s="24"/>
      <c r="R2161" s="24"/>
      <c r="U2161" s="61"/>
      <c r="V2161" s="61"/>
      <c r="AA2161" s="25"/>
      <c r="AF2161" s="64"/>
    </row>
    <row r="2162" spans="1:33">
      <c r="A2162" s="37"/>
      <c r="C2162" s="59"/>
      <c r="E2162" s="60"/>
      <c r="F2162" s="60"/>
      <c r="G2162" s="60"/>
      <c r="H2162" s="38"/>
      <c r="P2162" s="24"/>
      <c r="R2162" s="24"/>
      <c r="U2162" s="61"/>
      <c r="V2162" s="61"/>
      <c r="AA2162" s="25"/>
      <c r="AF2162" s="64"/>
    </row>
    <row r="2163" spans="1:33">
      <c r="A2163" s="37"/>
      <c r="C2163" s="59"/>
      <c r="E2163" s="60"/>
      <c r="F2163" s="60"/>
      <c r="G2163" s="60"/>
      <c r="H2163" s="38"/>
      <c r="P2163" s="24"/>
      <c r="R2163" s="24"/>
      <c r="U2163" s="61"/>
      <c r="V2163" s="61"/>
      <c r="AA2163" s="25"/>
      <c r="AF2163" s="64"/>
    </row>
    <row r="2164" spans="1:33">
      <c r="A2164" s="37"/>
      <c r="C2164" s="59"/>
      <c r="E2164" s="60"/>
      <c r="F2164" s="60"/>
      <c r="G2164" s="60"/>
      <c r="H2164" s="38"/>
      <c r="P2164" s="24"/>
      <c r="R2164" s="24"/>
      <c r="U2164" s="61"/>
      <c r="V2164" s="61"/>
      <c r="AA2164" s="25"/>
      <c r="AF2164" s="64"/>
    </row>
    <row r="2165" spans="1:33">
      <c r="A2165" s="37"/>
      <c r="C2165" s="59"/>
      <c r="E2165" s="60"/>
      <c r="F2165" s="60"/>
      <c r="G2165" s="60"/>
      <c r="H2165" s="38"/>
      <c r="P2165" s="24"/>
      <c r="R2165" s="24"/>
      <c r="U2165" s="61"/>
      <c r="V2165" s="61"/>
      <c r="AA2165" s="25"/>
      <c r="AD2165" s="64"/>
      <c r="AE2165" s="64"/>
      <c r="AF2165" s="64"/>
      <c r="AG2165" s="69"/>
    </row>
    <row r="2166" spans="1:33">
      <c r="A2166" s="37"/>
      <c r="C2166" s="59"/>
      <c r="E2166" s="60"/>
      <c r="F2166" s="60"/>
      <c r="G2166" s="60"/>
      <c r="H2166" s="38"/>
      <c r="P2166" s="24"/>
      <c r="R2166" s="24"/>
      <c r="U2166" s="61"/>
      <c r="V2166" s="61"/>
      <c r="AA2166" s="25"/>
      <c r="AD2166" s="64"/>
      <c r="AE2166" s="64"/>
      <c r="AF2166" s="64"/>
      <c r="AG2166" s="69"/>
    </row>
    <row r="2167" spans="1:33">
      <c r="A2167" s="37"/>
      <c r="C2167" s="59"/>
      <c r="E2167" s="60"/>
      <c r="F2167" s="60"/>
      <c r="G2167" s="60"/>
      <c r="H2167" s="38"/>
      <c r="P2167" s="24"/>
      <c r="R2167" s="24"/>
      <c r="U2167" s="61"/>
      <c r="V2167" s="61"/>
      <c r="AA2167" s="25"/>
      <c r="AF2167" s="64"/>
    </row>
    <row r="2168" spans="1:33">
      <c r="A2168" s="37"/>
      <c r="C2168" s="59"/>
      <c r="E2168" s="60"/>
      <c r="F2168" s="60"/>
      <c r="G2168" s="60"/>
      <c r="H2168" s="38"/>
      <c r="P2168" s="24"/>
      <c r="R2168" s="24"/>
      <c r="U2168" s="61"/>
      <c r="V2168" s="61"/>
      <c r="AA2168" s="25"/>
      <c r="AF2168" s="64"/>
    </row>
    <row r="2169" spans="1:33">
      <c r="A2169" s="37"/>
      <c r="C2169" s="59"/>
      <c r="E2169" s="60"/>
      <c r="F2169" s="60"/>
      <c r="G2169" s="60"/>
      <c r="H2169" s="38"/>
      <c r="P2169" s="24"/>
      <c r="R2169" s="24"/>
      <c r="U2169" s="61"/>
      <c r="V2169" s="61"/>
      <c r="AA2169" s="25"/>
      <c r="AF2169" s="64"/>
    </row>
    <row r="2170" spans="1:33">
      <c r="A2170" s="37"/>
      <c r="C2170" s="59"/>
      <c r="E2170" s="60"/>
      <c r="F2170" s="60"/>
      <c r="G2170" s="60"/>
      <c r="H2170" s="38"/>
      <c r="P2170" s="24"/>
      <c r="R2170" s="24"/>
      <c r="U2170" s="61"/>
      <c r="V2170" s="61"/>
      <c r="AA2170" s="25"/>
      <c r="AF2170" s="64"/>
    </row>
    <row r="2171" spans="1:33">
      <c r="A2171" s="37"/>
      <c r="C2171" s="59"/>
      <c r="E2171" s="60"/>
      <c r="F2171" s="60"/>
      <c r="G2171" s="60"/>
      <c r="H2171" s="38"/>
      <c r="P2171" s="24"/>
      <c r="R2171" s="24"/>
      <c r="U2171" s="61"/>
      <c r="V2171" s="61"/>
      <c r="AA2171" s="25"/>
      <c r="AF2171" s="64"/>
    </row>
    <row r="2172" spans="1:33">
      <c r="A2172" s="37"/>
      <c r="B2172" s="29"/>
      <c r="C2172" s="59"/>
      <c r="E2172" s="60"/>
      <c r="F2172" s="60"/>
      <c r="G2172" s="60"/>
      <c r="H2172" s="38"/>
      <c r="N2172" s="37"/>
      <c r="P2172" s="24"/>
      <c r="R2172" s="24"/>
      <c r="S2172" s="37"/>
      <c r="U2172" s="61"/>
      <c r="V2172" s="61"/>
      <c r="AA2172" s="25"/>
      <c r="AF2172" s="64"/>
    </row>
    <row r="2173" spans="1:33">
      <c r="A2173" s="37"/>
      <c r="B2173" s="29"/>
      <c r="C2173" s="59"/>
      <c r="E2173" s="60"/>
      <c r="F2173" s="60"/>
      <c r="G2173" s="60"/>
      <c r="H2173" s="38"/>
      <c r="N2173" s="37"/>
      <c r="P2173" s="24"/>
      <c r="R2173" s="24"/>
      <c r="S2173" s="37"/>
      <c r="U2173" s="61"/>
      <c r="V2173" s="61"/>
      <c r="AA2173" s="25"/>
      <c r="AF2173" s="64"/>
    </row>
    <row r="2174" spans="1:33">
      <c r="A2174" s="37"/>
      <c r="B2174" s="29"/>
      <c r="C2174" s="59"/>
      <c r="E2174" s="60"/>
      <c r="F2174" s="60"/>
      <c r="G2174" s="60"/>
      <c r="H2174" s="38"/>
      <c r="N2174" s="37"/>
      <c r="P2174" s="24"/>
      <c r="R2174" s="24"/>
      <c r="S2174" s="37"/>
      <c r="U2174" s="61"/>
      <c r="V2174" s="61"/>
      <c r="AA2174" s="25"/>
      <c r="AF2174" s="64"/>
    </row>
    <row r="2175" spans="1:33">
      <c r="A2175" s="37"/>
      <c r="B2175" s="29"/>
      <c r="C2175" s="59"/>
      <c r="E2175" s="60"/>
      <c r="F2175" s="60"/>
      <c r="G2175" s="60"/>
      <c r="H2175" s="38"/>
      <c r="N2175" s="37"/>
      <c r="P2175" s="24"/>
      <c r="R2175" s="24"/>
      <c r="S2175" s="37"/>
      <c r="U2175" s="61"/>
      <c r="V2175" s="61"/>
      <c r="AA2175" s="25"/>
      <c r="AF2175" s="64"/>
    </row>
    <row r="2176" spans="1:33">
      <c r="A2176" s="37"/>
      <c r="B2176" s="29"/>
      <c r="C2176" s="59"/>
      <c r="E2176" s="60"/>
      <c r="F2176" s="60"/>
      <c r="G2176" s="60"/>
      <c r="H2176" s="38"/>
      <c r="N2176" s="37"/>
      <c r="P2176" s="24"/>
      <c r="R2176" s="24"/>
      <c r="S2176" s="37"/>
      <c r="U2176" s="61"/>
      <c r="V2176" s="61"/>
      <c r="AA2176" s="25"/>
      <c r="AF2176" s="64"/>
    </row>
    <row r="2177" spans="1:32">
      <c r="A2177" s="37"/>
      <c r="B2177" s="29"/>
      <c r="C2177" s="59"/>
      <c r="E2177" s="60"/>
      <c r="F2177" s="60"/>
      <c r="G2177" s="60"/>
      <c r="H2177" s="38"/>
      <c r="N2177" s="37"/>
      <c r="P2177" s="24"/>
      <c r="R2177" s="24"/>
      <c r="S2177" s="37"/>
      <c r="U2177" s="61"/>
      <c r="V2177" s="61"/>
      <c r="AA2177" s="25"/>
      <c r="AF2177" s="64"/>
    </row>
    <row r="2178" spans="1:32">
      <c r="A2178" s="37"/>
      <c r="B2178" s="29"/>
      <c r="C2178" s="59"/>
      <c r="E2178" s="60"/>
      <c r="F2178" s="60"/>
      <c r="G2178" s="60"/>
      <c r="H2178" s="38"/>
      <c r="N2178" s="37"/>
      <c r="P2178" s="24"/>
      <c r="R2178" s="24"/>
      <c r="S2178" s="37"/>
      <c r="U2178" s="61"/>
      <c r="V2178" s="61"/>
      <c r="AA2178" s="25"/>
      <c r="AF2178" s="64"/>
    </row>
    <row r="2179" spans="1:32">
      <c r="A2179" s="37"/>
      <c r="B2179" s="29"/>
      <c r="C2179" s="59"/>
      <c r="E2179" s="60"/>
      <c r="F2179" s="60"/>
      <c r="G2179" s="60"/>
      <c r="H2179" s="38"/>
      <c r="N2179" s="37"/>
      <c r="P2179" s="24"/>
      <c r="R2179" s="24"/>
      <c r="S2179" s="37"/>
      <c r="U2179" s="61"/>
      <c r="V2179" s="61"/>
      <c r="AA2179" s="25"/>
      <c r="AF2179" s="64"/>
    </row>
    <row r="2180" spans="1:32">
      <c r="A2180" s="37"/>
      <c r="B2180" s="29"/>
      <c r="C2180" s="59"/>
      <c r="E2180" s="60"/>
      <c r="F2180" s="60"/>
      <c r="G2180" s="60"/>
      <c r="H2180" s="38"/>
      <c r="N2180" s="37"/>
      <c r="P2180" s="24"/>
      <c r="R2180" s="24"/>
      <c r="S2180" s="37"/>
      <c r="U2180" s="61"/>
      <c r="V2180" s="61"/>
      <c r="AA2180" s="25"/>
      <c r="AF2180" s="64"/>
    </row>
    <row r="2181" spans="1:32">
      <c r="A2181" s="37"/>
      <c r="B2181" s="29"/>
      <c r="C2181" s="59"/>
      <c r="E2181" s="60"/>
      <c r="F2181" s="60"/>
      <c r="G2181" s="60"/>
      <c r="H2181" s="38"/>
      <c r="N2181" s="37"/>
      <c r="P2181" s="24"/>
      <c r="R2181" s="24"/>
      <c r="S2181" s="37"/>
      <c r="U2181" s="61"/>
      <c r="V2181" s="61"/>
      <c r="AA2181" s="25"/>
      <c r="AF2181" s="64"/>
    </row>
    <row r="2182" spans="1:32">
      <c r="A2182" s="37"/>
      <c r="B2182" s="29"/>
      <c r="C2182" s="59"/>
      <c r="E2182" s="60"/>
      <c r="F2182" s="60"/>
      <c r="G2182" s="60"/>
      <c r="H2182" s="38"/>
      <c r="N2182" s="37"/>
      <c r="P2182" s="24"/>
      <c r="R2182" s="24"/>
      <c r="S2182" s="37"/>
      <c r="U2182" s="61"/>
      <c r="V2182" s="61"/>
      <c r="AA2182" s="25"/>
      <c r="AF2182" s="64"/>
    </row>
    <row r="2183" spans="1:32">
      <c r="A2183" s="37"/>
      <c r="B2183" s="29"/>
      <c r="C2183" s="59"/>
      <c r="E2183" s="60"/>
      <c r="F2183" s="60"/>
      <c r="G2183" s="60"/>
      <c r="H2183" s="38"/>
      <c r="N2183" s="37"/>
      <c r="P2183" s="24"/>
      <c r="R2183" s="24"/>
      <c r="S2183" s="37"/>
      <c r="U2183" s="61"/>
      <c r="V2183" s="61"/>
      <c r="AA2183" s="25"/>
      <c r="AF2183" s="64"/>
    </row>
    <row r="2184" spans="1:32">
      <c r="A2184" s="37"/>
      <c r="B2184" s="29"/>
      <c r="C2184" s="59"/>
      <c r="E2184" s="60"/>
      <c r="F2184" s="60"/>
      <c r="G2184" s="60"/>
      <c r="H2184" s="38"/>
      <c r="N2184" s="37"/>
      <c r="P2184" s="24"/>
      <c r="R2184" s="24"/>
      <c r="S2184" s="37"/>
      <c r="U2184" s="61"/>
      <c r="V2184" s="61"/>
      <c r="AA2184" s="25"/>
      <c r="AF2184" s="64"/>
    </row>
    <row r="2185" spans="1:32">
      <c r="A2185" s="37"/>
      <c r="B2185" s="29"/>
      <c r="C2185" s="59"/>
      <c r="E2185" s="60"/>
      <c r="F2185" s="60"/>
      <c r="G2185" s="60"/>
      <c r="H2185" s="38"/>
      <c r="N2185" s="37"/>
      <c r="P2185" s="24"/>
      <c r="R2185" s="24"/>
      <c r="S2185" s="37"/>
      <c r="U2185" s="61"/>
      <c r="V2185" s="61"/>
      <c r="AA2185" s="25"/>
      <c r="AF2185" s="64"/>
    </row>
    <row r="2186" spans="1:32">
      <c r="A2186" s="37"/>
      <c r="B2186" s="29"/>
      <c r="C2186" s="59"/>
      <c r="E2186" s="60"/>
      <c r="F2186" s="60"/>
      <c r="G2186" s="60"/>
      <c r="H2186" s="38"/>
      <c r="N2186" s="37"/>
      <c r="P2186" s="24"/>
      <c r="R2186" s="24"/>
      <c r="S2186" s="37"/>
      <c r="U2186" s="61"/>
      <c r="V2186" s="61"/>
      <c r="AA2186" s="25"/>
      <c r="AF2186" s="64"/>
    </row>
    <row r="2187" spans="1:32">
      <c r="A2187" s="37"/>
      <c r="B2187" s="29"/>
      <c r="C2187" s="59"/>
      <c r="E2187" s="60"/>
      <c r="F2187" s="60"/>
      <c r="G2187" s="60"/>
      <c r="H2187" s="38"/>
      <c r="N2187" s="37"/>
      <c r="P2187" s="24"/>
      <c r="R2187" s="24"/>
      <c r="S2187" s="37"/>
      <c r="U2187" s="61"/>
      <c r="V2187" s="61"/>
      <c r="AA2187" s="25"/>
      <c r="AF2187" s="64"/>
    </row>
    <row r="2188" spans="1:32">
      <c r="A2188" s="37"/>
      <c r="B2188" s="29"/>
      <c r="C2188" s="59"/>
      <c r="E2188" s="60"/>
      <c r="F2188" s="60"/>
      <c r="G2188" s="60"/>
      <c r="H2188" s="38"/>
      <c r="N2188" s="37"/>
      <c r="P2188" s="24"/>
      <c r="R2188" s="24"/>
      <c r="S2188" s="37"/>
      <c r="U2188" s="61"/>
      <c r="V2188" s="61"/>
      <c r="AA2188" s="25"/>
      <c r="AF2188" s="64"/>
    </row>
    <row r="2189" spans="1:32">
      <c r="A2189" s="37"/>
      <c r="B2189" s="29"/>
      <c r="C2189" s="59"/>
      <c r="E2189" s="60"/>
      <c r="F2189" s="60"/>
      <c r="G2189" s="60"/>
      <c r="H2189" s="38"/>
      <c r="N2189" s="37"/>
      <c r="P2189" s="24"/>
      <c r="R2189" s="24"/>
      <c r="U2189" s="61"/>
      <c r="V2189" s="61"/>
      <c r="AA2189" s="25"/>
      <c r="AF2189" s="64"/>
    </row>
    <row r="2190" spans="1:32">
      <c r="A2190" s="37"/>
      <c r="B2190" s="29"/>
      <c r="C2190" s="59"/>
      <c r="E2190" s="60"/>
      <c r="F2190" s="60"/>
      <c r="G2190" s="60"/>
      <c r="H2190" s="38"/>
      <c r="N2190" s="37"/>
      <c r="P2190" s="24"/>
      <c r="R2190" s="24"/>
      <c r="U2190" s="61"/>
      <c r="V2190" s="61"/>
      <c r="AA2190" s="25"/>
      <c r="AF2190" s="64"/>
    </row>
    <row r="2191" spans="1:32">
      <c r="A2191" s="37"/>
      <c r="B2191" s="29"/>
      <c r="C2191" s="59"/>
      <c r="E2191" s="60"/>
      <c r="F2191" s="60"/>
      <c r="G2191" s="60"/>
      <c r="H2191" s="38"/>
      <c r="N2191" s="37"/>
      <c r="P2191" s="24"/>
      <c r="R2191" s="24"/>
      <c r="U2191" s="61"/>
      <c r="V2191" s="61"/>
      <c r="AA2191" s="25"/>
      <c r="AF2191" s="64"/>
    </row>
    <row r="2192" spans="1:32">
      <c r="A2192" s="37"/>
      <c r="B2192" s="29"/>
      <c r="C2192" s="59"/>
      <c r="E2192" s="60"/>
      <c r="F2192" s="60"/>
      <c r="G2192" s="60"/>
      <c r="H2192" s="38"/>
      <c r="N2192" s="37"/>
      <c r="P2192" s="24"/>
      <c r="R2192" s="24"/>
      <c r="U2192" s="61"/>
      <c r="V2192" s="61"/>
      <c r="AA2192" s="25"/>
      <c r="AD2192" s="64"/>
      <c r="AE2192" s="64"/>
      <c r="AF2192" s="64"/>
    </row>
    <row r="2193" spans="1:33">
      <c r="A2193" s="37"/>
      <c r="B2193" s="29"/>
      <c r="C2193" s="59"/>
      <c r="E2193" s="60"/>
      <c r="F2193" s="60"/>
      <c r="G2193" s="60"/>
      <c r="H2193" s="38"/>
      <c r="N2193" s="37"/>
      <c r="P2193" s="24"/>
      <c r="R2193" s="24"/>
      <c r="U2193" s="61"/>
      <c r="V2193" s="61"/>
      <c r="AA2193" s="25"/>
      <c r="AF2193" s="64"/>
      <c r="AG2193" s="69"/>
    </row>
    <row r="2194" spans="1:33">
      <c r="A2194" s="37"/>
      <c r="B2194" s="29"/>
      <c r="C2194" s="59"/>
      <c r="E2194" s="60"/>
      <c r="F2194" s="60"/>
      <c r="G2194" s="60"/>
      <c r="H2194" s="38"/>
      <c r="N2194" s="37"/>
      <c r="P2194" s="24"/>
      <c r="R2194" s="24"/>
      <c r="U2194" s="61"/>
      <c r="V2194" s="61"/>
      <c r="AA2194" s="25"/>
      <c r="AF2194" s="64"/>
      <c r="AG2194" s="69"/>
    </row>
    <row r="2195" spans="1:33">
      <c r="A2195" s="37"/>
      <c r="B2195" s="29"/>
      <c r="C2195" s="59"/>
      <c r="E2195" s="60"/>
      <c r="F2195" s="60"/>
      <c r="G2195" s="60"/>
      <c r="H2195" s="38"/>
      <c r="N2195" s="37"/>
      <c r="P2195" s="24"/>
      <c r="R2195" s="24"/>
      <c r="U2195" s="61"/>
      <c r="V2195" s="61"/>
      <c r="AA2195" s="25"/>
      <c r="AD2195" s="64"/>
      <c r="AE2195" s="64"/>
      <c r="AF2195" s="64"/>
      <c r="AG2195" s="69"/>
    </row>
    <row r="2196" spans="1:33">
      <c r="A2196" s="37"/>
      <c r="B2196" s="29"/>
      <c r="C2196" s="59"/>
      <c r="E2196" s="60"/>
      <c r="F2196" s="60"/>
      <c r="G2196" s="60"/>
      <c r="H2196" s="38"/>
      <c r="N2196" s="37"/>
      <c r="P2196" s="24"/>
      <c r="R2196" s="24"/>
      <c r="U2196" s="61"/>
      <c r="V2196" s="61"/>
      <c r="AA2196" s="25"/>
      <c r="AF2196" s="64"/>
    </row>
    <row r="2197" spans="1:33">
      <c r="A2197" s="37"/>
      <c r="B2197" s="29"/>
      <c r="C2197" s="59"/>
      <c r="E2197" s="60"/>
      <c r="F2197" s="60"/>
      <c r="G2197" s="60"/>
      <c r="H2197" s="38"/>
      <c r="N2197" s="37"/>
      <c r="P2197" s="24"/>
      <c r="R2197" s="24"/>
      <c r="U2197" s="61"/>
      <c r="V2197" s="61"/>
      <c r="AA2197" s="25"/>
      <c r="AD2197" s="64"/>
      <c r="AE2197" s="64"/>
      <c r="AF2197" s="64"/>
    </row>
    <row r="2198" spans="1:33">
      <c r="A2198" s="37"/>
      <c r="B2198" s="29"/>
      <c r="C2198" s="59"/>
      <c r="E2198" s="60"/>
      <c r="F2198" s="60"/>
      <c r="G2198" s="60"/>
      <c r="H2198" s="38"/>
      <c r="N2198" s="37"/>
      <c r="P2198" s="24"/>
      <c r="R2198" s="24"/>
      <c r="U2198" s="61"/>
      <c r="V2198" s="61"/>
      <c r="AA2198" s="25"/>
      <c r="AF2198" s="64"/>
    </row>
    <row r="2199" spans="1:33">
      <c r="A2199" s="37"/>
      <c r="B2199" s="29"/>
      <c r="C2199" s="59"/>
      <c r="E2199" s="60"/>
      <c r="F2199" s="60"/>
      <c r="G2199" s="60"/>
      <c r="H2199" s="38"/>
      <c r="N2199" s="37"/>
      <c r="P2199" s="24"/>
      <c r="R2199" s="24"/>
      <c r="U2199" s="61"/>
      <c r="V2199" s="61"/>
      <c r="AA2199" s="25"/>
      <c r="AF2199" s="64"/>
    </row>
    <row r="2200" spans="1:33">
      <c r="A2200" s="37"/>
      <c r="B2200" s="29"/>
      <c r="C2200" s="59"/>
      <c r="E2200" s="60"/>
      <c r="F2200" s="60"/>
      <c r="G2200" s="60"/>
      <c r="H2200" s="38"/>
      <c r="N2200" s="37"/>
      <c r="P2200" s="24"/>
      <c r="R2200" s="24"/>
      <c r="U2200" s="61"/>
      <c r="V2200" s="61"/>
      <c r="AA2200" s="25"/>
      <c r="AF2200" s="64"/>
    </row>
    <row r="2201" spans="1:33">
      <c r="A2201" s="37"/>
      <c r="B2201" s="29"/>
      <c r="C2201" s="59"/>
      <c r="E2201" s="60"/>
      <c r="F2201" s="60"/>
      <c r="G2201" s="60"/>
      <c r="H2201" s="38"/>
      <c r="N2201" s="37"/>
      <c r="P2201" s="24"/>
      <c r="R2201" s="24"/>
      <c r="U2201" s="61"/>
      <c r="V2201" s="61"/>
      <c r="AA2201" s="25"/>
      <c r="AF2201" s="64"/>
    </row>
    <row r="2202" spans="1:33">
      <c r="A2202" s="37"/>
      <c r="B2202" s="29"/>
      <c r="C2202" s="59"/>
      <c r="E2202" s="60"/>
      <c r="F2202" s="60"/>
      <c r="G2202" s="60"/>
      <c r="H2202" s="38"/>
      <c r="N2202" s="37"/>
      <c r="P2202" s="24"/>
      <c r="R2202" s="24"/>
      <c r="U2202" s="61"/>
      <c r="V2202" s="61"/>
      <c r="AA2202" s="25"/>
      <c r="AF2202" s="64"/>
    </row>
    <row r="2203" spans="1:33">
      <c r="A2203" s="37"/>
      <c r="C2203" s="59"/>
      <c r="D2203" s="29"/>
      <c r="E2203" s="60"/>
      <c r="F2203" s="60"/>
      <c r="G2203" s="60"/>
      <c r="H2203" s="38"/>
      <c r="P2203" s="24"/>
      <c r="R2203" s="24"/>
      <c r="S2203" s="37"/>
      <c r="U2203" s="61"/>
      <c r="V2203" s="61"/>
      <c r="AA2203" s="25"/>
      <c r="AF2203" s="64"/>
    </row>
    <row r="2204" spans="1:33">
      <c r="A2204" s="37"/>
      <c r="C2204" s="59"/>
      <c r="D2204" s="29"/>
      <c r="E2204" s="60"/>
      <c r="F2204" s="60"/>
      <c r="G2204" s="60"/>
      <c r="H2204" s="38"/>
      <c r="P2204" s="24"/>
      <c r="R2204" s="24"/>
      <c r="S2204" s="37"/>
      <c r="U2204" s="61"/>
      <c r="V2204" s="61"/>
      <c r="AA2204" s="25"/>
      <c r="AF2204" s="64"/>
    </row>
    <row r="2205" spans="1:33">
      <c r="A2205" s="37"/>
      <c r="C2205" s="59"/>
      <c r="D2205" s="29"/>
      <c r="E2205" s="60"/>
      <c r="F2205" s="60"/>
      <c r="G2205" s="60"/>
      <c r="H2205" s="38"/>
      <c r="P2205" s="24"/>
      <c r="R2205" s="24"/>
      <c r="S2205" s="37"/>
      <c r="U2205" s="61"/>
      <c r="V2205" s="61"/>
      <c r="AA2205" s="25"/>
      <c r="AF2205" s="64"/>
    </row>
    <row r="2206" spans="1:33">
      <c r="A2206" s="37"/>
      <c r="C2206" s="59"/>
      <c r="D2206" s="29"/>
      <c r="E2206" s="60"/>
      <c r="F2206" s="60"/>
      <c r="G2206" s="60"/>
      <c r="H2206" s="38"/>
      <c r="P2206" s="24"/>
      <c r="R2206" s="24"/>
      <c r="S2206" s="37"/>
      <c r="U2206" s="61"/>
      <c r="V2206" s="61"/>
      <c r="AA2206" s="25"/>
      <c r="AD2206" s="64"/>
      <c r="AE2206" s="64"/>
      <c r="AF2206" s="64"/>
    </row>
    <row r="2207" spans="1:33">
      <c r="A2207" s="37"/>
      <c r="C2207" s="59"/>
      <c r="D2207" s="29"/>
      <c r="E2207" s="60"/>
      <c r="F2207" s="60"/>
      <c r="G2207" s="60"/>
      <c r="H2207" s="38"/>
      <c r="P2207" s="24"/>
      <c r="R2207" s="24"/>
      <c r="S2207" s="37"/>
      <c r="U2207" s="61"/>
      <c r="V2207" s="61"/>
      <c r="AA2207" s="25"/>
      <c r="AD2207" s="64"/>
      <c r="AE2207" s="64"/>
      <c r="AF2207" s="64"/>
      <c r="AG2207" s="69"/>
    </row>
    <row r="2208" spans="1:33">
      <c r="A2208" s="37"/>
      <c r="C2208" s="59"/>
      <c r="D2208" s="29"/>
      <c r="E2208" s="60"/>
      <c r="F2208" s="60"/>
      <c r="G2208" s="60"/>
      <c r="H2208" s="38"/>
      <c r="P2208" s="24"/>
      <c r="R2208" s="24"/>
      <c r="S2208" s="37"/>
      <c r="U2208" s="61"/>
      <c r="V2208" s="61"/>
      <c r="AA2208" s="25"/>
      <c r="AD2208" s="64"/>
      <c r="AE2208" s="64"/>
      <c r="AF2208" s="64"/>
      <c r="AG2208" s="69"/>
    </row>
    <row r="2209" spans="1:33">
      <c r="A2209" s="37"/>
      <c r="C2209" s="59"/>
      <c r="D2209" s="29"/>
      <c r="E2209" s="60"/>
      <c r="F2209" s="60"/>
      <c r="G2209" s="60"/>
      <c r="H2209" s="38"/>
      <c r="P2209" s="24"/>
      <c r="R2209" s="24"/>
      <c r="S2209" s="37"/>
      <c r="U2209" s="61"/>
      <c r="V2209" s="61"/>
      <c r="AA2209" s="25"/>
      <c r="AF2209" s="64"/>
      <c r="AG2209" s="69"/>
    </row>
    <row r="2210" spans="1:33">
      <c r="A2210" s="37"/>
      <c r="C2210" s="59"/>
      <c r="D2210" s="29"/>
      <c r="E2210" s="60"/>
      <c r="F2210" s="60"/>
      <c r="G2210" s="60"/>
      <c r="H2210" s="38"/>
      <c r="P2210" s="24"/>
      <c r="R2210" s="24"/>
      <c r="S2210" s="37"/>
      <c r="U2210" s="61"/>
      <c r="V2210" s="61"/>
      <c r="AA2210" s="25"/>
      <c r="AF2210" s="64"/>
      <c r="AG2210" s="69"/>
    </row>
    <row r="2211" spans="1:33">
      <c r="A2211" s="37"/>
      <c r="C2211" s="59"/>
      <c r="D2211" s="29"/>
      <c r="E2211" s="60"/>
      <c r="F2211" s="60"/>
      <c r="G2211" s="60"/>
      <c r="H2211" s="38"/>
      <c r="P2211" s="24"/>
      <c r="R2211" s="24"/>
      <c r="S2211" s="37"/>
      <c r="U2211" s="61"/>
      <c r="V2211" s="61"/>
      <c r="AA2211" s="25"/>
      <c r="AF2211" s="64"/>
      <c r="AG2211" s="69"/>
    </row>
    <row r="2212" spans="1:33">
      <c r="A2212" s="37"/>
      <c r="C2212" s="59"/>
      <c r="D2212" s="29"/>
      <c r="E2212" s="60"/>
      <c r="F2212" s="60"/>
      <c r="G2212" s="60"/>
      <c r="H2212" s="38"/>
      <c r="P2212" s="24"/>
      <c r="R2212" s="24"/>
      <c r="S2212" s="37"/>
      <c r="U2212" s="61"/>
      <c r="V2212" s="61"/>
      <c r="AA2212" s="25"/>
      <c r="AF2212" s="64"/>
      <c r="AG2212" s="69"/>
    </row>
    <row r="2213" spans="1:33">
      <c r="A2213" s="37"/>
      <c r="C2213" s="59"/>
      <c r="D2213" s="29"/>
      <c r="E2213" s="60"/>
      <c r="F2213" s="60"/>
      <c r="G2213" s="60"/>
      <c r="H2213" s="38"/>
      <c r="P2213" s="24"/>
      <c r="R2213" s="24"/>
      <c r="S2213" s="37"/>
      <c r="U2213" s="61"/>
      <c r="V2213" s="61"/>
      <c r="AA2213" s="25"/>
      <c r="AF2213" s="64"/>
    </row>
    <row r="2214" spans="1:33">
      <c r="A2214" s="37"/>
      <c r="C2214" s="59"/>
      <c r="D2214" s="29"/>
      <c r="E2214" s="60"/>
      <c r="F2214" s="60"/>
      <c r="G2214" s="60"/>
      <c r="H2214" s="38"/>
      <c r="P2214" s="24"/>
      <c r="R2214" s="24"/>
      <c r="S2214" s="37"/>
      <c r="U2214" s="61"/>
      <c r="V2214" s="61"/>
      <c r="AA2214" s="25"/>
      <c r="AF2214" s="64"/>
    </row>
    <row r="2215" spans="1:33">
      <c r="A2215" s="37"/>
      <c r="C2215" s="59"/>
      <c r="D2215" s="29"/>
      <c r="E2215" s="60"/>
      <c r="F2215" s="60"/>
      <c r="G2215" s="60"/>
      <c r="H2215" s="38"/>
      <c r="P2215" s="24"/>
      <c r="R2215" s="24"/>
      <c r="S2215" s="37"/>
      <c r="U2215" s="61"/>
      <c r="V2215" s="61"/>
      <c r="AA2215" s="25"/>
      <c r="AF2215" s="64"/>
    </row>
    <row r="2216" spans="1:33">
      <c r="A2216" s="37"/>
      <c r="C2216" s="59"/>
      <c r="D2216" s="29"/>
      <c r="E2216" s="60"/>
      <c r="F2216" s="60"/>
      <c r="G2216" s="60"/>
      <c r="H2216" s="38"/>
      <c r="P2216" s="24"/>
      <c r="R2216" s="24"/>
      <c r="S2216" s="37"/>
      <c r="U2216" s="61"/>
      <c r="V2216" s="61"/>
      <c r="AA2216" s="25"/>
      <c r="AF2216" s="64"/>
    </row>
    <row r="2217" spans="1:33">
      <c r="A2217" s="37"/>
      <c r="C2217" s="59"/>
      <c r="D2217" s="29"/>
      <c r="E2217" s="60"/>
      <c r="F2217" s="60"/>
      <c r="G2217" s="60"/>
      <c r="H2217" s="38"/>
      <c r="P2217" s="24"/>
      <c r="R2217" s="24"/>
      <c r="S2217" s="37"/>
      <c r="U2217" s="61"/>
      <c r="V2217" s="61"/>
      <c r="AA2217" s="25"/>
      <c r="AF2217" s="64"/>
    </row>
    <row r="2218" spans="1:33">
      <c r="A2218" s="37"/>
      <c r="C2218" s="59"/>
      <c r="D2218" s="29"/>
      <c r="E2218" s="60"/>
      <c r="F2218" s="60"/>
      <c r="G2218" s="60"/>
      <c r="H2218" s="38"/>
      <c r="P2218" s="24"/>
      <c r="R2218" s="24"/>
      <c r="S2218" s="37"/>
      <c r="U2218" s="61"/>
      <c r="V2218" s="61"/>
      <c r="AA2218" s="25"/>
      <c r="AF2218" s="64"/>
    </row>
    <row r="2219" spans="1:33">
      <c r="A2219" s="37"/>
      <c r="C2219" s="59"/>
      <c r="D2219" s="29"/>
      <c r="E2219" s="60"/>
      <c r="F2219" s="60"/>
      <c r="G2219" s="60"/>
      <c r="H2219" s="38"/>
      <c r="P2219" s="24"/>
      <c r="R2219" s="24"/>
      <c r="S2219" s="37"/>
      <c r="U2219" s="61"/>
      <c r="V2219" s="61"/>
      <c r="AA2219" s="25"/>
      <c r="AF2219" s="64"/>
    </row>
    <row r="2220" spans="1:33">
      <c r="A2220" s="37"/>
      <c r="C2220" s="59"/>
      <c r="D2220" s="29"/>
      <c r="E2220" s="60"/>
      <c r="F2220" s="60"/>
      <c r="G2220" s="60"/>
      <c r="H2220" s="38"/>
      <c r="P2220" s="24"/>
      <c r="R2220" s="24"/>
      <c r="S2220" s="37"/>
      <c r="U2220" s="61"/>
      <c r="V2220" s="61"/>
      <c r="AA2220" s="25"/>
      <c r="AF2220" s="64"/>
    </row>
    <row r="2221" spans="1:33">
      <c r="A2221" s="37"/>
      <c r="C2221" s="59"/>
      <c r="D2221" s="29"/>
      <c r="E2221" s="60"/>
      <c r="F2221" s="60"/>
      <c r="G2221" s="60"/>
      <c r="H2221" s="38"/>
      <c r="P2221" s="24"/>
      <c r="R2221" s="24"/>
      <c r="U2221" s="61"/>
      <c r="V2221" s="61"/>
      <c r="AA2221" s="25"/>
      <c r="AF2221" s="64"/>
      <c r="AG2221" s="64"/>
    </row>
    <row r="2222" spans="1:33">
      <c r="A2222" s="37"/>
      <c r="C2222" s="59"/>
      <c r="D2222" s="29"/>
      <c r="E2222" s="60"/>
      <c r="F2222" s="60"/>
      <c r="G2222" s="60"/>
      <c r="H2222" s="38"/>
      <c r="P2222" s="24"/>
      <c r="R2222" s="24"/>
      <c r="U2222" s="61"/>
      <c r="V2222" s="61"/>
      <c r="AA2222" s="25"/>
      <c r="AF2222" s="64"/>
      <c r="AG2222" s="64"/>
    </row>
    <row r="2223" spans="1:33">
      <c r="A2223" s="37"/>
      <c r="C2223" s="59"/>
      <c r="D2223" s="29"/>
      <c r="E2223" s="60"/>
      <c r="F2223" s="60"/>
      <c r="G2223" s="60"/>
      <c r="H2223" s="38"/>
      <c r="P2223" s="24"/>
      <c r="R2223" s="24"/>
      <c r="U2223" s="61"/>
      <c r="V2223" s="61"/>
      <c r="AA2223" s="25"/>
      <c r="AF2223" s="64"/>
      <c r="AG2223" s="64"/>
    </row>
    <row r="2224" spans="1:33">
      <c r="A2224" s="37"/>
      <c r="C2224" s="59"/>
      <c r="D2224" s="29"/>
      <c r="E2224" s="60"/>
      <c r="F2224" s="60"/>
      <c r="G2224" s="60"/>
      <c r="H2224" s="38"/>
      <c r="P2224" s="24"/>
      <c r="R2224" s="24"/>
      <c r="U2224" s="61"/>
      <c r="V2224" s="61"/>
      <c r="AA2224" s="25"/>
      <c r="AF2224" s="64"/>
      <c r="AG2224" s="64"/>
    </row>
    <row r="2225" spans="1:33">
      <c r="A2225" s="37"/>
      <c r="C2225" s="59"/>
      <c r="D2225" s="29"/>
      <c r="E2225" s="60"/>
      <c r="F2225" s="60"/>
      <c r="G2225" s="60"/>
      <c r="H2225" s="38"/>
      <c r="P2225" s="24"/>
      <c r="R2225" s="24"/>
      <c r="U2225" s="61"/>
      <c r="V2225" s="61"/>
      <c r="AA2225" s="25"/>
      <c r="AF2225" s="64"/>
      <c r="AG2225" s="69"/>
    </row>
    <row r="2226" spans="1:33">
      <c r="A2226" s="37"/>
      <c r="C2226" s="59"/>
      <c r="D2226" s="29"/>
      <c r="E2226" s="60"/>
      <c r="F2226" s="60"/>
      <c r="G2226" s="60"/>
      <c r="H2226" s="38"/>
      <c r="P2226" s="24"/>
      <c r="R2226" s="24"/>
      <c r="U2226" s="61"/>
      <c r="V2226" s="61"/>
      <c r="AA2226" s="25"/>
      <c r="AF2226" s="64"/>
      <c r="AG2226" s="69"/>
    </row>
    <row r="2227" spans="1:33">
      <c r="A2227" s="37"/>
      <c r="C2227" s="59"/>
      <c r="D2227" s="29"/>
      <c r="E2227" s="60"/>
      <c r="F2227" s="60"/>
      <c r="G2227" s="60"/>
      <c r="H2227" s="38"/>
      <c r="P2227" s="24"/>
      <c r="R2227" s="24"/>
      <c r="U2227" s="61"/>
      <c r="V2227" s="61"/>
      <c r="AA2227" s="25"/>
      <c r="AF2227" s="64"/>
      <c r="AG2227" s="69"/>
    </row>
    <row r="2228" spans="1:33">
      <c r="A2228" s="37"/>
      <c r="C2228" s="59"/>
      <c r="D2228" s="29"/>
      <c r="E2228" s="60"/>
      <c r="F2228" s="60"/>
      <c r="G2228" s="60"/>
      <c r="H2228" s="38"/>
      <c r="P2228" s="24"/>
      <c r="R2228" s="24"/>
      <c r="U2228" s="61"/>
      <c r="V2228" s="61"/>
      <c r="AA2228" s="25"/>
      <c r="AF2228" s="64"/>
    </row>
    <row r="2229" spans="1:33">
      <c r="A2229" s="37"/>
      <c r="C2229" s="59"/>
      <c r="D2229" s="29"/>
      <c r="E2229" s="60"/>
      <c r="F2229" s="60"/>
      <c r="G2229" s="60"/>
      <c r="H2229" s="38"/>
      <c r="P2229" s="24"/>
      <c r="R2229" s="24"/>
      <c r="U2229" s="61"/>
      <c r="V2229" s="61"/>
      <c r="AA2229" s="25"/>
      <c r="AF2229" s="64"/>
    </row>
    <row r="2230" spans="1:33">
      <c r="A2230" s="37"/>
      <c r="C2230" s="59"/>
      <c r="D2230" s="29"/>
      <c r="E2230" s="60"/>
      <c r="F2230" s="60"/>
      <c r="G2230" s="60"/>
      <c r="H2230" s="38"/>
      <c r="P2230" s="24"/>
      <c r="R2230" s="24"/>
      <c r="U2230" s="61"/>
      <c r="V2230" s="61"/>
      <c r="AA2230" s="25"/>
      <c r="AF2230" s="64"/>
    </row>
    <row r="2231" spans="1:33">
      <c r="A2231" s="37"/>
      <c r="C2231" s="59"/>
      <c r="D2231" s="29"/>
      <c r="E2231" s="60"/>
      <c r="F2231" s="60"/>
      <c r="G2231" s="60"/>
      <c r="H2231" s="38"/>
      <c r="P2231" s="24"/>
      <c r="R2231" s="24"/>
      <c r="U2231" s="61"/>
      <c r="V2231" s="61"/>
      <c r="AA2231" s="25"/>
      <c r="AF2231" s="64"/>
    </row>
    <row r="2232" spans="1:33">
      <c r="A2232" s="37"/>
      <c r="C2232" s="59"/>
      <c r="D2232" s="29"/>
      <c r="E2232" s="60"/>
      <c r="F2232" s="60"/>
      <c r="G2232" s="60"/>
      <c r="H2232" s="38"/>
      <c r="P2232" s="24"/>
      <c r="R2232" s="24"/>
      <c r="U2232" s="61"/>
      <c r="V2232" s="61"/>
      <c r="AA2232" s="25"/>
      <c r="AD2232" s="64"/>
      <c r="AE2232" s="64"/>
      <c r="AF2232" s="64"/>
    </row>
    <row r="2233" spans="1:33">
      <c r="A2233" s="37"/>
      <c r="C2233" s="59"/>
      <c r="D2233" s="29"/>
      <c r="E2233" s="60"/>
      <c r="F2233" s="60"/>
      <c r="G2233" s="60"/>
      <c r="H2233" s="38"/>
      <c r="P2233" s="24"/>
      <c r="R2233" s="24"/>
      <c r="U2233" s="61"/>
      <c r="V2233" s="61"/>
      <c r="AA2233" s="25"/>
      <c r="AF2233" s="64"/>
    </row>
    <row r="2234" spans="1:33">
      <c r="A2234" s="37"/>
      <c r="C2234" s="59"/>
      <c r="D2234" s="29"/>
      <c r="E2234" s="60"/>
      <c r="F2234" s="60"/>
      <c r="G2234" s="60"/>
      <c r="H2234" s="38"/>
      <c r="P2234" s="24"/>
      <c r="R2234" s="24"/>
      <c r="U2234" s="61"/>
      <c r="V2234" s="61"/>
      <c r="AA2234" s="25"/>
      <c r="AF2234" s="64"/>
    </row>
    <row r="2235" spans="1:33">
      <c r="A2235" s="37"/>
      <c r="C2235" s="59"/>
      <c r="D2235" s="29"/>
      <c r="E2235" s="60"/>
      <c r="F2235" s="60"/>
      <c r="G2235" s="60"/>
      <c r="H2235" s="38"/>
      <c r="P2235" s="24"/>
      <c r="R2235" s="24"/>
      <c r="U2235" s="61"/>
      <c r="V2235" s="61"/>
      <c r="AA2235" s="25"/>
      <c r="AF2235" s="64"/>
    </row>
    <row r="2236" spans="1:33">
      <c r="A2236" s="37"/>
      <c r="C2236" s="59"/>
      <c r="D2236" s="29"/>
      <c r="E2236" s="60"/>
      <c r="F2236" s="60"/>
      <c r="G2236" s="60"/>
      <c r="H2236" s="38"/>
      <c r="P2236" s="24"/>
      <c r="R2236" s="24"/>
      <c r="U2236" s="61"/>
      <c r="V2236" s="61"/>
      <c r="AA2236" s="25"/>
      <c r="AF2236" s="64"/>
    </row>
    <row r="2237" spans="1:33">
      <c r="A2237" s="37"/>
      <c r="C2237" s="59"/>
      <c r="D2237" s="29"/>
      <c r="E2237" s="60"/>
      <c r="F2237" s="60"/>
      <c r="G2237" s="60"/>
      <c r="H2237" s="38"/>
      <c r="P2237" s="24"/>
      <c r="R2237" s="24"/>
      <c r="U2237" s="61"/>
      <c r="V2237" s="61"/>
      <c r="AA2237" s="25"/>
      <c r="AF2237" s="64"/>
    </row>
    <row r="2238" spans="1:33">
      <c r="A2238" s="37"/>
      <c r="C2238" s="59"/>
      <c r="D2238" s="29"/>
      <c r="E2238" s="60"/>
      <c r="F2238" s="60"/>
      <c r="G2238" s="60"/>
      <c r="H2238" s="38"/>
      <c r="P2238" s="24"/>
      <c r="R2238" s="24"/>
      <c r="U2238" s="61"/>
      <c r="V2238" s="61"/>
      <c r="AA2238" s="25"/>
      <c r="AF2238" s="64"/>
    </row>
    <row r="2239" spans="1:33">
      <c r="A2239" s="37"/>
      <c r="C2239" s="59"/>
      <c r="D2239" s="29"/>
      <c r="E2239" s="60"/>
      <c r="F2239" s="60"/>
      <c r="G2239" s="60"/>
      <c r="H2239" s="38"/>
      <c r="P2239" s="24"/>
      <c r="R2239" s="24"/>
      <c r="U2239" s="61"/>
      <c r="V2239" s="61"/>
      <c r="AA2239" s="25"/>
      <c r="AF2239" s="64"/>
    </row>
    <row r="2240" spans="1:33">
      <c r="A2240" s="37"/>
      <c r="C2240" s="59"/>
      <c r="D2240" s="29"/>
      <c r="E2240" s="60"/>
      <c r="F2240" s="60"/>
      <c r="G2240" s="60"/>
      <c r="H2240" s="38"/>
      <c r="P2240" s="24"/>
      <c r="R2240" s="24"/>
      <c r="U2240" s="61"/>
      <c r="V2240" s="61"/>
      <c r="AA2240" s="25"/>
      <c r="AF2240" s="64"/>
    </row>
    <row r="2241" spans="1:33">
      <c r="A2241" s="37"/>
      <c r="C2241" s="59"/>
      <c r="D2241" s="29"/>
      <c r="E2241" s="60"/>
      <c r="F2241" s="60"/>
      <c r="G2241" s="60"/>
      <c r="H2241" s="38"/>
      <c r="P2241" s="24"/>
      <c r="R2241" s="24"/>
      <c r="U2241" s="61"/>
      <c r="V2241" s="61"/>
      <c r="AA2241" s="25"/>
      <c r="AF2241" s="64"/>
    </row>
    <row r="2242" spans="1:33">
      <c r="A2242" s="37"/>
      <c r="C2242" s="59"/>
      <c r="D2242" s="29"/>
      <c r="E2242" s="60"/>
      <c r="F2242" s="60"/>
      <c r="G2242" s="60"/>
      <c r="H2242" s="38"/>
      <c r="P2242" s="24"/>
      <c r="R2242" s="24"/>
      <c r="U2242" s="61"/>
      <c r="V2242" s="61"/>
      <c r="AA2242" s="25"/>
      <c r="AF2242" s="64"/>
    </row>
    <row r="2243" spans="1:33">
      <c r="A2243" s="37"/>
      <c r="C2243" s="59"/>
      <c r="D2243" s="29"/>
      <c r="E2243" s="60"/>
      <c r="F2243" s="60"/>
      <c r="G2243" s="60"/>
      <c r="H2243" s="38"/>
      <c r="P2243" s="24"/>
      <c r="R2243" s="24"/>
      <c r="U2243" s="61"/>
      <c r="V2243" s="61"/>
      <c r="AA2243" s="25"/>
      <c r="AF2243" s="64"/>
    </row>
    <row r="2244" spans="1:33">
      <c r="A2244" s="37"/>
      <c r="C2244" s="59"/>
      <c r="D2244" s="29"/>
      <c r="E2244" s="60"/>
      <c r="F2244" s="60"/>
      <c r="G2244" s="60"/>
      <c r="H2244" s="38"/>
      <c r="P2244" s="24"/>
      <c r="R2244" s="24"/>
      <c r="U2244" s="61"/>
      <c r="V2244" s="61"/>
      <c r="AA2244" s="25"/>
      <c r="AF2244" s="64"/>
    </row>
    <row r="2245" spans="1:33">
      <c r="A2245" s="37"/>
      <c r="C2245" s="59"/>
      <c r="D2245" s="29"/>
      <c r="E2245" s="60"/>
      <c r="F2245" s="60"/>
      <c r="G2245" s="60"/>
      <c r="H2245" s="38"/>
      <c r="P2245" s="24"/>
      <c r="R2245" s="24"/>
      <c r="S2245" s="37"/>
      <c r="U2245" s="61"/>
      <c r="V2245" s="61"/>
      <c r="AA2245" s="25"/>
      <c r="AF2245" s="64"/>
    </row>
    <row r="2246" spans="1:33">
      <c r="A2246" s="37"/>
      <c r="C2246" s="59"/>
      <c r="D2246" s="29"/>
      <c r="E2246" s="60"/>
      <c r="F2246" s="60"/>
      <c r="G2246" s="60"/>
      <c r="H2246" s="38"/>
      <c r="P2246" s="24"/>
      <c r="R2246" s="24"/>
      <c r="S2246" s="37"/>
      <c r="U2246" s="61"/>
      <c r="V2246" s="61"/>
      <c r="AA2246" s="25"/>
      <c r="AD2246" s="64"/>
      <c r="AE2246" s="64"/>
      <c r="AF2246" s="64"/>
    </row>
    <row r="2247" spans="1:33">
      <c r="A2247" s="58"/>
      <c r="C2247" s="59"/>
      <c r="D2247" s="29"/>
      <c r="E2247" s="60"/>
      <c r="F2247" s="60"/>
      <c r="G2247" s="60"/>
      <c r="H2247" s="38"/>
      <c r="P2247" s="24"/>
      <c r="R2247" s="24"/>
      <c r="S2247" s="37"/>
      <c r="U2247" s="61"/>
      <c r="V2247" s="61"/>
      <c r="AA2247" s="25"/>
      <c r="AF2247" s="64"/>
      <c r="AG2247" s="69"/>
    </row>
    <row r="2248" spans="1:33">
      <c r="A2248" s="58"/>
      <c r="C2248" s="59"/>
      <c r="D2248" s="29"/>
      <c r="E2248" s="60"/>
      <c r="F2248" s="60"/>
      <c r="G2248" s="60"/>
      <c r="H2248" s="38"/>
      <c r="P2248" s="24"/>
      <c r="R2248" s="24"/>
      <c r="S2248" s="37"/>
      <c r="U2248" s="61"/>
      <c r="V2248" s="61"/>
      <c r="AA2248" s="25"/>
      <c r="AF2248" s="64"/>
      <c r="AG2248" s="69"/>
    </row>
    <row r="2249" spans="1:33">
      <c r="A2249" s="58"/>
      <c r="C2249" s="59"/>
      <c r="D2249" s="29"/>
      <c r="E2249" s="60"/>
      <c r="F2249" s="60"/>
      <c r="G2249" s="60"/>
      <c r="H2249" s="38"/>
      <c r="P2249" s="24"/>
      <c r="R2249" s="24"/>
      <c r="S2249" s="37"/>
      <c r="U2249" s="61"/>
      <c r="V2249" s="61"/>
      <c r="AA2249" s="25"/>
      <c r="AF2249" s="64"/>
      <c r="AG2249" s="69"/>
    </row>
    <row r="2250" spans="1:33">
      <c r="A2250" s="58"/>
      <c r="C2250" s="59"/>
      <c r="D2250" s="29"/>
      <c r="E2250" s="60"/>
      <c r="F2250" s="60"/>
      <c r="G2250" s="60"/>
      <c r="H2250" s="38"/>
      <c r="P2250" s="24"/>
      <c r="R2250" s="24"/>
      <c r="S2250" s="37"/>
      <c r="U2250" s="61"/>
      <c r="V2250" s="61"/>
      <c r="AA2250" s="25"/>
      <c r="AF2250" s="64"/>
      <c r="AG2250" s="69"/>
    </row>
    <row r="2251" spans="1:33">
      <c r="A2251" s="58"/>
      <c r="B2251" s="73"/>
      <c r="C2251" s="59"/>
      <c r="E2251" s="60"/>
      <c r="F2251" s="60"/>
      <c r="G2251" s="60"/>
      <c r="H2251" s="38"/>
      <c r="P2251" s="27"/>
      <c r="R2251" s="27"/>
      <c r="S2251" s="37"/>
      <c r="U2251" s="61"/>
      <c r="V2251" s="61"/>
      <c r="AA2251" s="28"/>
      <c r="AF2251" s="64"/>
      <c r="AG2251" s="69"/>
    </row>
    <row r="2252" spans="1:33">
      <c r="A2252" s="58"/>
      <c r="B2252" s="73"/>
      <c r="C2252" s="59"/>
      <c r="E2252" s="60"/>
      <c r="F2252" s="60"/>
      <c r="G2252" s="60"/>
      <c r="H2252" s="38"/>
      <c r="P2252" s="27"/>
      <c r="R2252" s="27"/>
      <c r="S2252" s="37"/>
      <c r="U2252" s="61"/>
      <c r="V2252" s="61"/>
      <c r="AA2252" s="28"/>
      <c r="AF2252" s="64"/>
      <c r="AG2252" s="69"/>
    </row>
    <row r="2253" spans="1:33">
      <c r="A2253" s="58"/>
      <c r="B2253" s="73"/>
      <c r="C2253" s="59"/>
      <c r="E2253" s="60"/>
      <c r="F2253" s="60"/>
      <c r="G2253" s="60"/>
      <c r="H2253" s="38"/>
      <c r="P2253" s="27"/>
      <c r="R2253" s="27"/>
      <c r="S2253" s="37"/>
      <c r="U2253" s="61"/>
      <c r="V2253" s="61"/>
      <c r="AA2253" s="28"/>
      <c r="AF2253" s="64"/>
      <c r="AG2253" s="69"/>
    </row>
    <row r="2254" spans="1:33">
      <c r="A2254" s="58"/>
      <c r="B2254" s="73"/>
      <c r="C2254" s="59"/>
      <c r="E2254" s="60"/>
      <c r="F2254" s="60"/>
      <c r="G2254" s="60"/>
      <c r="H2254" s="38"/>
      <c r="P2254" s="27"/>
      <c r="R2254" s="27"/>
      <c r="S2254" s="37"/>
      <c r="U2254" s="61"/>
      <c r="V2254" s="61"/>
      <c r="AA2254" s="28"/>
      <c r="AF2254" s="64"/>
      <c r="AG2254" s="69"/>
    </row>
    <row r="2255" spans="1:33">
      <c r="A2255" s="58"/>
      <c r="B2255" s="73"/>
      <c r="C2255" s="59"/>
      <c r="E2255" s="60"/>
      <c r="F2255" s="60"/>
      <c r="G2255" s="60"/>
      <c r="H2255" s="38"/>
      <c r="P2255" s="27"/>
      <c r="R2255" s="27"/>
      <c r="S2255" s="37"/>
      <c r="U2255" s="61"/>
      <c r="V2255" s="61"/>
      <c r="AA2255" s="28"/>
      <c r="AF2255" s="64"/>
    </row>
    <row r="2256" spans="1:33">
      <c r="A2256" s="58"/>
      <c r="B2256" s="73"/>
      <c r="C2256" s="59"/>
      <c r="E2256" s="60"/>
      <c r="F2256" s="60"/>
      <c r="G2256" s="60"/>
      <c r="H2256" s="38"/>
      <c r="P2256" s="27"/>
      <c r="R2256" s="27"/>
      <c r="S2256" s="37"/>
      <c r="U2256" s="61"/>
      <c r="V2256" s="61"/>
      <c r="AA2256" s="28"/>
      <c r="AF2256" s="64"/>
    </row>
    <row r="2257" spans="1:33">
      <c r="A2257" s="58"/>
      <c r="B2257" s="73"/>
      <c r="C2257" s="59"/>
      <c r="E2257" s="60"/>
      <c r="F2257" s="60"/>
      <c r="G2257" s="60"/>
      <c r="H2257" s="38"/>
      <c r="P2257" s="27"/>
      <c r="R2257" s="27"/>
      <c r="S2257" s="37"/>
      <c r="U2257" s="61"/>
      <c r="V2257" s="61"/>
      <c r="AA2257" s="28"/>
      <c r="AF2257" s="64"/>
    </row>
    <row r="2258" spans="1:33">
      <c r="A2258" s="58"/>
      <c r="B2258" s="73"/>
      <c r="C2258" s="59"/>
      <c r="E2258" s="60"/>
      <c r="F2258" s="60"/>
      <c r="G2258" s="60"/>
      <c r="H2258" s="38"/>
      <c r="P2258" s="27"/>
      <c r="R2258" s="27"/>
      <c r="S2258" s="37"/>
      <c r="U2258" s="61"/>
      <c r="V2258" s="61"/>
      <c r="AA2258" s="28"/>
      <c r="AF2258" s="64"/>
    </row>
    <row r="2259" spans="1:33">
      <c r="A2259" s="58"/>
      <c r="B2259" s="73"/>
      <c r="C2259" s="59"/>
      <c r="E2259" s="60"/>
      <c r="F2259" s="60"/>
      <c r="G2259" s="60"/>
      <c r="H2259" s="38"/>
      <c r="P2259" s="27"/>
      <c r="R2259" s="27"/>
      <c r="S2259" s="37"/>
      <c r="U2259" s="61"/>
      <c r="V2259" s="61"/>
      <c r="AA2259" s="28"/>
      <c r="AF2259" s="64"/>
    </row>
    <row r="2260" spans="1:33">
      <c r="A2260" s="58"/>
      <c r="B2260" s="73"/>
      <c r="C2260" s="59"/>
      <c r="E2260" s="60"/>
      <c r="F2260" s="60"/>
      <c r="G2260" s="60"/>
      <c r="H2260" s="38"/>
      <c r="P2260" s="27"/>
      <c r="R2260" s="27"/>
      <c r="S2260" s="37"/>
      <c r="U2260" s="61"/>
      <c r="V2260" s="61"/>
      <c r="AA2260" s="28"/>
      <c r="AF2260" s="64"/>
    </row>
    <row r="2261" spans="1:33">
      <c r="A2261" s="58"/>
      <c r="B2261" s="73"/>
      <c r="C2261" s="59"/>
      <c r="E2261" s="60"/>
      <c r="F2261" s="60"/>
      <c r="G2261" s="60"/>
      <c r="H2261" s="38"/>
      <c r="P2261" s="27"/>
      <c r="R2261" s="27"/>
      <c r="S2261" s="37"/>
      <c r="U2261" s="61"/>
      <c r="V2261" s="61"/>
      <c r="AA2261" s="28"/>
      <c r="AF2261" s="64"/>
    </row>
    <row r="2262" spans="1:33">
      <c r="A2262" s="58"/>
      <c r="B2262" s="73"/>
      <c r="C2262" s="59"/>
      <c r="E2262" s="60"/>
      <c r="F2262" s="60"/>
      <c r="G2262" s="60"/>
      <c r="H2262" s="38"/>
      <c r="P2262" s="27"/>
      <c r="R2262" s="27"/>
      <c r="S2262" s="37"/>
      <c r="U2262" s="61"/>
      <c r="V2262" s="61"/>
      <c r="AA2262" s="28"/>
      <c r="AF2262" s="64"/>
    </row>
    <row r="2263" spans="1:33">
      <c r="A2263" s="58"/>
      <c r="B2263" s="73"/>
      <c r="C2263" s="59"/>
      <c r="E2263" s="60"/>
      <c r="F2263" s="60"/>
      <c r="G2263" s="60"/>
      <c r="H2263" s="38"/>
      <c r="P2263" s="27"/>
      <c r="R2263" s="27"/>
      <c r="S2263" s="37"/>
      <c r="U2263" s="61"/>
      <c r="V2263" s="61"/>
      <c r="AA2263" s="28"/>
      <c r="AD2263" s="64"/>
      <c r="AE2263" s="64"/>
      <c r="AF2263" s="64"/>
    </row>
    <row r="2264" spans="1:33">
      <c r="A2264" s="58"/>
      <c r="B2264" s="73"/>
      <c r="C2264" s="59"/>
      <c r="E2264" s="60"/>
      <c r="F2264" s="60"/>
      <c r="G2264" s="60"/>
      <c r="H2264" s="38"/>
      <c r="P2264" s="27"/>
      <c r="R2264" s="27"/>
      <c r="S2264" s="37"/>
      <c r="U2264" s="61"/>
      <c r="V2264" s="61"/>
      <c r="AA2264" s="28"/>
      <c r="AD2264" s="64"/>
      <c r="AE2264" s="64"/>
      <c r="AF2264" s="64"/>
    </row>
    <row r="2265" spans="1:33">
      <c r="A2265" s="58"/>
      <c r="B2265" s="73"/>
      <c r="C2265" s="59"/>
      <c r="E2265" s="60"/>
      <c r="F2265" s="60"/>
      <c r="G2265" s="60"/>
      <c r="H2265" s="38"/>
      <c r="P2265" s="27"/>
      <c r="R2265" s="27"/>
      <c r="S2265" s="37"/>
      <c r="U2265" s="61"/>
      <c r="V2265" s="61"/>
      <c r="AA2265" s="28"/>
      <c r="AF2265" s="64"/>
    </row>
    <row r="2266" spans="1:33">
      <c r="A2266" s="58"/>
      <c r="B2266" s="29"/>
      <c r="C2266" s="59"/>
      <c r="E2266" s="60"/>
      <c r="F2266" s="60"/>
      <c r="G2266" s="60"/>
      <c r="H2266" s="38"/>
      <c r="P2266" s="24"/>
      <c r="R2266" s="24"/>
      <c r="S2266" s="37"/>
      <c r="U2266" s="61"/>
      <c r="V2266" s="61"/>
      <c r="AA2266" s="29"/>
      <c r="AF2266" s="64"/>
    </row>
    <row r="2267" spans="1:33">
      <c r="A2267" s="58"/>
      <c r="B2267" s="29"/>
      <c r="C2267" s="59"/>
      <c r="E2267" s="60"/>
      <c r="F2267" s="60"/>
      <c r="G2267" s="60"/>
      <c r="H2267" s="38"/>
      <c r="P2267" s="24"/>
      <c r="R2267" s="24"/>
      <c r="S2267" s="37"/>
      <c r="U2267" s="61"/>
      <c r="V2267" s="61"/>
      <c r="AA2267" s="29"/>
      <c r="AF2267" s="64"/>
    </row>
    <row r="2268" spans="1:33">
      <c r="A2268" s="58"/>
      <c r="B2268" s="29"/>
      <c r="C2268" s="59"/>
      <c r="E2268" s="60"/>
      <c r="F2268" s="60"/>
      <c r="G2268" s="60"/>
      <c r="H2268" s="38"/>
      <c r="P2268" s="24"/>
      <c r="R2268" s="24"/>
      <c r="S2268" s="37"/>
      <c r="U2268" s="61"/>
      <c r="V2268" s="61"/>
      <c r="AA2268" s="29"/>
      <c r="AD2268" s="64"/>
      <c r="AE2268" s="64"/>
      <c r="AF2268" s="64"/>
    </row>
    <row r="2269" spans="1:33">
      <c r="A2269" s="58"/>
      <c r="B2269" s="29"/>
      <c r="C2269" s="59"/>
      <c r="E2269" s="60"/>
      <c r="F2269" s="60"/>
      <c r="G2269" s="60"/>
      <c r="H2269" s="38"/>
      <c r="P2269" s="24"/>
      <c r="R2269" s="24"/>
      <c r="S2269" s="37"/>
      <c r="U2269" s="61"/>
      <c r="V2269" s="61"/>
      <c r="AA2269" s="29"/>
      <c r="AD2269" s="64"/>
      <c r="AE2269" s="64"/>
      <c r="AF2269" s="64"/>
    </row>
    <row r="2270" spans="1:33">
      <c r="A2270" s="58"/>
      <c r="B2270" s="29"/>
      <c r="C2270" s="59"/>
      <c r="E2270" s="60"/>
      <c r="F2270" s="60"/>
      <c r="G2270" s="60"/>
      <c r="H2270" s="38"/>
      <c r="P2270" s="24"/>
      <c r="R2270" s="24"/>
      <c r="S2270" s="37"/>
      <c r="U2270" s="61"/>
      <c r="V2270" s="61"/>
      <c r="AA2270" s="29"/>
      <c r="AF2270" s="64"/>
      <c r="AG2270" s="69"/>
    </row>
    <row r="2271" spans="1:33">
      <c r="A2271" s="58"/>
      <c r="B2271" s="29"/>
      <c r="C2271" s="59"/>
      <c r="E2271" s="60"/>
      <c r="F2271" s="60"/>
      <c r="G2271" s="60"/>
      <c r="H2271" s="38"/>
      <c r="P2271" s="24"/>
      <c r="R2271" s="24"/>
      <c r="S2271" s="37"/>
      <c r="U2271" s="61"/>
      <c r="V2271" s="61"/>
      <c r="AA2271" s="29"/>
      <c r="AF2271" s="64"/>
      <c r="AG2271" s="69"/>
    </row>
    <row r="2272" spans="1:33">
      <c r="A2272" s="58"/>
      <c r="B2272" s="29"/>
      <c r="C2272" s="59"/>
      <c r="E2272" s="60"/>
      <c r="F2272" s="60"/>
      <c r="G2272" s="60"/>
      <c r="H2272" s="38"/>
      <c r="P2272" s="24"/>
      <c r="R2272" s="24"/>
      <c r="S2272" s="37"/>
      <c r="U2272" s="61"/>
      <c r="V2272" s="61"/>
      <c r="AA2272" s="29"/>
      <c r="AF2272" s="64"/>
      <c r="AG2272" s="69"/>
    </row>
    <row r="2273" spans="1:33">
      <c r="A2273" s="58"/>
      <c r="B2273" s="29"/>
      <c r="C2273" s="59"/>
      <c r="E2273" s="60"/>
      <c r="F2273" s="60"/>
      <c r="G2273" s="60"/>
      <c r="H2273" s="38"/>
      <c r="P2273" s="24"/>
      <c r="R2273" s="24"/>
      <c r="S2273" s="37"/>
      <c r="U2273" s="61"/>
      <c r="V2273" s="61"/>
      <c r="AA2273" s="29"/>
      <c r="AF2273" s="64"/>
      <c r="AG2273" s="69"/>
    </row>
    <row r="2274" spans="1:33">
      <c r="A2274" s="58"/>
      <c r="B2274" s="29"/>
      <c r="C2274" s="59"/>
      <c r="E2274" s="60"/>
      <c r="F2274" s="60"/>
      <c r="G2274" s="60"/>
      <c r="H2274" s="38"/>
      <c r="P2274" s="24"/>
      <c r="R2274" s="24"/>
      <c r="S2274" s="37"/>
      <c r="U2274" s="61"/>
      <c r="V2274" s="61"/>
      <c r="AA2274" s="29"/>
      <c r="AF2274" s="64"/>
      <c r="AG2274" s="69"/>
    </row>
    <row r="2275" spans="1:33">
      <c r="A2275" s="58"/>
      <c r="B2275" s="29"/>
      <c r="C2275" s="59"/>
      <c r="E2275" s="60"/>
      <c r="F2275" s="60"/>
      <c r="G2275" s="60"/>
      <c r="H2275" s="38"/>
      <c r="P2275" s="24"/>
      <c r="R2275" s="24"/>
      <c r="S2275" s="37"/>
      <c r="U2275" s="61"/>
      <c r="V2275" s="61"/>
      <c r="AA2275" s="29"/>
      <c r="AF2275" s="64"/>
      <c r="AG2275" s="69"/>
    </row>
    <row r="2276" spans="1:33">
      <c r="A2276" s="58"/>
      <c r="B2276" s="29"/>
      <c r="C2276" s="59"/>
      <c r="E2276" s="60"/>
      <c r="F2276" s="60"/>
      <c r="G2276" s="60"/>
      <c r="H2276" s="38"/>
      <c r="P2276" s="24"/>
      <c r="R2276" s="24"/>
      <c r="S2276" s="37"/>
      <c r="U2276" s="61"/>
      <c r="V2276" s="61"/>
      <c r="AA2276" s="29"/>
      <c r="AF2276" s="64"/>
      <c r="AG2276" s="69"/>
    </row>
    <row r="2277" spans="1:33">
      <c r="A2277" s="58"/>
      <c r="B2277" s="29"/>
      <c r="C2277" s="59"/>
      <c r="E2277" s="60"/>
      <c r="F2277" s="60"/>
      <c r="G2277" s="60"/>
      <c r="H2277" s="38"/>
      <c r="P2277" s="24"/>
      <c r="R2277" s="24"/>
      <c r="S2277" s="37"/>
      <c r="U2277" s="61"/>
      <c r="V2277" s="61"/>
      <c r="AA2277" s="29"/>
      <c r="AF2277" s="64"/>
      <c r="AG2277" s="69"/>
    </row>
    <row r="2278" spans="1:33">
      <c r="A2278" s="58"/>
      <c r="B2278" s="29"/>
      <c r="C2278" s="59"/>
      <c r="E2278" s="60"/>
      <c r="F2278" s="60"/>
      <c r="G2278" s="60"/>
      <c r="H2278" s="38"/>
      <c r="P2278" s="24"/>
      <c r="R2278" s="24"/>
      <c r="S2278" s="37"/>
      <c r="U2278" s="61"/>
      <c r="V2278" s="61"/>
      <c r="AA2278" s="29"/>
      <c r="AF2278" s="64"/>
      <c r="AG2278" s="69"/>
    </row>
    <row r="2279" spans="1:33">
      <c r="A2279" s="58"/>
      <c r="B2279" s="29"/>
      <c r="C2279" s="59"/>
      <c r="E2279" s="60"/>
      <c r="F2279" s="60"/>
      <c r="G2279" s="60"/>
      <c r="H2279" s="38"/>
      <c r="P2279" s="24"/>
      <c r="R2279" s="24"/>
      <c r="S2279" s="37"/>
      <c r="U2279" s="61"/>
      <c r="V2279" s="61"/>
      <c r="AA2279" s="29"/>
      <c r="AF2279" s="64"/>
      <c r="AG2279" s="69"/>
    </row>
    <row r="2280" spans="1:33">
      <c r="A2280" s="58"/>
      <c r="B2280" s="29"/>
      <c r="C2280" s="59"/>
      <c r="E2280" s="60"/>
      <c r="F2280" s="60"/>
      <c r="G2280" s="60"/>
      <c r="H2280" s="38"/>
      <c r="P2280" s="24"/>
      <c r="R2280" s="24"/>
      <c r="S2280" s="37"/>
      <c r="U2280" s="61"/>
      <c r="V2280" s="61"/>
      <c r="AA2280" s="29"/>
      <c r="AF2280" s="64"/>
      <c r="AG2280" s="69"/>
    </row>
    <row r="2281" spans="1:33">
      <c r="A2281" s="58"/>
      <c r="B2281" s="29"/>
      <c r="C2281" s="59"/>
      <c r="E2281" s="60"/>
      <c r="F2281" s="60"/>
      <c r="G2281" s="60"/>
      <c r="H2281" s="38"/>
      <c r="P2281" s="24"/>
      <c r="R2281" s="24"/>
      <c r="S2281" s="37"/>
      <c r="U2281" s="61"/>
      <c r="V2281" s="61"/>
      <c r="AA2281" s="29"/>
      <c r="AF2281" s="64"/>
      <c r="AG2281" s="69"/>
    </row>
    <row r="2282" spans="1:33">
      <c r="A2282" s="58"/>
      <c r="B2282" s="29"/>
      <c r="C2282" s="59"/>
      <c r="E2282" s="60"/>
      <c r="F2282" s="60"/>
      <c r="G2282" s="60"/>
      <c r="H2282" s="38"/>
      <c r="P2282" s="24"/>
      <c r="R2282" s="24"/>
      <c r="S2282" s="37"/>
      <c r="U2282" s="61"/>
      <c r="V2282" s="61"/>
      <c r="AA2282" s="29"/>
      <c r="AF2282" s="64"/>
      <c r="AG2282" s="69"/>
    </row>
    <row r="2283" spans="1:33">
      <c r="A2283" s="58"/>
      <c r="B2283" s="29"/>
      <c r="C2283" s="59"/>
      <c r="E2283" s="60"/>
      <c r="F2283" s="60"/>
      <c r="G2283" s="60"/>
      <c r="H2283" s="38"/>
      <c r="P2283" s="24"/>
      <c r="R2283" s="24"/>
      <c r="S2283" s="37"/>
      <c r="U2283" s="61"/>
      <c r="V2283" s="61"/>
      <c r="AA2283" s="29"/>
      <c r="AD2283" s="64"/>
      <c r="AE2283" s="64"/>
      <c r="AF2283" s="64"/>
    </row>
    <row r="2284" spans="1:33">
      <c r="A2284" s="58"/>
      <c r="B2284" s="29"/>
      <c r="C2284" s="59"/>
      <c r="E2284" s="60"/>
      <c r="F2284" s="60"/>
      <c r="G2284" s="60"/>
      <c r="H2284" s="38"/>
      <c r="P2284" s="24"/>
      <c r="R2284" s="24"/>
      <c r="S2284" s="37"/>
      <c r="U2284" s="61"/>
      <c r="V2284" s="61"/>
      <c r="AA2284" s="29"/>
      <c r="AD2284" s="64"/>
      <c r="AE2284" s="64"/>
      <c r="AF2284" s="64"/>
    </row>
    <row r="2285" spans="1:33">
      <c r="A2285" s="58"/>
      <c r="B2285" s="29"/>
      <c r="C2285" s="59"/>
      <c r="E2285" s="60"/>
      <c r="F2285" s="60"/>
      <c r="G2285" s="60"/>
      <c r="H2285" s="38"/>
      <c r="P2285" s="24"/>
      <c r="R2285" s="24"/>
      <c r="S2285" s="37"/>
      <c r="U2285" s="61"/>
      <c r="V2285" s="61"/>
      <c r="AA2285" s="29"/>
      <c r="AD2285" s="64"/>
      <c r="AE2285" s="64"/>
      <c r="AF2285" s="64"/>
    </row>
    <row r="2286" spans="1:33">
      <c r="A2286" s="58"/>
      <c r="B2286" s="29"/>
      <c r="C2286" s="59"/>
      <c r="E2286" s="60"/>
      <c r="F2286" s="60"/>
      <c r="G2286" s="60"/>
      <c r="H2286" s="38"/>
      <c r="P2286" s="24"/>
      <c r="R2286" s="24"/>
      <c r="S2286" s="37"/>
      <c r="U2286" s="61"/>
      <c r="V2286" s="61"/>
      <c r="AA2286" s="29"/>
      <c r="AD2286" s="64"/>
      <c r="AE2286" s="64"/>
      <c r="AF2286" s="64"/>
    </row>
    <row r="2287" spans="1:33">
      <c r="A2287" s="58"/>
      <c r="B2287" s="29"/>
      <c r="C2287" s="59"/>
      <c r="E2287" s="60"/>
      <c r="F2287" s="60"/>
      <c r="G2287" s="60"/>
      <c r="H2287" s="38"/>
      <c r="P2287" s="24"/>
      <c r="R2287" s="24"/>
      <c r="S2287" s="37"/>
      <c r="U2287" s="61"/>
      <c r="V2287" s="61"/>
      <c r="AA2287" s="29"/>
      <c r="AD2287" s="64"/>
      <c r="AE2287" s="64"/>
      <c r="AF2287" s="64"/>
    </row>
    <row r="2288" spans="1:33">
      <c r="A2288" s="58"/>
      <c r="B2288" s="29"/>
      <c r="C2288" s="59"/>
      <c r="E2288" s="60"/>
      <c r="F2288" s="60"/>
      <c r="G2288" s="60"/>
      <c r="H2288" s="38"/>
      <c r="P2288" s="24"/>
      <c r="R2288" s="24"/>
      <c r="S2288" s="37"/>
      <c r="U2288" s="61"/>
      <c r="V2288" s="61"/>
      <c r="AA2288" s="29"/>
      <c r="AD2288" s="64"/>
      <c r="AE2288" s="64"/>
      <c r="AF2288" s="64"/>
    </row>
    <row r="2289" spans="1:33">
      <c r="A2289" s="58"/>
      <c r="B2289" s="29"/>
      <c r="C2289" s="59"/>
      <c r="E2289" s="60"/>
      <c r="F2289" s="60"/>
      <c r="G2289" s="60"/>
      <c r="H2289" s="38"/>
      <c r="P2289" s="24"/>
      <c r="R2289" s="24"/>
      <c r="S2289" s="37"/>
      <c r="U2289" s="61"/>
      <c r="V2289" s="61"/>
      <c r="AA2289" s="29"/>
      <c r="AD2289" s="64"/>
      <c r="AE2289" s="64"/>
      <c r="AF2289" s="64"/>
    </row>
    <row r="2290" spans="1:33">
      <c r="A2290" s="58"/>
      <c r="B2290" s="29"/>
      <c r="C2290" s="59"/>
      <c r="E2290" s="60"/>
      <c r="F2290" s="60"/>
      <c r="G2290" s="60"/>
      <c r="H2290" s="38"/>
      <c r="P2290" s="24"/>
      <c r="R2290" s="24"/>
      <c r="S2290" s="37"/>
      <c r="U2290" s="61"/>
      <c r="V2290" s="61"/>
      <c r="AA2290" s="29"/>
      <c r="AD2290" s="64"/>
      <c r="AE2290" s="64"/>
      <c r="AF2290" s="64"/>
    </row>
    <row r="2291" spans="1:33">
      <c r="A2291" s="58"/>
      <c r="B2291" s="29"/>
      <c r="C2291" s="59"/>
      <c r="E2291" s="60"/>
      <c r="F2291" s="60"/>
      <c r="G2291" s="60"/>
      <c r="H2291" s="38"/>
      <c r="P2291" s="24"/>
      <c r="Q2291" s="24"/>
      <c r="R2291" s="24"/>
      <c r="S2291" s="24"/>
      <c r="T2291" s="24"/>
      <c r="U2291" s="24"/>
      <c r="V2291" s="24"/>
      <c r="AA2291" s="25"/>
      <c r="AF2291" s="64"/>
    </row>
    <row r="2292" spans="1:33">
      <c r="A2292" s="58"/>
      <c r="B2292" s="29"/>
      <c r="C2292" s="59"/>
      <c r="E2292" s="60"/>
      <c r="F2292" s="60"/>
      <c r="G2292" s="60"/>
      <c r="H2292" s="38"/>
      <c r="P2292" s="24"/>
      <c r="Q2292" s="24"/>
      <c r="R2292" s="24"/>
      <c r="S2292" s="24"/>
      <c r="T2292" s="24"/>
      <c r="U2292" s="24"/>
      <c r="V2292" s="24"/>
      <c r="AA2292" s="25"/>
      <c r="AF2292" s="64"/>
    </row>
    <row r="2293" spans="1:33">
      <c r="A2293" s="58"/>
      <c r="B2293" s="29"/>
      <c r="C2293" s="59"/>
      <c r="E2293" s="60"/>
      <c r="F2293" s="60"/>
      <c r="G2293" s="60"/>
      <c r="H2293" s="38"/>
      <c r="P2293" s="24"/>
      <c r="Q2293" s="24"/>
      <c r="R2293" s="24"/>
      <c r="S2293" s="24"/>
      <c r="T2293" s="24"/>
      <c r="U2293" s="24"/>
      <c r="V2293" s="24"/>
      <c r="AA2293" s="25"/>
      <c r="AF2293" s="64"/>
    </row>
    <row r="2294" spans="1:33">
      <c r="A2294" s="58"/>
      <c r="B2294" s="29"/>
      <c r="C2294" s="59"/>
      <c r="E2294" s="60"/>
      <c r="F2294" s="60"/>
      <c r="G2294" s="60"/>
      <c r="H2294" s="38"/>
      <c r="P2294" s="24"/>
      <c r="Q2294" s="24"/>
      <c r="R2294" s="24"/>
      <c r="S2294" s="24"/>
      <c r="T2294" s="24"/>
      <c r="U2294" s="24"/>
      <c r="V2294" s="24"/>
      <c r="AA2294" s="25"/>
      <c r="AF2294" s="64"/>
    </row>
    <row r="2295" spans="1:33">
      <c r="A2295" s="58"/>
      <c r="B2295" s="29"/>
      <c r="C2295" s="59"/>
      <c r="E2295" s="60"/>
      <c r="F2295" s="60"/>
      <c r="G2295" s="60"/>
      <c r="H2295" s="38"/>
      <c r="P2295" s="24"/>
      <c r="Q2295" s="24"/>
      <c r="R2295" s="24"/>
      <c r="S2295" s="24"/>
      <c r="T2295" s="24"/>
      <c r="U2295" s="24"/>
      <c r="V2295" s="24"/>
      <c r="AA2295" s="25"/>
      <c r="AF2295" s="64"/>
    </row>
    <row r="2296" spans="1:33">
      <c r="A2296" s="58"/>
      <c r="B2296" s="29"/>
      <c r="C2296" s="59"/>
      <c r="E2296" s="60"/>
      <c r="F2296" s="60"/>
      <c r="G2296" s="60"/>
      <c r="H2296" s="38"/>
      <c r="P2296" s="24"/>
      <c r="Q2296" s="24"/>
      <c r="R2296" s="24"/>
      <c r="S2296" s="24"/>
      <c r="T2296" s="24"/>
      <c r="U2296" s="24"/>
      <c r="V2296" s="24"/>
      <c r="AA2296" s="25"/>
      <c r="AF2296" s="64"/>
    </row>
    <row r="2297" spans="1:33">
      <c r="A2297" s="58"/>
      <c r="B2297" s="29"/>
      <c r="C2297" s="59"/>
      <c r="E2297" s="60"/>
      <c r="F2297" s="60"/>
      <c r="G2297" s="60"/>
      <c r="H2297" s="38"/>
      <c r="P2297" s="24"/>
      <c r="Q2297" s="24"/>
      <c r="R2297" s="24"/>
      <c r="S2297" s="24"/>
      <c r="T2297" s="24"/>
      <c r="U2297" s="24"/>
      <c r="V2297" s="24"/>
      <c r="AA2297" s="25"/>
      <c r="AF2297" s="64"/>
    </row>
    <row r="2298" spans="1:33">
      <c r="A2298" s="58"/>
      <c r="B2298" s="29"/>
      <c r="C2298" s="59"/>
      <c r="E2298" s="60"/>
      <c r="F2298" s="60"/>
      <c r="G2298" s="60"/>
      <c r="H2298" s="38"/>
      <c r="P2298" s="24"/>
      <c r="Q2298" s="24"/>
      <c r="R2298" s="24"/>
      <c r="S2298" s="24"/>
      <c r="T2298" s="24"/>
      <c r="U2298" s="24"/>
      <c r="V2298" s="24"/>
      <c r="AA2298" s="25"/>
      <c r="AF2298" s="64"/>
    </row>
    <row r="2299" spans="1:33">
      <c r="A2299" s="58"/>
      <c r="B2299" s="29"/>
      <c r="C2299" s="59"/>
      <c r="E2299" s="60"/>
      <c r="F2299" s="60"/>
      <c r="G2299" s="60"/>
      <c r="H2299" s="38"/>
      <c r="P2299" s="24"/>
      <c r="Q2299" s="24"/>
      <c r="R2299" s="24"/>
      <c r="S2299" s="24"/>
      <c r="T2299" s="24"/>
      <c r="U2299" s="24"/>
      <c r="V2299" s="24"/>
      <c r="AA2299" s="25"/>
      <c r="AF2299" s="64"/>
    </row>
    <row r="2300" spans="1:33">
      <c r="A2300" s="58"/>
      <c r="C2300" s="59"/>
      <c r="D2300" s="29"/>
      <c r="E2300" s="60"/>
      <c r="F2300" s="60"/>
      <c r="G2300" s="60"/>
      <c r="H2300" s="38"/>
      <c r="P2300" s="24"/>
      <c r="R2300" s="24"/>
      <c r="S2300" s="37"/>
      <c r="U2300" s="61"/>
      <c r="V2300" s="61"/>
      <c r="AA2300" s="25"/>
      <c r="AF2300" s="64"/>
    </row>
    <row r="2301" spans="1:33">
      <c r="A2301" s="58"/>
      <c r="C2301" s="59"/>
      <c r="D2301" s="29"/>
      <c r="E2301" s="60"/>
      <c r="F2301" s="60"/>
      <c r="G2301" s="60"/>
      <c r="H2301" s="38"/>
      <c r="P2301" s="24"/>
      <c r="R2301" s="24"/>
      <c r="S2301" s="37"/>
      <c r="U2301" s="61"/>
      <c r="V2301" s="61"/>
      <c r="AA2301" s="25"/>
      <c r="AF2301" s="64"/>
    </row>
    <row r="2302" spans="1:33">
      <c r="A2302" s="58"/>
      <c r="C2302" s="59"/>
      <c r="D2302" s="29"/>
      <c r="E2302" s="60"/>
      <c r="F2302" s="60"/>
      <c r="G2302" s="60"/>
      <c r="H2302" s="38"/>
      <c r="P2302" s="24"/>
      <c r="R2302" s="24"/>
      <c r="S2302" s="37"/>
      <c r="U2302" s="61"/>
      <c r="V2302" s="61"/>
      <c r="AA2302" s="25"/>
      <c r="AF2302" s="64"/>
    </row>
    <row r="2303" spans="1:33">
      <c r="A2303" s="58"/>
      <c r="C2303" s="59"/>
      <c r="D2303" s="29"/>
      <c r="E2303" s="60"/>
      <c r="F2303" s="60"/>
      <c r="G2303" s="60"/>
      <c r="H2303" s="38"/>
      <c r="P2303" s="24"/>
      <c r="R2303" s="24"/>
      <c r="S2303" s="37"/>
      <c r="U2303" s="61"/>
      <c r="V2303" s="61"/>
      <c r="AA2303" s="25"/>
      <c r="AD2303" s="64"/>
      <c r="AE2303" s="64"/>
      <c r="AF2303" s="64"/>
    </row>
    <row r="2304" spans="1:33">
      <c r="A2304" s="58"/>
      <c r="C2304" s="59"/>
      <c r="D2304" s="29"/>
      <c r="E2304" s="60"/>
      <c r="F2304" s="60"/>
      <c r="G2304" s="60"/>
      <c r="H2304" s="38"/>
      <c r="P2304" s="24"/>
      <c r="R2304" s="24"/>
      <c r="S2304" s="37"/>
      <c r="U2304" s="61"/>
      <c r="V2304" s="61"/>
      <c r="AA2304" s="25"/>
      <c r="AD2304" s="64"/>
      <c r="AE2304" s="64"/>
      <c r="AF2304" s="64"/>
      <c r="AG2304" s="69"/>
    </row>
    <row r="2305" spans="1:33">
      <c r="A2305" s="58"/>
      <c r="C2305" s="59"/>
      <c r="D2305" s="29"/>
      <c r="E2305" s="60"/>
      <c r="F2305" s="60"/>
      <c r="G2305" s="60"/>
      <c r="H2305" s="38"/>
      <c r="P2305" s="24"/>
      <c r="R2305" s="24"/>
      <c r="S2305" s="37"/>
      <c r="U2305" s="61"/>
      <c r="V2305" s="61"/>
      <c r="AA2305" s="25"/>
      <c r="AD2305" s="64"/>
      <c r="AE2305" s="64"/>
      <c r="AF2305" s="64"/>
      <c r="AG2305" s="69"/>
    </row>
    <row r="2306" spans="1:33">
      <c r="A2306" s="58"/>
      <c r="C2306" s="59"/>
      <c r="D2306" s="29"/>
      <c r="E2306" s="60"/>
      <c r="F2306" s="60"/>
      <c r="G2306" s="60"/>
      <c r="H2306" s="38"/>
      <c r="P2306" s="24"/>
      <c r="R2306" s="24"/>
      <c r="S2306" s="37"/>
      <c r="U2306" s="61"/>
      <c r="V2306" s="61"/>
      <c r="AA2306" s="25"/>
      <c r="AF2306" s="64"/>
      <c r="AG2306" s="69"/>
    </row>
    <row r="2307" spans="1:33">
      <c r="A2307" s="58"/>
      <c r="C2307" s="59"/>
      <c r="D2307" s="29"/>
      <c r="E2307" s="60"/>
      <c r="F2307" s="60"/>
      <c r="G2307" s="60"/>
      <c r="H2307" s="38"/>
      <c r="P2307" s="24"/>
      <c r="R2307" s="24"/>
      <c r="S2307" s="37"/>
      <c r="U2307" s="61"/>
      <c r="V2307" s="61"/>
      <c r="AA2307" s="25"/>
      <c r="AF2307" s="64"/>
      <c r="AG2307" s="69"/>
    </row>
    <row r="2308" spans="1:33">
      <c r="A2308" s="58"/>
      <c r="C2308" s="59"/>
      <c r="D2308" s="29"/>
      <c r="E2308" s="60"/>
      <c r="F2308" s="60"/>
      <c r="G2308" s="60"/>
      <c r="H2308" s="38"/>
      <c r="P2308" s="24"/>
      <c r="R2308" s="24"/>
      <c r="S2308" s="37"/>
      <c r="U2308" s="61"/>
      <c r="V2308" s="61"/>
      <c r="AA2308" s="25"/>
      <c r="AF2308" s="64"/>
      <c r="AG2308" s="69"/>
    </row>
    <row r="2309" spans="1:33">
      <c r="A2309" s="58"/>
      <c r="C2309" s="59"/>
      <c r="E2309" s="60"/>
      <c r="F2309" s="60"/>
      <c r="G2309" s="60"/>
      <c r="H2309" s="38"/>
      <c r="P2309" s="24"/>
      <c r="R2309" s="24"/>
      <c r="U2309" s="61"/>
      <c r="V2309" s="61"/>
      <c r="AA2309" s="25"/>
      <c r="AF2309" s="64"/>
      <c r="AG2309" s="69"/>
    </row>
    <row r="2310" spans="1:33">
      <c r="A2310" s="58"/>
      <c r="C2310" s="59"/>
      <c r="E2310" s="60"/>
      <c r="F2310" s="60"/>
      <c r="G2310" s="60"/>
      <c r="H2310" s="38"/>
      <c r="P2310" s="24"/>
      <c r="R2310" s="24"/>
      <c r="U2310" s="61"/>
      <c r="V2310" s="61"/>
      <c r="AA2310" s="25"/>
      <c r="AF2310" s="64"/>
    </row>
    <row r="2311" spans="1:33">
      <c r="A2311" s="58"/>
      <c r="C2311" s="59"/>
      <c r="E2311" s="60"/>
      <c r="F2311" s="60"/>
      <c r="G2311" s="60"/>
      <c r="H2311" s="38"/>
      <c r="P2311" s="24"/>
      <c r="R2311" s="24"/>
      <c r="U2311" s="61"/>
      <c r="V2311" s="61"/>
      <c r="AA2311" s="25"/>
      <c r="AF2311" s="64"/>
    </row>
    <row r="2312" spans="1:33">
      <c r="A2312" s="58"/>
      <c r="C2312" s="59"/>
      <c r="E2312" s="60"/>
      <c r="F2312" s="60"/>
      <c r="G2312" s="60"/>
      <c r="H2312" s="38"/>
      <c r="P2312" s="24"/>
      <c r="R2312" s="24"/>
      <c r="U2312" s="61"/>
      <c r="V2312" s="61"/>
      <c r="AA2312" s="25"/>
      <c r="AF2312" s="64"/>
    </row>
    <row r="2313" spans="1:33">
      <c r="A2313" s="58"/>
      <c r="C2313" s="59"/>
      <c r="E2313" s="60"/>
      <c r="F2313" s="60"/>
      <c r="G2313" s="60"/>
      <c r="H2313" s="38"/>
      <c r="P2313" s="24"/>
      <c r="R2313" s="24"/>
      <c r="U2313" s="61"/>
      <c r="V2313" s="61"/>
      <c r="AA2313" s="25"/>
      <c r="AF2313" s="64"/>
    </row>
    <row r="2314" spans="1:33">
      <c r="A2314" s="58"/>
      <c r="C2314" s="59"/>
      <c r="E2314" s="60"/>
      <c r="F2314" s="60"/>
      <c r="G2314" s="60"/>
      <c r="H2314" s="38"/>
      <c r="P2314" s="24"/>
      <c r="R2314" s="24"/>
      <c r="U2314" s="61"/>
      <c r="V2314" s="61"/>
      <c r="AA2314" s="25"/>
      <c r="AD2314" s="64"/>
      <c r="AE2314" s="64"/>
      <c r="AF2314" s="64"/>
    </row>
    <row r="2315" spans="1:33">
      <c r="A2315" s="58"/>
      <c r="C2315" s="59"/>
      <c r="E2315" s="60"/>
      <c r="F2315" s="60"/>
      <c r="G2315" s="60"/>
      <c r="H2315" s="38"/>
      <c r="P2315" s="24"/>
      <c r="R2315" s="24"/>
      <c r="U2315" s="61"/>
      <c r="V2315" s="61"/>
      <c r="AA2315" s="25"/>
      <c r="AD2315" s="64"/>
      <c r="AE2315" s="64"/>
      <c r="AF2315" s="64"/>
    </row>
    <row r="2316" spans="1:33">
      <c r="A2316" s="58"/>
      <c r="C2316" s="59"/>
      <c r="E2316" s="60"/>
      <c r="F2316" s="60"/>
      <c r="G2316" s="60"/>
      <c r="H2316" s="38"/>
      <c r="P2316" s="24"/>
      <c r="R2316" s="24"/>
      <c r="U2316" s="61"/>
      <c r="V2316" s="61"/>
      <c r="AA2316" s="25"/>
      <c r="AF2316" s="64"/>
    </row>
    <row r="2317" spans="1:33">
      <c r="A2317" s="58"/>
      <c r="C2317" s="59"/>
      <c r="E2317" s="60"/>
      <c r="F2317" s="60"/>
      <c r="G2317" s="60"/>
      <c r="H2317" s="38"/>
      <c r="P2317" s="24"/>
      <c r="R2317" s="24"/>
      <c r="U2317" s="61"/>
      <c r="V2317" s="61"/>
      <c r="AA2317" s="25"/>
      <c r="AF2317" s="64"/>
    </row>
    <row r="2318" spans="1:33">
      <c r="A2318" s="58"/>
      <c r="C2318" s="59"/>
      <c r="E2318" s="60"/>
      <c r="F2318" s="60"/>
      <c r="G2318" s="60"/>
      <c r="H2318" s="38"/>
      <c r="P2318" s="24"/>
      <c r="R2318" s="24"/>
      <c r="U2318" s="61"/>
      <c r="V2318" s="61"/>
      <c r="AA2318" s="25"/>
      <c r="AF2318" s="64"/>
    </row>
    <row r="2319" spans="1:33">
      <c r="A2319" s="58"/>
      <c r="C2319" s="59"/>
      <c r="E2319" s="60"/>
      <c r="F2319" s="60"/>
      <c r="G2319" s="60"/>
      <c r="H2319" s="38"/>
      <c r="P2319" s="24"/>
      <c r="R2319" s="24"/>
      <c r="U2319" s="61"/>
      <c r="V2319" s="61"/>
      <c r="AA2319" s="25"/>
      <c r="AF2319" s="64"/>
    </row>
    <row r="2320" spans="1:33">
      <c r="A2320" s="58"/>
      <c r="C2320" s="59"/>
      <c r="E2320" s="60"/>
      <c r="F2320" s="60"/>
      <c r="G2320" s="60"/>
      <c r="H2320" s="38"/>
      <c r="P2320" s="24"/>
      <c r="R2320" s="24"/>
      <c r="U2320" s="61"/>
      <c r="V2320" s="61"/>
      <c r="AA2320" s="25"/>
      <c r="AF2320" s="64"/>
    </row>
    <row r="2321" spans="1:33">
      <c r="A2321" s="58"/>
      <c r="C2321" s="59"/>
      <c r="E2321" s="60"/>
      <c r="F2321" s="60"/>
      <c r="G2321" s="60"/>
      <c r="H2321" s="38"/>
      <c r="P2321" s="24"/>
      <c r="R2321" s="24"/>
      <c r="U2321" s="61"/>
      <c r="V2321" s="61"/>
      <c r="AA2321" s="25"/>
      <c r="AF2321" s="64"/>
    </row>
    <row r="2322" spans="1:33">
      <c r="A2322" s="58"/>
      <c r="C2322" s="59"/>
      <c r="E2322" s="60"/>
      <c r="F2322" s="60"/>
      <c r="G2322" s="60"/>
      <c r="H2322" s="38"/>
      <c r="P2322" s="24"/>
      <c r="R2322" s="24"/>
      <c r="U2322" s="61"/>
      <c r="V2322" s="61"/>
      <c r="AA2322" s="25"/>
      <c r="AF2322" s="64"/>
    </row>
    <row r="2323" spans="1:33">
      <c r="A2323" s="58"/>
      <c r="C2323" s="59"/>
      <c r="E2323" s="60"/>
      <c r="F2323" s="60"/>
      <c r="G2323" s="60"/>
      <c r="H2323" s="38"/>
      <c r="P2323" s="24"/>
      <c r="R2323" s="24"/>
      <c r="U2323" s="61"/>
      <c r="V2323" s="61"/>
      <c r="AA2323" s="25"/>
      <c r="AF2323" s="64"/>
    </row>
    <row r="2324" spans="1:33">
      <c r="A2324" s="58"/>
      <c r="C2324" s="59"/>
      <c r="E2324" s="60"/>
      <c r="F2324" s="60"/>
      <c r="G2324" s="60"/>
      <c r="H2324" s="38"/>
      <c r="P2324" s="24"/>
      <c r="R2324" s="24"/>
      <c r="U2324" s="61"/>
      <c r="V2324" s="61"/>
      <c r="AA2324" s="25"/>
      <c r="AF2324" s="64"/>
    </row>
    <row r="2325" spans="1:33">
      <c r="A2325" s="58"/>
      <c r="C2325" s="59"/>
      <c r="E2325" s="60"/>
      <c r="F2325" s="60"/>
      <c r="G2325" s="60"/>
      <c r="H2325" s="38"/>
      <c r="P2325" s="24"/>
      <c r="R2325" s="24"/>
      <c r="U2325" s="61"/>
      <c r="V2325" s="61"/>
      <c r="AA2325" s="25"/>
      <c r="AF2325" s="64"/>
    </row>
    <row r="2326" spans="1:33">
      <c r="A2326" s="58"/>
      <c r="C2326" s="59"/>
      <c r="E2326" s="60"/>
      <c r="F2326" s="60"/>
      <c r="G2326" s="60"/>
      <c r="H2326" s="38"/>
      <c r="P2326" s="24"/>
      <c r="R2326" s="24"/>
      <c r="U2326" s="61"/>
      <c r="V2326" s="61"/>
      <c r="AA2326" s="25"/>
      <c r="AF2326" s="64"/>
    </row>
    <row r="2327" spans="1:33">
      <c r="A2327" s="58"/>
      <c r="C2327" s="59"/>
      <c r="D2327" s="29"/>
      <c r="E2327" s="60"/>
      <c r="F2327" s="60"/>
      <c r="G2327" s="60"/>
      <c r="H2327" s="38"/>
      <c r="P2327" s="24"/>
      <c r="R2327" s="24"/>
      <c r="S2327" s="37"/>
      <c r="U2327" s="61"/>
      <c r="V2327" s="61"/>
      <c r="AA2327" s="25"/>
      <c r="AF2327" s="64"/>
    </row>
    <row r="2328" spans="1:33">
      <c r="A2328" s="58"/>
      <c r="C2328" s="59"/>
      <c r="D2328" s="29"/>
      <c r="E2328" s="60"/>
      <c r="F2328" s="60"/>
      <c r="G2328" s="60"/>
      <c r="H2328" s="38"/>
      <c r="P2328" s="24"/>
      <c r="R2328" s="24"/>
      <c r="S2328" s="37"/>
      <c r="U2328" s="61"/>
      <c r="V2328" s="61"/>
      <c r="AA2328" s="25"/>
      <c r="AF2328" s="64"/>
    </row>
    <row r="2329" spans="1:33">
      <c r="A2329" s="58"/>
      <c r="C2329" s="59"/>
      <c r="D2329" s="29"/>
      <c r="E2329" s="60"/>
      <c r="F2329" s="60"/>
      <c r="G2329" s="60"/>
      <c r="H2329" s="38"/>
      <c r="P2329" s="24"/>
      <c r="R2329" s="24"/>
      <c r="S2329" s="37"/>
      <c r="U2329" s="61"/>
      <c r="V2329" s="61"/>
      <c r="AA2329" s="25"/>
      <c r="AF2329" s="64"/>
    </row>
    <row r="2330" spans="1:33">
      <c r="A2330" s="58"/>
      <c r="C2330" s="59"/>
      <c r="D2330" s="29"/>
      <c r="E2330" s="60"/>
      <c r="F2330" s="60"/>
      <c r="G2330" s="60"/>
      <c r="H2330" s="38"/>
      <c r="P2330" s="24"/>
      <c r="R2330" s="24"/>
      <c r="S2330" s="37"/>
      <c r="U2330" s="61"/>
      <c r="V2330" s="61"/>
      <c r="AA2330" s="25"/>
      <c r="AF2330" s="64"/>
    </row>
    <row r="2331" spans="1:33">
      <c r="A2331" s="58"/>
      <c r="C2331" s="59"/>
      <c r="D2331" s="29"/>
      <c r="E2331" s="60"/>
      <c r="F2331" s="60"/>
      <c r="G2331" s="60"/>
      <c r="H2331" s="38"/>
      <c r="P2331" s="24"/>
      <c r="R2331" s="24"/>
      <c r="S2331" s="37"/>
      <c r="U2331" s="61"/>
      <c r="V2331" s="61"/>
      <c r="AA2331" s="25"/>
      <c r="AF2331" s="64"/>
      <c r="AG2331" s="69"/>
    </row>
    <row r="2332" spans="1:33">
      <c r="A2332" s="58"/>
      <c r="C2332" s="59"/>
      <c r="D2332" s="29"/>
      <c r="E2332" s="60"/>
      <c r="F2332" s="60"/>
      <c r="G2332" s="60"/>
      <c r="H2332" s="38"/>
      <c r="P2332" s="24"/>
      <c r="R2332" s="24"/>
      <c r="S2332" s="37"/>
      <c r="U2332" s="61"/>
      <c r="V2332" s="61"/>
      <c r="AA2332" s="25"/>
      <c r="AF2332" s="64"/>
      <c r="AG2332" s="69"/>
    </row>
    <row r="2333" spans="1:33">
      <c r="A2333" s="58"/>
      <c r="C2333" s="59"/>
      <c r="D2333" s="29"/>
      <c r="E2333" s="60"/>
      <c r="F2333" s="60"/>
      <c r="G2333" s="60"/>
      <c r="H2333" s="38"/>
      <c r="P2333" s="24"/>
      <c r="R2333" s="24"/>
      <c r="S2333" s="37"/>
      <c r="U2333" s="61"/>
      <c r="V2333" s="61"/>
      <c r="AA2333" s="25"/>
      <c r="AD2333" s="64"/>
      <c r="AE2333" s="64"/>
      <c r="AF2333" s="64"/>
      <c r="AG2333" s="69"/>
    </row>
    <row r="2334" spans="1:33">
      <c r="A2334" s="58"/>
      <c r="C2334" s="59"/>
      <c r="D2334" s="29"/>
      <c r="E2334" s="60"/>
      <c r="F2334" s="60"/>
      <c r="G2334" s="60"/>
      <c r="H2334" s="38"/>
      <c r="P2334" s="24"/>
      <c r="R2334" s="24"/>
      <c r="S2334" s="37"/>
      <c r="U2334" s="61"/>
      <c r="V2334" s="61"/>
      <c r="AA2334" s="25"/>
      <c r="AD2334" s="64"/>
      <c r="AE2334" s="64"/>
      <c r="AF2334" s="64"/>
      <c r="AG2334" s="69"/>
    </row>
    <row r="2335" spans="1:33">
      <c r="A2335" s="37"/>
      <c r="C2335" s="59"/>
      <c r="D2335" s="29"/>
      <c r="E2335" s="60"/>
      <c r="F2335" s="60"/>
      <c r="G2335" s="60"/>
      <c r="H2335" s="38"/>
      <c r="P2335" s="24"/>
      <c r="R2335" s="24"/>
      <c r="S2335" s="37"/>
      <c r="U2335" s="61"/>
      <c r="V2335" s="61"/>
      <c r="AA2335" s="25"/>
      <c r="AF2335" s="64"/>
    </row>
    <row r="2336" spans="1:33">
      <c r="A2336" s="37"/>
      <c r="C2336" s="59"/>
      <c r="D2336" s="29"/>
      <c r="E2336" s="60"/>
      <c r="F2336" s="60"/>
      <c r="G2336" s="60"/>
      <c r="H2336" s="38"/>
      <c r="P2336" s="24"/>
      <c r="R2336" s="24"/>
      <c r="S2336" s="37"/>
      <c r="U2336" s="61"/>
      <c r="V2336" s="61"/>
      <c r="AA2336" s="25"/>
      <c r="AF2336" s="64"/>
    </row>
    <row r="2337" spans="1:32">
      <c r="A2337" s="37"/>
      <c r="C2337" s="59"/>
      <c r="D2337" s="29"/>
      <c r="E2337" s="60"/>
      <c r="F2337" s="60"/>
      <c r="G2337" s="60"/>
      <c r="H2337" s="38"/>
      <c r="P2337" s="24"/>
      <c r="R2337" s="24"/>
      <c r="S2337" s="37"/>
      <c r="U2337" s="61"/>
      <c r="V2337" s="61"/>
      <c r="AA2337" s="25"/>
      <c r="AF2337" s="64"/>
    </row>
    <row r="2338" spans="1:32">
      <c r="A2338" s="37"/>
      <c r="C2338" s="59"/>
      <c r="D2338" s="29"/>
      <c r="E2338" s="60"/>
      <c r="F2338" s="60"/>
      <c r="G2338" s="60"/>
      <c r="H2338" s="38"/>
      <c r="P2338" s="24"/>
      <c r="R2338" s="24"/>
      <c r="S2338" s="37"/>
      <c r="U2338" s="61"/>
      <c r="V2338" s="61"/>
      <c r="AA2338" s="25"/>
      <c r="AF2338" s="64"/>
    </row>
    <row r="2339" spans="1:32">
      <c r="A2339" s="37"/>
      <c r="C2339" s="59"/>
      <c r="D2339" s="29"/>
      <c r="E2339" s="60"/>
      <c r="F2339" s="60"/>
      <c r="G2339" s="60"/>
      <c r="H2339" s="38"/>
      <c r="P2339" s="24"/>
      <c r="R2339" s="24"/>
      <c r="S2339" s="37"/>
      <c r="U2339" s="61"/>
      <c r="V2339" s="61"/>
      <c r="AA2339" s="25"/>
      <c r="AF2339" s="64"/>
    </row>
    <row r="2340" spans="1:32">
      <c r="A2340" s="37"/>
      <c r="C2340" s="59"/>
      <c r="D2340" s="29"/>
      <c r="E2340" s="60"/>
      <c r="F2340" s="60"/>
      <c r="G2340" s="60"/>
      <c r="H2340" s="38"/>
      <c r="P2340" s="24"/>
      <c r="R2340" s="24"/>
      <c r="S2340" s="37"/>
      <c r="U2340" s="61"/>
      <c r="V2340" s="61"/>
      <c r="AA2340" s="25"/>
      <c r="AF2340" s="64"/>
    </row>
    <row r="2341" spans="1:32">
      <c r="A2341" s="37"/>
      <c r="C2341" s="59"/>
      <c r="D2341" s="29"/>
      <c r="E2341" s="60"/>
      <c r="F2341" s="60"/>
      <c r="G2341" s="60"/>
      <c r="H2341" s="38"/>
      <c r="P2341" s="24"/>
      <c r="R2341" s="24"/>
      <c r="S2341" s="37"/>
      <c r="U2341" s="61"/>
      <c r="V2341" s="61"/>
      <c r="AA2341" s="25"/>
      <c r="AF2341" s="64"/>
    </row>
    <row r="2342" spans="1:32">
      <c r="A2342" s="37"/>
      <c r="C2342" s="59"/>
      <c r="D2342" s="29"/>
      <c r="E2342" s="60"/>
      <c r="F2342" s="60"/>
      <c r="G2342" s="60"/>
      <c r="H2342" s="38"/>
      <c r="P2342" s="24"/>
      <c r="R2342" s="24"/>
      <c r="S2342" s="37"/>
      <c r="U2342" s="61"/>
      <c r="V2342" s="61"/>
      <c r="AA2342" s="25"/>
      <c r="AF2342" s="64"/>
    </row>
    <row r="2343" spans="1:32">
      <c r="A2343" s="37"/>
      <c r="C2343" s="59"/>
      <c r="D2343" s="29"/>
      <c r="E2343" s="60"/>
      <c r="F2343" s="60"/>
      <c r="G2343" s="60"/>
      <c r="H2343" s="38"/>
      <c r="P2343" s="24"/>
      <c r="R2343" s="24"/>
      <c r="S2343" s="37"/>
      <c r="U2343" s="61"/>
      <c r="V2343" s="61"/>
      <c r="AA2343" s="25"/>
      <c r="AF2343" s="64"/>
    </row>
    <row r="2344" spans="1:32">
      <c r="A2344" s="37"/>
      <c r="C2344" s="59"/>
      <c r="D2344" s="29"/>
      <c r="E2344" s="60"/>
      <c r="F2344" s="60"/>
      <c r="G2344" s="60"/>
      <c r="H2344" s="38"/>
      <c r="P2344" s="24"/>
      <c r="R2344" s="24"/>
      <c r="S2344" s="37"/>
      <c r="U2344" s="61"/>
      <c r="V2344" s="61"/>
      <c r="AA2344" s="25"/>
      <c r="AF2344" s="64"/>
    </row>
    <row r="2345" spans="1:32">
      <c r="A2345" s="37"/>
      <c r="C2345" s="59"/>
      <c r="D2345" s="29"/>
      <c r="E2345" s="60"/>
      <c r="F2345" s="60"/>
      <c r="G2345" s="60"/>
      <c r="H2345" s="38"/>
      <c r="P2345" s="24"/>
      <c r="R2345" s="24"/>
      <c r="S2345" s="37"/>
      <c r="U2345" s="61"/>
      <c r="V2345" s="61"/>
      <c r="AA2345" s="25"/>
      <c r="AD2345" s="64"/>
      <c r="AE2345" s="64"/>
      <c r="AF2345" s="64"/>
    </row>
    <row r="2346" spans="1:32">
      <c r="A2346" s="37"/>
      <c r="C2346" s="59"/>
      <c r="D2346" s="29"/>
      <c r="E2346" s="60"/>
      <c r="F2346" s="60"/>
      <c r="G2346" s="60"/>
      <c r="H2346" s="38"/>
      <c r="P2346" s="24"/>
      <c r="R2346" s="24"/>
      <c r="S2346" s="37"/>
      <c r="U2346" s="61"/>
      <c r="V2346" s="61"/>
      <c r="AA2346" s="25"/>
      <c r="AF2346" s="64"/>
    </row>
    <row r="2347" spans="1:32">
      <c r="A2347" s="37"/>
      <c r="C2347" s="59"/>
      <c r="D2347" s="29"/>
      <c r="E2347" s="60"/>
      <c r="F2347" s="60"/>
      <c r="G2347" s="60"/>
      <c r="H2347" s="38"/>
      <c r="P2347" s="24"/>
      <c r="R2347" s="24"/>
      <c r="S2347" s="37"/>
      <c r="U2347" s="61"/>
      <c r="V2347" s="61"/>
      <c r="AA2347" s="25"/>
      <c r="AF2347" s="64"/>
    </row>
    <row r="2348" spans="1:32">
      <c r="A2348" s="37"/>
      <c r="C2348" s="59"/>
      <c r="D2348" s="29"/>
      <c r="E2348" s="60"/>
      <c r="F2348" s="60"/>
      <c r="G2348" s="60"/>
      <c r="H2348" s="38"/>
      <c r="P2348" s="24"/>
      <c r="R2348" s="24"/>
      <c r="S2348" s="37"/>
      <c r="U2348" s="61"/>
      <c r="V2348" s="61"/>
      <c r="AA2348" s="25"/>
      <c r="AF2348" s="64"/>
    </row>
    <row r="2349" spans="1:32">
      <c r="A2349" s="37"/>
      <c r="C2349" s="59"/>
      <c r="D2349" s="29"/>
      <c r="E2349" s="60"/>
      <c r="F2349" s="60"/>
      <c r="G2349" s="60"/>
      <c r="H2349" s="38"/>
      <c r="P2349" s="24"/>
      <c r="R2349" s="24"/>
      <c r="S2349" s="37"/>
      <c r="U2349" s="61"/>
      <c r="V2349" s="61"/>
      <c r="AA2349" s="25"/>
      <c r="AF2349" s="64"/>
    </row>
    <row r="2350" spans="1:32">
      <c r="A2350" s="37"/>
      <c r="C2350" s="59"/>
      <c r="D2350" s="29"/>
      <c r="E2350" s="60"/>
      <c r="F2350" s="60"/>
      <c r="G2350" s="60"/>
      <c r="H2350" s="38"/>
      <c r="P2350" s="24"/>
      <c r="R2350" s="24"/>
      <c r="S2350" s="37"/>
      <c r="U2350" s="61"/>
      <c r="V2350" s="61"/>
      <c r="AA2350" s="25"/>
      <c r="AF2350" s="64"/>
    </row>
    <row r="2351" spans="1:32">
      <c r="A2351" s="37"/>
      <c r="C2351" s="59"/>
      <c r="D2351" s="29"/>
      <c r="E2351" s="60"/>
      <c r="F2351" s="60"/>
      <c r="G2351" s="60"/>
      <c r="H2351" s="38"/>
      <c r="P2351" s="24"/>
      <c r="R2351" s="24"/>
      <c r="S2351" s="37"/>
      <c r="U2351" s="61"/>
      <c r="V2351" s="61"/>
      <c r="AA2351" s="25"/>
      <c r="AF2351" s="64"/>
    </row>
    <row r="2352" spans="1:32">
      <c r="A2352" s="37"/>
      <c r="C2352" s="59"/>
      <c r="D2352" s="29"/>
      <c r="E2352" s="60"/>
      <c r="F2352" s="60"/>
      <c r="G2352" s="60"/>
      <c r="H2352" s="38"/>
      <c r="P2352" s="24"/>
      <c r="R2352" s="24"/>
      <c r="S2352" s="37"/>
      <c r="U2352" s="61"/>
      <c r="V2352" s="61"/>
      <c r="AA2352" s="25"/>
      <c r="AF2352" s="64"/>
    </row>
    <row r="2353" spans="1:33">
      <c r="A2353" s="37"/>
      <c r="C2353" s="59"/>
      <c r="D2353" s="29"/>
      <c r="E2353" s="60"/>
      <c r="F2353" s="60"/>
      <c r="G2353" s="60"/>
      <c r="H2353" s="38"/>
      <c r="P2353" s="24"/>
      <c r="R2353" s="24"/>
      <c r="S2353" s="37"/>
      <c r="U2353" s="61"/>
      <c r="V2353" s="61"/>
      <c r="AA2353" s="25"/>
      <c r="AF2353" s="64"/>
    </row>
    <row r="2354" spans="1:33">
      <c r="A2354" s="37"/>
      <c r="C2354" s="59"/>
      <c r="D2354" s="29"/>
      <c r="E2354" s="60"/>
      <c r="F2354" s="60"/>
      <c r="G2354" s="60"/>
      <c r="H2354" s="38"/>
      <c r="P2354" s="24"/>
      <c r="R2354" s="24"/>
      <c r="S2354" s="37"/>
      <c r="U2354" s="61"/>
      <c r="V2354" s="61"/>
      <c r="AA2354" s="25"/>
      <c r="AF2354" s="64"/>
    </row>
    <row r="2355" spans="1:33">
      <c r="A2355" s="37"/>
      <c r="C2355" s="59"/>
      <c r="D2355" s="29"/>
      <c r="E2355" s="60"/>
      <c r="F2355" s="60"/>
      <c r="G2355" s="60"/>
      <c r="H2355" s="38"/>
      <c r="P2355" s="24"/>
      <c r="R2355" s="24"/>
      <c r="S2355" s="37"/>
      <c r="U2355" s="61"/>
      <c r="V2355" s="61"/>
      <c r="AA2355" s="25"/>
      <c r="AD2355" s="64"/>
      <c r="AE2355" s="64"/>
      <c r="AF2355" s="64"/>
    </row>
    <row r="2356" spans="1:33">
      <c r="A2356" s="37"/>
      <c r="C2356" s="59"/>
      <c r="D2356" s="29"/>
      <c r="E2356" s="60"/>
      <c r="F2356" s="60"/>
      <c r="G2356" s="60"/>
      <c r="H2356" s="38"/>
      <c r="P2356" s="24"/>
      <c r="R2356" s="24"/>
      <c r="S2356" s="37"/>
      <c r="U2356" s="61"/>
      <c r="V2356" s="61"/>
      <c r="AA2356" s="25"/>
      <c r="AD2356" s="64"/>
      <c r="AE2356" s="64"/>
      <c r="AF2356" s="64"/>
    </row>
    <row r="2357" spans="1:33">
      <c r="A2357" s="37"/>
      <c r="C2357" s="59"/>
      <c r="D2357" s="29"/>
      <c r="E2357" s="60"/>
      <c r="F2357" s="60"/>
      <c r="G2357" s="60"/>
      <c r="H2357" s="38"/>
      <c r="P2357" s="24"/>
      <c r="R2357" s="24"/>
      <c r="S2357" s="37"/>
      <c r="U2357" s="61"/>
      <c r="V2357" s="61"/>
      <c r="AA2357" s="25"/>
      <c r="AD2357" s="64"/>
      <c r="AE2357" s="64"/>
      <c r="AF2357" s="64"/>
    </row>
    <row r="2358" spans="1:33">
      <c r="A2358" s="37"/>
      <c r="C2358" s="59"/>
      <c r="D2358" s="29"/>
      <c r="E2358" s="60"/>
      <c r="F2358" s="60"/>
      <c r="G2358" s="60"/>
      <c r="H2358" s="38"/>
      <c r="P2358" s="24"/>
      <c r="R2358" s="24"/>
      <c r="S2358" s="37"/>
      <c r="U2358" s="61"/>
      <c r="V2358" s="61"/>
      <c r="AA2358" s="25"/>
      <c r="AD2358" s="64"/>
      <c r="AE2358" s="64"/>
      <c r="AF2358" s="64"/>
    </row>
    <row r="2359" spans="1:33">
      <c r="A2359" s="37"/>
      <c r="C2359" s="59"/>
      <c r="D2359" s="29"/>
      <c r="E2359" s="60"/>
      <c r="F2359" s="60"/>
      <c r="G2359" s="60"/>
      <c r="H2359" s="38"/>
      <c r="P2359" s="24"/>
      <c r="R2359" s="24"/>
      <c r="S2359" s="37"/>
      <c r="U2359" s="61"/>
      <c r="V2359" s="61"/>
      <c r="AA2359" s="25"/>
      <c r="AD2359" s="64"/>
      <c r="AE2359" s="64"/>
      <c r="AF2359" s="64"/>
    </row>
    <row r="2360" spans="1:33">
      <c r="A2360" s="37"/>
      <c r="C2360" s="59"/>
      <c r="D2360" s="29"/>
      <c r="E2360" s="60"/>
      <c r="F2360" s="60"/>
      <c r="G2360" s="60"/>
      <c r="H2360" s="38"/>
      <c r="P2360" s="24"/>
      <c r="R2360" s="24"/>
      <c r="S2360" s="37"/>
      <c r="U2360" s="61"/>
      <c r="V2360" s="61"/>
      <c r="AA2360" s="25"/>
      <c r="AD2360" s="64"/>
      <c r="AE2360" s="64"/>
      <c r="AF2360" s="64"/>
    </row>
    <row r="2361" spans="1:33">
      <c r="A2361" s="37"/>
      <c r="C2361" s="59"/>
      <c r="D2361" s="29"/>
      <c r="E2361" s="60"/>
      <c r="F2361" s="60"/>
      <c r="G2361" s="60"/>
      <c r="H2361" s="38"/>
      <c r="P2361" s="24"/>
      <c r="R2361" s="24"/>
      <c r="S2361" s="37"/>
      <c r="U2361" s="61"/>
      <c r="V2361" s="61"/>
      <c r="AA2361" s="25"/>
      <c r="AF2361" s="64"/>
    </row>
    <row r="2362" spans="1:33">
      <c r="A2362" s="37"/>
      <c r="C2362" s="59"/>
      <c r="D2362" s="29"/>
      <c r="E2362" s="60"/>
      <c r="F2362" s="60"/>
      <c r="G2362" s="60"/>
      <c r="H2362" s="38"/>
      <c r="P2362" s="24"/>
      <c r="R2362" s="24"/>
      <c r="S2362" s="37"/>
      <c r="U2362" s="61"/>
      <c r="V2362" s="61"/>
      <c r="AA2362" s="25"/>
      <c r="AF2362" s="64"/>
    </row>
    <row r="2363" spans="1:33">
      <c r="A2363" s="37"/>
      <c r="C2363" s="59"/>
      <c r="D2363" s="29"/>
      <c r="E2363" s="60"/>
      <c r="F2363" s="60"/>
      <c r="G2363" s="60"/>
      <c r="H2363" s="38"/>
      <c r="P2363" s="24"/>
      <c r="R2363" s="24"/>
      <c r="S2363" s="37"/>
      <c r="U2363" s="61"/>
      <c r="V2363" s="61"/>
      <c r="AA2363" s="25"/>
      <c r="AF2363" s="64"/>
    </row>
    <row r="2364" spans="1:33">
      <c r="A2364" s="37"/>
      <c r="C2364" s="59"/>
      <c r="D2364" s="29"/>
      <c r="E2364" s="60"/>
      <c r="F2364" s="60"/>
      <c r="G2364" s="60"/>
      <c r="H2364" s="38"/>
      <c r="P2364" s="24"/>
      <c r="R2364" s="24"/>
      <c r="S2364" s="37"/>
      <c r="U2364" s="61"/>
      <c r="V2364" s="61"/>
      <c r="AA2364" s="25"/>
      <c r="AF2364" s="64"/>
    </row>
    <row r="2365" spans="1:33">
      <c r="A2365" s="37"/>
      <c r="C2365" s="59"/>
      <c r="D2365" s="29"/>
      <c r="E2365" s="60"/>
      <c r="F2365" s="60"/>
      <c r="G2365" s="60"/>
      <c r="H2365" s="38"/>
      <c r="P2365" s="24"/>
      <c r="R2365" s="24"/>
      <c r="S2365" s="37"/>
      <c r="U2365" s="61"/>
      <c r="V2365" s="61"/>
      <c r="AA2365" s="25"/>
      <c r="AD2365" s="64"/>
      <c r="AE2365" s="64"/>
      <c r="AF2365" s="64"/>
    </row>
    <row r="2366" spans="1:33">
      <c r="A2366" s="37"/>
      <c r="C2366" s="59"/>
      <c r="D2366" s="29"/>
      <c r="E2366" s="60"/>
      <c r="F2366" s="60"/>
      <c r="G2366" s="60"/>
      <c r="H2366" s="38"/>
      <c r="P2366" s="24"/>
      <c r="R2366" s="24"/>
      <c r="S2366" s="37"/>
      <c r="U2366" s="61"/>
      <c r="V2366" s="61"/>
      <c r="AA2366" s="25"/>
      <c r="AD2366" s="64"/>
      <c r="AE2366" s="64"/>
      <c r="AF2366" s="64"/>
    </row>
    <row r="2367" spans="1:33">
      <c r="A2367" s="37"/>
      <c r="C2367" s="59"/>
      <c r="D2367" s="29"/>
      <c r="E2367" s="60"/>
      <c r="F2367" s="60"/>
      <c r="G2367" s="60"/>
      <c r="H2367" s="38"/>
      <c r="P2367" s="24"/>
      <c r="R2367" s="24"/>
      <c r="S2367" s="37"/>
      <c r="U2367" s="61"/>
      <c r="V2367" s="61"/>
      <c r="AA2367" s="25"/>
      <c r="AD2367" s="64"/>
      <c r="AE2367" s="64"/>
      <c r="AF2367" s="64"/>
    </row>
    <row r="2368" spans="1:33">
      <c r="A2368" s="37"/>
      <c r="C2368" s="59"/>
      <c r="D2368" s="29"/>
      <c r="E2368" s="60"/>
      <c r="F2368" s="60"/>
      <c r="G2368" s="60"/>
      <c r="H2368" s="38"/>
      <c r="P2368" s="24"/>
      <c r="R2368" s="24"/>
      <c r="S2368" s="37"/>
      <c r="U2368" s="61"/>
      <c r="V2368" s="61"/>
      <c r="AA2368" s="25"/>
      <c r="AF2368" s="64"/>
      <c r="AG2368" s="69"/>
    </row>
    <row r="2369" spans="1:33">
      <c r="A2369" s="37"/>
      <c r="C2369" s="59"/>
      <c r="D2369" s="29"/>
      <c r="E2369" s="60"/>
      <c r="F2369" s="60"/>
      <c r="G2369" s="60"/>
      <c r="H2369" s="38"/>
      <c r="P2369" s="24"/>
      <c r="R2369" s="24"/>
      <c r="S2369" s="37"/>
      <c r="U2369" s="61"/>
      <c r="V2369" s="61"/>
      <c r="AA2369" s="25"/>
      <c r="AD2369" s="64"/>
      <c r="AE2369" s="64"/>
      <c r="AF2369" s="64"/>
      <c r="AG2369" s="69"/>
    </row>
    <row r="2370" spans="1:33">
      <c r="A2370" s="37"/>
      <c r="C2370" s="59"/>
      <c r="D2370" s="29"/>
      <c r="E2370" s="60"/>
      <c r="F2370" s="60"/>
      <c r="G2370" s="60"/>
      <c r="H2370" s="38"/>
      <c r="P2370" s="24"/>
      <c r="R2370" s="24"/>
      <c r="S2370" s="37"/>
      <c r="U2370" s="61"/>
      <c r="V2370" s="61"/>
      <c r="AA2370" s="25"/>
      <c r="AF2370" s="64"/>
    </row>
    <row r="2371" spans="1:33">
      <c r="A2371" s="37"/>
      <c r="C2371" s="59"/>
      <c r="D2371" s="29"/>
      <c r="E2371" s="60"/>
      <c r="F2371" s="60"/>
      <c r="G2371" s="60"/>
      <c r="H2371" s="38"/>
      <c r="P2371" s="24"/>
      <c r="R2371" s="24"/>
      <c r="S2371" s="37"/>
      <c r="U2371" s="61"/>
      <c r="V2371" s="61"/>
      <c r="AA2371" s="25"/>
      <c r="AF2371" s="64"/>
      <c r="AG2371" s="69"/>
    </row>
    <row r="2372" spans="1:33">
      <c r="A2372" s="37"/>
      <c r="C2372" s="59"/>
      <c r="D2372" s="29"/>
      <c r="E2372" s="60"/>
      <c r="F2372" s="60"/>
      <c r="G2372" s="60"/>
      <c r="H2372" s="38"/>
      <c r="P2372" s="24"/>
      <c r="R2372" s="24"/>
      <c r="S2372" s="37"/>
      <c r="U2372" s="61"/>
      <c r="V2372" s="61"/>
      <c r="AA2372" s="25"/>
      <c r="AF2372" s="64"/>
      <c r="AG2372" s="69"/>
    </row>
    <row r="2373" spans="1:33">
      <c r="A2373" s="37"/>
      <c r="C2373" s="59"/>
      <c r="D2373" s="29"/>
      <c r="E2373" s="60"/>
      <c r="F2373" s="60"/>
      <c r="G2373" s="60"/>
      <c r="H2373" s="38"/>
      <c r="P2373" s="24"/>
      <c r="R2373" s="24"/>
      <c r="S2373" s="37"/>
      <c r="U2373" s="61"/>
      <c r="V2373" s="61"/>
      <c r="AA2373" s="25"/>
      <c r="AF2373" s="64"/>
      <c r="AG2373" s="69"/>
    </row>
    <row r="2374" spans="1:33">
      <c r="A2374" s="37"/>
      <c r="C2374" s="59"/>
      <c r="D2374" s="29"/>
      <c r="E2374" s="60"/>
      <c r="F2374" s="60"/>
      <c r="G2374" s="60"/>
      <c r="H2374" s="38"/>
      <c r="P2374" s="24"/>
      <c r="R2374" s="24"/>
      <c r="S2374" s="37"/>
      <c r="U2374" s="61"/>
      <c r="V2374" s="61"/>
      <c r="AA2374" s="25"/>
      <c r="AF2374" s="64"/>
      <c r="AG2374" s="69"/>
    </row>
    <row r="2375" spans="1:33">
      <c r="A2375" s="37"/>
      <c r="C2375" s="59"/>
      <c r="D2375" s="29"/>
      <c r="E2375" s="60"/>
      <c r="F2375" s="60"/>
      <c r="G2375" s="60"/>
      <c r="H2375" s="38"/>
      <c r="P2375" s="24"/>
      <c r="R2375" s="24"/>
      <c r="S2375" s="37"/>
      <c r="U2375" s="61"/>
      <c r="V2375" s="61"/>
      <c r="AA2375" s="25"/>
      <c r="AF2375" s="64"/>
      <c r="AG2375" s="69"/>
    </row>
    <row r="2376" spans="1:33">
      <c r="A2376" s="37"/>
      <c r="C2376" s="59"/>
      <c r="D2376" s="29"/>
      <c r="E2376" s="60"/>
      <c r="F2376" s="60"/>
      <c r="G2376" s="60"/>
      <c r="H2376" s="38"/>
      <c r="P2376" s="24"/>
      <c r="R2376" s="24"/>
      <c r="S2376" s="37"/>
      <c r="U2376" s="61"/>
      <c r="V2376" s="61"/>
      <c r="AA2376" s="25"/>
      <c r="AF2376" s="64"/>
      <c r="AG2376" s="69"/>
    </row>
    <row r="2377" spans="1:33">
      <c r="A2377" s="37"/>
      <c r="C2377" s="59"/>
      <c r="D2377" s="29"/>
      <c r="E2377" s="60"/>
      <c r="F2377" s="60"/>
      <c r="G2377" s="60"/>
      <c r="H2377" s="38"/>
      <c r="P2377" s="24"/>
      <c r="R2377" s="24"/>
      <c r="S2377" s="37"/>
      <c r="U2377" s="61"/>
      <c r="V2377" s="61"/>
      <c r="AA2377" s="25"/>
      <c r="AF2377" s="64"/>
      <c r="AG2377" s="69"/>
    </row>
    <row r="2378" spans="1:33">
      <c r="A2378" s="37"/>
      <c r="C2378" s="59"/>
      <c r="D2378" s="29"/>
      <c r="E2378" s="60"/>
      <c r="F2378" s="60"/>
      <c r="G2378" s="60"/>
      <c r="H2378" s="38"/>
      <c r="P2378" s="24"/>
      <c r="R2378" s="24"/>
      <c r="S2378" s="37"/>
      <c r="U2378" s="61"/>
      <c r="V2378" s="61"/>
      <c r="AA2378" s="25"/>
      <c r="AF2378" s="64"/>
      <c r="AG2378" s="69"/>
    </row>
    <row r="2379" spans="1:33">
      <c r="A2379" s="37"/>
      <c r="C2379" s="59"/>
      <c r="D2379" s="29"/>
      <c r="E2379" s="60"/>
      <c r="F2379" s="60"/>
      <c r="G2379" s="60"/>
      <c r="H2379" s="38"/>
      <c r="P2379" s="24"/>
      <c r="R2379" s="24"/>
      <c r="S2379" s="37"/>
      <c r="U2379" s="61"/>
      <c r="V2379" s="61"/>
      <c r="AA2379" s="25"/>
      <c r="AF2379" s="64"/>
    </row>
    <row r="2380" spans="1:33">
      <c r="A2380" s="37"/>
      <c r="C2380" s="59"/>
      <c r="D2380" s="29"/>
      <c r="E2380" s="60"/>
      <c r="F2380" s="60"/>
      <c r="G2380" s="60"/>
      <c r="H2380" s="38"/>
      <c r="P2380" s="24"/>
      <c r="R2380" s="24"/>
      <c r="S2380" s="37"/>
      <c r="U2380" s="61"/>
      <c r="V2380" s="61"/>
      <c r="AA2380" s="25"/>
      <c r="AF2380" s="64"/>
    </row>
    <row r="2381" spans="1:33">
      <c r="A2381" s="37"/>
      <c r="C2381" s="59"/>
      <c r="D2381" s="29"/>
      <c r="E2381" s="60"/>
      <c r="F2381" s="60"/>
      <c r="G2381" s="60"/>
      <c r="H2381" s="38"/>
      <c r="P2381" s="24"/>
      <c r="R2381" s="24"/>
      <c r="S2381" s="37"/>
      <c r="U2381" s="61"/>
      <c r="V2381" s="61"/>
      <c r="AA2381" s="25"/>
      <c r="AF2381" s="64"/>
    </row>
    <row r="2382" spans="1:33">
      <c r="A2382" s="37"/>
      <c r="C2382" s="59"/>
      <c r="D2382" s="29"/>
      <c r="E2382" s="60"/>
      <c r="F2382" s="60"/>
      <c r="G2382" s="60"/>
      <c r="H2382" s="38"/>
      <c r="P2382" s="24"/>
      <c r="R2382" s="24"/>
      <c r="S2382" s="37"/>
      <c r="U2382" s="61"/>
      <c r="V2382" s="61"/>
      <c r="AA2382" s="25"/>
      <c r="AF2382" s="64"/>
    </row>
    <row r="2383" spans="1:33">
      <c r="A2383" s="37"/>
      <c r="C2383" s="59"/>
      <c r="D2383" s="29"/>
      <c r="E2383" s="60"/>
      <c r="F2383" s="60"/>
      <c r="G2383" s="60"/>
      <c r="H2383" s="38"/>
      <c r="P2383" s="24"/>
      <c r="R2383" s="24"/>
      <c r="S2383" s="37"/>
      <c r="U2383" s="61"/>
      <c r="V2383" s="61"/>
      <c r="AA2383" s="25"/>
      <c r="AF2383" s="64"/>
    </row>
    <row r="2384" spans="1:33">
      <c r="A2384" s="37"/>
      <c r="C2384" s="59"/>
      <c r="D2384" s="29"/>
      <c r="E2384" s="60"/>
      <c r="F2384" s="60"/>
      <c r="G2384" s="60"/>
      <c r="H2384" s="38"/>
      <c r="P2384" s="24"/>
      <c r="R2384" s="24"/>
      <c r="S2384" s="37"/>
      <c r="U2384" s="61"/>
      <c r="V2384" s="61"/>
      <c r="AA2384" s="25"/>
      <c r="AF2384" s="64"/>
      <c r="AG2384" s="64"/>
    </row>
    <row r="2385" spans="1:33">
      <c r="A2385" s="37"/>
      <c r="C2385" s="59"/>
      <c r="D2385" s="29"/>
      <c r="E2385" s="60"/>
      <c r="F2385" s="60"/>
      <c r="G2385" s="60"/>
      <c r="H2385" s="38"/>
      <c r="P2385" s="24"/>
      <c r="R2385" s="24"/>
      <c r="S2385" s="37"/>
      <c r="U2385" s="61"/>
      <c r="V2385" s="61"/>
      <c r="AA2385" s="25"/>
      <c r="AF2385" s="64"/>
      <c r="AG2385" s="64"/>
    </row>
    <row r="2386" spans="1:33">
      <c r="A2386" s="37"/>
      <c r="C2386" s="59"/>
      <c r="D2386" s="29"/>
      <c r="E2386" s="60"/>
      <c r="F2386" s="60"/>
      <c r="G2386" s="60"/>
      <c r="H2386" s="38"/>
      <c r="P2386" s="24"/>
      <c r="R2386" s="24"/>
      <c r="S2386" s="37"/>
      <c r="U2386" s="61"/>
      <c r="V2386" s="61"/>
      <c r="AA2386" s="25"/>
      <c r="AF2386" s="64"/>
      <c r="AG2386" s="64"/>
    </row>
    <row r="2387" spans="1:33">
      <c r="A2387" s="37"/>
      <c r="C2387" s="59"/>
      <c r="D2387" s="29"/>
      <c r="E2387" s="60"/>
      <c r="F2387" s="60"/>
      <c r="G2387" s="60"/>
      <c r="H2387" s="38"/>
      <c r="P2387" s="24"/>
      <c r="R2387" s="24"/>
      <c r="S2387" s="37"/>
      <c r="U2387" s="61"/>
      <c r="V2387" s="61"/>
      <c r="AA2387" s="25"/>
      <c r="AF2387" s="64"/>
      <c r="AG2387" s="64"/>
    </row>
    <row r="2388" spans="1:33">
      <c r="A2388" s="37"/>
      <c r="C2388" s="59"/>
      <c r="D2388" s="29"/>
      <c r="E2388" s="60"/>
      <c r="F2388" s="60"/>
      <c r="G2388" s="60"/>
      <c r="H2388" s="38"/>
      <c r="P2388" s="24"/>
      <c r="R2388" s="24"/>
      <c r="U2388" s="61"/>
      <c r="V2388" s="61"/>
      <c r="AA2388" s="25"/>
      <c r="AF2388" s="64"/>
      <c r="AG2388" s="69"/>
    </row>
    <row r="2389" spans="1:33">
      <c r="A2389" s="37"/>
      <c r="C2389" s="59"/>
      <c r="D2389" s="29"/>
      <c r="E2389" s="60"/>
      <c r="F2389" s="60"/>
      <c r="G2389" s="60"/>
      <c r="H2389" s="38"/>
      <c r="P2389" s="24"/>
      <c r="R2389" s="24"/>
      <c r="U2389" s="61"/>
      <c r="V2389" s="61"/>
      <c r="AA2389" s="25"/>
      <c r="AF2389" s="64"/>
      <c r="AG2389" s="69"/>
    </row>
    <row r="2390" spans="1:33">
      <c r="A2390" s="37"/>
      <c r="C2390" s="59"/>
      <c r="D2390" s="29"/>
      <c r="E2390" s="60"/>
      <c r="F2390" s="60"/>
      <c r="G2390" s="60"/>
      <c r="H2390" s="38"/>
      <c r="P2390" s="24"/>
      <c r="R2390" s="24"/>
      <c r="U2390" s="61"/>
      <c r="V2390" s="61"/>
      <c r="AA2390" s="25"/>
      <c r="AF2390" s="64"/>
    </row>
    <row r="2391" spans="1:33">
      <c r="A2391" s="37"/>
      <c r="C2391" s="59"/>
      <c r="D2391" s="29"/>
      <c r="E2391" s="60"/>
      <c r="F2391" s="60"/>
      <c r="G2391" s="60"/>
      <c r="H2391" s="38"/>
      <c r="P2391" s="24"/>
      <c r="R2391" s="24"/>
      <c r="U2391" s="61"/>
      <c r="V2391" s="61"/>
      <c r="AA2391" s="25"/>
      <c r="AD2391" s="64"/>
      <c r="AE2391" s="64"/>
      <c r="AF2391" s="64"/>
    </row>
    <row r="2392" spans="1:33">
      <c r="A2392" s="37"/>
      <c r="C2392" s="59"/>
      <c r="D2392" s="29"/>
      <c r="E2392" s="60"/>
      <c r="F2392" s="60"/>
      <c r="G2392" s="60"/>
      <c r="H2392" s="38"/>
      <c r="P2392" s="24"/>
      <c r="R2392" s="24"/>
      <c r="U2392" s="61"/>
      <c r="V2392" s="61"/>
      <c r="AA2392" s="25"/>
      <c r="AF2392" s="64"/>
      <c r="AG2392" s="69"/>
    </row>
    <row r="2393" spans="1:33">
      <c r="A2393" s="37"/>
      <c r="C2393" s="59"/>
      <c r="D2393" s="29"/>
      <c r="E2393" s="60"/>
      <c r="F2393" s="60"/>
      <c r="G2393" s="60"/>
      <c r="H2393" s="38"/>
      <c r="P2393" s="24"/>
      <c r="R2393" s="24"/>
      <c r="U2393" s="61"/>
      <c r="V2393" s="61"/>
      <c r="AA2393" s="25"/>
      <c r="AF2393" s="64"/>
      <c r="AG2393" s="69"/>
    </row>
    <row r="2394" spans="1:33">
      <c r="A2394" s="37"/>
      <c r="C2394" s="59"/>
      <c r="D2394" s="29"/>
      <c r="E2394" s="60"/>
      <c r="F2394" s="60"/>
      <c r="G2394" s="60"/>
      <c r="H2394" s="38"/>
      <c r="P2394" s="24"/>
      <c r="R2394" s="24"/>
      <c r="U2394" s="61"/>
      <c r="V2394" s="61"/>
      <c r="AA2394" s="25"/>
      <c r="AF2394" s="64"/>
      <c r="AG2394" s="69"/>
    </row>
    <row r="2395" spans="1:33">
      <c r="A2395" s="37"/>
      <c r="C2395" s="59"/>
      <c r="D2395" s="29"/>
      <c r="E2395" s="60"/>
      <c r="F2395" s="60"/>
      <c r="G2395" s="60"/>
      <c r="H2395" s="38"/>
      <c r="P2395" s="24"/>
      <c r="R2395" s="24"/>
      <c r="U2395" s="61"/>
      <c r="V2395" s="61"/>
      <c r="AA2395" s="25"/>
      <c r="AF2395" s="64"/>
      <c r="AG2395" s="69"/>
    </row>
    <row r="2396" spans="1:33">
      <c r="A2396" s="37"/>
      <c r="C2396" s="59"/>
      <c r="D2396" s="29"/>
      <c r="E2396" s="60"/>
      <c r="F2396" s="60"/>
      <c r="G2396" s="60"/>
      <c r="H2396" s="38"/>
      <c r="P2396" s="24"/>
      <c r="R2396" s="24"/>
      <c r="U2396" s="61"/>
      <c r="V2396" s="61"/>
      <c r="AA2396" s="25"/>
      <c r="AF2396" s="64"/>
      <c r="AG2396" s="69"/>
    </row>
    <row r="2397" spans="1:33">
      <c r="A2397" s="37"/>
      <c r="C2397" s="59"/>
      <c r="D2397" s="29"/>
      <c r="E2397" s="60"/>
      <c r="F2397" s="60"/>
      <c r="G2397" s="60"/>
      <c r="H2397" s="38"/>
      <c r="P2397" s="24"/>
      <c r="R2397" s="24"/>
      <c r="U2397" s="61"/>
      <c r="V2397" s="61"/>
      <c r="AA2397" s="25"/>
      <c r="AF2397" s="64"/>
      <c r="AG2397" s="69"/>
    </row>
    <row r="2398" spans="1:33">
      <c r="A2398" s="37"/>
      <c r="C2398" s="59"/>
      <c r="D2398" s="29"/>
      <c r="E2398" s="60"/>
      <c r="F2398" s="60"/>
      <c r="G2398" s="60"/>
      <c r="H2398" s="38"/>
      <c r="P2398" s="24"/>
      <c r="R2398" s="24"/>
      <c r="U2398" s="61"/>
      <c r="V2398" s="61"/>
      <c r="AA2398" s="25"/>
      <c r="AF2398" s="64"/>
      <c r="AG2398" s="69"/>
    </row>
    <row r="2399" spans="1:33">
      <c r="A2399" s="37"/>
      <c r="C2399" s="59"/>
      <c r="D2399" s="29"/>
      <c r="E2399" s="60"/>
      <c r="F2399" s="60"/>
      <c r="G2399" s="60"/>
      <c r="H2399" s="38"/>
      <c r="P2399" s="24"/>
      <c r="R2399" s="24"/>
      <c r="U2399" s="61"/>
      <c r="V2399" s="61"/>
      <c r="AA2399" s="25"/>
      <c r="AD2399" s="64"/>
      <c r="AE2399" s="64"/>
      <c r="AF2399" s="64"/>
      <c r="AG2399" s="69"/>
    </row>
    <row r="2400" spans="1:33">
      <c r="A2400" s="37"/>
      <c r="C2400" s="59"/>
      <c r="D2400" s="29"/>
      <c r="E2400" s="60"/>
      <c r="F2400" s="60"/>
      <c r="G2400" s="60"/>
      <c r="H2400" s="38"/>
      <c r="P2400" s="24"/>
      <c r="R2400" s="24"/>
      <c r="U2400" s="61"/>
      <c r="V2400" s="61"/>
      <c r="AA2400" s="25"/>
      <c r="AF2400" s="64"/>
    </row>
    <row r="2401" spans="1:32">
      <c r="A2401" s="37"/>
      <c r="C2401" s="59"/>
      <c r="D2401" s="29"/>
      <c r="E2401" s="60"/>
      <c r="F2401" s="60"/>
      <c r="G2401" s="60"/>
      <c r="H2401" s="38"/>
      <c r="P2401" s="24"/>
      <c r="R2401" s="24"/>
      <c r="U2401" s="61"/>
      <c r="V2401" s="61"/>
      <c r="AA2401" s="25"/>
      <c r="AF2401" s="64"/>
    </row>
    <row r="2402" spans="1:32">
      <c r="A2402" s="37"/>
      <c r="C2402" s="59"/>
      <c r="D2402" s="29"/>
      <c r="E2402" s="60"/>
      <c r="F2402" s="60"/>
      <c r="G2402" s="60"/>
      <c r="H2402" s="38"/>
      <c r="P2402" s="24"/>
      <c r="R2402" s="24"/>
      <c r="U2402" s="61"/>
      <c r="V2402" s="61"/>
      <c r="AA2402" s="25"/>
      <c r="AF2402" s="64"/>
    </row>
    <row r="2403" spans="1:32">
      <c r="A2403" s="37"/>
      <c r="C2403" s="59"/>
      <c r="D2403" s="29"/>
      <c r="E2403" s="60"/>
      <c r="F2403" s="60"/>
      <c r="G2403" s="60"/>
      <c r="H2403" s="38"/>
      <c r="P2403" s="24"/>
      <c r="R2403" s="24"/>
      <c r="U2403" s="61"/>
      <c r="V2403" s="61"/>
      <c r="AA2403" s="25"/>
      <c r="AF2403" s="64"/>
    </row>
    <row r="2404" spans="1:32">
      <c r="A2404" s="37"/>
      <c r="C2404" s="59"/>
      <c r="D2404" s="29"/>
      <c r="E2404" s="60"/>
      <c r="F2404" s="60"/>
      <c r="G2404" s="60"/>
      <c r="H2404" s="38"/>
      <c r="P2404" s="24"/>
      <c r="R2404" s="24"/>
      <c r="U2404" s="61"/>
      <c r="V2404" s="61"/>
      <c r="AA2404" s="25"/>
      <c r="AF2404" s="64"/>
    </row>
    <row r="2405" spans="1:32">
      <c r="A2405" s="37"/>
      <c r="C2405" s="59"/>
      <c r="D2405" s="29"/>
      <c r="E2405" s="60"/>
      <c r="F2405" s="60"/>
      <c r="G2405" s="60"/>
      <c r="H2405" s="38"/>
      <c r="P2405" s="24"/>
      <c r="R2405" s="24"/>
      <c r="U2405" s="61"/>
      <c r="V2405" s="61"/>
      <c r="AA2405" s="25"/>
      <c r="AF2405" s="64"/>
    </row>
    <row r="2406" spans="1:32">
      <c r="A2406" s="37"/>
      <c r="C2406" s="59"/>
      <c r="D2406" s="29"/>
      <c r="E2406" s="60"/>
      <c r="F2406" s="60"/>
      <c r="G2406" s="60"/>
      <c r="H2406" s="38"/>
      <c r="P2406" s="24"/>
      <c r="R2406" s="24"/>
      <c r="U2406" s="61"/>
      <c r="V2406" s="61"/>
      <c r="AA2406" s="25"/>
      <c r="AF2406" s="64"/>
    </row>
    <row r="2407" spans="1:32">
      <c r="A2407" s="37"/>
      <c r="C2407" s="59"/>
      <c r="D2407" s="29"/>
      <c r="E2407" s="60"/>
      <c r="F2407" s="60"/>
      <c r="G2407" s="60"/>
      <c r="H2407" s="38"/>
      <c r="P2407" s="24"/>
      <c r="R2407" s="24"/>
      <c r="U2407" s="61"/>
      <c r="V2407" s="61"/>
      <c r="AA2407" s="25"/>
      <c r="AF2407" s="64"/>
    </row>
    <row r="2408" spans="1:32">
      <c r="A2408" s="37"/>
      <c r="C2408" s="59"/>
      <c r="D2408" s="29"/>
      <c r="E2408" s="60"/>
      <c r="F2408" s="60"/>
      <c r="G2408" s="60"/>
      <c r="H2408" s="38"/>
      <c r="P2408" s="24"/>
      <c r="R2408" s="24"/>
      <c r="U2408" s="61"/>
      <c r="V2408" s="61"/>
      <c r="AA2408" s="25"/>
      <c r="AF2408" s="64"/>
    </row>
    <row r="2409" spans="1:32">
      <c r="A2409" s="37"/>
      <c r="C2409" s="59"/>
      <c r="E2409" s="60"/>
      <c r="F2409" s="60"/>
      <c r="G2409" s="60"/>
      <c r="H2409" s="38"/>
      <c r="P2409" s="24"/>
      <c r="R2409" s="24"/>
      <c r="U2409" s="61"/>
      <c r="V2409" s="61"/>
      <c r="AA2409" s="25"/>
      <c r="AF2409" s="64"/>
    </row>
    <row r="2410" spans="1:32">
      <c r="A2410" s="37"/>
      <c r="C2410" s="59"/>
      <c r="E2410" s="60"/>
      <c r="F2410" s="60"/>
      <c r="G2410" s="60"/>
      <c r="H2410" s="38"/>
      <c r="P2410" s="24"/>
      <c r="R2410" s="24"/>
      <c r="U2410" s="61"/>
      <c r="V2410" s="61"/>
      <c r="AA2410" s="25"/>
      <c r="AF2410" s="64"/>
    </row>
    <row r="2411" spans="1:32">
      <c r="A2411" s="37"/>
      <c r="C2411" s="59"/>
      <c r="E2411" s="60"/>
      <c r="F2411" s="60"/>
      <c r="G2411" s="60"/>
      <c r="H2411" s="38"/>
      <c r="P2411" s="24"/>
      <c r="R2411" s="24"/>
      <c r="U2411" s="61"/>
      <c r="V2411" s="61"/>
      <c r="AA2411" s="25"/>
      <c r="AF2411" s="64"/>
    </row>
    <row r="2412" spans="1:32">
      <c r="A2412" s="37"/>
      <c r="C2412" s="59"/>
      <c r="E2412" s="60"/>
      <c r="F2412" s="60"/>
      <c r="G2412" s="60"/>
      <c r="H2412" s="38"/>
      <c r="P2412" s="24"/>
      <c r="R2412" s="24"/>
      <c r="U2412" s="61"/>
      <c r="V2412" s="61"/>
      <c r="AA2412" s="25"/>
      <c r="AF2412" s="64"/>
    </row>
    <row r="2413" spans="1:32">
      <c r="A2413" s="37"/>
      <c r="C2413" s="59"/>
      <c r="E2413" s="60"/>
      <c r="F2413" s="60"/>
      <c r="G2413" s="60"/>
      <c r="H2413" s="38"/>
      <c r="P2413" s="24"/>
      <c r="R2413" s="24"/>
      <c r="U2413" s="61"/>
      <c r="V2413" s="61"/>
      <c r="AA2413" s="25"/>
      <c r="AF2413" s="64"/>
    </row>
    <row r="2414" spans="1:32">
      <c r="A2414" s="37"/>
      <c r="C2414" s="59"/>
      <c r="E2414" s="60"/>
      <c r="F2414" s="60"/>
      <c r="G2414" s="60"/>
      <c r="H2414" s="38"/>
      <c r="P2414" s="24"/>
      <c r="R2414" s="24"/>
      <c r="U2414" s="61"/>
      <c r="V2414" s="61"/>
      <c r="AA2414" s="25"/>
      <c r="AF2414" s="64"/>
    </row>
    <row r="2415" spans="1:32">
      <c r="A2415" s="37"/>
      <c r="C2415" s="59"/>
      <c r="E2415" s="60"/>
      <c r="F2415" s="60"/>
      <c r="G2415" s="60"/>
      <c r="H2415" s="38"/>
      <c r="P2415" s="24"/>
      <c r="R2415" s="24"/>
      <c r="U2415" s="61"/>
      <c r="V2415" s="61"/>
      <c r="AA2415" s="25"/>
      <c r="AF2415" s="64"/>
    </row>
    <row r="2416" spans="1:32">
      <c r="A2416" s="58"/>
      <c r="C2416" s="59"/>
      <c r="E2416" s="60"/>
      <c r="F2416" s="60"/>
      <c r="G2416" s="60"/>
      <c r="H2416" s="38"/>
      <c r="P2416" s="24"/>
      <c r="R2416" s="24"/>
      <c r="U2416" s="61"/>
      <c r="V2416" s="61"/>
      <c r="AA2416" s="25"/>
      <c r="AF2416" s="64"/>
    </row>
    <row r="2417" spans="1:33">
      <c r="A2417" s="58"/>
      <c r="C2417" s="59"/>
      <c r="E2417" s="60"/>
      <c r="F2417" s="60"/>
      <c r="G2417" s="60"/>
      <c r="H2417" s="38"/>
      <c r="P2417" s="24"/>
      <c r="R2417" s="24"/>
      <c r="U2417" s="61"/>
      <c r="V2417" s="61"/>
      <c r="AA2417" s="25"/>
      <c r="AF2417" s="64"/>
    </row>
    <row r="2418" spans="1:33">
      <c r="A2418" s="58"/>
      <c r="C2418" s="59"/>
      <c r="E2418" s="60"/>
      <c r="F2418" s="60"/>
      <c r="G2418" s="60"/>
      <c r="H2418" s="38"/>
      <c r="P2418" s="24"/>
      <c r="R2418" s="24"/>
      <c r="U2418" s="61"/>
      <c r="V2418" s="61"/>
      <c r="AA2418" s="25"/>
      <c r="AF2418" s="64"/>
    </row>
    <row r="2419" spans="1:33">
      <c r="A2419" s="58"/>
      <c r="C2419" s="59"/>
      <c r="E2419" s="60"/>
      <c r="F2419" s="60"/>
      <c r="G2419" s="60"/>
      <c r="H2419" s="38"/>
      <c r="P2419" s="24"/>
      <c r="R2419" s="24"/>
      <c r="U2419" s="61"/>
      <c r="V2419" s="61"/>
      <c r="AA2419" s="25"/>
      <c r="AF2419" s="64"/>
    </row>
    <row r="2420" spans="1:33">
      <c r="A2420" s="58"/>
      <c r="C2420" s="59"/>
      <c r="E2420" s="60"/>
      <c r="F2420" s="60"/>
      <c r="G2420" s="60"/>
      <c r="H2420" s="38"/>
      <c r="P2420" s="24"/>
      <c r="R2420" s="24"/>
      <c r="U2420" s="61"/>
      <c r="V2420" s="61"/>
      <c r="AA2420" s="25"/>
      <c r="AF2420" s="64"/>
    </row>
    <row r="2421" spans="1:33">
      <c r="A2421" s="58"/>
      <c r="C2421" s="59"/>
      <c r="E2421" s="60"/>
      <c r="F2421" s="60"/>
      <c r="G2421" s="60"/>
      <c r="H2421" s="38"/>
      <c r="P2421" s="24"/>
      <c r="R2421" s="24"/>
      <c r="U2421" s="61"/>
      <c r="V2421" s="61"/>
      <c r="AA2421" s="25"/>
      <c r="AF2421" s="64"/>
    </row>
    <row r="2422" spans="1:33">
      <c r="A2422" s="58"/>
      <c r="C2422" s="59"/>
      <c r="E2422" s="60"/>
      <c r="F2422" s="60"/>
      <c r="G2422" s="60"/>
      <c r="H2422" s="38"/>
      <c r="P2422" s="24"/>
      <c r="R2422" s="24"/>
      <c r="U2422" s="61"/>
      <c r="V2422" s="61"/>
      <c r="AA2422" s="25"/>
      <c r="AF2422" s="64"/>
    </row>
    <row r="2423" spans="1:33">
      <c r="A2423" s="58"/>
      <c r="C2423" s="59"/>
      <c r="E2423" s="60"/>
      <c r="F2423" s="60"/>
      <c r="G2423" s="60"/>
      <c r="H2423" s="38"/>
      <c r="P2423" s="24"/>
      <c r="R2423" s="24"/>
      <c r="U2423" s="61"/>
      <c r="V2423" s="61"/>
      <c r="AA2423" s="25"/>
      <c r="AF2423" s="64"/>
    </row>
    <row r="2424" spans="1:33">
      <c r="A2424" s="58"/>
      <c r="C2424" s="59"/>
      <c r="E2424" s="60"/>
      <c r="F2424" s="60"/>
      <c r="G2424" s="60"/>
      <c r="H2424" s="38"/>
      <c r="P2424" s="24"/>
      <c r="R2424" s="24"/>
      <c r="U2424" s="61"/>
      <c r="V2424" s="61"/>
      <c r="AA2424" s="25"/>
      <c r="AF2424" s="64"/>
    </row>
    <row r="2425" spans="1:33">
      <c r="A2425" s="58"/>
      <c r="C2425" s="59"/>
      <c r="E2425" s="60"/>
      <c r="F2425" s="60"/>
      <c r="G2425" s="60"/>
      <c r="H2425" s="38"/>
      <c r="P2425" s="24"/>
      <c r="R2425" s="24"/>
      <c r="U2425" s="61"/>
      <c r="V2425" s="61"/>
      <c r="AA2425" s="25"/>
      <c r="AF2425" s="64"/>
    </row>
    <row r="2426" spans="1:33">
      <c r="A2426" s="58"/>
      <c r="C2426" s="59"/>
      <c r="E2426" s="60"/>
      <c r="F2426" s="60"/>
      <c r="G2426" s="60"/>
      <c r="H2426" s="38"/>
      <c r="P2426" s="24"/>
      <c r="R2426" s="24"/>
      <c r="U2426" s="61"/>
      <c r="V2426" s="61"/>
      <c r="AA2426" s="25"/>
      <c r="AF2426" s="64"/>
    </row>
    <row r="2427" spans="1:33">
      <c r="A2427" s="58"/>
      <c r="C2427" s="59"/>
      <c r="E2427" s="60"/>
      <c r="F2427" s="60"/>
      <c r="G2427" s="60"/>
      <c r="H2427" s="38"/>
      <c r="P2427" s="24"/>
      <c r="R2427" s="24"/>
      <c r="U2427" s="61"/>
      <c r="V2427" s="61"/>
      <c r="AA2427" s="25"/>
      <c r="AF2427" s="64"/>
    </row>
    <row r="2428" spans="1:33">
      <c r="A2428" s="58"/>
      <c r="C2428" s="59"/>
      <c r="D2428" s="29"/>
      <c r="E2428" s="60"/>
      <c r="F2428" s="60"/>
      <c r="G2428" s="60"/>
      <c r="H2428" s="38"/>
      <c r="P2428" s="24"/>
      <c r="R2428" s="24"/>
      <c r="S2428" s="37"/>
      <c r="U2428" s="61"/>
      <c r="V2428" s="61"/>
      <c r="AA2428" s="25"/>
      <c r="AF2428" s="64"/>
    </row>
    <row r="2429" spans="1:33">
      <c r="A2429" s="58"/>
      <c r="C2429" s="59"/>
      <c r="D2429" s="29"/>
      <c r="E2429" s="60"/>
      <c r="F2429" s="60"/>
      <c r="G2429" s="60"/>
      <c r="H2429" s="38"/>
      <c r="P2429" s="24"/>
      <c r="R2429" s="24"/>
      <c r="S2429" s="37"/>
      <c r="U2429" s="61"/>
      <c r="V2429" s="61"/>
      <c r="AA2429" s="25"/>
      <c r="AF2429" s="64"/>
    </row>
    <row r="2430" spans="1:33">
      <c r="A2430" s="58"/>
      <c r="C2430" s="59"/>
      <c r="D2430" s="29"/>
      <c r="E2430" s="60"/>
      <c r="F2430" s="60"/>
      <c r="G2430" s="60"/>
      <c r="H2430" s="38"/>
      <c r="P2430" s="24"/>
      <c r="R2430" s="24"/>
      <c r="S2430" s="37"/>
      <c r="U2430" s="61"/>
      <c r="V2430" s="61"/>
      <c r="AA2430" s="25"/>
      <c r="AF2430" s="64"/>
    </row>
    <row r="2431" spans="1:33">
      <c r="A2431" s="58"/>
      <c r="C2431" s="59"/>
      <c r="D2431" s="29"/>
      <c r="E2431" s="60"/>
      <c r="F2431" s="60"/>
      <c r="G2431" s="60"/>
      <c r="H2431" s="38"/>
      <c r="P2431" s="24"/>
      <c r="R2431" s="24"/>
      <c r="S2431" s="37"/>
      <c r="U2431" s="61"/>
      <c r="V2431" s="61"/>
      <c r="AA2431" s="25"/>
      <c r="AF2431" s="64"/>
    </row>
    <row r="2432" spans="1:33">
      <c r="A2432" s="58"/>
      <c r="C2432" s="59"/>
      <c r="D2432" s="29"/>
      <c r="E2432" s="60"/>
      <c r="F2432" s="60"/>
      <c r="G2432" s="60"/>
      <c r="H2432" s="38"/>
      <c r="P2432" s="24"/>
      <c r="R2432" s="24"/>
      <c r="S2432" s="37"/>
      <c r="U2432" s="61"/>
      <c r="V2432" s="61"/>
      <c r="AA2432" s="25"/>
      <c r="AF2432" s="64"/>
      <c r="AG2432" s="69"/>
    </row>
    <row r="2433" spans="1:33">
      <c r="A2433" s="58"/>
      <c r="C2433" s="59"/>
      <c r="D2433" s="29"/>
      <c r="E2433" s="60"/>
      <c r="F2433" s="60"/>
      <c r="G2433" s="60"/>
      <c r="H2433" s="38"/>
      <c r="P2433" s="24"/>
      <c r="R2433" s="24"/>
      <c r="S2433" s="37"/>
      <c r="U2433" s="61"/>
      <c r="V2433" s="61"/>
      <c r="AA2433" s="25"/>
      <c r="AF2433" s="64"/>
      <c r="AG2433" s="69"/>
    </row>
    <row r="2434" spans="1:33">
      <c r="A2434" s="58"/>
      <c r="C2434" s="59"/>
      <c r="D2434" s="29"/>
      <c r="E2434" s="60"/>
      <c r="F2434" s="60"/>
      <c r="G2434" s="60"/>
      <c r="H2434" s="38"/>
      <c r="P2434" s="24"/>
      <c r="R2434" s="24"/>
      <c r="S2434" s="37"/>
      <c r="U2434" s="61"/>
      <c r="V2434" s="61"/>
      <c r="AA2434" s="25"/>
      <c r="AF2434" s="64"/>
      <c r="AG2434" s="69"/>
    </row>
    <row r="2435" spans="1:33">
      <c r="A2435" s="58"/>
      <c r="C2435" s="59"/>
      <c r="D2435" s="29"/>
      <c r="E2435" s="60"/>
      <c r="F2435" s="60"/>
      <c r="G2435" s="60"/>
      <c r="H2435" s="38"/>
      <c r="P2435" s="24"/>
      <c r="R2435" s="24"/>
      <c r="S2435" s="37"/>
      <c r="U2435" s="61"/>
      <c r="V2435" s="61"/>
      <c r="AA2435" s="25"/>
      <c r="AF2435" s="64"/>
      <c r="AG2435" s="69"/>
    </row>
    <row r="2436" spans="1:33">
      <c r="A2436" s="58"/>
      <c r="C2436" s="59"/>
      <c r="D2436" s="29"/>
      <c r="E2436" s="60"/>
      <c r="F2436" s="60"/>
      <c r="G2436" s="60"/>
      <c r="H2436" s="38"/>
      <c r="P2436" s="24"/>
      <c r="R2436" s="24"/>
      <c r="S2436" s="37"/>
      <c r="U2436" s="61"/>
      <c r="V2436" s="61"/>
      <c r="AA2436" s="25"/>
      <c r="AF2436" s="64"/>
      <c r="AG2436" s="69"/>
    </row>
    <row r="2437" spans="1:33">
      <c r="A2437" s="58"/>
      <c r="C2437" s="59"/>
      <c r="D2437" s="29"/>
      <c r="E2437" s="60"/>
      <c r="F2437" s="60"/>
      <c r="G2437" s="60"/>
      <c r="H2437" s="38"/>
      <c r="P2437" s="24"/>
      <c r="R2437" s="24"/>
      <c r="S2437" s="37"/>
      <c r="U2437" s="61"/>
      <c r="V2437" s="61"/>
      <c r="AA2437" s="25"/>
      <c r="AF2437" s="64"/>
      <c r="AG2437" s="69"/>
    </row>
    <row r="2438" spans="1:33">
      <c r="A2438" s="58"/>
      <c r="C2438" s="59"/>
      <c r="D2438" s="29"/>
      <c r="E2438" s="60"/>
      <c r="F2438" s="60"/>
      <c r="G2438" s="60"/>
      <c r="H2438" s="38"/>
      <c r="P2438" s="24"/>
      <c r="R2438" s="24"/>
      <c r="S2438" s="37"/>
      <c r="U2438" s="61"/>
      <c r="V2438" s="61"/>
      <c r="AA2438" s="25"/>
      <c r="AF2438" s="64"/>
      <c r="AG2438" s="69"/>
    </row>
    <row r="2439" spans="1:33">
      <c r="A2439" s="58"/>
      <c r="C2439" s="59"/>
      <c r="D2439" s="29"/>
      <c r="E2439" s="60"/>
      <c r="F2439" s="60"/>
      <c r="G2439" s="60"/>
      <c r="H2439" s="38"/>
      <c r="P2439" s="24"/>
      <c r="R2439" s="24"/>
      <c r="S2439" s="37"/>
      <c r="U2439" s="61"/>
      <c r="V2439" s="61"/>
      <c r="AA2439" s="25"/>
      <c r="AD2439" s="64"/>
      <c r="AE2439" s="64"/>
      <c r="AF2439" s="64"/>
      <c r="AG2439" s="69"/>
    </row>
    <row r="2440" spans="1:33">
      <c r="A2440" s="58"/>
      <c r="C2440" s="59"/>
      <c r="D2440" s="29"/>
      <c r="E2440" s="60"/>
      <c r="F2440" s="60"/>
      <c r="G2440" s="60"/>
      <c r="H2440" s="38"/>
      <c r="P2440" s="24"/>
      <c r="R2440" s="24"/>
      <c r="S2440" s="37"/>
      <c r="U2440" s="61"/>
      <c r="V2440" s="61"/>
      <c r="AA2440" s="25"/>
      <c r="AD2440" s="64"/>
      <c r="AE2440" s="64"/>
      <c r="AF2440" s="64"/>
      <c r="AG2440" s="69"/>
    </row>
    <row r="2441" spans="1:33">
      <c r="A2441" s="58"/>
      <c r="C2441" s="59"/>
      <c r="D2441" s="29"/>
      <c r="E2441" s="60"/>
      <c r="F2441" s="60"/>
      <c r="G2441" s="60"/>
      <c r="H2441" s="38"/>
      <c r="P2441" s="24"/>
      <c r="R2441" s="24"/>
      <c r="S2441" s="37"/>
      <c r="U2441" s="61"/>
      <c r="V2441" s="61"/>
      <c r="AA2441" s="25"/>
      <c r="AD2441" s="64"/>
      <c r="AE2441" s="64"/>
      <c r="AF2441" s="64"/>
      <c r="AG2441" s="69"/>
    </row>
    <row r="2442" spans="1:33">
      <c r="A2442" s="58"/>
      <c r="C2442" s="59"/>
      <c r="D2442" s="29"/>
      <c r="E2442" s="60"/>
      <c r="F2442" s="60"/>
      <c r="G2442" s="60"/>
      <c r="H2442" s="38"/>
      <c r="P2442" s="24"/>
      <c r="R2442" s="24"/>
      <c r="S2442" s="37"/>
      <c r="U2442" s="61"/>
      <c r="V2442" s="61"/>
      <c r="AA2442" s="25"/>
      <c r="AD2442" s="64"/>
      <c r="AE2442" s="64"/>
      <c r="AF2442" s="64"/>
      <c r="AG2442" s="69"/>
    </row>
    <row r="2443" spans="1:33">
      <c r="A2443" s="58"/>
      <c r="C2443" s="59"/>
      <c r="D2443" s="29"/>
      <c r="E2443" s="60"/>
      <c r="F2443" s="60"/>
      <c r="G2443" s="60"/>
      <c r="H2443" s="38"/>
      <c r="P2443" s="24"/>
      <c r="R2443" s="24"/>
      <c r="S2443" s="37"/>
      <c r="U2443" s="61"/>
      <c r="V2443" s="61"/>
      <c r="AA2443" s="25"/>
      <c r="AF2443" s="64"/>
    </row>
    <row r="2444" spans="1:33">
      <c r="A2444" s="58"/>
      <c r="C2444" s="59"/>
      <c r="D2444" s="29"/>
      <c r="E2444" s="60"/>
      <c r="F2444" s="60"/>
      <c r="G2444" s="60"/>
      <c r="H2444" s="38"/>
      <c r="P2444" s="24"/>
      <c r="R2444" s="24"/>
      <c r="S2444" s="37"/>
      <c r="U2444" s="61"/>
      <c r="V2444" s="61"/>
      <c r="AA2444" s="25"/>
      <c r="AF2444" s="64"/>
    </row>
    <row r="2445" spans="1:33">
      <c r="A2445" s="58"/>
      <c r="C2445" s="59"/>
      <c r="D2445" s="29"/>
      <c r="E2445" s="60"/>
      <c r="F2445" s="60"/>
      <c r="G2445" s="60"/>
      <c r="H2445" s="38"/>
      <c r="P2445" s="24"/>
      <c r="R2445" s="24"/>
      <c r="S2445" s="37"/>
      <c r="U2445" s="61"/>
      <c r="V2445" s="61"/>
      <c r="AA2445" s="25"/>
      <c r="AF2445" s="64"/>
    </row>
    <row r="2446" spans="1:33">
      <c r="A2446" s="58"/>
      <c r="C2446" s="59"/>
      <c r="D2446" s="29"/>
      <c r="E2446" s="60"/>
      <c r="F2446" s="60"/>
      <c r="G2446" s="60"/>
      <c r="H2446" s="38"/>
      <c r="P2446" s="24"/>
      <c r="R2446" s="24"/>
      <c r="S2446" s="37"/>
      <c r="U2446" s="61"/>
      <c r="V2446" s="61"/>
      <c r="AA2446" s="25"/>
      <c r="AF2446" s="64"/>
    </row>
    <row r="2447" spans="1:33">
      <c r="A2447" s="58"/>
      <c r="C2447" s="59"/>
      <c r="D2447" s="29"/>
      <c r="E2447" s="60"/>
      <c r="F2447" s="60"/>
      <c r="G2447" s="60"/>
      <c r="H2447" s="38"/>
      <c r="P2447" s="24"/>
      <c r="R2447" s="24"/>
      <c r="S2447" s="37"/>
      <c r="U2447" s="61"/>
      <c r="V2447" s="61"/>
      <c r="AA2447" s="25"/>
      <c r="AF2447" s="64"/>
    </row>
    <row r="2448" spans="1:33">
      <c r="A2448" s="58"/>
      <c r="C2448" s="59"/>
      <c r="D2448" s="29"/>
      <c r="E2448" s="60"/>
      <c r="F2448" s="60"/>
      <c r="G2448" s="60"/>
      <c r="H2448" s="38"/>
      <c r="P2448" s="24"/>
      <c r="R2448" s="24"/>
      <c r="S2448" s="37"/>
      <c r="U2448" s="61"/>
      <c r="V2448" s="61"/>
      <c r="AA2448" s="25"/>
      <c r="AF2448" s="64"/>
    </row>
    <row r="2449" spans="1:32">
      <c r="A2449" s="58"/>
      <c r="C2449" s="59"/>
      <c r="D2449" s="29"/>
      <c r="E2449" s="60"/>
      <c r="F2449" s="60"/>
      <c r="G2449" s="60"/>
      <c r="H2449" s="38"/>
      <c r="P2449" s="24"/>
      <c r="R2449" s="24"/>
      <c r="S2449" s="37"/>
      <c r="U2449" s="61"/>
      <c r="V2449" s="61"/>
      <c r="AA2449" s="25"/>
      <c r="AF2449" s="64"/>
    </row>
    <row r="2450" spans="1:32">
      <c r="A2450" s="58"/>
      <c r="C2450" s="59"/>
      <c r="D2450" s="29"/>
      <c r="E2450" s="60"/>
      <c r="F2450" s="60"/>
      <c r="G2450" s="60"/>
      <c r="H2450" s="38"/>
      <c r="P2450" s="24"/>
      <c r="R2450" s="24"/>
      <c r="S2450" s="37"/>
      <c r="U2450" s="61"/>
      <c r="V2450" s="61"/>
      <c r="AA2450" s="25"/>
      <c r="AF2450" s="64"/>
    </row>
    <row r="2451" spans="1:32">
      <c r="A2451" s="58"/>
      <c r="C2451" s="59"/>
      <c r="D2451" s="29"/>
      <c r="E2451" s="60"/>
      <c r="F2451" s="60"/>
      <c r="G2451" s="60"/>
      <c r="H2451" s="38"/>
      <c r="P2451" s="24"/>
      <c r="R2451" s="24"/>
      <c r="S2451" s="37"/>
      <c r="U2451" s="61"/>
      <c r="V2451" s="61"/>
      <c r="AA2451" s="25"/>
      <c r="AF2451" s="64"/>
    </row>
    <row r="2452" spans="1:32">
      <c r="A2452" s="58"/>
      <c r="C2452" s="59"/>
      <c r="D2452" s="29"/>
      <c r="E2452" s="60"/>
      <c r="F2452" s="60"/>
      <c r="G2452" s="60"/>
      <c r="H2452" s="38"/>
      <c r="P2452" s="24"/>
      <c r="R2452" s="24"/>
      <c r="S2452" s="37"/>
      <c r="U2452" s="61"/>
      <c r="V2452" s="61"/>
      <c r="AA2452" s="25"/>
      <c r="AF2452" s="64"/>
    </row>
    <row r="2453" spans="1:32">
      <c r="A2453" s="58"/>
      <c r="C2453" s="59"/>
      <c r="D2453" s="29"/>
      <c r="E2453" s="60"/>
      <c r="F2453" s="60"/>
      <c r="G2453" s="60"/>
      <c r="H2453" s="38"/>
      <c r="P2453" s="24"/>
      <c r="R2453" s="24"/>
      <c r="S2453" s="37"/>
      <c r="U2453" s="61"/>
      <c r="V2453" s="61"/>
      <c r="AA2453" s="25"/>
      <c r="AF2453" s="64"/>
    </row>
    <row r="2454" spans="1:32">
      <c r="A2454" s="58"/>
      <c r="C2454" s="59"/>
      <c r="D2454" s="29"/>
      <c r="E2454" s="60"/>
      <c r="F2454" s="60"/>
      <c r="G2454" s="60"/>
      <c r="H2454" s="38"/>
      <c r="P2454" s="24"/>
      <c r="R2454" s="24"/>
      <c r="S2454" s="37"/>
      <c r="U2454" s="61"/>
      <c r="V2454" s="61"/>
      <c r="AA2454" s="25"/>
      <c r="AF2454" s="64"/>
    </row>
    <row r="2455" spans="1:32">
      <c r="A2455" s="58"/>
      <c r="C2455" s="59"/>
      <c r="D2455" s="29"/>
      <c r="E2455" s="60"/>
      <c r="F2455" s="60"/>
      <c r="G2455" s="60"/>
      <c r="H2455" s="38"/>
      <c r="P2455" s="24"/>
      <c r="R2455" s="24"/>
      <c r="S2455" s="37"/>
      <c r="U2455" s="61"/>
      <c r="V2455" s="61"/>
      <c r="AA2455" s="25"/>
      <c r="AF2455" s="64"/>
    </row>
    <row r="2456" spans="1:32">
      <c r="A2456" s="58"/>
      <c r="C2456" s="59"/>
      <c r="D2456" s="29"/>
      <c r="E2456" s="60"/>
      <c r="F2456" s="60"/>
      <c r="G2456" s="60"/>
      <c r="H2456" s="38"/>
      <c r="P2456" s="24"/>
      <c r="R2456" s="24"/>
      <c r="S2456" s="37"/>
      <c r="U2456" s="61"/>
      <c r="V2456" s="61"/>
      <c r="AA2456" s="25"/>
      <c r="AF2456" s="64"/>
    </row>
    <row r="2457" spans="1:32">
      <c r="A2457" s="58"/>
      <c r="C2457" s="59"/>
      <c r="D2457" s="29"/>
      <c r="E2457" s="60"/>
      <c r="F2457" s="60"/>
      <c r="G2457" s="60"/>
      <c r="H2457" s="38"/>
      <c r="P2457" s="24"/>
      <c r="R2457" s="24"/>
      <c r="S2457" s="37"/>
      <c r="U2457" s="61"/>
      <c r="V2457" s="61"/>
      <c r="AA2457" s="25"/>
      <c r="AF2457" s="64"/>
    </row>
    <row r="2458" spans="1:32">
      <c r="A2458" s="58"/>
      <c r="C2458" s="59"/>
      <c r="D2458" s="29"/>
      <c r="E2458" s="60"/>
      <c r="F2458" s="60"/>
      <c r="G2458" s="60"/>
      <c r="H2458" s="38"/>
      <c r="P2458" s="24"/>
      <c r="R2458" s="24"/>
      <c r="S2458" s="37"/>
      <c r="U2458" s="61"/>
      <c r="V2458" s="61"/>
      <c r="AA2458" s="25"/>
      <c r="AF2458" s="64"/>
    </row>
    <row r="2459" spans="1:32">
      <c r="A2459" s="58"/>
      <c r="B2459" s="29"/>
      <c r="C2459" s="59"/>
      <c r="E2459" s="60"/>
      <c r="F2459" s="60"/>
      <c r="G2459" s="60"/>
      <c r="H2459" s="38"/>
      <c r="P2459" s="24"/>
      <c r="R2459" s="24"/>
      <c r="U2459" s="61"/>
      <c r="V2459" s="61"/>
      <c r="AA2459" s="25"/>
      <c r="AF2459" s="64"/>
    </row>
    <row r="2460" spans="1:32">
      <c r="A2460" s="58"/>
      <c r="B2460" s="29"/>
      <c r="C2460" s="59"/>
      <c r="E2460" s="60"/>
      <c r="F2460" s="60"/>
      <c r="G2460" s="60"/>
      <c r="H2460" s="38"/>
      <c r="P2460" s="24"/>
      <c r="R2460" s="24"/>
      <c r="U2460" s="61"/>
      <c r="V2460" s="61"/>
      <c r="AA2460" s="25"/>
      <c r="AF2460" s="64"/>
    </row>
    <row r="2461" spans="1:32">
      <c r="A2461" s="58"/>
      <c r="B2461" s="29"/>
      <c r="C2461" s="59"/>
      <c r="E2461" s="60"/>
      <c r="F2461" s="60"/>
      <c r="G2461" s="60"/>
      <c r="H2461" s="38"/>
      <c r="P2461" s="24"/>
      <c r="R2461" s="24"/>
      <c r="U2461" s="61"/>
      <c r="V2461" s="61"/>
      <c r="AA2461" s="25"/>
      <c r="AF2461" s="64"/>
    </row>
    <row r="2462" spans="1:32">
      <c r="A2462" s="58"/>
      <c r="B2462" s="29"/>
      <c r="C2462" s="59"/>
      <c r="E2462" s="60"/>
      <c r="F2462" s="60"/>
      <c r="G2462" s="60"/>
      <c r="H2462" s="38"/>
      <c r="P2462" s="24"/>
      <c r="R2462" s="24"/>
      <c r="U2462" s="61"/>
      <c r="V2462" s="61"/>
      <c r="AA2462" s="25"/>
      <c r="AF2462" s="64"/>
    </row>
    <row r="2463" spans="1:32">
      <c r="A2463" s="58"/>
      <c r="B2463" s="29"/>
      <c r="C2463" s="59"/>
      <c r="E2463" s="60"/>
      <c r="F2463" s="60"/>
      <c r="G2463" s="60"/>
      <c r="H2463" s="38"/>
      <c r="P2463" s="24"/>
      <c r="R2463" s="24"/>
      <c r="U2463" s="61"/>
      <c r="V2463" s="61"/>
      <c r="AA2463" s="25"/>
      <c r="AF2463" s="64"/>
    </row>
    <row r="2464" spans="1:32">
      <c r="A2464" s="58"/>
      <c r="B2464" s="29"/>
      <c r="C2464" s="59"/>
      <c r="E2464" s="60"/>
      <c r="F2464" s="60"/>
      <c r="G2464" s="60"/>
      <c r="H2464" s="38"/>
      <c r="P2464" s="24"/>
      <c r="R2464" s="24"/>
      <c r="U2464" s="61"/>
      <c r="V2464" s="61"/>
      <c r="AA2464" s="25"/>
      <c r="AF2464" s="64"/>
    </row>
    <row r="2465" spans="1:32">
      <c r="A2465" s="58"/>
      <c r="B2465" s="29"/>
      <c r="C2465" s="59"/>
      <c r="E2465" s="60"/>
      <c r="F2465" s="60"/>
      <c r="G2465" s="60"/>
      <c r="H2465" s="38"/>
      <c r="P2465" s="24"/>
      <c r="R2465" s="24"/>
      <c r="U2465" s="61"/>
      <c r="V2465" s="61"/>
      <c r="AA2465" s="25"/>
      <c r="AF2465" s="64"/>
    </row>
    <row r="2466" spans="1:32">
      <c r="A2466" s="58"/>
      <c r="B2466" s="29"/>
      <c r="C2466" s="59"/>
      <c r="E2466" s="60"/>
      <c r="F2466" s="60"/>
      <c r="G2466" s="60"/>
      <c r="H2466" s="38"/>
      <c r="P2466" s="24"/>
      <c r="R2466" s="24"/>
      <c r="U2466" s="61"/>
      <c r="V2466" s="61"/>
      <c r="AA2466" s="25"/>
      <c r="AF2466" s="64"/>
    </row>
    <row r="2467" spans="1:32">
      <c r="A2467" s="58"/>
      <c r="B2467" s="29"/>
      <c r="C2467" s="59"/>
      <c r="E2467" s="60"/>
      <c r="F2467" s="60"/>
      <c r="G2467" s="60"/>
      <c r="H2467" s="38"/>
      <c r="P2467" s="24"/>
      <c r="R2467" s="24"/>
      <c r="U2467" s="61"/>
      <c r="V2467" s="61"/>
      <c r="AA2467" s="25"/>
      <c r="AF2467" s="64"/>
    </row>
    <row r="2468" spans="1:32">
      <c r="A2468" s="58"/>
      <c r="B2468" s="29"/>
      <c r="C2468" s="59"/>
      <c r="E2468" s="60"/>
      <c r="F2468" s="60"/>
      <c r="G2468" s="60"/>
      <c r="H2468" s="38"/>
      <c r="P2468" s="24"/>
      <c r="R2468" s="24"/>
      <c r="U2468" s="61"/>
      <c r="V2468" s="61"/>
      <c r="AA2468" s="25"/>
      <c r="AF2468" s="64"/>
    </row>
    <row r="2469" spans="1:32">
      <c r="A2469" s="58"/>
      <c r="B2469" s="29"/>
      <c r="C2469" s="59"/>
      <c r="E2469" s="60"/>
      <c r="F2469" s="60"/>
      <c r="G2469" s="60"/>
      <c r="H2469" s="38"/>
      <c r="P2469" s="24"/>
      <c r="R2469" s="24"/>
      <c r="U2469" s="61"/>
      <c r="V2469" s="61"/>
      <c r="AA2469" s="25"/>
      <c r="AF2469" s="64"/>
    </row>
    <row r="2470" spans="1:32">
      <c r="A2470" s="58"/>
      <c r="B2470" s="29"/>
      <c r="C2470" s="59"/>
      <c r="E2470" s="60"/>
      <c r="F2470" s="60"/>
      <c r="G2470" s="60"/>
      <c r="H2470" s="38"/>
      <c r="P2470" s="24"/>
      <c r="R2470" s="24"/>
      <c r="U2470" s="61"/>
      <c r="V2470" s="61"/>
      <c r="AA2470" s="25"/>
      <c r="AF2470" s="64"/>
    </row>
    <row r="2471" spans="1:32">
      <c r="A2471" s="58"/>
      <c r="B2471" s="29"/>
      <c r="C2471" s="59"/>
      <c r="E2471" s="60"/>
      <c r="F2471" s="60"/>
      <c r="G2471" s="60"/>
      <c r="H2471" s="38"/>
      <c r="P2471" s="24"/>
      <c r="R2471" s="24"/>
      <c r="U2471" s="61"/>
      <c r="V2471" s="61"/>
      <c r="AA2471" s="25"/>
      <c r="AF2471" s="64"/>
    </row>
    <row r="2472" spans="1:32">
      <c r="A2472" s="58"/>
      <c r="B2472" s="29"/>
      <c r="C2472" s="59"/>
      <c r="E2472" s="60"/>
      <c r="F2472" s="60"/>
      <c r="G2472" s="60"/>
      <c r="H2472" s="38"/>
      <c r="P2472" s="24"/>
      <c r="R2472" s="24"/>
      <c r="U2472" s="61"/>
      <c r="V2472" s="61"/>
      <c r="AA2472" s="25"/>
      <c r="AF2472" s="64"/>
    </row>
    <row r="2473" spans="1:32">
      <c r="A2473" s="58"/>
      <c r="B2473" s="29"/>
      <c r="C2473" s="59"/>
      <c r="E2473" s="60"/>
      <c r="F2473" s="60"/>
      <c r="G2473" s="60"/>
      <c r="H2473" s="38"/>
      <c r="P2473" s="24"/>
      <c r="R2473" s="24"/>
      <c r="U2473" s="61"/>
      <c r="V2473" s="61"/>
      <c r="AA2473" s="25"/>
      <c r="AF2473" s="64"/>
    </row>
    <row r="2474" spans="1:32">
      <c r="A2474" s="58"/>
      <c r="B2474" s="29"/>
      <c r="C2474" s="59"/>
      <c r="E2474" s="60"/>
      <c r="F2474" s="60"/>
      <c r="G2474" s="60"/>
      <c r="H2474" s="38"/>
      <c r="P2474" s="24"/>
      <c r="R2474" s="24"/>
      <c r="U2474" s="61"/>
      <c r="V2474" s="61"/>
      <c r="AA2474" s="25"/>
      <c r="AF2474" s="64"/>
    </row>
    <row r="2475" spans="1:32">
      <c r="A2475" s="58"/>
      <c r="B2475" s="29"/>
      <c r="C2475" s="59"/>
      <c r="E2475" s="60"/>
      <c r="F2475" s="60"/>
      <c r="G2475" s="60"/>
      <c r="H2475" s="38"/>
      <c r="P2475" s="24"/>
      <c r="R2475" s="24"/>
      <c r="U2475" s="61"/>
      <c r="V2475" s="61"/>
      <c r="AA2475" s="25"/>
      <c r="AF2475" s="64"/>
    </row>
    <row r="2476" spans="1:32">
      <c r="A2476" s="37"/>
      <c r="B2476" s="29"/>
      <c r="C2476" s="59"/>
      <c r="E2476" s="60"/>
      <c r="F2476" s="60"/>
      <c r="G2476" s="60"/>
      <c r="H2476" s="38"/>
      <c r="P2476" s="24"/>
      <c r="R2476" s="24"/>
      <c r="U2476" s="61"/>
      <c r="V2476" s="61"/>
      <c r="AA2476" s="25"/>
      <c r="AF2476" s="64"/>
    </row>
    <row r="2477" spans="1:32">
      <c r="A2477" s="37"/>
      <c r="B2477" s="29"/>
      <c r="C2477" s="59"/>
      <c r="E2477" s="60"/>
      <c r="F2477" s="60"/>
      <c r="G2477" s="60"/>
      <c r="H2477" s="38"/>
      <c r="P2477" s="24"/>
      <c r="R2477" s="24"/>
      <c r="U2477" s="61"/>
      <c r="V2477" s="61"/>
      <c r="AA2477" s="25"/>
      <c r="AF2477" s="64"/>
    </row>
    <row r="2478" spans="1:32">
      <c r="A2478" s="37"/>
      <c r="B2478" s="29"/>
      <c r="C2478" s="59"/>
      <c r="E2478" s="60"/>
      <c r="F2478" s="60"/>
      <c r="G2478" s="60"/>
      <c r="H2478" s="38"/>
      <c r="P2478" s="24"/>
      <c r="R2478" s="24"/>
      <c r="U2478" s="61"/>
      <c r="V2478" s="61"/>
      <c r="AA2478" s="25"/>
      <c r="AF2478" s="64"/>
    </row>
    <row r="2479" spans="1:32">
      <c r="A2479" s="37"/>
      <c r="B2479" s="29"/>
      <c r="C2479" s="59"/>
      <c r="E2479" s="60"/>
      <c r="F2479" s="60"/>
      <c r="G2479" s="60"/>
      <c r="H2479" s="38"/>
      <c r="P2479" s="24"/>
      <c r="R2479" s="24"/>
      <c r="U2479" s="61"/>
      <c r="V2479" s="61"/>
      <c r="AA2479" s="25"/>
      <c r="AF2479" s="64"/>
    </row>
    <row r="2480" spans="1:32">
      <c r="A2480" s="37"/>
      <c r="B2480" s="29"/>
      <c r="C2480" s="59"/>
      <c r="E2480" s="60"/>
      <c r="F2480" s="60"/>
      <c r="G2480" s="60"/>
      <c r="H2480" s="38"/>
      <c r="P2480" s="24"/>
      <c r="R2480" s="24"/>
      <c r="U2480" s="61"/>
      <c r="V2480" s="61"/>
      <c r="AA2480" s="25"/>
      <c r="AF2480" s="64"/>
    </row>
    <row r="2481" spans="1:32">
      <c r="A2481" s="37"/>
      <c r="B2481" s="29"/>
      <c r="C2481" s="59"/>
      <c r="E2481" s="60"/>
      <c r="F2481" s="60"/>
      <c r="G2481" s="60"/>
      <c r="H2481" s="38"/>
      <c r="P2481" s="24"/>
      <c r="R2481" s="24"/>
      <c r="U2481" s="61"/>
      <c r="V2481" s="61"/>
      <c r="AA2481" s="25"/>
      <c r="AF2481" s="64"/>
    </row>
    <row r="2482" spans="1:32">
      <c r="A2482" s="37"/>
      <c r="B2482" s="29"/>
      <c r="C2482" s="59"/>
      <c r="E2482" s="60"/>
      <c r="F2482" s="60"/>
      <c r="G2482" s="60"/>
      <c r="H2482" s="38"/>
      <c r="P2482" s="24"/>
      <c r="R2482" s="24"/>
      <c r="U2482" s="61"/>
      <c r="V2482" s="61"/>
      <c r="AA2482" s="25"/>
      <c r="AF2482" s="64"/>
    </row>
    <row r="2483" spans="1:32">
      <c r="A2483" s="37"/>
      <c r="B2483" s="29"/>
      <c r="C2483" s="59"/>
      <c r="E2483" s="60"/>
      <c r="F2483" s="60"/>
      <c r="G2483" s="60"/>
      <c r="H2483" s="38"/>
      <c r="P2483" s="24"/>
      <c r="R2483" s="24"/>
      <c r="U2483" s="61"/>
      <c r="V2483" s="61"/>
      <c r="AA2483" s="25"/>
      <c r="AF2483" s="64"/>
    </row>
    <row r="2484" spans="1:32">
      <c r="A2484" s="37"/>
      <c r="B2484" s="29"/>
      <c r="C2484" s="59"/>
      <c r="E2484" s="60"/>
      <c r="F2484" s="60"/>
      <c r="G2484" s="60"/>
      <c r="H2484" s="38"/>
      <c r="P2484" s="24"/>
      <c r="R2484" s="24"/>
      <c r="U2484" s="61"/>
      <c r="V2484" s="61"/>
      <c r="AA2484" s="25"/>
      <c r="AF2484" s="64"/>
    </row>
    <row r="2485" spans="1:32">
      <c r="A2485" s="37"/>
      <c r="B2485" s="29"/>
      <c r="C2485" s="59"/>
      <c r="E2485" s="60"/>
      <c r="F2485" s="60"/>
      <c r="G2485" s="60"/>
      <c r="H2485" s="38"/>
      <c r="P2485" s="24"/>
      <c r="R2485" s="24"/>
      <c r="U2485" s="61"/>
      <c r="V2485" s="61"/>
      <c r="AA2485" s="25"/>
      <c r="AF2485" s="64"/>
    </row>
    <row r="2486" spans="1:32">
      <c r="A2486" s="37"/>
      <c r="B2486" s="29"/>
      <c r="C2486" s="59"/>
      <c r="E2486" s="60"/>
      <c r="F2486" s="60"/>
      <c r="G2486" s="60"/>
      <c r="H2486" s="38"/>
      <c r="P2486" s="24"/>
      <c r="R2486" s="24"/>
      <c r="U2486" s="61"/>
      <c r="V2486" s="61"/>
      <c r="AA2486" s="25"/>
      <c r="AF2486" s="64"/>
    </row>
    <row r="2487" spans="1:32">
      <c r="A2487" s="37"/>
      <c r="B2487" s="29"/>
      <c r="C2487" s="59"/>
      <c r="E2487" s="60"/>
      <c r="F2487" s="60"/>
      <c r="G2487" s="60"/>
      <c r="H2487" s="38"/>
      <c r="P2487" s="24"/>
      <c r="R2487" s="24"/>
      <c r="U2487" s="61"/>
      <c r="V2487" s="61"/>
      <c r="AA2487" s="25"/>
      <c r="AF2487" s="64"/>
    </row>
    <row r="2488" spans="1:32">
      <c r="A2488" s="37"/>
      <c r="B2488" s="29"/>
      <c r="C2488" s="59"/>
      <c r="E2488" s="60"/>
      <c r="F2488" s="60"/>
      <c r="G2488" s="60"/>
      <c r="H2488" s="38"/>
      <c r="P2488" s="24"/>
      <c r="R2488" s="24"/>
      <c r="U2488" s="61"/>
      <c r="V2488" s="61"/>
      <c r="AA2488" s="25"/>
      <c r="AF2488" s="64"/>
    </row>
    <row r="2489" spans="1:32">
      <c r="A2489" s="37"/>
      <c r="B2489" s="29"/>
      <c r="C2489" s="59"/>
      <c r="E2489" s="60"/>
      <c r="F2489" s="60"/>
      <c r="G2489" s="60"/>
      <c r="H2489" s="38"/>
      <c r="P2489" s="24"/>
      <c r="R2489" s="24"/>
      <c r="U2489" s="61"/>
      <c r="V2489" s="61"/>
      <c r="AA2489" s="25"/>
      <c r="AF2489" s="64"/>
    </row>
    <row r="2490" spans="1:32">
      <c r="A2490" s="37"/>
      <c r="B2490" s="29"/>
      <c r="C2490" s="59"/>
      <c r="E2490" s="60"/>
      <c r="F2490" s="60"/>
      <c r="G2490" s="60"/>
      <c r="H2490" s="38"/>
      <c r="P2490" s="24"/>
      <c r="R2490" s="24"/>
      <c r="U2490" s="61"/>
      <c r="V2490" s="61"/>
      <c r="AA2490" s="25"/>
      <c r="AF2490" s="64"/>
    </row>
    <row r="2491" spans="1:32">
      <c r="A2491" s="37"/>
      <c r="B2491" s="29"/>
      <c r="C2491" s="59"/>
      <c r="E2491" s="60"/>
      <c r="F2491" s="60"/>
      <c r="G2491" s="60"/>
      <c r="H2491" s="38"/>
      <c r="P2491" s="24"/>
      <c r="R2491" s="24"/>
      <c r="U2491" s="61"/>
      <c r="V2491" s="61"/>
      <c r="AA2491" s="25"/>
      <c r="AF2491" s="64"/>
    </row>
    <row r="2492" spans="1:32">
      <c r="A2492" s="37"/>
      <c r="B2492" s="29"/>
      <c r="C2492" s="59"/>
      <c r="E2492" s="60"/>
      <c r="F2492" s="60"/>
      <c r="G2492" s="60"/>
      <c r="H2492" s="38"/>
      <c r="P2492" s="24"/>
      <c r="R2492" s="24"/>
      <c r="U2492" s="61"/>
      <c r="V2492" s="61"/>
      <c r="AA2492" s="25"/>
      <c r="AF2492" s="64"/>
    </row>
    <row r="2493" spans="1:32">
      <c r="A2493" s="37"/>
      <c r="C2493" s="59"/>
      <c r="D2493" s="29"/>
      <c r="E2493" s="60"/>
      <c r="F2493" s="60"/>
      <c r="G2493" s="60"/>
      <c r="H2493" s="38"/>
      <c r="P2493" s="24"/>
      <c r="R2493" s="24"/>
      <c r="U2493" s="61"/>
      <c r="V2493" s="61"/>
      <c r="AA2493" s="25"/>
      <c r="AF2493" s="64"/>
    </row>
    <row r="2494" spans="1:32">
      <c r="A2494" s="37"/>
      <c r="C2494" s="59"/>
      <c r="D2494" s="29"/>
      <c r="E2494" s="60"/>
      <c r="F2494" s="60"/>
      <c r="G2494" s="60"/>
      <c r="H2494" s="38"/>
      <c r="P2494" s="24"/>
      <c r="R2494" s="24"/>
      <c r="U2494" s="61"/>
      <c r="V2494" s="61"/>
      <c r="AA2494" s="25"/>
      <c r="AF2494" s="64"/>
    </row>
    <row r="2495" spans="1:32">
      <c r="A2495" s="37"/>
      <c r="C2495" s="59"/>
      <c r="D2495" s="29"/>
      <c r="E2495" s="60"/>
      <c r="F2495" s="60"/>
      <c r="G2495" s="60"/>
      <c r="H2495" s="38"/>
      <c r="P2495" s="24"/>
      <c r="R2495" s="24"/>
      <c r="U2495" s="61"/>
      <c r="V2495" s="61"/>
      <c r="AA2495" s="25"/>
      <c r="AF2495" s="64"/>
    </row>
    <row r="2496" spans="1:32">
      <c r="A2496" s="37"/>
      <c r="C2496" s="59"/>
      <c r="D2496" s="29"/>
      <c r="E2496" s="60"/>
      <c r="F2496" s="60"/>
      <c r="G2496" s="60"/>
      <c r="H2496" s="38"/>
      <c r="P2496" s="24"/>
      <c r="R2496" s="24"/>
      <c r="U2496" s="61"/>
      <c r="V2496" s="61"/>
      <c r="AA2496" s="25"/>
      <c r="AD2496" s="64"/>
      <c r="AE2496" s="64"/>
      <c r="AF2496" s="64"/>
    </row>
    <row r="2497" spans="1:33">
      <c r="A2497" s="37"/>
      <c r="C2497" s="59"/>
      <c r="D2497" s="29"/>
      <c r="E2497" s="60"/>
      <c r="F2497" s="60"/>
      <c r="G2497" s="60"/>
      <c r="H2497" s="38"/>
      <c r="P2497" s="24"/>
      <c r="R2497" s="24"/>
      <c r="U2497" s="61"/>
      <c r="V2497" s="61"/>
      <c r="AA2497" s="25"/>
      <c r="AF2497" s="64"/>
      <c r="AG2497" s="69"/>
    </row>
    <row r="2498" spans="1:33">
      <c r="A2498" s="37"/>
      <c r="C2498" s="59"/>
      <c r="D2498" s="29"/>
      <c r="E2498" s="60"/>
      <c r="F2498" s="60"/>
      <c r="G2498" s="60"/>
      <c r="H2498" s="38"/>
      <c r="P2498" s="24"/>
      <c r="R2498" s="24"/>
      <c r="U2498" s="61"/>
      <c r="V2498" s="61"/>
      <c r="AA2498" s="25"/>
      <c r="AF2498" s="64"/>
      <c r="AG2498" s="69"/>
    </row>
    <row r="2499" spans="1:33">
      <c r="A2499" s="37"/>
      <c r="C2499" s="59"/>
      <c r="D2499" s="29"/>
      <c r="E2499" s="60"/>
      <c r="F2499" s="60"/>
      <c r="G2499" s="60"/>
      <c r="H2499" s="38"/>
      <c r="P2499" s="24"/>
      <c r="R2499" s="24"/>
      <c r="U2499" s="61"/>
      <c r="V2499" s="61"/>
      <c r="AA2499" s="25"/>
      <c r="AF2499" s="64"/>
      <c r="AG2499" s="69"/>
    </row>
    <row r="2500" spans="1:33">
      <c r="A2500" s="37"/>
      <c r="C2500" s="59"/>
      <c r="D2500" s="29"/>
      <c r="E2500" s="60"/>
      <c r="F2500" s="60"/>
      <c r="G2500" s="60"/>
      <c r="H2500" s="38"/>
      <c r="P2500" s="24"/>
      <c r="R2500" s="24"/>
      <c r="U2500" s="61"/>
      <c r="V2500" s="61"/>
      <c r="AA2500" s="25"/>
      <c r="AF2500" s="64"/>
      <c r="AG2500" s="69"/>
    </row>
    <row r="2501" spans="1:33">
      <c r="A2501" s="37"/>
      <c r="C2501" s="59"/>
      <c r="D2501" s="29"/>
      <c r="E2501" s="60"/>
      <c r="F2501" s="60"/>
      <c r="G2501" s="60"/>
      <c r="H2501" s="38"/>
      <c r="P2501" s="24"/>
      <c r="R2501" s="24"/>
      <c r="U2501" s="61"/>
      <c r="V2501" s="61"/>
      <c r="AA2501" s="25"/>
      <c r="AF2501" s="64"/>
      <c r="AG2501" s="69"/>
    </row>
    <row r="2502" spans="1:33">
      <c r="A2502" s="37"/>
      <c r="C2502" s="59"/>
      <c r="D2502" s="29"/>
      <c r="E2502" s="60"/>
      <c r="F2502" s="60"/>
      <c r="G2502" s="60"/>
      <c r="H2502" s="38"/>
      <c r="P2502" s="24"/>
      <c r="R2502" s="24"/>
      <c r="U2502" s="61"/>
      <c r="V2502" s="61"/>
      <c r="AA2502" s="25"/>
      <c r="AF2502" s="64"/>
      <c r="AG2502" s="69"/>
    </row>
    <row r="2503" spans="1:33">
      <c r="A2503" s="37"/>
      <c r="C2503" s="59"/>
      <c r="D2503" s="29"/>
      <c r="E2503" s="60"/>
      <c r="F2503" s="60"/>
      <c r="G2503" s="60"/>
      <c r="H2503" s="38"/>
      <c r="P2503" s="24"/>
      <c r="R2503" s="24"/>
      <c r="U2503" s="61"/>
      <c r="V2503" s="61"/>
      <c r="AA2503" s="25"/>
      <c r="AF2503" s="64"/>
      <c r="AG2503" s="69"/>
    </row>
    <row r="2504" spans="1:33">
      <c r="A2504" s="37"/>
      <c r="C2504" s="59"/>
      <c r="D2504" s="29"/>
      <c r="E2504" s="60"/>
      <c r="F2504" s="60"/>
      <c r="G2504" s="60"/>
      <c r="H2504" s="38"/>
      <c r="P2504" s="24"/>
      <c r="R2504" s="24"/>
      <c r="U2504" s="61"/>
      <c r="V2504" s="61"/>
      <c r="AA2504" s="25"/>
      <c r="AF2504" s="64"/>
      <c r="AG2504" s="69"/>
    </row>
    <row r="2505" spans="1:33">
      <c r="A2505" s="37"/>
      <c r="C2505" s="59"/>
      <c r="D2505" s="29"/>
      <c r="E2505" s="60"/>
      <c r="F2505" s="60"/>
      <c r="G2505" s="60"/>
      <c r="H2505" s="38"/>
      <c r="P2505" s="24"/>
      <c r="R2505" s="24"/>
      <c r="U2505" s="61"/>
      <c r="V2505" s="61"/>
      <c r="AA2505" s="25"/>
      <c r="AF2505" s="64"/>
      <c r="AG2505" s="69"/>
    </row>
    <row r="2506" spans="1:33">
      <c r="A2506" s="37"/>
      <c r="C2506" s="59"/>
      <c r="D2506" s="29"/>
      <c r="E2506" s="60"/>
      <c r="F2506" s="60"/>
      <c r="G2506" s="60"/>
      <c r="H2506" s="38"/>
      <c r="P2506" s="24"/>
      <c r="R2506" s="24"/>
      <c r="U2506" s="61"/>
      <c r="V2506" s="61"/>
      <c r="AA2506" s="25"/>
      <c r="AF2506" s="64"/>
      <c r="AG2506" s="69"/>
    </row>
    <row r="2507" spans="1:33">
      <c r="A2507" s="37"/>
      <c r="C2507" s="59"/>
      <c r="D2507" s="29"/>
      <c r="E2507" s="60"/>
      <c r="F2507" s="60"/>
      <c r="G2507" s="60"/>
      <c r="H2507" s="38"/>
      <c r="P2507" s="24"/>
      <c r="R2507" s="24"/>
      <c r="U2507" s="61"/>
      <c r="V2507" s="61"/>
      <c r="AA2507" s="25"/>
      <c r="AF2507" s="64"/>
      <c r="AG2507" s="69"/>
    </row>
    <row r="2508" spans="1:33">
      <c r="A2508" s="37"/>
      <c r="C2508" s="59"/>
      <c r="D2508" s="29"/>
      <c r="E2508" s="60"/>
      <c r="F2508" s="60"/>
      <c r="G2508" s="60"/>
      <c r="H2508" s="38"/>
      <c r="P2508" s="24"/>
      <c r="R2508" s="24"/>
      <c r="U2508" s="61"/>
      <c r="V2508" s="61"/>
      <c r="AA2508" s="25"/>
      <c r="AF2508" s="64"/>
      <c r="AG2508" s="69"/>
    </row>
    <row r="2509" spans="1:33">
      <c r="A2509" s="37"/>
      <c r="C2509" s="59"/>
      <c r="D2509" s="29"/>
      <c r="E2509" s="60"/>
      <c r="F2509" s="60"/>
      <c r="G2509" s="60"/>
      <c r="H2509" s="38"/>
      <c r="P2509" s="24"/>
      <c r="R2509" s="24"/>
      <c r="U2509" s="61"/>
      <c r="V2509" s="61"/>
      <c r="AA2509" s="25"/>
      <c r="AD2509" s="64"/>
      <c r="AE2509" s="64"/>
      <c r="AF2509" s="64"/>
      <c r="AG2509" s="69"/>
    </row>
    <row r="2510" spans="1:33">
      <c r="A2510" s="37"/>
      <c r="C2510" s="59"/>
      <c r="D2510" s="29"/>
      <c r="E2510" s="60"/>
      <c r="F2510" s="60"/>
      <c r="G2510" s="60"/>
      <c r="H2510" s="38"/>
      <c r="P2510" s="24"/>
      <c r="R2510" s="24"/>
      <c r="U2510" s="61"/>
      <c r="V2510" s="61"/>
      <c r="AA2510" s="25"/>
      <c r="AD2510" s="64"/>
      <c r="AE2510" s="64"/>
      <c r="AF2510" s="64"/>
    </row>
    <row r="2511" spans="1:33">
      <c r="A2511" s="37"/>
      <c r="C2511" s="59"/>
      <c r="D2511" s="29"/>
      <c r="E2511" s="60"/>
      <c r="F2511" s="60"/>
      <c r="G2511" s="60"/>
      <c r="H2511" s="38"/>
      <c r="P2511" s="24"/>
      <c r="R2511" s="24"/>
      <c r="U2511" s="61"/>
      <c r="V2511" s="61"/>
      <c r="AA2511" s="25"/>
      <c r="AF2511" s="64"/>
    </row>
    <row r="2512" spans="1:33">
      <c r="A2512" s="37"/>
      <c r="C2512" s="59"/>
      <c r="D2512" s="29"/>
      <c r="E2512" s="60"/>
      <c r="F2512" s="60"/>
      <c r="G2512" s="60"/>
      <c r="H2512" s="38"/>
      <c r="P2512" s="24"/>
      <c r="R2512" s="24"/>
      <c r="U2512" s="61"/>
      <c r="V2512" s="61"/>
      <c r="AA2512" s="25"/>
      <c r="AF2512" s="64"/>
    </row>
    <row r="2513" spans="1:32">
      <c r="A2513" s="37"/>
      <c r="C2513" s="59"/>
      <c r="D2513" s="29"/>
      <c r="E2513" s="60"/>
      <c r="F2513" s="60"/>
      <c r="G2513" s="60"/>
      <c r="H2513" s="38"/>
      <c r="P2513" s="24"/>
      <c r="R2513" s="24"/>
      <c r="U2513" s="61"/>
      <c r="V2513" s="61"/>
      <c r="AA2513" s="25"/>
      <c r="AF2513" s="64"/>
    </row>
    <row r="2514" spans="1:32">
      <c r="A2514" s="37"/>
      <c r="C2514" s="59"/>
      <c r="D2514" s="29"/>
      <c r="E2514" s="60"/>
      <c r="F2514" s="60"/>
      <c r="G2514" s="60"/>
      <c r="H2514" s="38"/>
      <c r="P2514" s="24"/>
      <c r="R2514" s="24"/>
      <c r="U2514" s="61"/>
      <c r="V2514" s="61"/>
      <c r="AA2514" s="25"/>
      <c r="AF2514" s="64"/>
    </row>
    <row r="2515" spans="1:32">
      <c r="A2515" s="37"/>
      <c r="C2515" s="59"/>
      <c r="D2515" s="29"/>
      <c r="E2515" s="60"/>
      <c r="F2515" s="60"/>
      <c r="G2515" s="60"/>
      <c r="H2515" s="38"/>
      <c r="P2515" s="24"/>
      <c r="R2515" s="24"/>
      <c r="U2515" s="61"/>
      <c r="V2515" s="61"/>
      <c r="AA2515" s="25"/>
      <c r="AF2515" s="64"/>
    </row>
    <row r="2516" spans="1:32">
      <c r="A2516" s="37"/>
      <c r="C2516" s="59"/>
      <c r="D2516" s="29"/>
      <c r="E2516" s="60"/>
      <c r="F2516" s="60"/>
      <c r="G2516" s="60"/>
      <c r="H2516" s="38"/>
      <c r="P2516" s="24"/>
      <c r="R2516" s="24"/>
      <c r="U2516" s="61"/>
      <c r="V2516" s="61"/>
      <c r="AA2516" s="25"/>
      <c r="AF2516" s="64"/>
    </row>
    <row r="2517" spans="1:32">
      <c r="A2517" s="37"/>
      <c r="C2517" s="59"/>
      <c r="D2517" s="29"/>
      <c r="E2517" s="60"/>
      <c r="F2517" s="60"/>
      <c r="G2517" s="60"/>
      <c r="H2517" s="38"/>
      <c r="P2517" s="24"/>
      <c r="R2517" s="24"/>
      <c r="U2517" s="61"/>
      <c r="V2517" s="61"/>
      <c r="AA2517" s="25"/>
      <c r="AF2517" s="64"/>
    </row>
    <row r="2518" spans="1:32">
      <c r="A2518" s="37"/>
      <c r="C2518" s="59"/>
      <c r="D2518" s="29"/>
      <c r="E2518" s="60"/>
      <c r="F2518" s="60"/>
      <c r="G2518" s="60"/>
      <c r="H2518" s="38"/>
      <c r="P2518" s="24"/>
      <c r="R2518" s="24"/>
      <c r="U2518" s="61"/>
      <c r="V2518" s="61"/>
      <c r="AA2518" s="25"/>
      <c r="AF2518" s="64"/>
    </row>
    <row r="2519" spans="1:32">
      <c r="A2519" s="37"/>
      <c r="C2519" s="59"/>
      <c r="D2519" s="29"/>
      <c r="E2519" s="60"/>
      <c r="F2519" s="60"/>
      <c r="G2519" s="60"/>
      <c r="H2519" s="38"/>
      <c r="P2519" s="24"/>
      <c r="R2519" s="24"/>
      <c r="U2519" s="61"/>
      <c r="V2519" s="61"/>
      <c r="AA2519" s="25"/>
      <c r="AF2519" s="64"/>
    </row>
    <row r="2520" spans="1:32">
      <c r="A2520" s="37"/>
      <c r="C2520" s="59"/>
      <c r="D2520" s="29"/>
      <c r="E2520" s="60"/>
      <c r="F2520" s="60"/>
      <c r="G2520" s="60"/>
      <c r="H2520" s="38"/>
      <c r="P2520" s="24"/>
      <c r="R2520" s="24"/>
      <c r="U2520" s="61"/>
      <c r="V2520" s="61"/>
      <c r="AA2520" s="25"/>
      <c r="AF2520" s="64"/>
    </row>
    <row r="2521" spans="1:32">
      <c r="A2521" s="37"/>
      <c r="C2521" s="59"/>
      <c r="D2521" s="29"/>
      <c r="E2521" s="60"/>
      <c r="F2521" s="60"/>
      <c r="G2521" s="60"/>
      <c r="H2521" s="38"/>
      <c r="P2521" s="24"/>
      <c r="R2521" s="24"/>
      <c r="U2521" s="61"/>
      <c r="V2521" s="61"/>
      <c r="AA2521" s="25"/>
      <c r="AF2521" s="64"/>
    </row>
    <row r="2522" spans="1:32">
      <c r="A2522" s="37"/>
      <c r="C2522" s="59"/>
      <c r="D2522" s="29"/>
      <c r="E2522" s="60"/>
      <c r="F2522" s="60"/>
      <c r="G2522" s="60"/>
      <c r="H2522" s="38"/>
      <c r="P2522" s="24"/>
      <c r="R2522" s="24"/>
      <c r="U2522" s="61"/>
      <c r="V2522" s="61"/>
      <c r="AA2522" s="25"/>
      <c r="AF2522" s="64"/>
    </row>
    <row r="2523" spans="1:32">
      <c r="A2523" s="37"/>
      <c r="C2523" s="59"/>
      <c r="D2523" s="29"/>
      <c r="E2523" s="60"/>
      <c r="F2523" s="60"/>
      <c r="G2523" s="60"/>
      <c r="H2523" s="38"/>
      <c r="P2523" s="24"/>
      <c r="R2523" s="24"/>
      <c r="U2523" s="61"/>
      <c r="V2523" s="61"/>
      <c r="AA2523" s="25"/>
      <c r="AF2523" s="64"/>
    </row>
    <row r="2524" spans="1:32">
      <c r="A2524" s="37"/>
      <c r="C2524" s="59"/>
      <c r="D2524" s="29"/>
      <c r="E2524" s="60"/>
      <c r="F2524" s="60"/>
      <c r="G2524" s="60"/>
      <c r="H2524" s="38"/>
      <c r="P2524" s="24"/>
      <c r="R2524" s="24"/>
      <c r="U2524" s="61"/>
      <c r="V2524" s="61"/>
      <c r="AA2524" s="25"/>
      <c r="AD2524" s="64"/>
      <c r="AE2524" s="64"/>
      <c r="AF2524" s="64"/>
    </row>
    <row r="2525" spans="1:32">
      <c r="A2525" s="37"/>
      <c r="C2525" s="59"/>
      <c r="D2525" s="29"/>
      <c r="E2525" s="60"/>
      <c r="F2525" s="60"/>
      <c r="G2525" s="60"/>
      <c r="H2525" s="38"/>
      <c r="P2525" s="24"/>
      <c r="R2525" s="24"/>
      <c r="U2525" s="61"/>
      <c r="V2525" s="61"/>
      <c r="AA2525" s="25"/>
      <c r="AF2525" s="64"/>
    </row>
    <row r="2526" spans="1:32">
      <c r="A2526" s="37"/>
      <c r="C2526" s="59"/>
      <c r="D2526" s="29"/>
      <c r="E2526" s="60"/>
      <c r="F2526" s="60"/>
      <c r="G2526" s="60"/>
      <c r="H2526" s="38"/>
      <c r="P2526" s="24"/>
      <c r="R2526" s="24"/>
      <c r="U2526" s="61"/>
      <c r="V2526" s="61"/>
      <c r="AA2526" s="25"/>
      <c r="AF2526" s="64"/>
    </row>
    <row r="2527" spans="1:32">
      <c r="A2527" s="37"/>
      <c r="C2527" s="59"/>
      <c r="D2527" s="29"/>
      <c r="E2527" s="60"/>
      <c r="F2527" s="60"/>
      <c r="G2527" s="60"/>
      <c r="H2527" s="38"/>
      <c r="P2527" s="24"/>
      <c r="R2527" s="24"/>
      <c r="U2527" s="61"/>
      <c r="V2527" s="61"/>
      <c r="AA2527" s="25"/>
      <c r="AF2527" s="64"/>
    </row>
    <row r="2528" spans="1:32">
      <c r="A2528" s="37"/>
      <c r="C2528" s="59"/>
      <c r="D2528" s="29"/>
      <c r="E2528" s="60"/>
      <c r="F2528" s="60"/>
      <c r="G2528" s="60"/>
      <c r="H2528" s="38"/>
      <c r="P2528" s="24"/>
      <c r="R2528" s="24"/>
      <c r="U2528" s="61"/>
      <c r="V2528" s="61"/>
      <c r="AA2528" s="25"/>
      <c r="AF2528" s="64"/>
    </row>
    <row r="2529" spans="1:33">
      <c r="A2529" s="37"/>
      <c r="C2529" s="59"/>
      <c r="D2529" s="29"/>
      <c r="E2529" s="60"/>
      <c r="F2529" s="60"/>
      <c r="G2529" s="60"/>
      <c r="H2529" s="38"/>
      <c r="P2529" s="24"/>
      <c r="R2529" s="24"/>
      <c r="U2529" s="61"/>
      <c r="V2529" s="61"/>
      <c r="AA2529" s="25"/>
      <c r="AF2529" s="64"/>
    </row>
    <row r="2530" spans="1:33">
      <c r="A2530" s="37"/>
      <c r="C2530" s="59"/>
      <c r="D2530" s="29"/>
      <c r="E2530" s="60"/>
      <c r="F2530" s="60"/>
      <c r="G2530" s="60"/>
      <c r="H2530" s="38"/>
      <c r="P2530" s="24"/>
      <c r="R2530" s="24"/>
      <c r="U2530" s="61"/>
      <c r="V2530" s="61"/>
      <c r="AA2530" s="25"/>
      <c r="AF2530" s="64"/>
    </row>
    <row r="2531" spans="1:33">
      <c r="A2531" s="37"/>
      <c r="C2531" s="59"/>
      <c r="D2531" s="29"/>
      <c r="E2531" s="60"/>
      <c r="F2531" s="60"/>
      <c r="G2531" s="60"/>
      <c r="H2531" s="38"/>
      <c r="P2531" s="24"/>
      <c r="R2531" s="24"/>
      <c r="U2531" s="61"/>
      <c r="V2531" s="61"/>
      <c r="AA2531" s="25"/>
      <c r="AF2531" s="64"/>
    </row>
    <row r="2532" spans="1:33">
      <c r="A2532" s="37"/>
      <c r="C2532" s="59"/>
      <c r="D2532" s="29"/>
      <c r="E2532" s="60"/>
      <c r="F2532" s="60"/>
      <c r="G2532" s="60"/>
      <c r="H2532" s="38"/>
      <c r="P2532" s="24"/>
      <c r="R2532" s="24"/>
      <c r="U2532" s="61"/>
      <c r="V2532" s="61"/>
      <c r="AA2532" s="25"/>
      <c r="AF2532" s="64"/>
    </row>
    <row r="2533" spans="1:33">
      <c r="A2533" s="37"/>
      <c r="C2533" s="59"/>
      <c r="D2533" s="29"/>
      <c r="E2533" s="60"/>
      <c r="F2533" s="60"/>
      <c r="G2533" s="60"/>
      <c r="H2533" s="38"/>
      <c r="P2533" s="24"/>
      <c r="R2533" s="24"/>
      <c r="U2533" s="61"/>
      <c r="V2533" s="61"/>
      <c r="AA2533" s="25"/>
      <c r="AF2533" s="64"/>
    </row>
    <row r="2534" spans="1:33">
      <c r="A2534" s="37"/>
      <c r="C2534" s="59"/>
      <c r="D2534" s="29"/>
      <c r="E2534" s="60"/>
      <c r="F2534" s="60"/>
      <c r="G2534" s="60"/>
      <c r="H2534" s="38"/>
      <c r="P2534" s="24"/>
      <c r="R2534" s="24"/>
      <c r="U2534" s="61"/>
      <c r="V2534" s="61"/>
      <c r="AA2534" s="25"/>
      <c r="AF2534" s="64"/>
    </row>
    <row r="2535" spans="1:33">
      <c r="A2535" s="37"/>
      <c r="C2535" s="59"/>
      <c r="D2535" s="29"/>
      <c r="E2535" s="60"/>
      <c r="F2535" s="60"/>
      <c r="G2535" s="60"/>
      <c r="H2535" s="38"/>
      <c r="P2535" s="24"/>
      <c r="R2535" s="24"/>
      <c r="U2535" s="61"/>
      <c r="V2535" s="61"/>
      <c r="AA2535" s="25"/>
      <c r="AF2535" s="64"/>
    </row>
    <row r="2536" spans="1:33">
      <c r="A2536" s="37"/>
      <c r="C2536" s="59"/>
      <c r="D2536" s="29"/>
      <c r="E2536" s="60"/>
      <c r="F2536" s="60"/>
      <c r="G2536" s="60"/>
      <c r="H2536" s="38"/>
      <c r="P2536" s="24"/>
      <c r="R2536" s="24"/>
      <c r="U2536" s="61"/>
      <c r="V2536" s="61"/>
      <c r="AA2536" s="25"/>
      <c r="AF2536" s="64"/>
    </row>
    <row r="2537" spans="1:33">
      <c r="A2537" s="37"/>
      <c r="C2537" s="59"/>
      <c r="D2537" s="29"/>
      <c r="E2537" s="60"/>
      <c r="F2537" s="60"/>
      <c r="G2537" s="60"/>
      <c r="H2537" s="38"/>
      <c r="P2537" s="24"/>
      <c r="R2537" s="24"/>
      <c r="U2537" s="61"/>
      <c r="V2537" s="61"/>
      <c r="AA2537" s="25"/>
      <c r="AF2537" s="64"/>
    </row>
    <row r="2538" spans="1:33">
      <c r="A2538" s="37"/>
      <c r="C2538" s="59"/>
      <c r="D2538" s="29"/>
      <c r="E2538" s="60"/>
      <c r="F2538" s="60"/>
      <c r="G2538" s="60"/>
      <c r="H2538" s="38"/>
      <c r="P2538" s="24"/>
      <c r="R2538" s="24"/>
      <c r="U2538" s="61"/>
      <c r="V2538" s="61"/>
      <c r="AA2538" s="25"/>
      <c r="AF2538" s="64"/>
    </row>
    <row r="2539" spans="1:33">
      <c r="A2539" s="37"/>
      <c r="C2539" s="59"/>
      <c r="D2539" s="29"/>
      <c r="E2539" s="60"/>
      <c r="F2539" s="60"/>
      <c r="G2539" s="60"/>
      <c r="H2539" s="38"/>
      <c r="P2539" s="24"/>
      <c r="R2539" s="24"/>
      <c r="U2539" s="61"/>
      <c r="V2539" s="61"/>
      <c r="AA2539" s="25"/>
      <c r="AF2539" s="64"/>
    </row>
    <row r="2540" spans="1:33">
      <c r="A2540" s="37"/>
      <c r="C2540" s="59"/>
      <c r="D2540" s="29"/>
      <c r="E2540" s="60"/>
      <c r="F2540" s="60"/>
      <c r="G2540" s="60"/>
      <c r="H2540" s="38"/>
      <c r="P2540" s="24"/>
      <c r="R2540" s="24"/>
      <c r="U2540" s="61"/>
      <c r="V2540" s="61"/>
      <c r="AA2540" s="25"/>
      <c r="AF2540" s="64"/>
    </row>
    <row r="2541" spans="1:33">
      <c r="A2541" s="37"/>
      <c r="C2541" s="59"/>
      <c r="D2541" s="29"/>
      <c r="E2541" s="60"/>
      <c r="F2541" s="60"/>
      <c r="G2541" s="60"/>
      <c r="H2541" s="38"/>
      <c r="P2541" s="24"/>
      <c r="R2541" s="24"/>
      <c r="U2541" s="61"/>
      <c r="V2541" s="61"/>
      <c r="AA2541" s="25"/>
      <c r="AF2541" s="64"/>
    </row>
    <row r="2542" spans="1:33">
      <c r="A2542" s="37"/>
      <c r="C2542" s="59"/>
      <c r="D2542" s="29"/>
      <c r="E2542" s="60"/>
      <c r="F2542" s="60"/>
      <c r="G2542" s="60"/>
      <c r="H2542" s="38"/>
      <c r="P2542" s="24"/>
      <c r="R2542" s="24"/>
      <c r="U2542" s="61"/>
      <c r="V2542" s="61"/>
      <c r="AA2542" s="25"/>
      <c r="AF2542" s="64"/>
      <c r="AG2542" s="64"/>
    </row>
    <row r="2543" spans="1:33">
      <c r="A2543" s="37"/>
      <c r="C2543" s="59"/>
      <c r="D2543" s="29"/>
      <c r="E2543" s="60"/>
      <c r="F2543" s="60"/>
      <c r="G2543" s="60"/>
      <c r="H2543" s="38"/>
      <c r="P2543" s="24"/>
      <c r="R2543" s="24"/>
      <c r="U2543" s="61"/>
      <c r="V2543" s="61"/>
      <c r="AA2543" s="25"/>
      <c r="AF2543" s="64"/>
      <c r="AG2543" s="64"/>
    </row>
    <row r="2544" spans="1:33">
      <c r="A2544" s="37"/>
      <c r="C2544" s="59"/>
      <c r="D2544" s="29"/>
      <c r="E2544" s="60"/>
      <c r="F2544" s="60"/>
      <c r="G2544" s="60"/>
      <c r="H2544" s="38"/>
      <c r="P2544" s="24"/>
      <c r="R2544" s="24"/>
      <c r="U2544" s="61"/>
      <c r="V2544" s="61"/>
      <c r="AA2544" s="25"/>
      <c r="AF2544" s="64"/>
    </row>
    <row r="2545" spans="1:33">
      <c r="A2545" s="37"/>
      <c r="C2545" s="59"/>
      <c r="D2545" s="29"/>
      <c r="E2545" s="60"/>
      <c r="F2545" s="60"/>
      <c r="G2545" s="60"/>
      <c r="H2545" s="38"/>
      <c r="P2545" s="24"/>
      <c r="R2545" s="24"/>
      <c r="U2545" s="61"/>
      <c r="V2545" s="61"/>
      <c r="AA2545" s="25"/>
      <c r="AF2545" s="64"/>
    </row>
    <row r="2546" spans="1:33">
      <c r="A2546" s="37"/>
      <c r="C2546" s="59"/>
      <c r="D2546" s="29"/>
      <c r="E2546" s="60"/>
      <c r="F2546" s="60"/>
      <c r="G2546" s="60"/>
      <c r="H2546" s="38"/>
      <c r="P2546" s="24"/>
      <c r="R2546" s="24"/>
      <c r="U2546" s="61"/>
      <c r="V2546" s="61"/>
      <c r="AA2546" s="25"/>
      <c r="AF2546" s="64"/>
    </row>
    <row r="2547" spans="1:33">
      <c r="A2547" s="37"/>
      <c r="C2547" s="59"/>
      <c r="D2547" s="29"/>
      <c r="E2547" s="60"/>
      <c r="F2547" s="60"/>
      <c r="G2547" s="60"/>
      <c r="H2547" s="38"/>
      <c r="P2547" s="24"/>
      <c r="R2547" s="24"/>
      <c r="U2547" s="61"/>
      <c r="V2547" s="61"/>
      <c r="AA2547" s="25"/>
      <c r="AF2547" s="64"/>
    </row>
    <row r="2548" spans="1:33">
      <c r="A2548" s="37"/>
      <c r="C2548" s="59"/>
      <c r="D2548" s="29"/>
      <c r="E2548" s="60"/>
      <c r="F2548" s="60"/>
      <c r="G2548" s="60"/>
      <c r="H2548" s="38"/>
      <c r="P2548" s="24"/>
      <c r="R2548" s="24"/>
      <c r="U2548" s="61"/>
      <c r="V2548" s="61"/>
      <c r="AA2548" s="25"/>
      <c r="AF2548" s="64"/>
    </row>
    <row r="2549" spans="1:33">
      <c r="A2549" s="37"/>
      <c r="C2549" s="59"/>
      <c r="D2549" s="29"/>
      <c r="E2549" s="60"/>
      <c r="F2549" s="60"/>
      <c r="G2549" s="60"/>
      <c r="H2549" s="38"/>
      <c r="P2549" s="24"/>
      <c r="R2549" s="24"/>
      <c r="U2549" s="61"/>
      <c r="V2549" s="61"/>
      <c r="AA2549" s="25"/>
      <c r="AF2549" s="64"/>
    </row>
    <row r="2550" spans="1:33">
      <c r="A2550" s="37"/>
      <c r="C2550" s="59"/>
      <c r="D2550" s="29"/>
      <c r="E2550" s="60"/>
      <c r="F2550" s="60"/>
      <c r="G2550" s="60"/>
      <c r="H2550" s="38"/>
      <c r="P2550" s="24"/>
      <c r="R2550" s="24"/>
      <c r="U2550" s="61"/>
      <c r="V2550" s="61"/>
      <c r="AA2550" s="25"/>
      <c r="AF2550" s="64"/>
    </row>
    <row r="2551" spans="1:33">
      <c r="A2551" s="37"/>
      <c r="C2551" s="59"/>
      <c r="D2551" s="29"/>
      <c r="E2551" s="60"/>
      <c r="F2551" s="60"/>
      <c r="G2551" s="60"/>
      <c r="H2551" s="38"/>
      <c r="P2551" s="24"/>
      <c r="R2551" s="24"/>
      <c r="U2551" s="61"/>
      <c r="V2551" s="61"/>
      <c r="AA2551" s="25"/>
      <c r="AF2551" s="64"/>
      <c r="AG2551" s="69"/>
    </row>
    <row r="2552" spans="1:33">
      <c r="A2552" s="37"/>
      <c r="C2552" s="59"/>
      <c r="D2552" s="29"/>
      <c r="E2552" s="60"/>
      <c r="F2552" s="60"/>
      <c r="G2552" s="60"/>
      <c r="H2552" s="38"/>
      <c r="P2552" s="24"/>
      <c r="R2552" s="24"/>
      <c r="U2552" s="61"/>
      <c r="V2552" s="61"/>
      <c r="AA2552" s="25"/>
      <c r="AF2552" s="64"/>
      <c r="AG2552" s="69"/>
    </row>
    <row r="2553" spans="1:33">
      <c r="A2553" s="37"/>
      <c r="C2553" s="59"/>
      <c r="D2553" s="29"/>
      <c r="E2553" s="60"/>
      <c r="F2553" s="60"/>
      <c r="G2553" s="60"/>
      <c r="H2553" s="38"/>
      <c r="P2553" s="24"/>
      <c r="R2553" s="24"/>
      <c r="U2553" s="61"/>
      <c r="V2553" s="61"/>
      <c r="AA2553" s="25"/>
      <c r="AF2553" s="64"/>
      <c r="AG2553" s="69"/>
    </row>
    <row r="2554" spans="1:33">
      <c r="A2554" s="37"/>
      <c r="C2554" s="59"/>
      <c r="D2554" s="29"/>
      <c r="E2554" s="60"/>
      <c r="F2554" s="60"/>
      <c r="G2554" s="60"/>
      <c r="H2554" s="38"/>
      <c r="P2554" s="24"/>
      <c r="R2554" s="24"/>
      <c r="U2554" s="61"/>
      <c r="V2554" s="61"/>
      <c r="AA2554" s="25"/>
      <c r="AD2554" s="64"/>
      <c r="AE2554" s="64"/>
      <c r="AF2554" s="64"/>
      <c r="AG2554" s="69"/>
    </row>
    <row r="2555" spans="1:33">
      <c r="A2555" s="37"/>
      <c r="C2555" s="59"/>
      <c r="D2555" s="29"/>
      <c r="E2555" s="60"/>
      <c r="F2555" s="60"/>
      <c r="G2555" s="60"/>
      <c r="H2555" s="38"/>
      <c r="P2555" s="24"/>
      <c r="R2555" s="24"/>
      <c r="U2555" s="61"/>
      <c r="V2555" s="61"/>
      <c r="AA2555" s="25"/>
      <c r="AD2555" s="64"/>
      <c r="AE2555" s="64"/>
      <c r="AF2555" s="64"/>
      <c r="AG2555" s="69"/>
    </row>
    <row r="2556" spans="1:33">
      <c r="A2556" s="37"/>
      <c r="C2556" s="59"/>
      <c r="D2556" s="29"/>
      <c r="E2556" s="60"/>
      <c r="F2556" s="60"/>
      <c r="G2556" s="60"/>
      <c r="H2556" s="38"/>
      <c r="P2556" s="24"/>
      <c r="R2556" s="24"/>
      <c r="U2556" s="61"/>
      <c r="V2556" s="61"/>
      <c r="AA2556" s="25"/>
      <c r="AD2556" s="64"/>
      <c r="AE2556" s="64"/>
      <c r="AF2556" s="64"/>
      <c r="AG2556" s="69"/>
    </row>
    <row r="2557" spans="1:33">
      <c r="A2557" s="58"/>
      <c r="C2557" s="59"/>
      <c r="D2557" s="29"/>
      <c r="E2557" s="60"/>
      <c r="F2557" s="60"/>
      <c r="G2557" s="60"/>
      <c r="H2557" s="38"/>
      <c r="P2557" s="24"/>
      <c r="R2557" s="24"/>
      <c r="U2557" s="61"/>
      <c r="V2557" s="61"/>
      <c r="AA2557" s="25"/>
      <c r="AF2557" s="64"/>
    </row>
    <row r="2558" spans="1:33">
      <c r="A2558" s="58"/>
      <c r="C2558" s="59"/>
      <c r="D2558" s="29"/>
      <c r="E2558" s="60"/>
      <c r="F2558" s="60"/>
      <c r="G2558" s="60"/>
      <c r="H2558" s="38"/>
      <c r="P2558" s="24"/>
      <c r="R2558" s="24"/>
      <c r="U2558" s="61"/>
      <c r="V2558" s="61"/>
      <c r="AA2558" s="25"/>
      <c r="AF2558" s="64"/>
    </row>
    <row r="2559" spans="1:33">
      <c r="A2559" s="58"/>
      <c r="C2559" s="59"/>
      <c r="D2559" s="29"/>
      <c r="E2559" s="60"/>
      <c r="F2559" s="60"/>
      <c r="G2559" s="60"/>
      <c r="H2559" s="38"/>
      <c r="P2559" s="24"/>
      <c r="R2559" s="24"/>
      <c r="U2559" s="61"/>
      <c r="V2559" s="61"/>
      <c r="AA2559" s="25"/>
      <c r="AD2559" s="64"/>
      <c r="AE2559" s="64"/>
      <c r="AF2559" s="64"/>
    </row>
    <row r="2560" spans="1:33" s="40" customFormat="1">
      <c r="A2560" s="58"/>
      <c r="B2560" s="23"/>
      <c r="C2560" s="59"/>
      <c r="D2560" s="29"/>
      <c r="E2560" s="60"/>
      <c r="F2560" s="60"/>
      <c r="G2560" s="60"/>
      <c r="H2560" s="38"/>
      <c r="I2560" s="23"/>
      <c r="J2560" s="23"/>
      <c r="K2560" s="23"/>
      <c r="L2560" s="23"/>
      <c r="M2560" s="23"/>
      <c r="N2560" s="23"/>
      <c r="O2560" s="23"/>
      <c r="P2560" s="24"/>
      <c r="Q2560" s="23"/>
      <c r="R2560" s="24"/>
      <c r="S2560" s="37"/>
      <c r="T2560" s="23"/>
      <c r="U2560" s="61"/>
      <c r="V2560" s="61"/>
      <c r="W2560" s="23"/>
      <c r="X2560" s="23"/>
      <c r="Y2560" s="23"/>
      <c r="Z2560" s="23"/>
      <c r="AA2560" s="25"/>
      <c r="AB2560" s="23"/>
      <c r="AC2560" s="68"/>
      <c r="AD2560" s="23"/>
      <c r="AE2560" s="23"/>
      <c r="AF2560" s="64"/>
      <c r="AG2560" s="72"/>
    </row>
    <row r="2561" spans="1:32">
      <c r="A2561" s="58"/>
      <c r="C2561" s="59"/>
      <c r="D2561" s="29"/>
      <c r="E2561" s="60"/>
      <c r="F2561" s="60"/>
      <c r="G2561" s="60"/>
      <c r="H2561" s="38"/>
      <c r="P2561" s="24"/>
      <c r="R2561" s="24"/>
      <c r="S2561" s="37"/>
      <c r="U2561" s="61"/>
      <c r="V2561" s="61"/>
      <c r="AA2561" s="25"/>
      <c r="AF2561" s="64"/>
    </row>
    <row r="2562" spans="1:32">
      <c r="A2562" s="58"/>
      <c r="C2562" s="59"/>
      <c r="D2562" s="29"/>
      <c r="E2562" s="60"/>
      <c r="F2562" s="60"/>
      <c r="G2562" s="60"/>
      <c r="H2562" s="38"/>
      <c r="P2562" s="24"/>
      <c r="R2562" s="24"/>
      <c r="S2562" s="37"/>
      <c r="U2562" s="61"/>
      <c r="V2562" s="61"/>
      <c r="AA2562" s="25"/>
      <c r="AF2562" s="64"/>
    </row>
    <row r="2563" spans="1:32">
      <c r="A2563" s="58"/>
      <c r="C2563" s="59"/>
      <c r="D2563" s="29"/>
      <c r="E2563" s="60"/>
      <c r="F2563" s="60"/>
      <c r="G2563" s="60"/>
      <c r="H2563" s="38"/>
      <c r="P2563" s="24"/>
      <c r="R2563" s="24"/>
      <c r="S2563" s="37"/>
      <c r="U2563" s="61"/>
      <c r="V2563" s="61"/>
      <c r="AA2563" s="25"/>
      <c r="AF2563" s="64"/>
    </row>
    <row r="2564" spans="1:32">
      <c r="A2564" s="58"/>
      <c r="C2564" s="59"/>
      <c r="D2564" s="29"/>
      <c r="E2564" s="60"/>
      <c r="F2564" s="60"/>
      <c r="G2564" s="60"/>
      <c r="H2564" s="38"/>
      <c r="P2564" s="24"/>
      <c r="R2564" s="24"/>
      <c r="S2564" s="37"/>
      <c r="U2564" s="61"/>
      <c r="V2564" s="61"/>
      <c r="AA2564" s="25"/>
      <c r="AF2564" s="64"/>
    </row>
    <row r="2565" spans="1:32">
      <c r="A2565" s="58"/>
      <c r="C2565" s="59"/>
      <c r="D2565" s="29"/>
      <c r="E2565" s="60"/>
      <c r="F2565" s="60"/>
      <c r="G2565" s="60"/>
      <c r="H2565" s="38"/>
      <c r="P2565" s="24"/>
      <c r="R2565" s="24"/>
      <c r="S2565" s="37"/>
      <c r="U2565" s="61"/>
      <c r="V2565" s="61"/>
      <c r="AA2565" s="25"/>
      <c r="AF2565" s="64"/>
    </row>
    <row r="2566" spans="1:32">
      <c r="A2566" s="58"/>
      <c r="C2566" s="59"/>
      <c r="D2566" s="29"/>
      <c r="E2566" s="60"/>
      <c r="F2566" s="60"/>
      <c r="G2566" s="60"/>
      <c r="H2566" s="38"/>
      <c r="P2566" s="24"/>
      <c r="R2566" s="24"/>
      <c r="S2566" s="37"/>
      <c r="U2566" s="61"/>
      <c r="V2566" s="61"/>
      <c r="AA2566" s="25"/>
      <c r="AF2566" s="64"/>
    </row>
    <row r="2567" spans="1:32">
      <c r="A2567" s="58"/>
      <c r="C2567" s="59"/>
      <c r="D2567" s="29"/>
      <c r="E2567" s="60"/>
      <c r="F2567" s="60"/>
      <c r="G2567" s="60"/>
      <c r="H2567" s="38"/>
      <c r="P2567" s="24"/>
      <c r="R2567" s="24"/>
      <c r="S2567" s="37"/>
      <c r="U2567" s="61"/>
      <c r="V2567" s="61"/>
      <c r="AA2567" s="25"/>
      <c r="AF2567" s="64"/>
    </row>
    <row r="2568" spans="1:32">
      <c r="A2568" s="58"/>
      <c r="C2568" s="59"/>
      <c r="D2568" s="29"/>
      <c r="E2568" s="60"/>
      <c r="F2568" s="60"/>
      <c r="G2568" s="60"/>
      <c r="H2568" s="38"/>
      <c r="P2568" s="24"/>
      <c r="R2568" s="24"/>
      <c r="S2568" s="37"/>
      <c r="U2568" s="61"/>
      <c r="V2568" s="61"/>
      <c r="AA2568" s="25"/>
      <c r="AF2568" s="64"/>
    </row>
    <row r="2569" spans="1:32">
      <c r="A2569" s="58"/>
      <c r="C2569" s="59"/>
      <c r="D2569" s="29"/>
      <c r="E2569" s="60"/>
      <c r="F2569" s="60"/>
      <c r="G2569" s="60"/>
      <c r="H2569" s="38"/>
      <c r="P2569" s="24"/>
      <c r="R2569" s="24"/>
      <c r="S2569" s="37"/>
      <c r="U2569" s="61"/>
      <c r="V2569" s="61"/>
      <c r="AA2569" s="25"/>
      <c r="AF2569" s="64"/>
    </row>
    <row r="2570" spans="1:32">
      <c r="A2570" s="58"/>
      <c r="C2570" s="59"/>
      <c r="D2570" s="29"/>
      <c r="E2570" s="60"/>
      <c r="F2570" s="60"/>
      <c r="G2570" s="60"/>
      <c r="H2570" s="38"/>
      <c r="P2570" s="24"/>
      <c r="R2570" s="24"/>
      <c r="S2570" s="37"/>
      <c r="U2570" s="61"/>
      <c r="V2570" s="61"/>
      <c r="AA2570" s="25"/>
      <c r="AF2570" s="64"/>
    </row>
    <row r="2571" spans="1:32">
      <c r="A2571" s="58"/>
      <c r="C2571" s="59"/>
      <c r="D2571" s="29"/>
      <c r="E2571" s="60"/>
      <c r="F2571" s="60"/>
      <c r="G2571" s="60"/>
      <c r="H2571" s="38"/>
      <c r="P2571" s="24"/>
      <c r="R2571" s="24"/>
      <c r="S2571" s="37"/>
      <c r="U2571" s="61"/>
      <c r="V2571" s="61"/>
      <c r="AA2571" s="25"/>
      <c r="AF2571" s="64"/>
    </row>
    <row r="2572" spans="1:32">
      <c r="A2572" s="58"/>
      <c r="C2572" s="59"/>
      <c r="D2572" s="29"/>
      <c r="E2572" s="60"/>
      <c r="F2572" s="60"/>
      <c r="G2572" s="60"/>
      <c r="H2572" s="38"/>
      <c r="P2572" s="24"/>
      <c r="R2572" s="24"/>
      <c r="S2572" s="37"/>
      <c r="U2572" s="61"/>
      <c r="V2572" s="61"/>
      <c r="AA2572" s="25"/>
      <c r="AF2572" s="64"/>
    </row>
    <row r="2573" spans="1:32">
      <c r="A2573" s="58"/>
      <c r="C2573" s="59"/>
      <c r="D2573" s="29"/>
      <c r="E2573" s="60"/>
      <c r="F2573" s="60"/>
      <c r="G2573" s="60"/>
      <c r="H2573" s="38"/>
      <c r="P2573" s="24"/>
      <c r="R2573" s="24"/>
      <c r="S2573" s="37"/>
      <c r="U2573" s="61"/>
      <c r="V2573" s="61"/>
      <c r="AA2573" s="25"/>
      <c r="AF2573" s="64"/>
    </row>
    <row r="2574" spans="1:32">
      <c r="A2574" s="58"/>
      <c r="C2574" s="59"/>
      <c r="D2574" s="29"/>
      <c r="E2574" s="60"/>
      <c r="F2574" s="60"/>
      <c r="G2574" s="60"/>
      <c r="H2574" s="38"/>
      <c r="P2574" s="24"/>
      <c r="R2574" s="24"/>
      <c r="S2574" s="37"/>
      <c r="U2574" s="61"/>
      <c r="V2574" s="61"/>
      <c r="AA2574" s="25"/>
      <c r="AF2574" s="64"/>
    </row>
    <row r="2575" spans="1:32">
      <c r="A2575" s="58"/>
      <c r="C2575" s="59"/>
      <c r="D2575" s="29"/>
      <c r="E2575" s="60"/>
      <c r="F2575" s="60"/>
      <c r="G2575" s="60"/>
      <c r="H2575" s="38"/>
      <c r="P2575" s="24"/>
      <c r="R2575" s="24"/>
      <c r="S2575" s="37"/>
      <c r="U2575" s="61"/>
      <c r="V2575" s="61"/>
      <c r="AA2575" s="25"/>
      <c r="AF2575" s="64"/>
    </row>
    <row r="2576" spans="1:32">
      <c r="A2576" s="58"/>
      <c r="C2576" s="59"/>
      <c r="D2576" s="29"/>
      <c r="E2576" s="60"/>
      <c r="F2576" s="60"/>
      <c r="G2576" s="60"/>
      <c r="H2576" s="38"/>
      <c r="P2576" s="24"/>
      <c r="R2576" s="24"/>
      <c r="S2576" s="37"/>
      <c r="U2576" s="61"/>
      <c r="V2576" s="61"/>
      <c r="AA2576" s="25"/>
      <c r="AF2576" s="64"/>
    </row>
    <row r="2577" spans="1:32">
      <c r="A2577" s="58"/>
      <c r="C2577" s="59"/>
      <c r="D2577" s="29"/>
      <c r="E2577" s="60"/>
      <c r="F2577" s="60"/>
      <c r="G2577" s="60"/>
      <c r="H2577" s="38"/>
      <c r="P2577" s="24"/>
      <c r="R2577" s="24"/>
      <c r="S2577" s="37"/>
      <c r="U2577" s="61"/>
      <c r="V2577" s="61"/>
      <c r="AA2577" s="25"/>
      <c r="AF2577" s="64"/>
    </row>
    <row r="2578" spans="1:32">
      <c r="A2578" s="58"/>
      <c r="C2578" s="59"/>
      <c r="D2578" s="29"/>
      <c r="E2578" s="60"/>
      <c r="F2578" s="60"/>
      <c r="G2578" s="60"/>
      <c r="H2578" s="38"/>
      <c r="P2578" s="24"/>
      <c r="R2578" s="24"/>
      <c r="S2578" s="37"/>
      <c r="U2578" s="61"/>
      <c r="V2578" s="61"/>
      <c r="AA2578" s="25"/>
      <c r="AF2578" s="64"/>
    </row>
    <row r="2579" spans="1:32">
      <c r="A2579" s="58"/>
      <c r="C2579" s="59"/>
      <c r="D2579" s="29"/>
      <c r="E2579" s="60"/>
      <c r="F2579" s="60"/>
      <c r="G2579" s="60"/>
      <c r="H2579" s="38"/>
      <c r="P2579" s="24"/>
      <c r="R2579" s="24"/>
      <c r="S2579" s="37"/>
      <c r="U2579" s="61"/>
      <c r="V2579" s="61"/>
      <c r="AA2579" s="25"/>
      <c r="AF2579" s="64"/>
    </row>
    <row r="2580" spans="1:32">
      <c r="A2580" s="58"/>
      <c r="C2580" s="59"/>
      <c r="D2580" s="29"/>
      <c r="E2580" s="60"/>
      <c r="F2580" s="60"/>
      <c r="G2580" s="60"/>
      <c r="H2580" s="38"/>
      <c r="P2580" s="24"/>
      <c r="R2580" s="24"/>
      <c r="S2580" s="37"/>
      <c r="U2580" s="61"/>
      <c r="V2580" s="61"/>
      <c r="AA2580" s="25"/>
      <c r="AF2580" s="64"/>
    </row>
    <row r="2581" spans="1:32">
      <c r="A2581" s="58"/>
      <c r="C2581" s="59"/>
      <c r="D2581" s="29"/>
      <c r="E2581" s="60"/>
      <c r="F2581" s="60"/>
      <c r="G2581" s="60"/>
      <c r="H2581" s="38"/>
      <c r="P2581" s="24"/>
      <c r="R2581" s="24"/>
      <c r="S2581" s="37"/>
      <c r="U2581" s="61"/>
      <c r="V2581" s="61"/>
      <c r="AA2581" s="25"/>
      <c r="AF2581" s="64"/>
    </row>
    <row r="2582" spans="1:32">
      <c r="A2582" s="58"/>
      <c r="C2582" s="59"/>
      <c r="D2582" s="29"/>
      <c r="E2582" s="60"/>
      <c r="F2582" s="60"/>
      <c r="G2582" s="60"/>
      <c r="H2582" s="38"/>
      <c r="P2582" s="24"/>
      <c r="R2582" s="24"/>
      <c r="S2582" s="37"/>
      <c r="U2582" s="61"/>
      <c r="V2582" s="61"/>
      <c r="AA2582" s="25"/>
      <c r="AF2582" s="64"/>
    </row>
    <row r="2583" spans="1:32">
      <c r="A2583" s="58"/>
      <c r="C2583" s="59"/>
      <c r="D2583" s="29"/>
      <c r="E2583" s="60"/>
      <c r="F2583" s="60"/>
      <c r="G2583" s="60"/>
      <c r="H2583" s="38"/>
      <c r="P2583" s="24"/>
      <c r="R2583" s="24"/>
      <c r="S2583" s="37"/>
      <c r="U2583" s="61"/>
      <c r="V2583" s="61"/>
      <c r="AA2583" s="25"/>
      <c r="AF2583" s="64"/>
    </row>
    <row r="2584" spans="1:32">
      <c r="A2584" s="58"/>
      <c r="C2584" s="59"/>
      <c r="D2584" s="29"/>
      <c r="E2584" s="60"/>
      <c r="F2584" s="60"/>
      <c r="G2584" s="60"/>
      <c r="H2584" s="38"/>
      <c r="P2584" s="24"/>
      <c r="R2584" s="24"/>
      <c r="S2584" s="37"/>
      <c r="U2584" s="61"/>
      <c r="V2584" s="61"/>
      <c r="AA2584" s="25"/>
      <c r="AF2584" s="64"/>
    </row>
    <row r="2585" spans="1:32">
      <c r="A2585" s="58"/>
      <c r="C2585" s="59"/>
      <c r="D2585" s="29"/>
      <c r="E2585" s="60"/>
      <c r="F2585" s="60"/>
      <c r="G2585" s="60"/>
      <c r="H2585" s="38"/>
      <c r="P2585" s="24"/>
      <c r="R2585" s="24"/>
      <c r="S2585" s="37"/>
      <c r="U2585" s="61"/>
      <c r="V2585" s="61"/>
      <c r="AA2585" s="25"/>
      <c r="AD2585" s="64"/>
      <c r="AE2585" s="64"/>
      <c r="AF2585" s="64"/>
    </row>
    <row r="2586" spans="1:32">
      <c r="A2586" s="37"/>
      <c r="C2586" s="59"/>
      <c r="D2586" s="29"/>
      <c r="E2586" s="60"/>
      <c r="F2586" s="60"/>
      <c r="G2586" s="60"/>
      <c r="H2586" s="38"/>
      <c r="P2586" s="24"/>
      <c r="R2586" s="24"/>
      <c r="S2586" s="37"/>
      <c r="U2586" s="61"/>
      <c r="V2586" s="61"/>
      <c r="AA2586" s="25"/>
      <c r="AD2586" s="64"/>
      <c r="AE2586" s="64"/>
      <c r="AF2586" s="64"/>
    </row>
    <row r="2587" spans="1:32">
      <c r="A2587" s="37"/>
      <c r="C2587" s="59"/>
      <c r="D2587" s="29"/>
      <c r="E2587" s="60"/>
      <c r="F2587" s="60"/>
      <c r="G2587" s="60"/>
      <c r="H2587" s="38"/>
      <c r="P2587" s="24"/>
      <c r="R2587" s="24"/>
      <c r="S2587" s="37"/>
      <c r="U2587" s="61"/>
      <c r="V2587" s="61"/>
      <c r="AA2587" s="25"/>
      <c r="AF2587" s="64"/>
    </row>
    <row r="2588" spans="1:32">
      <c r="A2588" s="37"/>
      <c r="C2588" s="59"/>
      <c r="D2588" s="29"/>
      <c r="E2588" s="60"/>
      <c r="F2588" s="60"/>
      <c r="G2588" s="60"/>
      <c r="H2588" s="38"/>
      <c r="P2588" s="24"/>
      <c r="R2588" s="24"/>
      <c r="S2588" s="37"/>
      <c r="U2588" s="61"/>
      <c r="V2588" s="61"/>
      <c r="AA2588" s="25"/>
      <c r="AF2588" s="64"/>
    </row>
    <row r="2589" spans="1:32">
      <c r="A2589" s="37"/>
      <c r="C2589" s="59"/>
      <c r="D2589" s="29"/>
      <c r="E2589" s="60"/>
      <c r="F2589" s="60"/>
      <c r="G2589" s="60"/>
      <c r="H2589" s="38"/>
      <c r="P2589" s="24"/>
      <c r="R2589" s="24"/>
      <c r="S2589" s="37"/>
      <c r="U2589" s="61"/>
      <c r="V2589" s="61"/>
      <c r="AA2589" s="25"/>
      <c r="AF2589" s="64"/>
    </row>
    <row r="2590" spans="1:32">
      <c r="A2590" s="37"/>
      <c r="C2590" s="59"/>
      <c r="D2590" s="29"/>
      <c r="E2590" s="60"/>
      <c r="F2590" s="60"/>
      <c r="G2590" s="60"/>
      <c r="H2590" s="38"/>
      <c r="P2590" s="24"/>
      <c r="R2590" s="24"/>
      <c r="S2590" s="37"/>
      <c r="U2590" s="61"/>
      <c r="V2590" s="61"/>
      <c r="AA2590" s="25"/>
      <c r="AF2590" s="64"/>
    </row>
    <row r="2591" spans="1:32">
      <c r="A2591" s="37"/>
      <c r="C2591" s="59"/>
      <c r="D2591" s="29"/>
      <c r="E2591" s="60"/>
      <c r="F2591" s="60"/>
      <c r="G2591" s="60"/>
      <c r="H2591" s="38"/>
      <c r="P2591" s="24"/>
      <c r="R2591" s="24"/>
      <c r="S2591" s="37"/>
      <c r="U2591" s="61"/>
      <c r="V2591" s="61"/>
      <c r="AA2591" s="25"/>
      <c r="AF2591" s="64"/>
    </row>
    <row r="2592" spans="1:32">
      <c r="A2592" s="37"/>
      <c r="C2592" s="59"/>
      <c r="D2592" s="29"/>
      <c r="E2592" s="60"/>
      <c r="F2592" s="60"/>
      <c r="G2592" s="60"/>
      <c r="H2592" s="38"/>
      <c r="P2592" s="24"/>
      <c r="R2592" s="24"/>
      <c r="S2592" s="37"/>
      <c r="U2592" s="61"/>
      <c r="V2592" s="61"/>
      <c r="AA2592" s="25"/>
      <c r="AF2592" s="64"/>
    </row>
    <row r="2593" spans="1:32">
      <c r="A2593" s="37"/>
      <c r="C2593" s="59"/>
      <c r="D2593" s="29"/>
      <c r="E2593" s="60"/>
      <c r="F2593" s="60"/>
      <c r="G2593" s="60"/>
      <c r="H2593" s="38"/>
      <c r="P2593" s="24"/>
      <c r="R2593" s="24"/>
      <c r="S2593" s="37"/>
      <c r="U2593" s="61"/>
      <c r="V2593" s="61"/>
      <c r="AA2593" s="25"/>
      <c r="AF2593" s="64"/>
    </row>
    <row r="2594" spans="1:32">
      <c r="A2594" s="37"/>
      <c r="C2594" s="59"/>
      <c r="D2594" s="29"/>
      <c r="E2594" s="60"/>
      <c r="F2594" s="60"/>
      <c r="G2594" s="60"/>
      <c r="H2594" s="38"/>
      <c r="P2594" s="24"/>
      <c r="R2594" s="24"/>
      <c r="S2594" s="37"/>
      <c r="U2594" s="61"/>
      <c r="V2594" s="61"/>
      <c r="AA2594" s="25"/>
      <c r="AF2594" s="64"/>
    </row>
    <row r="2595" spans="1:32">
      <c r="A2595" s="37"/>
      <c r="C2595" s="59"/>
      <c r="D2595" s="29"/>
      <c r="E2595" s="60"/>
      <c r="F2595" s="60"/>
      <c r="G2595" s="60"/>
      <c r="H2595" s="38"/>
      <c r="P2595" s="24"/>
      <c r="R2595" s="24"/>
      <c r="S2595" s="37"/>
      <c r="U2595" s="61"/>
      <c r="V2595" s="61"/>
      <c r="AA2595" s="25"/>
      <c r="AF2595" s="64"/>
    </row>
    <row r="2596" spans="1:32">
      <c r="A2596" s="37"/>
      <c r="C2596" s="59"/>
      <c r="D2596" s="29"/>
      <c r="E2596" s="60"/>
      <c r="F2596" s="60"/>
      <c r="G2596" s="60"/>
      <c r="H2596" s="38"/>
      <c r="P2596" s="24"/>
      <c r="R2596" s="24"/>
      <c r="S2596" s="37"/>
      <c r="U2596" s="61"/>
      <c r="V2596" s="61"/>
      <c r="AA2596" s="25"/>
      <c r="AF2596" s="64"/>
    </row>
    <row r="2597" spans="1:32">
      <c r="A2597" s="37"/>
      <c r="B2597" s="29"/>
      <c r="C2597" s="59"/>
      <c r="E2597" s="60"/>
      <c r="F2597" s="60"/>
      <c r="G2597" s="60"/>
      <c r="H2597" s="38"/>
      <c r="P2597" s="24"/>
      <c r="R2597" s="24"/>
      <c r="S2597" s="37"/>
      <c r="U2597" s="61"/>
      <c r="V2597" s="61"/>
      <c r="AA2597" s="29"/>
      <c r="AF2597" s="64"/>
    </row>
    <row r="2598" spans="1:32">
      <c r="A2598" s="37"/>
      <c r="B2598" s="29"/>
      <c r="C2598" s="59"/>
      <c r="E2598" s="60"/>
      <c r="F2598" s="60"/>
      <c r="G2598" s="60"/>
      <c r="H2598" s="38"/>
      <c r="P2598" s="24"/>
      <c r="R2598" s="24"/>
      <c r="S2598" s="37"/>
      <c r="U2598" s="61"/>
      <c r="V2598" s="61"/>
      <c r="AA2598" s="29"/>
      <c r="AF2598" s="64"/>
    </row>
    <row r="2599" spans="1:32">
      <c r="A2599" s="37"/>
      <c r="B2599" s="29"/>
      <c r="C2599" s="59"/>
      <c r="E2599" s="60"/>
      <c r="F2599" s="60"/>
      <c r="G2599" s="60"/>
      <c r="H2599" s="38"/>
      <c r="P2599" s="24"/>
      <c r="R2599" s="24"/>
      <c r="S2599" s="37"/>
      <c r="U2599" s="61"/>
      <c r="V2599" s="61"/>
      <c r="AA2599" s="29"/>
      <c r="AF2599" s="64"/>
    </row>
    <row r="2600" spans="1:32">
      <c r="A2600" s="37"/>
      <c r="B2600" s="29"/>
      <c r="C2600" s="59"/>
      <c r="E2600" s="60"/>
      <c r="F2600" s="60"/>
      <c r="G2600" s="60"/>
      <c r="H2600" s="38"/>
      <c r="P2600" s="24"/>
      <c r="R2600" s="24"/>
      <c r="S2600" s="37"/>
      <c r="U2600" s="61"/>
      <c r="V2600" s="61"/>
      <c r="AA2600" s="29"/>
      <c r="AF2600" s="64"/>
    </row>
    <row r="2601" spans="1:32">
      <c r="A2601" s="37"/>
      <c r="B2601" s="29"/>
      <c r="C2601" s="59"/>
      <c r="E2601" s="60"/>
      <c r="F2601" s="60"/>
      <c r="G2601" s="60"/>
      <c r="H2601" s="38"/>
      <c r="P2601" s="24"/>
      <c r="R2601" s="24"/>
      <c r="S2601" s="37"/>
      <c r="U2601" s="61"/>
      <c r="V2601" s="61"/>
      <c r="AA2601" s="29"/>
      <c r="AF2601" s="64"/>
    </row>
    <row r="2602" spans="1:32">
      <c r="A2602" s="37"/>
      <c r="B2602" s="29"/>
      <c r="C2602" s="59"/>
      <c r="E2602" s="60"/>
      <c r="F2602" s="60"/>
      <c r="G2602" s="60"/>
      <c r="H2602" s="38"/>
      <c r="P2602" s="24"/>
      <c r="R2602" s="24"/>
      <c r="S2602" s="37"/>
      <c r="U2602" s="61"/>
      <c r="V2602" s="61"/>
      <c r="AA2602" s="29"/>
      <c r="AF2602" s="64"/>
    </row>
    <row r="2603" spans="1:32">
      <c r="A2603" s="37"/>
      <c r="B2603" s="29"/>
      <c r="C2603" s="59"/>
      <c r="E2603" s="60"/>
      <c r="F2603" s="60"/>
      <c r="G2603" s="60"/>
      <c r="H2603" s="38"/>
      <c r="P2603" s="24"/>
      <c r="R2603" s="24"/>
      <c r="S2603" s="37"/>
      <c r="U2603" s="61"/>
      <c r="V2603" s="61"/>
      <c r="AA2603" s="29"/>
      <c r="AF2603" s="64"/>
    </row>
    <row r="2604" spans="1:32">
      <c r="A2604" s="37"/>
      <c r="B2604" s="29"/>
      <c r="C2604" s="59"/>
      <c r="E2604" s="60"/>
      <c r="F2604" s="60"/>
      <c r="G2604" s="60"/>
      <c r="H2604" s="38"/>
      <c r="P2604" s="24"/>
      <c r="R2604" s="24"/>
      <c r="S2604" s="37"/>
      <c r="U2604" s="61"/>
      <c r="V2604" s="61"/>
      <c r="AA2604" s="29"/>
      <c r="AF2604" s="64"/>
    </row>
    <row r="2605" spans="1:32">
      <c r="A2605" s="37"/>
      <c r="B2605" s="29"/>
      <c r="C2605" s="59"/>
      <c r="E2605" s="60"/>
      <c r="F2605" s="60"/>
      <c r="G2605" s="60"/>
      <c r="H2605" s="38"/>
      <c r="P2605" s="24"/>
      <c r="R2605" s="24"/>
      <c r="S2605" s="37"/>
      <c r="U2605" s="61"/>
      <c r="V2605" s="61"/>
      <c r="AA2605" s="29"/>
      <c r="AF2605" s="64"/>
    </row>
    <row r="2606" spans="1:32">
      <c r="A2606" s="37"/>
      <c r="B2606" s="29"/>
      <c r="C2606" s="59"/>
      <c r="E2606" s="60"/>
      <c r="F2606" s="60"/>
      <c r="G2606" s="60"/>
      <c r="H2606" s="38"/>
      <c r="P2606" s="24"/>
      <c r="R2606" s="24"/>
      <c r="S2606" s="37"/>
      <c r="U2606" s="61"/>
      <c r="V2606" s="61"/>
      <c r="AA2606" s="29"/>
      <c r="AF2606" s="64"/>
    </row>
    <row r="2607" spans="1:32">
      <c r="A2607" s="37"/>
      <c r="B2607" s="29"/>
      <c r="C2607" s="59"/>
      <c r="E2607" s="60"/>
      <c r="F2607" s="60"/>
      <c r="G2607" s="60"/>
      <c r="H2607" s="38"/>
      <c r="P2607" s="24"/>
      <c r="R2607" s="24"/>
      <c r="S2607" s="37"/>
      <c r="U2607" s="61"/>
      <c r="V2607" s="61"/>
      <c r="AA2607" s="29"/>
      <c r="AF2607" s="64"/>
    </row>
    <row r="2608" spans="1:32">
      <c r="A2608" s="37"/>
      <c r="B2608" s="29"/>
      <c r="C2608" s="59"/>
      <c r="E2608" s="60"/>
      <c r="F2608" s="60"/>
      <c r="G2608" s="60"/>
      <c r="H2608" s="38"/>
      <c r="P2608" s="24"/>
      <c r="R2608" s="24"/>
      <c r="S2608" s="37"/>
      <c r="U2608" s="61"/>
      <c r="V2608" s="61"/>
      <c r="AA2608" s="29"/>
      <c r="AF2608" s="64"/>
    </row>
    <row r="2609" spans="1:32">
      <c r="A2609" s="37"/>
      <c r="B2609" s="29"/>
      <c r="C2609" s="59"/>
      <c r="E2609" s="60"/>
      <c r="F2609" s="60"/>
      <c r="G2609" s="60"/>
      <c r="H2609" s="38"/>
      <c r="P2609" s="24"/>
      <c r="R2609" s="24"/>
      <c r="S2609" s="37"/>
      <c r="U2609" s="61"/>
      <c r="V2609" s="61"/>
      <c r="AA2609" s="29"/>
      <c r="AF2609" s="64"/>
    </row>
    <row r="2610" spans="1:32">
      <c r="A2610" s="37"/>
      <c r="B2610" s="29"/>
      <c r="C2610" s="59"/>
      <c r="E2610" s="60"/>
      <c r="F2610" s="60"/>
      <c r="G2610" s="60"/>
      <c r="H2610" s="38"/>
      <c r="P2610" s="24"/>
      <c r="R2610" s="24"/>
      <c r="S2610" s="37"/>
      <c r="U2610" s="61"/>
      <c r="V2610" s="61"/>
      <c r="AA2610" s="29"/>
      <c r="AF2610" s="64"/>
    </row>
    <row r="2611" spans="1:32">
      <c r="A2611" s="37"/>
      <c r="B2611" s="29"/>
      <c r="C2611" s="59"/>
      <c r="E2611" s="60"/>
      <c r="F2611" s="60"/>
      <c r="G2611" s="60"/>
      <c r="H2611" s="38"/>
      <c r="P2611" s="24"/>
      <c r="R2611" s="24"/>
      <c r="S2611" s="37"/>
      <c r="U2611" s="61"/>
      <c r="V2611" s="61"/>
      <c r="AA2611" s="29"/>
      <c r="AF2611" s="64"/>
    </row>
    <row r="2612" spans="1:32">
      <c r="A2612" s="37"/>
      <c r="B2612" s="29"/>
      <c r="C2612" s="59"/>
      <c r="E2612" s="60"/>
      <c r="F2612" s="60"/>
      <c r="G2612" s="60"/>
      <c r="H2612" s="38"/>
      <c r="P2612" s="24"/>
      <c r="R2612" s="24"/>
      <c r="S2612" s="37"/>
      <c r="U2612" s="61"/>
      <c r="V2612" s="61"/>
      <c r="AA2612" s="29"/>
      <c r="AF2612" s="64"/>
    </row>
    <row r="2613" spans="1:32">
      <c r="A2613" s="37"/>
      <c r="B2613" s="29"/>
      <c r="C2613" s="59"/>
      <c r="E2613" s="60"/>
      <c r="F2613" s="60"/>
      <c r="G2613" s="60"/>
      <c r="H2613" s="38"/>
      <c r="P2613" s="24"/>
      <c r="R2613" s="24"/>
      <c r="S2613" s="37"/>
      <c r="U2613" s="61"/>
      <c r="V2613" s="61"/>
      <c r="AA2613" s="29"/>
      <c r="AF2613" s="64"/>
    </row>
    <row r="2614" spans="1:32">
      <c r="A2614" s="37"/>
      <c r="B2614" s="29"/>
      <c r="C2614" s="59"/>
      <c r="E2614" s="60"/>
      <c r="F2614" s="60"/>
      <c r="G2614" s="60"/>
      <c r="H2614" s="38"/>
      <c r="P2614" s="24"/>
      <c r="R2614" s="24"/>
      <c r="S2614" s="37"/>
      <c r="U2614" s="61"/>
      <c r="V2614" s="61"/>
      <c r="AA2614" s="29"/>
      <c r="AF2614" s="64"/>
    </row>
    <row r="2615" spans="1:32">
      <c r="A2615" s="37"/>
      <c r="B2615" s="29"/>
      <c r="C2615" s="59"/>
      <c r="E2615" s="60"/>
      <c r="F2615" s="60"/>
      <c r="G2615" s="60"/>
      <c r="H2615" s="38"/>
      <c r="P2615" s="24"/>
      <c r="R2615" s="24"/>
      <c r="S2615" s="37"/>
      <c r="U2615" s="61"/>
      <c r="V2615" s="61"/>
      <c r="AA2615" s="29"/>
      <c r="AD2615" s="64"/>
      <c r="AE2615" s="64"/>
      <c r="AF2615" s="64"/>
    </row>
    <row r="2616" spans="1:32">
      <c r="A2616" s="37"/>
      <c r="B2616" s="29"/>
      <c r="C2616" s="59"/>
      <c r="E2616" s="60"/>
      <c r="F2616" s="60"/>
      <c r="G2616" s="60"/>
      <c r="H2616" s="38"/>
      <c r="P2616" s="24"/>
      <c r="R2616" s="24"/>
      <c r="S2616" s="37"/>
      <c r="U2616" s="61"/>
      <c r="V2616" s="61"/>
      <c r="AA2616" s="29"/>
      <c r="AD2616" s="64"/>
      <c r="AE2616" s="64"/>
      <c r="AF2616" s="64"/>
    </row>
    <row r="2617" spans="1:32">
      <c r="A2617" s="37"/>
      <c r="B2617" s="29"/>
      <c r="C2617" s="59"/>
      <c r="E2617" s="60"/>
      <c r="F2617" s="60"/>
      <c r="G2617" s="60"/>
      <c r="H2617" s="38"/>
      <c r="P2617" s="24"/>
      <c r="R2617" s="24"/>
      <c r="S2617" s="37"/>
      <c r="U2617" s="61"/>
      <c r="V2617" s="61"/>
      <c r="AA2617" s="29"/>
      <c r="AD2617" s="64"/>
      <c r="AE2617" s="64"/>
      <c r="AF2617" s="64"/>
    </row>
    <row r="2618" spans="1:32">
      <c r="A2618" s="37"/>
      <c r="B2618" s="29"/>
      <c r="C2618" s="59"/>
      <c r="E2618" s="60"/>
      <c r="F2618" s="60"/>
      <c r="G2618" s="60"/>
      <c r="H2618" s="38"/>
      <c r="P2618" s="24"/>
      <c r="R2618" s="24"/>
      <c r="S2618" s="37"/>
      <c r="U2618" s="61"/>
      <c r="V2618" s="61"/>
      <c r="AA2618" s="29"/>
      <c r="AD2618" s="64"/>
      <c r="AE2618" s="64"/>
      <c r="AF2618" s="64"/>
    </row>
    <row r="2619" spans="1:32">
      <c r="A2619" s="37"/>
      <c r="B2619" s="29"/>
      <c r="C2619" s="59"/>
      <c r="E2619" s="60"/>
      <c r="F2619" s="60"/>
      <c r="G2619" s="60"/>
      <c r="H2619" s="38"/>
      <c r="P2619" s="24"/>
      <c r="R2619" s="24"/>
      <c r="S2619" s="37"/>
      <c r="U2619" s="61"/>
      <c r="V2619" s="61"/>
      <c r="AA2619" s="29"/>
      <c r="AD2619" s="64"/>
      <c r="AE2619" s="64"/>
      <c r="AF2619" s="64"/>
    </row>
    <row r="2620" spans="1:32">
      <c r="A2620" s="37"/>
      <c r="B2620" s="29"/>
      <c r="C2620" s="59"/>
      <c r="E2620" s="60"/>
      <c r="F2620" s="60"/>
      <c r="G2620" s="60"/>
      <c r="H2620" s="38"/>
      <c r="P2620" s="24"/>
      <c r="R2620" s="24"/>
      <c r="S2620" s="37"/>
      <c r="U2620" s="61"/>
      <c r="V2620" s="61"/>
      <c r="AA2620" s="29"/>
      <c r="AD2620" s="64"/>
      <c r="AE2620" s="64"/>
      <c r="AF2620" s="64"/>
    </row>
    <row r="2621" spans="1:32">
      <c r="A2621" s="37"/>
      <c r="C2621" s="59"/>
      <c r="D2621" s="29"/>
      <c r="E2621" s="60"/>
      <c r="F2621" s="60"/>
      <c r="G2621" s="60"/>
      <c r="H2621" s="38"/>
      <c r="P2621" s="24"/>
      <c r="R2621" s="24"/>
      <c r="S2621" s="37"/>
      <c r="U2621" s="61"/>
      <c r="V2621" s="61"/>
      <c r="AA2621" s="25"/>
      <c r="AD2621" s="64"/>
      <c r="AE2621" s="64"/>
      <c r="AF2621" s="64"/>
    </row>
    <row r="2622" spans="1:32">
      <c r="A2622" s="37"/>
      <c r="C2622" s="59"/>
      <c r="D2622" s="29"/>
      <c r="E2622" s="60"/>
      <c r="F2622" s="60"/>
      <c r="G2622" s="60"/>
      <c r="H2622" s="38"/>
      <c r="P2622" s="24"/>
      <c r="R2622" s="24"/>
      <c r="S2622" s="37"/>
      <c r="U2622" s="61"/>
      <c r="V2622" s="61"/>
      <c r="AA2622" s="25"/>
      <c r="AD2622" s="64"/>
      <c r="AE2622" s="64"/>
      <c r="AF2622" s="64"/>
    </row>
    <row r="2623" spans="1:32">
      <c r="A2623" s="37"/>
      <c r="C2623" s="59"/>
      <c r="D2623" s="29"/>
      <c r="E2623" s="60"/>
      <c r="F2623" s="60"/>
      <c r="G2623" s="60"/>
      <c r="H2623" s="38"/>
      <c r="P2623" s="24"/>
      <c r="R2623" s="24"/>
      <c r="S2623" s="37"/>
      <c r="U2623" s="61"/>
      <c r="V2623" s="61"/>
      <c r="AA2623" s="25"/>
      <c r="AD2623" s="64"/>
      <c r="AE2623" s="64"/>
      <c r="AF2623" s="64"/>
    </row>
    <row r="2624" spans="1:32">
      <c r="A2624" s="37"/>
      <c r="C2624" s="59"/>
      <c r="D2624" s="29"/>
      <c r="E2624" s="60"/>
      <c r="F2624" s="60"/>
      <c r="G2624" s="60"/>
      <c r="H2624" s="38"/>
      <c r="P2624" s="24"/>
      <c r="R2624" s="24"/>
      <c r="S2624" s="37"/>
      <c r="U2624" s="61"/>
      <c r="V2624" s="61"/>
      <c r="AA2624" s="25"/>
      <c r="AF2624" s="64"/>
    </row>
    <row r="2625" spans="1:33">
      <c r="A2625" s="37"/>
      <c r="C2625" s="59"/>
      <c r="D2625" s="29"/>
      <c r="E2625" s="60"/>
      <c r="F2625" s="60"/>
      <c r="G2625" s="60"/>
      <c r="H2625" s="38"/>
      <c r="P2625" s="24"/>
      <c r="R2625" s="24"/>
      <c r="S2625" s="37"/>
      <c r="U2625" s="61"/>
      <c r="V2625" s="61"/>
      <c r="AA2625" s="25"/>
      <c r="AF2625" s="64"/>
      <c r="AG2625" s="69"/>
    </row>
    <row r="2626" spans="1:33">
      <c r="A2626" s="37"/>
      <c r="C2626" s="59"/>
      <c r="D2626" s="29"/>
      <c r="E2626" s="60"/>
      <c r="F2626" s="60"/>
      <c r="G2626" s="60"/>
      <c r="H2626" s="38"/>
      <c r="P2626" s="24"/>
      <c r="R2626" s="24"/>
      <c r="S2626" s="37"/>
      <c r="U2626" s="61"/>
      <c r="V2626" s="61"/>
      <c r="AA2626" s="25"/>
      <c r="AF2626" s="64"/>
      <c r="AG2626" s="69"/>
    </row>
    <row r="2627" spans="1:33">
      <c r="A2627" s="37"/>
      <c r="C2627" s="59"/>
      <c r="D2627" s="29"/>
      <c r="E2627" s="60"/>
      <c r="F2627" s="60"/>
      <c r="G2627" s="60"/>
      <c r="H2627" s="38"/>
      <c r="P2627" s="24"/>
      <c r="R2627" s="24"/>
      <c r="S2627" s="37"/>
      <c r="U2627" s="61"/>
      <c r="V2627" s="61"/>
      <c r="AA2627" s="25"/>
      <c r="AF2627" s="64"/>
    </row>
    <row r="2628" spans="1:33">
      <c r="A2628" s="37"/>
      <c r="C2628" s="59"/>
      <c r="D2628" s="29"/>
      <c r="E2628" s="60"/>
      <c r="F2628" s="60"/>
      <c r="G2628" s="60"/>
      <c r="H2628" s="38"/>
      <c r="P2628" s="24"/>
      <c r="R2628" s="24"/>
      <c r="S2628" s="37"/>
      <c r="U2628" s="61"/>
      <c r="V2628" s="61"/>
      <c r="AA2628" s="25"/>
      <c r="AF2628" s="64"/>
    </row>
    <row r="2629" spans="1:33">
      <c r="A2629" s="37"/>
      <c r="C2629" s="59"/>
      <c r="D2629" s="29"/>
      <c r="E2629" s="60"/>
      <c r="F2629" s="60"/>
      <c r="G2629" s="60"/>
      <c r="H2629" s="38"/>
      <c r="P2629" s="24"/>
      <c r="R2629" s="24"/>
      <c r="S2629" s="37"/>
      <c r="U2629" s="61"/>
      <c r="V2629" s="61"/>
      <c r="AA2629" s="25"/>
      <c r="AD2629" s="64"/>
      <c r="AE2629" s="64"/>
      <c r="AF2629" s="64"/>
    </row>
    <row r="2630" spans="1:33">
      <c r="A2630" s="37"/>
      <c r="C2630" s="59"/>
      <c r="D2630" s="29"/>
      <c r="E2630" s="60"/>
      <c r="F2630" s="60"/>
      <c r="G2630" s="60"/>
      <c r="H2630" s="38"/>
      <c r="P2630" s="24"/>
      <c r="R2630" s="24"/>
      <c r="S2630" s="37"/>
      <c r="U2630" s="61"/>
      <c r="V2630" s="61"/>
      <c r="AA2630" s="25"/>
      <c r="AD2630" s="64"/>
      <c r="AE2630" s="64"/>
      <c r="AF2630" s="64"/>
    </row>
    <row r="2631" spans="1:33">
      <c r="A2631" s="37"/>
      <c r="C2631" s="59"/>
      <c r="D2631" s="29"/>
      <c r="E2631" s="60"/>
      <c r="F2631" s="60"/>
      <c r="G2631" s="60"/>
      <c r="H2631" s="38"/>
      <c r="P2631" s="24"/>
      <c r="R2631" s="24"/>
      <c r="S2631" s="37"/>
      <c r="U2631" s="61"/>
      <c r="V2631" s="61"/>
      <c r="AA2631" s="25"/>
      <c r="AD2631" s="64"/>
      <c r="AE2631" s="64"/>
      <c r="AF2631" s="64"/>
    </row>
    <row r="2632" spans="1:33">
      <c r="A2632" s="37"/>
      <c r="C2632" s="59"/>
      <c r="D2632" s="29"/>
      <c r="E2632" s="60"/>
      <c r="F2632" s="60"/>
      <c r="G2632" s="60"/>
      <c r="H2632" s="38"/>
      <c r="P2632" s="24"/>
      <c r="R2632" s="24"/>
      <c r="S2632" s="37"/>
      <c r="U2632" s="61"/>
      <c r="V2632" s="61"/>
      <c r="AA2632" s="25"/>
      <c r="AF2632" s="64"/>
    </row>
    <row r="2633" spans="1:33">
      <c r="A2633" s="37"/>
      <c r="C2633" s="59"/>
      <c r="D2633" s="29"/>
      <c r="E2633" s="60"/>
      <c r="F2633" s="60"/>
      <c r="G2633" s="60"/>
      <c r="H2633" s="38"/>
      <c r="P2633" s="24"/>
      <c r="R2633" s="24"/>
      <c r="S2633" s="37"/>
      <c r="U2633" s="61"/>
      <c r="V2633" s="61"/>
      <c r="AA2633" s="25"/>
      <c r="AF2633" s="64"/>
    </row>
    <row r="2634" spans="1:33">
      <c r="A2634" s="37"/>
      <c r="C2634" s="59"/>
      <c r="D2634" s="29"/>
      <c r="E2634" s="60"/>
      <c r="F2634" s="60"/>
      <c r="G2634" s="60"/>
      <c r="H2634" s="38"/>
      <c r="P2634" s="24"/>
      <c r="R2634" s="24"/>
      <c r="S2634" s="37"/>
      <c r="U2634" s="61"/>
      <c r="V2634" s="61"/>
      <c r="AA2634" s="25"/>
      <c r="AF2634" s="64"/>
    </row>
    <row r="2635" spans="1:33">
      <c r="A2635" s="37"/>
      <c r="C2635" s="59"/>
      <c r="D2635" s="29"/>
      <c r="E2635" s="60"/>
      <c r="F2635" s="60"/>
      <c r="G2635" s="60"/>
      <c r="H2635" s="38"/>
      <c r="P2635" s="24"/>
      <c r="R2635" s="24"/>
      <c r="S2635" s="37"/>
      <c r="U2635" s="61"/>
      <c r="V2635" s="61"/>
      <c r="AA2635" s="25"/>
      <c r="AF2635" s="64"/>
    </row>
    <row r="2636" spans="1:33">
      <c r="A2636" s="37"/>
      <c r="C2636" s="59"/>
      <c r="D2636" s="29"/>
      <c r="E2636" s="60"/>
      <c r="F2636" s="60"/>
      <c r="G2636" s="60"/>
      <c r="H2636" s="38"/>
      <c r="P2636" s="24"/>
      <c r="R2636" s="24"/>
      <c r="S2636" s="37"/>
      <c r="U2636" s="61"/>
      <c r="V2636" s="61"/>
      <c r="AA2636" s="25"/>
      <c r="AF2636" s="64"/>
    </row>
    <row r="2637" spans="1:33">
      <c r="A2637" s="37"/>
      <c r="C2637" s="59"/>
      <c r="D2637" s="29"/>
      <c r="E2637" s="60"/>
      <c r="F2637" s="60"/>
      <c r="G2637" s="60"/>
      <c r="H2637" s="38"/>
      <c r="P2637" s="24"/>
      <c r="R2637" s="24"/>
      <c r="S2637" s="37"/>
      <c r="U2637" s="61"/>
      <c r="V2637" s="61"/>
      <c r="AA2637" s="25"/>
      <c r="AF2637" s="64"/>
    </row>
    <row r="2638" spans="1:33">
      <c r="A2638" s="37"/>
      <c r="C2638" s="59"/>
      <c r="D2638" s="29"/>
      <c r="E2638" s="60"/>
      <c r="F2638" s="60"/>
      <c r="G2638" s="60"/>
      <c r="H2638" s="38"/>
      <c r="P2638" s="24"/>
      <c r="R2638" s="24"/>
      <c r="S2638" s="37"/>
      <c r="U2638" s="61"/>
      <c r="V2638" s="61"/>
      <c r="AA2638" s="25"/>
      <c r="AF2638" s="64"/>
    </row>
    <row r="2639" spans="1:33">
      <c r="A2639" s="37"/>
      <c r="C2639" s="59"/>
      <c r="D2639" s="29"/>
      <c r="E2639" s="60"/>
      <c r="F2639" s="60"/>
      <c r="G2639" s="60"/>
      <c r="H2639" s="38"/>
      <c r="P2639" s="24"/>
      <c r="R2639" s="24"/>
      <c r="S2639" s="37"/>
      <c r="U2639" s="61"/>
      <c r="V2639" s="61"/>
      <c r="AA2639" s="25"/>
      <c r="AF2639" s="64"/>
    </row>
    <row r="2640" spans="1:33">
      <c r="A2640" s="37"/>
      <c r="C2640" s="59"/>
      <c r="D2640" s="29"/>
      <c r="E2640" s="60"/>
      <c r="F2640" s="60"/>
      <c r="G2640" s="60"/>
      <c r="H2640" s="38"/>
      <c r="P2640" s="24"/>
      <c r="R2640" s="24"/>
      <c r="S2640" s="37"/>
      <c r="U2640" s="61"/>
      <c r="V2640" s="61"/>
      <c r="AA2640" s="25"/>
      <c r="AF2640" s="64"/>
    </row>
    <row r="2641" spans="1:32">
      <c r="A2641" s="37"/>
      <c r="C2641" s="59"/>
      <c r="D2641" s="29"/>
      <c r="E2641" s="60"/>
      <c r="F2641" s="60"/>
      <c r="G2641" s="60"/>
      <c r="H2641" s="38"/>
      <c r="P2641" s="24"/>
      <c r="R2641" s="24"/>
      <c r="S2641" s="37"/>
      <c r="U2641" s="61"/>
      <c r="V2641" s="61"/>
      <c r="AA2641" s="25"/>
      <c r="AF2641" s="64"/>
    </row>
    <row r="2642" spans="1:32">
      <c r="A2642" s="37"/>
      <c r="C2642" s="59"/>
      <c r="D2642" s="29"/>
      <c r="E2642" s="60"/>
      <c r="F2642" s="60"/>
      <c r="G2642" s="60"/>
      <c r="H2642" s="38"/>
      <c r="P2642" s="24"/>
      <c r="R2642" s="24"/>
      <c r="U2642" s="61"/>
      <c r="V2642" s="61"/>
      <c r="AA2642" s="25"/>
      <c r="AF2642" s="64"/>
    </row>
    <row r="2643" spans="1:32">
      <c r="A2643" s="37"/>
      <c r="C2643" s="59"/>
      <c r="D2643" s="29"/>
      <c r="E2643" s="60"/>
      <c r="F2643" s="60"/>
      <c r="G2643" s="60"/>
      <c r="H2643" s="38"/>
      <c r="P2643" s="24"/>
      <c r="R2643" s="24"/>
      <c r="U2643" s="61"/>
      <c r="V2643" s="61"/>
      <c r="AA2643" s="25"/>
      <c r="AF2643" s="64"/>
    </row>
    <row r="2644" spans="1:32">
      <c r="A2644" s="58"/>
      <c r="C2644" s="59"/>
      <c r="D2644" s="29"/>
      <c r="E2644" s="60"/>
      <c r="F2644" s="60"/>
      <c r="G2644" s="60"/>
      <c r="H2644" s="38"/>
      <c r="P2644" s="24"/>
      <c r="R2644" s="24"/>
      <c r="U2644" s="61"/>
      <c r="V2644" s="61"/>
      <c r="AA2644" s="25"/>
      <c r="AF2644" s="64"/>
    </row>
    <row r="2645" spans="1:32">
      <c r="A2645" s="58"/>
      <c r="C2645" s="59"/>
      <c r="D2645" s="29"/>
      <c r="E2645" s="60"/>
      <c r="F2645" s="60"/>
      <c r="G2645" s="60"/>
      <c r="H2645" s="38"/>
      <c r="P2645" s="24"/>
      <c r="R2645" s="24"/>
      <c r="U2645" s="61"/>
      <c r="V2645" s="61"/>
      <c r="AA2645" s="25"/>
      <c r="AF2645" s="64"/>
    </row>
    <row r="2646" spans="1:32">
      <c r="A2646" s="58"/>
      <c r="C2646" s="59"/>
      <c r="D2646" s="29"/>
      <c r="E2646" s="60"/>
      <c r="F2646" s="60"/>
      <c r="G2646" s="60"/>
      <c r="H2646" s="38"/>
      <c r="P2646" s="24"/>
      <c r="R2646" s="24"/>
      <c r="U2646" s="61"/>
      <c r="V2646" s="61"/>
      <c r="AA2646" s="25"/>
      <c r="AF2646" s="64"/>
    </row>
    <row r="2647" spans="1:32">
      <c r="A2647" s="58"/>
      <c r="C2647" s="59"/>
      <c r="D2647" s="29"/>
      <c r="E2647" s="60"/>
      <c r="F2647" s="60"/>
      <c r="G2647" s="60"/>
      <c r="H2647" s="38"/>
      <c r="P2647" s="24"/>
      <c r="R2647" s="24"/>
      <c r="U2647" s="61"/>
      <c r="V2647" s="61"/>
      <c r="AA2647" s="25"/>
      <c r="AF2647" s="64"/>
    </row>
    <row r="2648" spans="1:32">
      <c r="A2648" s="58"/>
      <c r="C2648" s="59"/>
      <c r="D2648" s="29"/>
      <c r="E2648" s="60"/>
      <c r="F2648" s="60"/>
      <c r="G2648" s="60"/>
      <c r="H2648" s="38"/>
      <c r="P2648" s="24"/>
      <c r="R2648" s="24"/>
      <c r="U2648" s="61"/>
      <c r="V2648" s="61"/>
      <c r="AA2648" s="25"/>
      <c r="AF2648" s="64"/>
    </row>
    <row r="2649" spans="1:32">
      <c r="A2649" s="58"/>
      <c r="C2649" s="59"/>
      <c r="D2649" s="29"/>
      <c r="E2649" s="60"/>
      <c r="F2649" s="60"/>
      <c r="G2649" s="60"/>
      <c r="H2649" s="38"/>
      <c r="P2649" s="24"/>
      <c r="R2649" s="24"/>
      <c r="U2649" s="61"/>
      <c r="V2649" s="61"/>
      <c r="AA2649" s="25"/>
      <c r="AF2649" s="64"/>
    </row>
    <row r="2650" spans="1:32">
      <c r="A2650" s="58"/>
      <c r="C2650" s="59"/>
      <c r="D2650" s="29"/>
      <c r="E2650" s="60"/>
      <c r="F2650" s="60"/>
      <c r="G2650" s="60"/>
      <c r="H2650" s="38"/>
      <c r="P2650" s="24"/>
      <c r="R2650" s="24"/>
      <c r="U2650" s="61"/>
      <c r="V2650" s="61"/>
      <c r="AA2650" s="25"/>
      <c r="AF2650" s="64"/>
    </row>
    <row r="2651" spans="1:32">
      <c r="A2651" s="58"/>
      <c r="C2651" s="59"/>
      <c r="D2651" s="29"/>
      <c r="E2651" s="60"/>
      <c r="F2651" s="60"/>
      <c r="G2651" s="60"/>
      <c r="H2651" s="38"/>
      <c r="P2651" s="24"/>
      <c r="R2651" s="24"/>
      <c r="U2651" s="61"/>
      <c r="V2651" s="61"/>
      <c r="AA2651" s="25"/>
      <c r="AD2651" s="64"/>
      <c r="AE2651" s="64"/>
      <c r="AF2651" s="64"/>
    </row>
    <row r="2652" spans="1:32">
      <c r="A2652" s="58"/>
      <c r="C2652" s="59"/>
      <c r="D2652" s="29"/>
      <c r="E2652" s="60"/>
      <c r="F2652" s="60"/>
      <c r="G2652" s="60"/>
      <c r="H2652" s="38"/>
      <c r="P2652" s="24"/>
      <c r="R2652" s="24"/>
      <c r="U2652" s="61"/>
      <c r="V2652" s="61"/>
      <c r="AA2652" s="25"/>
      <c r="AD2652" s="64"/>
      <c r="AE2652" s="64"/>
      <c r="AF2652" s="64"/>
    </row>
    <row r="2653" spans="1:32">
      <c r="A2653" s="58"/>
      <c r="C2653" s="59"/>
      <c r="D2653" s="29"/>
      <c r="E2653" s="60"/>
      <c r="F2653" s="60"/>
      <c r="G2653" s="60"/>
      <c r="H2653" s="38"/>
      <c r="P2653" s="24"/>
      <c r="R2653" s="24"/>
      <c r="U2653" s="61"/>
      <c r="V2653" s="61"/>
      <c r="AA2653" s="25"/>
      <c r="AD2653" s="64"/>
      <c r="AE2653" s="64"/>
      <c r="AF2653" s="64"/>
    </row>
    <row r="2654" spans="1:32">
      <c r="A2654" s="58"/>
      <c r="C2654" s="59"/>
      <c r="D2654" s="29"/>
      <c r="E2654" s="60"/>
      <c r="F2654" s="60"/>
      <c r="G2654" s="60"/>
      <c r="H2654" s="38"/>
      <c r="P2654" s="24"/>
      <c r="R2654" s="24"/>
      <c r="S2654" s="37"/>
      <c r="U2654" s="61"/>
      <c r="V2654" s="61"/>
      <c r="AA2654" s="25"/>
      <c r="AD2654" s="64"/>
      <c r="AE2654" s="64"/>
      <c r="AF2654" s="64"/>
    </row>
    <row r="2655" spans="1:32">
      <c r="A2655" s="58"/>
      <c r="C2655" s="59"/>
      <c r="D2655" s="29"/>
      <c r="E2655" s="60"/>
      <c r="F2655" s="60"/>
      <c r="G2655" s="60"/>
      <c r="H2655" s="38"/>
      <c r="P2655" s="24"/>
      <c r="R2655" s="24"/>
      <c r="S2655" s="37"/>
      <c r="U2655" s="61"/>
      <c r="V2655" s="61"/>
      <c r="AA2655" s="25"/>
      <c r="AD2655" s="64"/>
      <c r="AE2655" s="64"/>
      <c r="AF2655" s="64"/>
    </row>
    <row r="2656" spans="1:32">
      <c r="A2656" s="58"/>
      <c r="C2656" s="59"/>
      <c r="D2656" s="29"/>
      <c r="E2656" s="60"/>
      <c r="F2656" s="60"/>
      <c r="G2656" s="60"/>
      <c r="H2656" s="38"/>
      <c r="P2656" s="24"/>
      <c r="R2656" s="24"/>
      <c r="S2656" s="37"/>
      <c r="U2656" s="61"/>
      <c r="V2656" s="61"/>
      <c r="AA2656" s="25"/>
      <c r="AD2656" s="64"/>
      <c r="AE2656" s="64"/>
      <c r="AF2656" s="64"/>
    </row>
    <row r="2657" spans="1:33">
      <c r="A2657" s="58"/>
      <c r="C2657" s="59"/>
      <c r="D2657" s="29"/>
      <c r="E2657" s="60"/>
      <c r="F2657" s="60"/>
      <c r="G2657" s="60"/>
      <c r="H2657" s="38"/>
      <c r="P2657" s="24"/>
      <c r="R2657" s="24"/>
      <c r="S2657" s="37"/>
      <c r="U2657" s="61"/>
      <c r="V2657" s="61"/>
      <c r="AA2657" s="25"/>
      <c r="AD2657" s="64"/>
      <c r="AE2657" s="64"/>
      <c r="AF2657" s="64"/>
    </row>
    <row r="2658" spans="1:33">
      <c r="A2658" s="58"/>
      <c r="C2658" s="59"/>
      <c r="D2658" s="29"/>
      <c r="E2658" s="60"/>
      <c r="F2658" s="60"/>
      <c r="G2658" s="60"/>
      <c r="H2658" s="38"/>
      <c r="P2658" s="24"/>
      <c r="R2658" s="24"/>
      <c r="S2658" s="37"/>
      <c r="U2658" s="61"/>
      <c r="V2658" s="61"/>
      <c r="AA2658" s="25"/>
      <c r="AF2658" s="64"/>
      <c r="AG2658" s="69"/>
    </row>
    <row r="2659" spans="1:33">
      <c r="A2659" s="58"/>
      <c r="C2659" s="59"/>
      <c r="D2659" s="29"/>
      <c r="E2659" s="60"/>
      <c r="F2659" s="60"/>
      <c r="G2659" s="60"/>
      <c r="H2659" s="38"/>
      <c r="P2659" s="24"/>
      <c r="R2659" s="24"/>
      <c r="S2659" s="37"/>
      <c r="U2659" s="61"/>
      <c r="V2659" s="61"/>
      <c r="AA2659" s="25"/>
      <c r="AF2659" s="64"/>
      <c r="AG2659" s="69"/>
    </row>
    <row r="2660" spans="1:33">
      <c r="A2660" s="58"/>
      <c r="C2660" s="59"/>
      <c r="D2660" s="29"/>
      <c r="E2660" s="60"/>
      <c r="F2660" s="60"/>
      <c r="G2660" s="60"/>
      <c r="H2660" s="38"/>
      <c r="P2660" s="24"/>
      <c r="R2660" s="24"/>
      <c r="S2660" s="37"/>
      <c r="U2660" s="61"/>
      <c r="V2660" s="61"/>
      <c r="AA2660" s="25"/>
      <c r="AF2660" s="64"/>
      <c r="AG2660" s="69"/>
    </row>
    <row r="2661" spans="1:33">
      <c r="A2661" s="58"/>
      <c r="C2661" s="59"/>
      <c r="D2661" s="29"/>
      <c r="E2661" s="60"/>
      <c r="F2661" s="60"/>
      <c r="G2661" s="60"/>
      <c r="H2661" s="38"/>
      <c r="P2661" s="24"/>
      <c r="R2661" s="24"/>
      <c r="S2661" s="37"/>
      <c r="U2661" s="61"/>
      <c r="V2661" s="61"/>
      <c r="AA2661" s="25"/>
      <c r="AF2661" s="64"/>
      <c r="AG2661" s="69"/>
    </row>
    <row r="2662" spans="1:33">
      <c r="A2662" s="58"/>
      <c r="C2662" s="59"/>
      <c r="D2662" s="29"/>
      <c r="E2662" s="60"/>
      <c r="F2662" s="60"/>
      <c r="G2662" s="60"/>
      <c r="H2662" s="38"/>
      <c r="P2662" s="24"/>
      <c r="R2662" s="24"/>
      <c r="S2662" s="37"/>
      <c r="U2662" s="61"/>
      <c r="V2662" s="61"/>
      <c r="AA2662" s="25"/>
      <c r="AF2662" s="64"/>
      <c r="AG2662" s="69"/>
    </row>
    <row r="2663" spans="1:33">
      <c r="A2663" s="58"/>
      <c r="C2663" s="59"/>
      <c r="D2663" s="29"/>
      <c r="E2663" s="60"/>
      <c r="F2663" s="60"/>
      <c r="G2663" s="60"/>
      <c r="H2663" s="38"/>
      <c r="P2663" s="24"/>
      <c r="R2663" s="24"/>
      <c r="S2663" s="37"/>
      <c r="U2663" s="61"/>
      <c r="V2663" s="61"/>
      <c r="AA2663" s="25"/>
      <c r="AF2663" s="64"/>
      <c r="AG2663" s="69"/>
    </row>
    <row r="2664" spans="1:33">
      <c r="A2664" s="58"/>
      <c r="C2664" s="59"/>
      <c r="D2664" s="29"/>
      <c r="E2664" s="60"/>
      <c r="F2664" s="60"/>
      <c r="G2664" s="60"/>
      <c r="H2664" s="38"/>
      <c r="P2664" s="24"/>
      <c r="R2664" s="24"/>
      <c r="S2664" s="37"/>
      <c r="U2664" s="61"/>
      <c r="V2664" s="61"/>
      <c r="AA2664" s="25"/>
      <c r="AF2664" s="64"/>
      <c r="AG2664" s="69"/>
    </row>
    <row r="2665" spans="1:33">
      <c r="A2665" s="58"/>
      <c r="C2665" s="59"/>
      <c r="D2665" s="29"/>
      <c r="E2665" s="60"/>
      <c r="F2665" s="60"/>
      <c r="G2665" s="60"/>
      <c r="H2665" s="38"/>
      <c r="P2665" s="24"/>
      <c r="R2665" s="24"/>
      <c r="S2665" s="37"/>
      <c r="U2665" s="61"/>
      <c r="V2665" s="61"/>
      <c r="AA2665" s="25"/>
      <c r="AF2665" s="64"/>
      <c r="AG2665" s="69"/>
    </row>
    <row r="2666" spans="1:33">
      <c r="A2666" s="58"/>
      <c r="C2666" s="59"/>
      <c r="D2666" s="29"/>
      <c r="E2666" s="60"/>
      <c r="F2666" s="60"/>
      <c r="G2666" s="60"/>
      <c r="H2666" s="38"/>
      <c r="P2666" s="24"/>
      <c r="R2666" s="24"/>
      <c r="S2666" s="37"/>
      <c r="U2666" s="61"/>
      <c r="V2666" s="61"/>
      <c r="AA2666" s="25"/>
      <c r="AF2666" s="64"/>
      <c r="AG2666" s="69"/>
    </row>
    <row r="2667" spans="1:33">
      <c r="A2667" s="58"/>
      <c r="C2667" s="59"/>
      <c r="D2667" s="29"/>
      <c r="E2667" s="60"/>
      <c r="F2667" s="60"/>
      <c r="G2667" s="60"/>
      <c r="H2667" s="38"/>
      <c r="P2667" s="24"/>
      <c r="R2667" s="24"/>
      <c r="S2667" s="37"/>
      <c r="U2667" s="61"/>
      <c r="V2667" s="61"/>
      <c r="AA2667" s="25"/>
      <c r="AF2667" s="64"/>
      <c r="AG2667" s="69"/>
    </row>
    <row r="2668" spans="1:33">
      <c r="A2668" s="58"/>
      <c r="C2668" s="59"/>
      <c r="D2668" s="29"/>
      <c r="E2668" s="60"/>
      <c r="F2668" s="60"/>
      <c r="G2668" s="60"/>
      <c r="H2668" s="38"/>
      <c r="P2668" s="24"/>
      <c r="R2668" s="24"/>
      <c r="S2668" s="37"/>
      <c r="U2668" s="61"/>
      <c r="V2668" s="61"/>
      <c r="AA2668" s="25"/>
      <c r="AF2668" s="64"/>
      <c r="AG2668" s="69"/>
    </row>
    <row r="2669" spans="1:33">
      <c r="A2669" s="58"/>
      <c r="C2669" s="59"/>
      <c r="D2669" s="29"/>
      <c r="E2669" s="60"/>
      <c r="F2669" s="60"/>
      <c r="G2669" s="60"/>
      <c r="H2669" s="38"/>
      <c r="P2669" s="24"/>
      <c r="R2669" s="24"/>
      <c r="S2669" s="37"/>
      <c r="U2669" s="61"/>
      <c r="V2669" s="61"/>
      <c r="AA2669" s="25"/>
      <c r="AF2669" s="64"/>
      <c r="AG2669" s="69"/>
    </row>
    <row r="2670" spans="1:33">
      <c r="A2670" s="58"/>
      <c r="C2670" s="59"/>
      <c r="D2670" s="29"/>
      <c r="E2670" s="60"/>
      <c r="F2670" s="60"/>
      <c r="G2670" s="60"/>
      <c r="H2670" s="38"/>
      <c r="P2670" s="24"/>
      <c r="R2670" s="24"/>
      <c r="S2670" s="37"/>
      <c r="U2670" s="61"/>
      <c r="V2670" s="61"/>
      <c r="AA2670" s="25"/>
      <c r="AD2670" s="64"/>
      <c r="AE2670" s="64"/>
      <c r="AF2670" s="64"/>
      <c r="AG2670" s="69"/>
    </row>
    <row r="2671" spans="1:33">
      <c r="A2671" s="58"/>
      <c r="C2671" s="59"/>
      <c r="D2671" s="29"/>
      <c r="E2671" s="60"/>
      <c r="F2671" s="60"/>
      <c r="G2671" s="60"/>
      <c r="H2671" s="38"/>
      <c r="P2671" s="24"/>
      <c r="R2671" s="24"/>
      <c r="S2671" s="37"/>
      <c r="U2671" s="61"/>
      <c r="V2671" s="61"/>
      <c r="AA2671" s="25"/>
      <c r="AF2671" s="64"/>
    </row>
    <row r="2672" spans="1:33">
      <c r="A2672" s="58"/>
      <c r="C2672" s="59"/>
      <c r="D2672" s="29"/>
      <c r="E2672" s="60"/>
      <c r="F2672" s="60"/>
      <c r="G2672" s="60"/>
      <c r="H2672" s="38"/>
      <c r="P2672" s="24"/>
      <c r="R2672" s="24"/>
      <c r="S2672" s="37"/>
      <c r="U2672" s="61"/>
      <c r="V2672" s="61"/>
      <c r="AA2672" s="25"/>
      <c r="AF2672" s="64"/>
    </row>
    <row r="2673" spans="1:32">
      <c r="A2673" s="58"/>
      <c r="C2673" s="59"/>
      <c r="D2673" s="29"/>
      <c r="E2673" s="60"/>
      <c r="F2673" s="60"/>
      <c r="G2673" s="60"/>
      <c r="H2673" s="38"/>
      <c r="P2673" s="24"/>
      <c r="R2673" s="24"/>
      <c r="S2673" s="37"/>
      <c r="U2673" s="61"/>
      <c r="V2673" s="61"/>
      <c r="AA2673" s="25"/>
      <c r="AF2673" s="64"/>
    </row>
    <row r="2674" spans="1:32">
      <c r="A2674" s="58"/>
      <c r="C2674" s="59"/>
      <c r="D2674" s="29"/>
      <c r="E2674" s="60"/>
      <c r="F2674" s="60"/>
      <c r="G2674" s="60"/>
      <c r="H2674" s="38"/>
      <c r="P2674" s="24"/>
      <c r="R2674" s="24"/>
      <c r="S2674" s="37"/>
      <c r="U2674" s="61"/>
      <c r="V2674" s="61"/>
      <c r="AA2674" s="25"/>
      <c r="AF2674" s="64"/>
    </row>
    <row r="2675" spans="1:32">
      <c r="A2675" s="58"/>
      <c r="C2675" s="59"/>
      <c r="D2675" s="29"/>
      <c r="E2675" s="60"/>
      <c r="F2675" s="60"/>
      <c r="G2675" s="60"/>
      <c r="H2675" s="38"/>
      <c r="P2675" s="24"/>
      <c r="R2675" s="24"/>
      <c r="S2675" s="37"/>
      <c r="U2675" s="61"/>
      <c r="V2675" s="61"/>
      <c r="AA2675" s="25"/>
      <c r="AF2675" s="64"/>
    </row>
    <row r="2676" spans="1:32">
      <c r="A2676" s="58"/>
      <c r="C2676" s="59"/>
      <c r="D2676" s="29"/>
      <c r="E2676" s="60"/>
      <c r="F2676" s="60"/>
      <c r="G2676" s="60"/>
      <c r="H2676" s="38"/>
      <c r="P2676" s="24"/>
      <c r="R2676" s="24"/>
      <c r="S2676" s="37"/>
      <c r="U2676" s="61"/>
      <c r="V2676" s="61"/>
      <c r="AA2676" s="25"/>
      <c r="AF2676" s="64"/>
    </row>
    <row r="2677" spans="1:32">
      <c r="A2677" s="58"/>
      <c r="C2677" s="59"/>
      <c r="D2677" s="29"/>
      <c r="E2677" s="60"/>
      <c r="F2677" s="60"/>
      <c r="G2677" s="60"/>
      <c r="H2677" s="38"/>
      <c r="P2677" s="24"/>
      <c r="R2677" s="24"/>
      <c r="S2677" s="37"/>
      <c r="U2677" s="61"/>
      <c r="V2677" s="61"/>
      <c r="AA2677" s="25"/>
      <c r="AF2677" s="64"/>
    </row>
    <row r="2678" spans="1:32">
      <c r="A2678" s="58"/>
      <c r="C2678" s="59"/>
      <c r="D2678" s="29"/>
      <c r="E2678" s="60"/>
      <c r="F2678" s="60"/>
      <c r="G2678" s="60"/>
      <c r="H2678" s="38"/>
      <c r="P2678" s="24"/>
      <c r="R2678" s="24"/>
      <c r="S2678" s="37"/>
      <c r="U2678" s="61"/>
      <c r="V2678" s="61"/>
      <c r="AA2678" s="25"/>
      <c r="AF2678" s="64"/>
    </row>
    <row r="2679" spans="1:32">
      <c r="A2679" s="58"/>
      <c r="C2679" s="59"/>
      <c r="D2679" s="29"/>
      <c r="E2679" s="60"/>
      <c r="F2679" s="60"/>
      <c r="G2679" s="60"/>
      <c r="H2679" s="38"/>
      <c r="P2679" s="24"/>
      <c r="R2679" s="24"/>
      <c r="S2679" s="37"/>
      <c r="U2679" s="61"/>
      <c r="V2679" s="61"/>
      <c r="AA2679" s="25"/>
      <c r="AF2679" s="64"/>
    </row>
    <row r="2680" spans="1:32">
      <c r="A2680" s="58"/>
      <c r="C2680" s="59"/>
      <c r="D2680" s="29"/>
      <c r="E2680" s="60"/>
      <c r="F2680" s="60"/>
      <c r="G2680" s="60"/>
      <c r="H2680" s="38"/>
      <c r="P2680" s="24"/>
      <c r="R2680" s="24"/>
      <c r="S2680" s="37"/>
      <c r="U2680" s="61"/>
      <c r="V2680" s="61"/>
      <c r="AA2680" s="25"/>
      <c r="AF2680" s="64"/>
    </row>
    <row r="2681" spans="1:32">
      <c r="A2681" s="58"/>
      <c r="C2681" s="59"/>
      <c r="D2681" s="29"/>
      <c r="E2681" s="60"/>
      <c r="F2681" s="60"/>
      <c r="G2681" s="60"/>
      <c r="H2681" s="38"/>
      <c r="P2681" s="24"/>
      <c r="R2681" s="24"/>
      <c r="S2681" s="37"/>
      <c r="U2681" s="61"/>
      <c r="V2681" s="61"/>
      <c r="AA2681" s="25"/>
      <c r="AF2681" s="64"/>
    </row>
    <row r="2682" spans="1:32">
      <c r="A2682" s="58"/>
      <c r="C2682" s="59"/>
      <c r="D2682" s="29"/>
      <c r="E2682" s="60"/>
      <c r="F2682" s="60"/>
      <c r="G2682" s="60"/>
      <c r="H2682" s="38"/>
      <c r="P2682" s="24"/>
      <c r="R2682" s="24"/>
      <c r="S2682" s="37"/>
      <c r="U2682" s="61"/>
      <c r="V2682" s="61"/>
      <c r="AA2682" s="25"/>
      <c r="AF2682" s="64"/>
    </row>
    <row r="2683" spans="1:32">
      <c r="A2683" s="58"/>
      <c r="C2683" s="59"/>
      <c r="D2683" s="29"/>
      <c r="E2683" s="60"/>
      <c r="F2683" s="60"/>
      <c r="G2683" s="60"/>
      <c r="H2683" s="38"/>
      <c r="P2683" s="24"/>
      <c r="R2683" s="24"/>
      <c r="S2683" s="37"/>
      <c r="U2683" s="61"/>
      <c r="V2683" s="61"/>
      <c r="AA2683" s="25"/>
      <c r="AF2683" s="64"/>
    </row>
    <row r="2684" spans="1:32">
      <c r="A2684" s="58"/>
      <c r="C2684" s="59"/>
      <c r="D2684" s="29"/>
      <c r="E2684" s="60"/>
      <c r="F2684" s="60"/>
      <c r="G2684" s="60"/>
      <c r="H2684" s="38"/>
      <c r="P2684" s="24"/>
      <c r="R2684" s="24"/>
      <c r="S2684" s="37"/>
      <c r="U2684" s="61"/>
      <c r="V2684" s="61"/>
      <c r="AA2684" s="25"/>
      <c r="AF2684" s="64"/>
    </row>
    <row r="2685" spans="1:32">
      <c r="A2685" s="58"/>
      <c r="C2685" s="59"/>
      <c r="D2685" s="29"/>
      <c r="E2685" s="60"/>
      <c r="F2685" s="60"/>
      <c r="G2685" s="60"/>
      <c r="H2685" s="38"/>
      <c r="P2685" s="24"/>
      <c r="R2685" s="24"/>
      <c r="S2685" s="37"/>
      <c r="U2685" s="61"/>
      <c r="V2685" s="61"/>
      <c r="AA2685" s="25"/>
      <c r="AF2685" s="64"/>
    </row>
    <row r="2686" spans="1:32">
      <c r="A2686" s="58"/>
      <c r="C2686" s="59"/>
      <c r="D2686" s="29"/>
      <c r="E2686" s="60"/>
      <c r="F2686" s="60"/>
      <c r="G2686" s="60"/>
      <c r="H2686" s="38"/>
      <c r="P2686" s="24"/>
      <c r="R2686" s="24"/>
      <c r="S2686" s="37"/>
      <c r="U2686" s="61"/>
      <c r="V2686" s="61"/>
      <c r="AA2686" s="25"/>
      <c r="AF2686" s="64"/>
    </row>
    <row r="2687" spans="1:32">
      <c r="A2687" s="58"/>
      <c r="C2687" s="59"/>
      <c r="D2687" s="29"/>
      <c r="E2687" s="60"/>
      <c r="F2687" s="60"/>
      <c r="G2687" s="60"/>
      <c r="H2687" s="38"/>
      <c r="P2687" s="24"/>
      <c r="R2687" s="24"/>
      <c r="S2687" s="37"/>
      <c r="U2687" s="61"/>
      <c r="V2687" s="61"/>
      <c r="AA2687" s="25"/>
      <c r="AF2687" s="64"/>
    </row>
    <row r="2688" spans="1:32">
      <c r="A2688" s="58"/>
      <c r="C2688" s="59"/>
      <c r="D2688" s="29"/>
      <c r="E2688" s="60"/>
      <c r="F2688" s="60"/>
      <c r="G2688" s="60"/>
      <c r="H2688" s="38"/>
      <c r="P2688" s="24"/>
      <c r="R2688" s="24"/>
      <c r="S2688" s="37"/>
      <c r="U2688" s="61"/>
      <c r="V2688" s="61"/>
      <c r="AA2688" s="25"/>
      <c r="AF2688" s="64"/>
    </row>
    <row r="2689" spans="1:32">
      <c r="A2689" s="58"/>
      <c r="C2689" s="59"/>
      <c r="D2689" s="29"/>
      <c r="E2689" s="60"/>
      <c r="F2689" s="60"/>
      <c r="G2689" s="60"/>
      <c r="H2689" s="38"/>
      <c r="P2689" s="24"/>
      <c r="R2689" s="24"/>
      <c r="S2689" s="37"/>
      <c r="U2689" s="61"/>
      <c r="V2689" s="61"/>
      <c r="AA2689" s="25"/>
      <c r="AF2689" s="64"/>
    </row>
    <row r="2690" spans="1:32">
      <c r="A2690" s="58"/>
      <c r="C2690" s="59"/>
      <c r="D2690" s="29"/>
      <c r="E2690" s="60"/>
      <c r="F2690" s="60"/>
      <c r="G2690" s="60"/>
      <c r="H2690" s="38"/>
      <c r="P2690" s="24"/>
      <c r="R2690" s="24"/>
      <c r="S2690" s="37"/>
      <c r="U2690" s="61"/>
      <c r="V2690" s="61"/>
      <c r="AA2690" s="25"/>
      <c r="AF2690" s="64"/>
    </row>
    <row r="2691" spans="1:32">
      <c r="A2691" s="58"/>
      <c r="C2691" s="59"/>
      <c r="D2691" s="29"/>
      <c r="E2691" s="60"/>
      <c r="F2691" s="60"/>
      <c r="G2691" s="60"/>
      <c r="H2691" s="38"/>
      <c r="P2691" s="24"/>
      <c r="R2691" s="24"/>
      <c r="S2691" s="37"/>
      <c r="U2691" s="61"/>
      <c r="V2691" s="61"/>
      <c r="AA2691" s="25"/>
      <c r="AF2691" s="64"/>
    </row>
    <row r="2692" spans="1:32">
      <c r="A2692" s="58"/>
      <c r="C2692" s="59"/>
      <c r="D2692" s="29"/>
      <c r="E2692" s="60"/>
      <c r="F2692" s="60"/>
      <c r="G2692" s="60"/>
      <c r="H2692" s="38"/>
      <c r="P2692" s="24"/>
      <c r="R2692" s="24"/>
      <c r="S2692" s="37"/>
      <c r="U2692" s="61"/>
      <c r="V2692" s="61"/>
      <c r="AA2692" s="25"/>
      <c r="AF2692" s="64"/>
    </row>
    <row r="2693" spans="1:32">
      <c r="A2693" s="58"/>
      <c r="C2693" s="59"/>
      <c r="D2693" s="29"/>
      <c r="E2693" s="60"/>
      <c r="F2693" s="60"/>
      <c r="G2693" s="60"/>
      <c r="H2693" s="38"/>
      <c r="P2693" s="24"/>
      <c r="R2693" s="24"/>
      <c r="S2693" s="37"/>
      <c r="U2693" s="61"/>
      <c r="V2693" s="61"/>
      <c r="AA2693" s="25"/>
      <c r="AF2693" s="64"/>
    </row>
    <row r="2694" spans="1:32">
      <c r="A2694" s="58"/>
      <c r="C2694" s="59"/>
      <c r="D2694" s="29"/>
      <c r="E2694" s="60"/>
      <c r="F2694" s="60"/>
      <c r="G2694" s="60"/>
      <c r="H2694" s="38"/>
      <c r="P2694" s="24"/>
      <c r="R2694" s="24"/>
      <c r="S2694" s="37"/>
      <c r="U2694" s="61"/>
      <c r="V2694" s="61"/>
      <c r="AA2694" s="25"/>
      <c r="AF2694" s="64"/>
    </row>
    <row r="2695" spans="1:32">
      <c r="A2695" s="58"/>
      <c r="C2695" s="59"/>
      <c r="D2695" s="29"/>
      <c r="E2695" s="60"/>
      <c r="F2695" s="60"/>
      <c r="G2695" s="60"/>
      <c r="H2695" s="38"/>
      <c r="P2695" s="24"/>
      <c r="R2695" s="24"/>
      <c r="S2695" s="37"/>
      <c r="U2695" s="61"/>
      <c r="V2695" s="61"/>
      <c r="AA2695" s="25"/>
      <c r="AF2695" s="64"/>
    </row>
    <row r="2696" spans="1:32">
      <c r="A2696" s="58"/>
      <c r="C2696" s="59"/>
      <c r="D2696" s="29"/>
      <c r="E2696" s="60"/>
      <c r="F2696" s="60"/>
      <c r="G2696" s="60"/>
      <c r="H2696" s="38"/>
      <c r="P2696" s="24"/>
      <c r="R2696" s="24"/>
      <c r="S2696" s="37"/>
      <c r="U2696" s="61"/>
      <c r="V2696" s="61"/>
      <c r="AA2696" s="25"/>
      <c r="AF2696" s="64"/>
    </row>
    <row r="2697" spans="1:32">
      <c r="A2697" s="58"/>
      <c r="C2697" s="59"/>
      <c r="D2697" s="29"/>
      <c r="E2697" s="60"/>
      <c r="F2697" s="60"/>
      <c r="G2697" s="60"/>
      <c r="H2697" s="38"/>
      <c r="P2697" s="24"/>
      <c r="R2697" s="24"/>
      <c r="S2697" s="37"/>
      <c r="U2697" s="61"/>
      <c r="V2697" s="61"/>
      <c r="AA2697" s="25"/>
      <c r="AF2697" s="64"/>
    </row>
    <row r="2698" spans="1:32">
      <c r="A2698" s="58"/>
      <c r="C2698" s="59"/>
      <c r="D2698" s="29"/>
      <c r="E2698" s="60"/>
      <c r="F2698" s="60"/>
      <c r="G2698" s="60"/>
      <c r="H2698" s="38"/>
      <c r="P2698" s="24"/>
      <c r="R2698" s="24"/>
      <c r="S2698" s="37"/>
      <c r="U2698" s="61"/>
      <c r="V2698" s="61"/>
      <c r="AA2698" s="25"/>
      <c r="AF2698" s="64"/>
    </row>
    <row r="2699" spans="1:32">
      <c r="A2699" s="58"/>
      <c r="C2699" s="59"/>
      <c r="D2699" s="29"/>
      <c r="E2699" s="60"/>
      <c r="F2699" s="60"/>
      <c r="G2699" s="60"/>
      <c r="H2699" s="38"/>
      <c r="P2699" s="24"/>
      <c r="R2699" s="24"/>
      <c r="S2699" s="37"/>
      <c r="U2699" s="61"/>
      <c r="V2699" s="61"/>
      <c r="AA2699" s="25"/>
      <c r="AF2699" s="64"/>
    </row>
    <row r="2700" spans="1:32">
      <c r="A2700" s="58"/>
      <c r="C2700" s="59"/>
      <c r="D2700" s="29"/>
      <c r="E2700" s="60"/>
      <c r="F2700" s="60"/>
      <c r="G2700" s="60"/>
      <c r="H2700" s="38"/>
      <c r="P2700" s="24"/>
      <c r="R2700" s="24"/>
      <c r="S2700" s="37"/>
      <c r="U2700" s="61"/>
      <c r="V2700" s="61"/>
      <c r="AA2700" s="25"/>
      <c r="AF2700" s="64"/>
    </row>
    <row r="2701" spans="1:32">
      <c r="A2701" s="58"/>
      <c r="C2701" s="59"/>
      <c r="D2701" s="29"/>
      <c r="E2701" s="60"/>
      <c r="F2701" s="60"/>
      <c r="G2701" s="60"/>
      <c r="H2701" s="38"/>
      <c r="P2701" s="24"/>
      <c r="R2701" s="24"/>
      <c r="S2701" s="37"/>
      <c r="U2701" s="61"/>
      <c r="V2701" s="61"/>
      <c r="AA2701" s="25"/>
      <c r="AF2701" s="64"/>
    </row>
    <row r="2702" spans="1:32">
      <c r="A2702" s="58"/>
      <c r="C2702" s="59"/>
      <c r="D2702" s="29"/>
      <c r="E2702" s="60"/>
      <c r="F2702" s="60"/>
      <c r="G2702" s="60"/>
      <c r="H2702" s="38"/>
      <c r="P2702" s="24"/>
      <c r="R2702" s="24"/>
      <c r="S2702" s="37"/>
      <c r="U2702" s="61"/>
      <c r="V2702" s="61"/>
      <c r="AA2702" s="25"/>
      <c r="AF2702" s="64"/>
    </row>
    <row r="2703" spans="1:32">
      <c r="A2703" s="58"/>
      <c r="C2703" s="59"/>
      <c r="D2703" s="29"/>
      <c r="E2703" s="60"/>
      <c r="F2703" s="60"/>
      <c r="G2703" s="60"/>
      <c r="H2703" s="38"/>
      <c r="P2703" s="24"/>
      <c r="R2703" s="24"/>
      <c r="S2703" s="37"/>
      <c r="U2703" s="61"/>
      <c r="V2703" s="61"/>
      <c r="AA2703" s="25"/>
      <c r="AF2703" s="64"/>
    </row>
    <row r="2704" spans="1:32">
      <c r="A2704" s="58"/>
      <c r="C2704" s="59"/>
      <c r="D2704" s="29"/>
      <c r="E2704" s="60"/>
      <c r="F2704" s="60"/>
      <c r="G2704" s="60"/>
      <c r="H2704" s="38"/>
      <c r="P2704" s="24"/>
      <c r="R2704" s="24"/>
      <c r="S2704" s="37"/>
      <c r="U2704" s="61"/>
      <c r="V2704" s="61"/>
      <c r="AA2704" s="25"/>
      <c r="AF2704" s="64"/>
    </row>
    <row r="2705" spans="1:32">
      <c r="A2705" s="58"/>
      <c r="C2705" s="59"/>
      <c r="D2705" s="29"/>
      <c r="E2705" s="60"/>
      <c r="F2705" s="60"/>
      <c r="G2705" s="60"/>
      <c r="H2705" s="38"/>
      <c r="P2705" s="24"/>
      <c r="R2705" s="24"/>
      <c r="U2705" s="61"/>
      <c r="V2705" s="61"/>
      <c r="AA2705" s="25"/>
      <c r="AF2705" s="64"/>
    </row>
    <row r="2706" spans="1:32">
      <c r="A2706" s="58"/>
      <c r="C2706" s="59"/>
      <c r="D2706" s="29"/>
      <c r="E2706" s="60"/>
      <c r="F2706" s="60"/>
      <c r="G2706" s="60"/>
      <c r="H2706" s="38"/>
      <c r="P2706" s="24"/>
      <c r="R2706" s="24"/>
      <c r="U2706" s="61"/>
      <c r="V2706" s="61"/>
      <c r="AA2706" s="25"/>
      <c r="AF2706" s="64"/>
    </row>
    <row r="2707" spans="1:32">
      <c r="A2707" s="58"/>
      <c r="C2707" s="59"/>
      <c r="D2707" s="29"/>
      <c r="E2707" s="60"/>
      <c r="F2707" s="60"/>
      <c r="G2707" s="60"/>
      <c r="H2707" s="38"/>
      <c r="P2707" s="24"/>
      <c r="R2707" s="24"/>
      <c r="U2707" s="61"/>
      <c r="V2707" s="61"/>
      <c r="AA2707" s="25"/>
      <c r="AF2707" s="64"/>
    </row>
    <row r="2708" spans="1:32">
      <c r="A2708" s="58"/>
      <c r="C2708" s="59"/>
      <c r="D2708" s="29"/>
      <c r="E2708" s="60"/>
      <c r="F2708" s="60"/>
      <c r="G2708" s="60"/>
      <c r="H2708" s="38"/>
      <c r="P2708" s="24"/>
      <c r="R2708" s="24"/>
      <c r="U2708" s="61"/>
      <c r="V2708" s="61"/>
      <c r="AA2708" s="25"/>
      <c r="AF2708" s="64"/>
    </row>
    <row r="2709" spans="1:32">
      <c r="A2709" s="58"/>
      <c r="C2709" s="59"/>
      <c r="D2709" s="29"/>
      <c r="E2709" s="60"/>
      <c r="F2709" s="60"/>
      <c r="G2709" s="60"/>
      <c r="H2709" s="38"/>
      <c r="P2709" s="24"/>
      <c r="R2709" s="24"/>
      <c r="U2709" s="61"/>
      <c r="V2709" s="61"/>
      <c r="AA2709" s="25"/>
      <c r="AF2709" s="64"/>
    </row>
    <row r="2710" spans="1:32">
      <c r="A2710" s="58"/>
      <c r="C2710" s="59"/>
      <c r="D2710" s="29"/>
      <c r="E2710" s="60"/>
      <c r="F2710" s="60"/>
      <c r="G2710" s="60"/>
      <c r="H2710" s="38"/>
      <c r="P2710" s="24"/>
      <c r="R2710" s="24"/>
      <c r="U2710" s="61"/>
      <c r="V2710" s="61"/>
      <c r="AA2710" s="25"/>
      <c r="AF2710" s="64"/>
    </row>
    <row r="2711" spans="1:32">
      <c r="A2711" s="58"/>
      <c r="C2711" s="59"/>
      <c r="D2711" s="29"/>
      <c r="E2711" s="60"/>
      <c r="F2711" s="60"/>
      <c r="G2711" s="60"/>
      <c r="H2711" s="38"/>
      <c r="P2711" s="24"/>
      <c r="R2711" s="24"/>
      <c r="U2711" s="61"/>
      <c r="V2711" s="61"/>
      <c r="AA2711" s="25"/>
      <c r="AF2711" s="64"/>
    </row>
    <row r="2712" spans="1:32">
      <c r="A2712" s="58"/>
      <c r="C2712" s="59"/>
      <c r="D2712" s="29"/>
      <c r="E2712" s="60"/>
      <c r="F2712" s="60"/>
      <c r="G2712" s="60"/>
      <c r="H2712" s="38"/>
      <c r="P2712" s="24"/>
      <c r="R2712" s="24"/>
      <c r="U2712" s="61"/>
      <c r="V2712" s="61"/>
      <c r="AA2712" s="25"/>
      <c r="AF2712" s="64"/>
    </row>
    <row r="2713" spans="1:32">
      <c r="A2713" s="58"/>
      <c r="C2713" s="59"/>
      <c r="D2713" s="29"/>
      <c r="E2713" s="60"/>
      <c r="F2713" s="60"/>
      <c r="G2713" s="60"/>
      <c r="H2713" s="38"/>
      <c r="P2713" s="24"/>
      <c r="R2713" s="24"/>
      <c r="U2713" s="61"/>
      <c r="V2713" s="61"/>
      <c r="AA2713" s="25"/>
      <c r="AF2713" s="64"/>
    </row>
    <row r="2714" spans="1:32">
      <c r="A2714" s="58"/>
      <c r="C2714" s="59"/>
      <c r="D2714" s="29"/>
      <c r="E2714" s="60"/>
      <c r="F2714" s="60"/>
      <c r="G2714" s="60"/>
      <c r="H2714" s="38"/>
      <c r="P2714" s="24"/>
      <c r="R2714" s="24"/>
      <c r="U2714" s="61"/>
      <c r="V2714" s="61"/>
      <c r="AA2714" s="25"/>
      <c r="AF2714" s="64"/>
    </row>
    <row r="2715" spans="1:32">
      <c r="A2715" s="58"/>
      <c r="C2715" s="59"/>
      <c r="D2715" s="29"/>
      <c r="E2715" s="60"/>
      <c r="F2715" s="60"/>
      <c r="G2715" s="60"/>
      <c r="H2715" s="38"/>
      <c r="P2715" s="24"/>
      <c r="R2715" s="24"/>
      <c r="U2715" s="61"/>
      <c r="V2715" s="61"/>
      <c r="AA2715" s="25"/>
      <c r="AF2715" s="64"/>
    </row>
    <row r="2716" spans="1:32">
      <c r="A2716" s="58"/>
      <c r="C2716" s="59"/>
      <c r="D2716" s="29"/>
      <c r="E2716" s="60"/>
      <c r="F2716" s="60"/>
      <c r="G2716" s="60"/>
      <c r="H2716" s="38"/>
      <c r="P2716" s="24"/>
      <c r="R2716" s="24"/>
      <c r="U2716" s="61"/>
      <c r="V2716" s="61"/>
      <c r="AA2716" s="25"/>
      <c r="AF2716" s="64"/>
    </row>
    <row r="2717" spans="1:32">
      <c r="A2717" s="58"/>
      <c r="C2717" s="59"/>
      <c r="D2717" s="29"/>
      <c r="E2717" s="60"/>
      <c r="F2717" s="60"/>
      <c r="G2717" s="60"/>
      <c r="H2717" s="38"/>
      <c r="P2717" s="24"/>
      <c r="R2717" s="24"/>
      <c r="U2717" s="61"/>
      <c r="V2717" s="61"/>
      <c r="AA2717" s="25"/>
      <c r="AF2717" s="64"/>
    </row>
    <row r="2718" spans="1:32">
      <c r="A2718" s="58"/>
      <c r="C2718" s="59"/>
      <c r="D2718" s="29"/>
      <c r="E2718" s="60"/>
      <c r="F2718" s="60"/>
      <c r="G2718" s="60"/>
      <c r="H2718" s="38"/>
      <c r="P2718" s="24"/>
      <c r="R2718" s="24"/>
      <c r="U2718" s="61"/>
      <c r="V2718" s="61"/>
      <c r="AA2718" s="25"/>
      <c r="AF2718" s="64"/>
    </row>
    <row r="2719" spans="1:32">
      <c r="A2719" s="58"/>
      <c r="C2719" s="59"/>
      <c r="D2719" s="29"/>
      <c r="E2719" s="60"/>
      <c r="F2719" s="60"/>
      <c r="G2719" s="60"/>
      <c r="H2719" s="38"/>
      <c r="P2719" s="24"/>
      <c r="R2719" s="24"/>
      <c r="U2719" s="61"/>
      <c r="V2719" s="61"/>
      <c r="AA2719" s="25"/>
      <c r="AF2719" s="64"/>
    </row>
    <row r="2720" spans="1:32">
      <c r="A2720" s="58"/>
      <c r="C2720" s="59"/>
      <c r="D2720" s="29"/>
      <c r="E2720" s="60"/>
      <c r="F2720" s="60"/>
      <c r="G2720" s="60"/>
      <c r="H2720" s="38"/>
      <c r="P2720" s="24"/>
      <c r="R2720" s="24"/>
      <c r="U2720" s="61"/>
      <c r="V2720" s="61"/>
      <c r="AA2720" s="25"/>
      <c r="AF2720" s="64"/>
    </row>
    <row r="2721" spans="1:32">
      <c r="A2721" s="58"/>
      <c r="C2721" s="59"/>
      <c r="D2721" s="29"/>
      <c r="E2721" s="60"/>
      <c r="F2721" s="60"/>
      <c r="G2721" s="60"/>
      <c r="H2721" s="38"/>
      <c r="P2721" s="24"/>
      <c r="R2721" s="24"/>
      <c r="S2721" s="37"/>
      <c r="U2721" s="61"/>
      <c r="V2721" s="61"/>
      <c r="AA2721" s="25"/>
      <c r="AF2721" s="64"/>
    </row>
    <row r="2722" spans="1:32">
      <c r="A2722" s="58"/>
      <c r="C2722" s="59"/>
      <c r="D2722" s="29"/>
      <c r="E2722" s="60"/>
      <c r="F2722" s="60"/>
      <c r="G2722" s="60"/>
      <c r="H2722" s="38"/>
      <c r="P2722" s="24"/>
      <c r="R2722" s="24"/>
      <c r="S2722" s="37"/>
      <c r="U2722" s="61"/>
      <c r="V2722" s="61"/>
      <c r="AA2722" s="25"/>
      <c r="AF2722" s="64"/>
    </row>
    <row r="2723" spans="1:32">
      <c r="A2723" s="58"/>
      <c r="C2723" s="59"/>
      <c r="D2723" s="29"/>
      <c r="E2723" s="60"/>
      <c r="F2723" s="60"/>
      <c r="G2723" s="60"/>
      <c r="H2723" s="38"/>
      <c r="P2723" s="24"/>
      <c r="R2723" s="24"/>
      <c r="S2723" s="37"/>
      <c r="U2723" s="61"/>
      <c r="V2723" s="61"/>
      <c r="AA2723" s="25"/>
      <c r="AF2723" s="64"/>
    </row>
    <row r="2724" spans="1:32">
      <c r="A2724" s="58"/>
      <c r="C2724" s="59"/>
      <c r="D2724" s="29"/>
      <c r="E2724" s="60"/>
      <c r="F2724" s="60"/>
      <c r="G2724" s="60"/>
      <c r="H2724" s="38"/>
      <c r="P2724" s="24"/>
      <c r="R2724" s="24"/>
      <c r="S2724" s="37"/>
      <c r="U2724" s="61"/>
      <c r="V2724" s="61"/>
      <c r="AA2724" s="25"/>
      <c r="AF2724" s="64"/>
    </row>
    <row r="2725" spans="1:32">
      <c r="A2725" s="58"/>
      <c r="C2725" s="59"/>
      <c r="D2725" s="29"/>
      <c r="E2725" s="60"/>
      <c r="F2725" s="60"/>
      <c r="G2725" s="60"/>
      <c r="H2725" s="38"/>
      <c r="P2725" s="24"/>
      <c r="R2725" s="24"/>
      <c r="S2725" s="37"/>
      <c r="U2725" s="61"/>
      <c r="V2725" s="61"/>
      <c r="AA2725" s="25"/>
      <c r="AF2725" s="64"/>
    </row>
    <row r="2726" spans="1:32">
      <c r="A2726" s="58"/>
      <c r="C2726" s="59"/>
      <c r="D2726" s="29"/>
      <c r="E2726" s="60"/>
      <c r="F2726" s="60"/>
      <c r="G2726" s="60"/>
      <c r="H2726" s="38"/>
      <c r="P2726" s="24"/>
      <c r="R2726" s="24"/>
      <c r="S2726" s="37"/>
      <c r="U2726" s="61"/>
      <c r="V2726" s="61"/>
      <c r="AA2726" s="25"/>
      <c r="AF2726" s="64"/>
    </row>
    <row r="2727" spans="1:32">
      <c r="A2727" s="58"/>
      <c r="C2727" s="59"/>
      <c r="D2727" s="29"/>
      <c r="E2727" s="60"/>
      <c r="F2727" s="60"/>
      <c r="G2727" s="60"/>
      <c r="H2727" s="38"/>
      <c r="P2727" s="24"/>
      <c r="R2727" s="24"/>
      <c r="S2727" s="37"/>
      <c r="U2727" s="61"/>
      <c r="V2727" s="61"/>
      <c r="AA2727" s="25"/>
      <c r="AF2727" s="64"/>
    </row>
    <row r="2728" spans="1:32">
      <c r="A2728" s="58"/>
      <c r="C2728" s="59"/>
      <c r="D2728" s="29"/>
      <c r="E2728" s="60"/>
      <c r="F2728" s="60"/>
      <c r="G2728" s="60"/>
      <c r="H2728" s="38"/>
      <c r="P2728" s="24"/>
      <c r="R2728" s="24"/>
      <c r="S2728" s="37"/>
      <c r="U2728" s="61"/>
      <c r="V2728" s="61"/>
      <c r="AA2728" s="25"/>
      <c r="AF2728" s="64"/>
    </row>
    <row r="2729" spans="1:32">
      <c r="A2729" s="58"/>
      <c r="C2729" s="59"/>
      <c r="D2729" s="29"/>
      <c r="E2729" s="60"/>
      <c r="F2729" s="60"/>
      <c r="G2729" s="60"/>
      <c r="H2729" s="38"/>
      <c r="P2729" s="24"/>
      <c r="R2729" s="24"/>
      <c r="S2729" s="37"/>
      <c r="U2729" s="61"/>
      <c r="V2729" s="61"/>
      <c r="AA2729" s="25"/>
      <c r="AF2729" s="64"/>
    </row>
    <row r="2730" spans="1:32">
      <c r="A2730" s="58"/>
      <c r="C2730" s="59"/>
      <c r="D2730" s="29"/>
      <c r="E2730" s="60"/>
      <c r="F2730" s="60"/>
      <c r="G2730" s="60"/>
      <c r="H2730" s="38"/>
      <c r="P2730" s="24"/>
      <c r="R2730" s="24"/>
      <c r="S2730" s="37"/>
      <c r="U2730" s="61"/>
      <c r="V2730" s="61"/>
      <c r="AA2730" s="25"/>
      <c r="AF2730" s="64"/>
    </row>
    <row r="2731" spans="1:32">
      <c r="A2731" s="58"/>
      <c r="C2731" s="59"/>
      <c r="D2731" s="29"/>
      <c r="E2731" s="60"/>
      <c r="F2731" s="60"/>
      <c r="G2731" s="60"/>
      <c r="H2731" s="38"/>
      <c r="P2731" s="24"/>
      <c r="R2731" s="24"/>
      <c r="S2731" s="37"/>
      <c r="U2731" s="61"/>
      <c r="V2731" s="61"/>
      <c r="AA2731" s="25"/>
      <c r="AF2731" s="64"/>
    </row>
    <row r="2732" spans="1:32">
      <c r="A2732" s="58"/>
      <c r="C2732" s="59"/>
      <c r="D2732" s="29"/>
      <c r="E2732" s="60"/>
      <c r="F2732" s="60"/>
      <c r="G2732" s="60"/>
      <c r="H2732" s="38"/>
      <c r="P2732" s="24"/>
      <c r="R2732" s="24"/>
      <c r="S2732" s="37"/>
      <c r="U2732" s="61"/>
      <c r="V2732" s="61"/>
      <c r="AA2732" s="25"/>
      <c r="AF2732" s="64"/>
    </row>
    <row r="2733" spans="1:32">
      <c r="A2733" s="58"/>
      <c r="C2733" s="59"/>
      <c r="D2733" s="29"/>
      <c r="E2733" s="60"/>
      <c r="F2733" s="60"/>
      <c r="G2733" s="60"/>
      <c r="H2733" s="38"/>
      <c r="P2733" s="24"/>
      <c r="R2733" s="24"/>
      <c r="S2733" s="37"/>
      <c r="U2733" s="61"/>
      <c r="V2733" s="61"/>
      <c r="AA2733" s="25"/>
      <c r="AF2733" s="64"/>
    </row>
    <row r="2734" spans="1:32">
      <c r="A2734" s="58"/>
      <c r="C2734" s="59"/>
      <c r="D2734" s="29"/>
      <c r="E2734" s="60"/>
      <c r="F2734" s="60"/>
      <c r="G2734" s="60"/>
      <c r="H2734" s="38"/>
      <c r="P2734" s="24"/>
      <c r="R2734" s="24"/>
      <c r="S2734" s="37"/>
      <c r="U2734" s="61"/>
      <c r="V2734" s="61"/>
      <c r="AA2734" s="25"/>
      <c r="AF2734" s="64"/>
    </row>
    <row r="2735" spans="1:32">
      <c r="A2735" s="58"/>
      <c r="C2735" s="59"/>
      <c r="D2735" s="29"/>
      <c r="E2735" s="60"/>
      <c r="F2735" s="60"/>
      <c r="G2735" s="60"/>
      <c r="H2735" s="38"/>
      <c r="P2735" s="24"/>
      <c r="R2735" s="24"/>
      <c r="S2735" s="37"/>
      <c r="U2735" s="61"/>
      <c r="V2735" s="61"/>
      <c r="AA2735" s="25"/>
      <c r="AF2735" s="64"/>
    </row>
    <row r="2736" spans="1:32">
      <c r="A2736" s="58"/>
      <c r="C2736" s="59"/>
      <c r="D2736" s="29"/>
      <c r="E2736" s="60"/>
      <c r="F2736" s="60"/>
      <c r="G2736" s="60"/>
      <c r="H2736" s="38"/>
      <c r="P2736" s="24"/>
      <c r="R2736" s="24"/>
      <c r="S2736" s="37"/>
      <c r="U2736" s="61"/>
      <c r="V2736" s="61"/>
      <c r="AA2736" s="25"/>
      <c r="AD2736" s="64"/>
      <c r="AE2736" s="64"/>
      <c r="AF2736" s="64"/>
    </row>
    <row r="2737" spans="1:33">
      <c r="A2737" s="58"/>
      <c r="C2737" s="59"/>
      <c r="D2737" s="29"/>
      <c r="E2737" s="60"/>
      <c r="F2737" s="60"/>
      <c r="G2737" s="60"/>
      <c r="H2737" s="38"/>
      <c r="P2737" s="24"/>
      <c r="R2737" s="24"/>
      <c r="S2737" s="37"/>
      <c r="U2737" s="61"/>
      <c r="V2737" s="61"/>
      <c r="AA2737" s="25"/>
      <c r="AD2737" s="64"/>
      <c r="AE2737" s="64"/>
      <c r="AF2737" s="64"/>
    </row>
    <row r="2738" spans="1:33">
      <c r="A2738" s="58"/>
      <c r="C2738" s="59"/>
      <c r="D2738" s="29"/>
      <c r="E2738" s="60"/>
      <c r="F2738" s="60"/>
      <c r="G2738" s="60"/>
      <c r="H2738" s="38"/>
      <c r="P2738" s="24"/>
      <c r="R2738" s="24"/>
      <c r="S2738" s="37"/>
      <c r="U2738" s="61"/>
      <c r="V2738" s="61"/>
      <c r="AA2738" s="25"/>
      <c r="AD2738" s="64"/>
      <c r="AE2738" s="64"/>
      <c r="AF2738" s="64"/>
    </row>
    <row r="2739" spans="1:33">
      <c r="A2739" s="58"/>
      <c r="C2739" s="59"/>
      <c r="D2739" s="29"/>
      <c r="E2739" s="60"/>
      <c r="F2739" s="60"/>
      <c r="G2739" s="60"/>
      <c r="H2739" s="38"/>
      <c r="P2739" s="24"/>
      <c r="R2739" s="24"/>
      <c r="S2739" s="37"/>
      <c r="U2739" s="61"/>
      <c r="V2739" s="61"/>
      <c r="AA2739" s="25"/>
      <c r="AF2739" s="64"/>
    </row>
    <row r="2740" spans="1:33">
      <c r="A2740" s="58"/>
      <c r="C2740" s="59"/>
      <c r="D2740" s="29"/>
      <c r="E2740" s="60"/>
      <c r="F2740" s="60"/>
      <c r="G2740" s="60"/>
      <c r="H2740" s="38"/>
      <c r="P2740" s="24"/>
      <c r="R2740" s="24"/>
      <c r="S2740" s="37"/>
      <c r="U2740" s="61"/>
      <c r="V2740" s="61"/>
      <c r="AA2740" s="25"/>
      <c r="AF2740" s="64"/>
    </row>
    <row r="2741" spans="1:33">
      <c r="A2741" s="58"/>
      <c r="C2741" s="59"/>
      <c r="D2741" s="29"/>
      <c r="E2741" s="60"/>
      <c r="F2741" s="60"/>
      <c r="G2741" s="60"/>
      <c r="H2741" s="38"/>
      <c r="P2741" s="24"/>
      <c r="R2741" s="24"/>
      <c r="S2741" s="37"/>
      <c r="U2741" s="61"/>
      <c r="V2741" s="61"/>
      <c r="AA2741" s="25"/>
      <c r="AF2741" s="64"/>
    </row>
    <row r="2742" spans="1:33">
      <c r="A2742" s="58"/>
      <c r="C2742" s="59"/>
      <c r="D2742" s="29"/>
      <c r="E2742" s="60"/>
      <c r="F2742" s="60"/>
      <c r="G2742" s="60"/>
      <c r="H2742" s="38"/>
      <c r="P2742" s="24"/>
      <c r="R2742" s="24"/>
      <c r="S2742" s="37"/>
      <c r="U2742" s="61"/>
      <c r="V2742" s="61"/>
      <c r="AA2742" s="25"/>
      <c r="AD2742" s="64"/>
      <c r="AE2742" s="64"/>
      <c r="AF2742" s="64"/>
    </row>
    <row r="2743" spans="1:33">
      <c r="A2743" s="58"/>
      <c r="C2743" s="59"/>
      <c r="D2743" s="29"/>
      <c r="E2743" s="60"/>
      <c r="F2743" s="60"/>
      <c r="G2743" s="60"/>
      <c r="H2743" s="38"/>
      <c r="P2743" s="24"/>
      <c r="R2743" s="24"/>
      <c r="S2743" s="37"/>
      <c r="U2743" s="61"/>
      <c r="V2743" s="61"/>
      <c r="AA2743" s="25"/>
      <c r="AD2743" s="64"/>
      <c r="AE2743" s="64"/>
      <c r="AF2743" s="64"/>
    </row>
    <row r="2744" spans="1:33">
      <c r="A2744" s="58"/>
      <c r="C2744" s="59"/>
      <c r="D2744" s="29"/>
      <c r="E2744" s="60"/>
      <c r="F2744" s="60"/>
      <c r="G2744" s="60"/>
      <c r="H2744" s="38"/>
      <c r="P2744" s="24"/>
      <c r="R2744" s="24"/>
      <c r="S2744" s="37"/>
      <c r="U2744" s="61"/>
      <c r="V2744" s="61"/>
      <c r="AA2744" s="25"/>
      <c r="AD2744" s="64"/>
      <c r="AE2744" s="64"/>
      <c r="AF2744" s="64"/>
    </row>
    <row r="2745" spans="1:33">
      <c r="A2745" s="58"/>
      <c r="C2745" s="59"/>
      <c r="D2745" s="29"/>
      <c r="E2745" s="60"/>
      <c r="F2745" s="60"/>
      <c r="G2745" s="60"/>
      <c r="H2745" s="38"/>
      <c r="P2745" s="24"/>
      <c r="R2745" s="24"/>
      <c r="S2745" s="37"/>
      <c r="U2745" s="61"/>
      <c r="V2745" s="61"/>
      <c r="AA2745" s="25"/>
      <c r="AD2745" s="64"/>
      <c r="AE2745" s="64"/>
      <c r="AF2745" s="64"/>
    </row>
    <row r="2746" spans="1:33">
      <c r="A2746" s="58"/>
      <c r="C2746" s="59"/>
      <c r="D2746" s="29"/>
      <c r="E2746" s="60"/>
      <c r="F2746" s="60"/>
      <c r="G2746" s="60"/>
      <c r="H2746" s="38"/>
      <c r="P2746" s="24"/>
      <c r="R2746" s="24"/>
      <c r="S2746" s="37"/>
      <c r="U2746" s="61"/>
      <c r="V2746" s="61"/>
      <c r="AA2746" s="25"/>
      <c r="AD2746" s="64"/>
      <c r="AE2746" s="64"/>
      <c r="AF2746" s="64"/>
    </row>
    <row r="2747" spans="1:33">
      <c r="A2747" s="58"/>
      <c r="C2747" s="59"/>
      <c r="D2747" s="29"/>
      <c r="E2747" s="60"/>
      <c r="F2747" s="60"/>
      <c r="G2747" s="60"/>
      <c r="H2747" s="38"/>
      <c r="P2747" s="24"/>
      <c r="R2747" s="24"/>
      <c r="S2747" s="37"/>
      <c r="U2747" s="61"/>
      <c r="V2747" s="61"/>
      <c r="AA2747" s="25"/>
      <c r="AD2747" s="64"/>
      <c r="AE2747" s="64"/>
      <c r="AF2747" s="64"/>
    </row>
    <row r="2748" spans="1:33">
      <c r="A2748" s="58"/>
      <c r="C2748" s="59"/>
      <c r="D2748" s="29"/>
      <c r="E2748" s="60"/>
      <c r="F2748" s="60"/>
      <c r="G2748" s="60"/>
      <c r="H2748" s="38"/>
      <c r="P2748" s="24"/>
      <c r="R2748" s="24"/>
      <c r="S2748" s="37"/>
      <c r="U2748" s="61"/>
      <c r="V2748" s="61"/>
      <c r="AA2748" s="25"/>
      <c r="AD2748" s="64"/>
      <c r="AE2748" s="64"/>
      <c r="AF2748" s="64"/>
    </row>
    <row r="2749" spans="1:33">
      <c r="A2749" s="58"/>
      <c r="C2749" s="59"/>
      <c r="D2749" s="29"/>
      <c r="E2749" s="60"/>
      <c r="F2749" s="60"/>
      <c r="G2749" s="60"/>
      <c r="H2749" s="38"/>
      <c r="P2749" s="24"/>
      <c r="R2749" s="24"/>
      <c r="S2749" s="37"/>
      <c r="U2749" s="61"/>
      <c r="V2749" s="61"/>
      <c r="AA2749" s="25"/>
      <c r="AF2749" s="64"/>
      <c r="AG2749" s="69"/>
    </row>
    <row r="2750" spans="1:33">
      <c r="A2750" s="58"/>
      <c r="C2750" s="59"/>
      <c r="D2750" s="29"/>
      <c r="E2750" s="60"/>
      <c r="F2750" s="60"/>
      <c r="G2750" s="60"/>
      <c r="H2750" s="38"/>
      <c r="P2750" s="24"/>
      <c r="R2750" s="24"/>
      <c r="S2750" s="37"/>
      <c r="U2750" s="61"/>
      <c r="V2750" s="61"/>
      <c r="AA2750" s="25"/>
      <c r="AF2750" s="64"/>
      <c r="AG2750" s="69"/>
    </row>
    <row r="2751" spans="1:33">
      <c r="A2751" s="58"/>
      <c r="C2751" s="59"/>
      <c r="D2751" s="29"/>
      <c r="E2751" s="60"/>
      <c r="F2751" s="60"/>
      <c r="G2751" s="60"/>
      <c r="H2751" s="38"/>
      <c r="P2751" s="24"/>
      <c r="R2751" s="24"/>
      <c r="S2751" s="37"/>
      <c r="U2751" s="61"/>
      <c r="V2751" s="61"/>
      <c r="AA2751" s="25"/>
      <c r="AF2751" s="64"/>
      <c r="AG2751" s="69"/>
    </row>
    <row r="2752" spans="1:33">
      <c r="A2752" s="58"/>
      <c r="C2752" s="59"/>
      <c r="D2752" s="29"/>
      <c r="E2752" s="60"/>
      <c r="F2752" s="60"/>
      <c r="G2752" s="60"/>
      <c r="H2752" s="38"/>
      <c r="P2752" s="24"/>
      <c r="R2752" s="24"/>
      <c r="S2752" s="37"/>
      <c r="U2752" s="61"/>
      <c r="V2752" s="61"/>
      <c r="AA2752" s="25"/>
      <c r="AF2752" s="64"/>
      <c r="AG2752" s="69"/>
    </row>
    <row r="2753" spans="1:33">
      <c r="A2753" s="58"/>
      <c r="C2753" s="59"/>
      <c r="D2753" s="29"/>
      <c r="E2753" s="60"/>
      <c r="F2753" s="60"/>
      <c r="G2753" s="60"/>
      <c r="H2753" s="38"/>
      <c r="P2753" s="24"/>
      <c r="R2753" s="24"/>
      <c r="S2753" s="37"/>
      <c r="U2753" s="61"/>
      <c r="V2753" s="61"/>
      <c r="AA2753" s="25"/>
      <c r="AF2753" s="64"/>
      <c r="AG2753" s="69"/>
    </row>
    <row r="2754" spans="1:33">
      <c r="A2754" s="58"/>
      <c r="C2754" s="59"/>
      <c r="D2754" s="29"/>
      <c r="E2754" s="60"/>
      <c r="F2754" s="60"/>
      <c r="G2754" s="60"/>
      <c r="H2754" s="38"/>
      <c r="P2754" s="24"/>
      <c r="R2754" s="24"/>
      <c r="S2754" s="37"/>
      <c r="U2754" s="61"/>
      <c r="V2754" s="61"/>
      <c r="AA2754" s="25"/>
      <c r="AF2754" s="64"/>
      <c r="AG2754" s="69"/>
    </row>
    <row r="2755" spans="1:33">
      <c r="A2755" s="58"/>
      <c r="C2755" s="59"/>
      <c r="D2755" s="29"/>
      <c r="E2755" s="60"/>
      <c r="F2755" s="60"/>
      <c r="G2755" s="60"/>
      <c r="H2755" s="38"/>
      <c r="P2755" s="24"/>
      <c r="R2755" s="24"/>
      <c r="S2755" s="37"/>
      <c r="U2755" s="61"/>
      <c r="V2755" s="61"/>
      <c r="AA2755" s="25"/>
      <c r="AF2755" s="64"/>
      <c r="AG2755" s="69"/>
    </row>
    <row r="2756" spans="1:33">
      <c r="A2756" s="58"/>
      <c r="C2756" s="59"/>
      <c r="D2756" s="29"/>
      <c r="E2756" s="60"/>
      <c r="F2756" s="60"/>
      <c r="G2756" s="60"/>
      <c r="H2756" s="38"/>
      <c r="P2756" s="24"/>
      <c r="R2756" s="24"/>
      <c r="S2756" s="37"/>
      <c r="U2756" s="61"/>
      <c r="V2756" s="61"/>
      <c r="AA2756" s="25"/>
      <c r="AF2756" s="64"/>
      <c r="AG2756" s="69"/>
    </row>
    <row r="2757" spans="1:33">
      <c r="A2757" s="58"/>
      <c r="C2757" s="59"/>
      <c r="D2757" s="29"/>
      <c r="E2757" s="60"/>
      <c r="F2757" s="60"/>
      <c r="G2757" s="60"/>
      <c r="H2757" s="38"/>
      <c r="P2757" s="24"/>
      <c r="R2757" s="24"/>
      <c r="S2757" s="37"/>
      <c r="U2757" s="61"/>
      <c r="V2757" s="61"/>
      <c r="AA2757" s="25"/>
      <c r="AF2757" s="64"/>
    </row>
    <row r="2758" spans="1:33">
      <c r="A2758" s="58"/>
      <c r="C2758" s="59"/>
      <c r="D2758" s="29"/>
      <c r="E2758" s="60"/>
      <c r="F2758" s="60"/>
      <c r="G2758" s="60"/>
      <c r="H2758" s="38"/>
      <c r="P2758" s="24"/>
      <c r="R2758" s="24"/>
      <c r="S2758" s="37"/>
      <c r="U2758" s="61"/>
      <c r="V2758" s="61"/>
      <c r="AA2758" s="25"/>
      <c r="AF2758" s="64"/>
    </row>
    <row r="2759" spans="1:33">
      <c r="A2759" s="58"/>
      <c r="C2759" s="59"/>
      <c r="D2759" s="29"/>
      <c r="E2759" s="60"/>
      <c r="F2759" s="60"/>
      <c r="G2759" s="60"/>
      <c r="H2759" s="38"/>
      <c r="P2759" s="24"/>
      <c r="R2759" s="24"/>
      <c r="S2759" s="37"/>
      <c r="U2759" s="61"/>
      <c r="V2759" s="61"/>
      <c r="AA2759" s="25"/>
      <c r="AF2759" s="64"/>
    </row>
    <row r="2760" spans="1:33">
      <c r="A2760" s="58"/>
      <c r="C2760" s="59"/>
      <c r="D2760" s="29"/>
      <c r="E2760" s="60"/>
      <c r="F2760" s="60"/>
      <c r="G2760" s="60"/>
      <c r="H2760" s="38"/>
      <c r="P2760" s="24"/>
      <c r="R2760" s="24"/>
      <c r="S2760" s="37"/>
      <c r="U2760" s="61"/>
      <c r="V2760" s="61"/>
      <c r="AA2760" s="25"/>
      <c r="AF2760" s="64"/>
    </row>
    <row r="2761" spans="1:33">
      <c r="A2761" s="58"/>
      <c r="C2761" s="59"/>
      <c r="D2761" s="29"/>
      <c r="E2761" s="60"/>
      <c r="F2761" s="60"/>
      <c r="G2761" s="60"/>
      <c r="H2761" s="38"/>
      <c r="P2761" s="24"/>
      <c r="R2761" s="24"/>
      <c r="S2761" s="37"/>
      <c r="U2761" s="61"/>
      <c r="V2761" s="61"/>
      <c r="AA2761" s="25"/>
      <c r="AF2761" s="64"/>
    </row>
    <row r="2762" spans="1:33">
      <c r="A2762" s="58"/>
      <c r="C2762" s="59"/>
      <c r="D2762" s="29"/>
      <c r="E2762" s="60"/>
      <c r="F2762" s="60"/>
      <c r="G2762" s="60"/>
      <c r="H2762" s="38"/>
      <c r="P2762" s="24"/>
      <c r="R2762" s="24"/>
      <c r="S2762" s="37"/>
      <c r="U2762" s="61"/>
      <c r="V2762" s="61"/>
      <c r="AA2762" s="25"/>
      <c r="AF2762" s="64"/>
    </row>
    <row r="2763" spans="1:33">
      <c r="A2763" s="58"/>
      <c r="C2763" s="59"/>
      <c r="D2763" s="29"/>
      <c r="E2763" s="60"/>
      <c r="F2763" s="60"/>
      <c r="G2763" s="60"/>
      <c r="H2763" s="38"/>
      <c r="P2763" s="24"/>
      <c r="R2763" s="24"/>
      <c r="S2763" s="37"/>
      <c r="U2763" s="61"/>
      <c r="V2763" s="61"/>
      <c r="AA2763" s="25"/>
      <c r="AF2763" s="64"/>
    </row>
    <row r="2764" spans="1:33">
      <c r="A2764" s="58"/>
      <c r="C2764" s="59"/>
      <c r="D2764" s="29"/>
      <c r="E2764" s="60"/>
      <c r="F2764" s="60"/>
      <c r="G2764" s="60"/>
      <c r="H2764" s="38"/>
      <c r="P2764" s="24"/>
      <c r="R2764" s="24"/>
      <c r="S2764" s="37"/>
      <c r="U2764" s="61"/>
      <c r="V2764" s="61"/>
      <c r="AA2764" s="25"/>
      <c r="AF2764" s="64"/>
    </row>
    <row r="2765" spans="1:33">
      <c r="A2765" s="58"/>
      <c r="C2765" s="59"/>
      <c r="D2765" s="29"/>
      <c r="E2765" s="60"/>
      <c r="F2765" s="60"/>
      <c r="G2765" s="60"/>
      <c r="H2765" s="38"/>
      <c r="P2765" s="24"/>
      <c r="R2765" s="24"/>
      <c r="S2765" s="37"/>
      <c r="U2765" s="61"/>
      <c r="V2765" s="61"/>
      <c r="AA2765" s="25"/>
      <c r="AF2765" s="64"/>
    </row>
    <row r="2766" spans="1:33">
      <c r="A2766" s="58"/>
      <c r="C2766" s="59"/>
      <c r="D2766" s="29"/>
      <c r="E2766" s="60"/>
      <c r="F2766" s="60"/>
      <c r="G2766" s="60"/>
      <c r="H2766" s="38"/>
      <c r="P2766" s="24"/>
      <c r="R2766" s="24"/>
      <c r="S2766" s="37"/>
      <c r="U2766" s="61"/>
      <c r="V2766" s="61"/>
      <c r="AA2766" s="25"/>
      <c r="AF2766" s="64"/>
    </row>
    <row r="2767" spans="1:33">
      <c r="A2767" s="58"/>
      <c r="C2767" s="59"/>
      <c r="D2767" s="29"/>
      <c r="E2767" s="60"/>
      <c r="F2767" s="60"/>
      <c r="G2767" s="60"/>
      <c r="H2767" s="38"/>
      <c r="P2767" s="24"/>
      <c r="R2767" s="24"/>
      <c r="S2767" s="37"/>
      <c r="U2767" s="61"/>
      <c r="V2767" s="61"/>
      <c r="AA2767" s="25"/>
      <c r="AF2767" s="64"/>
    </row>
    <row r="2768" spans="1:33">
      <c r="A2768" s="58"/>
      <c r="C2768" s="59"/>
      <c r="D2768" s="29"/>
      <c r="E2768" s="60"/>
      <c r="F2768" s="60"/>
      <c r="G2768" s="60"/>
      <c r="H2768" s="38"/>
      <c r="P2768" s="24"/>
      <c r="R2768" s="24"/>
      <c r="S2768" s="37"/>
      <c r="U2768" s="61"/>
      <c r="V2768" s="61"/>
      <c r="AA2768" s="25"/>
      <c r="AF2768" s="64"/>
    </row>
    <row r="2769" spans="1:32">
      <c r="A2769" s="58"/>
      <c r="C2769" s="59"/>
      <c r="D2769" s="29"/>
      <c r="E2769" s="60"/>
      <c r="F2769" s="60"/>
      <c r="G2769" s="60"/>
      <c r="H2769" s="38"/>
      <c r="P2769" s="24"/>
      <c r="R2769" s="24"/>
      <c r="S2769" s="37"/>
      <c r="U2769" s="61"/>
      <c r="V2769" s="61"/>
      <c r="AA2769" s="25"/>
      <c r="AD2769" s="64"/>
      <c r="AE2769" s="64"/>
      <c r="AF2769" s="64"/>
    </row>
    <row r="2770" spans="1:32">
      <c r="A2770" s="37"/>
      <c r="C2770" s="59"/>
      <c r="D2770" s="29"/>
      <c r="E2770" s="60"/>
      <c r="F2770" s="60"/>
      <c r="G2770" s="60"/>
      <c r="H2770" s="38"/>
      <c r="P2770" s="24"/>
      <c r="R2770" s="24"/>
      <c r="S2770" s="37"/>
      <c r="U2770" s="61"/>
      <c r="V2770" s="61"/>
      <c r="AA2770" s="25"/>
      <c r="AD2770" s="64"/>
      <c r="AE2770" s="64"/>
      <c r="AF2770" s="64"/>
    </row>
    <row r="2771" spans="1:32">
      <c r="A2771" s="37"/>
      <c r="C2771" s="59"/>
      <c r="D2771" s="29"/>
      <c r="E2771" s="60"/>
      <c r="F2771" s="60"/>
      <c r="G2771" s="60"/>
      <c r="H2771" s="38"/>
      <c r="P2771" s="24"/>
      <c r="R2771" s="24"/>
      <c r="S2771" s="37"/>
      <c r="U2771" s="61"/>
      <c r="V2771" s="61"/>
      <c r="AA2771" s="25"/>
      <c r="AD2771" s="64"/>
      <c r="AE2771" s="64"/>
      <c r="AF2771" s="64"/>
    </row>
    <row r="2772" spans="1:32">
      <c r="A2772" s="37"/>
      <c r="C2772" s="59"/>
      <c r="D2772" s="29"/>
      <c r="E2772" s="60"/>
      <c r="F2772" s="60"/>
      <c r="G2772" s="60"/>
      <c r="H2772" s="38"/>
      <c r="P2772" s="24"/>
      <c r="R2772" s="24"/>
      <c r="S2772" s="37"/>
      <c r="U2772" s="61"/>
      <c r="V2772" s="61"/>
      <c r="AA2772" s="25"/>
      <c r="AD2772" s="64"/>
      <c r="AE2772" s="64"/>
      <c r="AF2772" s="64"/>
    </row>
    <row r="2773" spans="1:32">
      <c r="A2773" s="37"/>
      <c r="C2773" s="59"/>
      <c r="D2773" s="29"/>
      <c r="E2773" s="60"/>
      <c r="F2773" s="60"/>
      <c r="G2773" s="60"/>
      <c r="H2773" s="38"/>
      <c r="P2773" s="24"/>
      <c r="R2773" s="24"/>
      <c r="S2773" s="37"/>
      <c r="U2773" s="61"/>
      <c r="V2773" s="61"/>
      <c r="AA2773" s="25"/>
      <c r="AD2773" s="64"/>
      <c r="AE2773" s="64"/>
      <c r="AF2773" s="64"/>
    </row>
    <row r="2774" spans="1:32">
      <c r="A2774" s="37"/>
      <c r="C2774" s="59"/>
      <c r="D2774" s="29"/>
      <c r="E2774" s="60"/>
      <c r="F2774" s="60"/>
      <c r="G2774" s="60"/>
      <c r="H2774" s="38"/>
      <c r="P2774" s="24"/>
      <c r="R2774" s="24"/>
      <c r="S2774" s="37"/>
      <c r="U2774" s="61"/>
      <c r="V2774" s="61"/>
      <c r="AA2774" s="25"/>
      <c r="AF2774" s="64"/>
    </row>
    <row r="2775" spans="1:32">
      <c r="A2775" s="37"/>
      <c r="C2775" s="59"/>
      <c r="D2775" s="29"/>
      <c r="E2775" s="60"/>
      <c r="F2775" s="60"/>
      <c r="G2775" s="60"/>
      <c r="H2775" s="38"/>
      <c r="P2775" s="24"/>
      <c r="R2775" s="24"/>
      <c r="S2775" s="37"/>
      <c r="U2775" s="61"/>
      <c r="V2775" s="61"/>
      <c r="AA2775" s="25"/>
      <c r="AF2775" s="64"/>
    </row>
    <row r="2776" spans="1:32">
      <c r="A2776" s="37"/>
      <c r="C2776" s="59"/>
      <c r="D2776" s="29"/>
      <c r="E2776" s="60"/>
      <c r="F2776" s="60"/>
      <c r="G2776" s="60"/>
      <c r="H2776" s="38"/>
      <c r="P2776" s="24"/>
      <c r="R2776" s="24"/>
      <c r="S2776" s="37"/>
      <c r="U2776" s="61"/>
      <c r="V2776" s="61"/>
      <c r="AA2776" s="25"/>
      <c r="AF2776" s="64"/>
    </row>
    <row r="2777" spans="1:32">
      <c r="A2777" s="37"/>
      <c r="C2777" s="59"/>
      <c r="D2777" s="29"/>
      <c r="E2777" s="60"/>
      <c r="F2777" s="60"/>
      <c r="G2777" s="60"/>
      <c r="H2777" s="38"/>
      <c r="P2777" s="24"/>
      <c r="R2777" s="24"/>
      <c r="S2777" s="37"/>
      <c r="U2777" s="61"/>
      <c r="V2777" s="61"/>
      <c r="AA2777" s="25"/>
      <c r="AF2777" s="64"/>
    </row>
    <row r="2778" spans="1:32">
      <c r="A2778" s="37"/>
      <c r="C2778" s="59"/>
      <c r="D2778" s="29"/>
      <c r="E2778" s="60"/>
      <c r="F2778" s="60"/>
      <c r="G2778" s="60"/>
      <c r="H2778" s="38"/>
      <c r="P2778" s="24"/>
      <c r="R2778" s="24"/>
      <c r="S2778" s="37"/>
      <c r="U2778" s="61"/>
      <c r="V2778" s="61"/>
      <c r="AA2778" s="25"/>
      <c r="AF2778" s="64"/>
    </row>
    <row r="2779" spans="1:32">
      <c r="A2779" s="37"/>
      <c r="C2779" s="59"/>
      <c r="D2779" s="29"/>
      <c r="E2779" s="60"/>
      <c r="F2779" s="60"/>
      <c r="G2779" s="60"/>
      <c r="H2779" s="38"/>
      <c r="P2779" s="24"/>
      <c r="R2779" s="24"/>
      <c r="S2779" s="37"/>
      <c r="U2779" s="61"/>
      <c r="V2779" s="61"/>
      <c r="AA2779" s="25"/>
      <c r="AF2779" s="64"/>
    </row>
    <row r="2780" spans="1:32">
      <c r="A2780" s="37"/>
      <c r="C2780" s="59"/>
      <c r="D2780" s="29"/>
      <c r="E2780" s="60"/>
      <c r="F2780" s="60"/>
      <c r="G2780" s="60"/>
      <c r="H2780" s="38"/>
      <c r="P2780" s="24"/>
      <c r="R2780" s="24"/>
      <c r="S2780" s="37"/>
      <c r="U2780" s="61"/>
      <c r="V2780" s="61"/>
      <c r="AA2780" s="25"/>
      <c r="AF2780" s="64"/>
    </row>
    <row r="2781" spans="1:32">
      <c r="A2781" s="37"/>
      <c r="C2781" s="59"/>
      <c r="D2781" s="29"/>
      <c r="E2781" s="60"/>
      <c r="F2781" s="60"/>
      <c r="G2781" s="60"/>
      <c r="H2781" s="38"/>
      <c r="P2781" s="24"/>
      <c r="R2781" s="24"/>
      <c r="S2781" s="37"/>
      <c r="U2781" s="61"/>
      <c r="V2781" s="61"/>
      <c r="AA2781" s="25"/>
      <c r="AF2781" s="64"/>
    </row>
    <row r="2782" spans="1:32">
      <c r="A2782" s="37"/>
      <c r="C2782" s="59"/>
      <c r="D2782" s="29"/>
      <c r="E2782" s="60"/>
      <c r="F2782" s="60"/>
      <c r="G2782" s="60"/>
      <c r="H2782" s="38"/>
      <c r="P2782" s="24"/>
      <c r="R2782" s="24"/>
      <c r="S2782" s="37"/>
      <c r="U2782" s="61"/>
      <c r="V2782" s="61"/>
      <c r="AA2782" s="25"/>
      <c r="AF2782" s="64"/>
    </row>
    <row r="2783" spans="1:32">
      <c r="A2783" s="37"/>
      <c r="C2783" s="59"/>
      <c r="D2783" s="29"/>
      <c r="E2783" s="60"/>
      <c r="F2783" s="60"/>
      <c r="G2783" s="60"/>
      <c r="H2783" s="38"/>
      <c r="P2783" s="24"/>
      <c r="R2783" s="24"/>
      <c r="S2783" s="37"/>
      <c r="U2783" s="61"/>
      <c r="V2783" s="61"/>
      <c r="AA2783" s="25"/>
      <c r="AF2783" s="64"/>
    </row>
    <row r="2784" spans="1:32">
      <c r="A2784" s="37"/>
      <c r="C2784" s="59"/>
      <c r="D2784" s="29"/>
      <c r="E2784" s="60"/>
      <c r="F2784" s="60"/>
      <c r="G2784" s="60"/>
      <c r="H2784" s="38"/>
      <c r="P2784" s="24"/>
      <c r="R2784" s="24"/>
      <c r="S2784" s="37"/>
      <c r="U2784" s="61"/>
      <c r="V2784" s="61"/>
      <c r="AA2784" s="25"/>
      <c r="AF2784" s="64"/>
    </row>
    <row r="2785" spans="1:33">
      <c r="A2785" s="37"/>
      <c r="C2785" s="59"/>
      <c r="D2785" s="29"/>
      <c r="E2785" s="60"/>
      <c r="F2785" s="60"/>
      <c r="G2785" s="60"/>
      <c r="H2785" s="38"/>
      <c r="P2785" s="24"/>
      <c r="R2785" s="24"/>
      <c r="S2785" s="37"/>
      <c r="U2785" s="61"/>
      <c r="V2785" s="61"/>
      <c r="AA2785" s="25"/>
      <c r="AF2785" s="64"/>
    </row>
    <row r="2786" spans="1:33">
      <c r="A2786" s="37"/>
      <c r="C2786" s="59"/>
      <c r="D2786" s="29"/>
      <c r="E2786" s="60"/>
      <c r="F2786" s="60"/>
      <c r="G2786" s="60"/>
      <c r="H2786" s="38"/>
      <c r="P2786" s="24"/>
      <c r="R2786" s="24"/>
      <c r="S2786" s="37"/>
      <c r="U2786" s="61"/>
      <c r="V2786" s="61"/>
      <c r="AA2786" s="25"/>
      <c r="AF2786" s="64"/>
    </row>
    <row r="2787" spans="1:33">
      <c r="A2787" s="37"/>
      <c r="C2787" s="59"/>
      <c r="D2787" s="29"/>
      <c r="E2787" s="60"/>
      <c r="F2787" s="60"/>
      <c r="G2787" s="60"/>
      <c r="H2787" s="38"/>
      <c r="P2787" s="24"/>
      <c r="R2787" s="24"/>
      <c r="S2787" s="37"/>
      <c r="U2787" s="61"/>
      <c r="V2787" s="61"/>
      <c r="AA2787" s="25"/>
      <c r="AF2787" s="64"/>
    </row>
    <row r="2788" spans="1:33">
      <c r="A2788" s="37"/>
      <c r="C2788" s="59"/>
      <c r="D2788" s="29"/>
      <c r="E2788" s="60"/>
      <c r="F2788" s="60"/>
      <c r="G2788" s="60"/>
      <c r="H2788" s="38"/>
      <c r="P2788" s="24"/>
      <c r="R2788" s="24"/>
      <c r="S2788" s="37"/>
      <c r="U2788" s="61"/>
      <c r="V2788" s="61"/>
      <c r="AA2788" s="25"/>
      <c r="AF2788" s="64"/>
    </row>
    <row r="2789" spans="1:33">
      <c r="A2789" s="37"/>
      <c r="C2789" s="59"/>
      <c r="D2789" s="29"/>
      <c r="E2789" s="60"/>
      <c r="F2789" s="60"/>
      <c r="G2789" s="60"/>
      <c r="H2789" s="38"/>
      <c r="P2789" s="24"/>
      <c r="R2789" s="24"/>
      <c r="S2789" s="37"/>
      <c r="U2789" s="61"/>
      <c r="V2789" s="61"/>
      <c r="AA2789" s="25"/>
      <c r="AF2789" s="64"/>
    </row>
    <row r="2790" spans="1:33">
      <c r="A2790" s="37"/>
      <c r="C2790" s="59"/>
      <c r="D2790" s="29"/>
      <c r="E2790" s="60"/>
      <c r="F2790" s="60"/>
      <c r="G2790" s="60"/>
      <c r="H2790" s="38"/>
      <c r="P2790" s="24"/>
      <c r="R2790" s="24"/>
      <c r="S2790" s="37"/>
      <c r="U2790" s="61"/>
      <c r="V2790" s="61"/>
      <c r="AA2790" s="25"/>
      <c r="AF2790" s="64"/>
    </row>
    <row r="2791" spans="1:33">
      <c r="A2791" s="37"/>
      <c r="C2791" s="59"/>
      <c r="D2791" s="29"/>
      <c r="E2791" s="60"/>
      <c r="F2791" s="60"/>
      <c r="G2791" s="60"/>
      <c r="H2791" s="38"/>
      <c r="P2791" s="24"/>
      <c r="R2791" s="24"/>
      <c r="S2791" s="37"/>
      <c r="U2791" s="61"/>
      <c r="V2791" s="61"/>
      <c r="AA2791" s="25"/>
      <c r="AF2791" s="64"/>
    </row>
    <row r="2792" spans="1:33">
      <c r="A2792" s="37"/>
      <c r="C2792" s="59"/>
      <c r="D2792" s="29"/>
      <c r="E2792" s="60"/>
      <c r="F2792" s="60"/>
      <c r="G2792" s="60"/>
      <c r="H2792" s="38"/>
      <c r="P2792" s="24"/>
      <c r="R2792" s="24"/>
      <c r="S2792" s="37"/>
      <c r="U2792" s="61"/>
      <c r="V2792" s="61"/>
      <c r="AA2792" s="25"/>
      <c r="AF2792" s="64"/>
    </row>
    <row r="2793" spans="1:33">
      <c r="A2793" s="37"/>
      <c r="C2793" s="59"/>
      <c r="D2793" s="29"/>
      <c r="E2793" s="60"/>
      <c r="F2793" s="60"/>
      <c r="G2793" s="60"/>
      <c r="H2793" s="38"/>
      <c r="P2793" s="24"/>
      <c r="R2793" s="24"/>
      <c r="S2793" s="37"/>
      <c r="U2793" s="61"/>
      <c r="V2793" s="61"/>
      <c r="AA2793" s="25"/>
      <c r="AF2793" s="64"/>
    </row>
    <row r="2794" spans="1:33">
      <c r="A2794" s="37"/>
      <c r="B2794" s="29"/>
      <c r="C2794" s="59"/>
      <c r="E2794" s="60"/>
      <c r="F2794" s="60"/>
      <c r="G2794" s="60"/>
      <c r="H2794" s="38"/>
      <c r="P2794" s="24"/>
      <c r="R2794" s="24"/>
      <c r="U2794" s="61"/>
      <c r="V2794" s="61"/>
      <c r="AA2794" s="25"/>
      <c r="AF2794" s="64"/>
    </row>
    <row r="2795" spans="1:33">
      <c r="A2795" s="37"/>
      <c r="B2795" s="29"/>
      <c r="C2795" s="59"/>
      <c r="E2795" s="60"/>
      <c r="F2795" s="60"/>
      <c r="G2795" s="60"/>
      <c r="H2795" s="38"/>
      <c r="P2795" s="24"/>
      <c r="R2795" s="24"/>
      <c r="U2795" s="61"/>
      <c r="V2795" s="61"/>
      <c r="AA2795" s="25"/>
      <c r="AF2795" s="64"/>
    </row>
    <row r="2796" spans="1:33">
      <c r="A2796" s="37"/>
      <c r="B2796" s="29"/>
      <c r="C2796" s="59"/>
      <c r="E2796" s="60"/>
      <c r="F2796" s="60"/>
      <c r="G2796" s="60"/>
      <c r="H2796" s="38"/>
      <c r="P2796" s="24"/>
      <c r="R2796" s="24"/>
      <c r="U2796" s="61"/>
      <c r="V2796" s="61"/>
      <c r="AA2796" s="25"/>
      <c r="AD2796" s="64"/>
      <c r="AE2796" s="64"/>
      <c r="AF2796" s="64"/>
    </row>
    <row r="2797" spans="1:33">
      <c r="A2797" s="37"/>
      <c r="B2797" s="29"/>
      <c r="C2797" s="59"/>
      <c r="E2797" s="60"/>
      <c r="F2797" s="60"/>
      <c r="G2797" s="60"/>
      <c r="H2797" s="38"/>
      <c r="P2797" s="24"/>
      <c r="R2797" s="24"/>
      <c r="U2797" s="61"/>
      <c r="V2797" s="61"/>
      <c r="AA2797" s="25"/>
      <c r="AD2797" s="64"/>
      <c r="AE2797" s="64"/>
      <c r="AF2797" s="64"/>
    </row>
    <row r="2798" spans="1:33">
      <c r="A2798" s="37"/>
      <c r="B2798" s="29"/>
      <c r="C2798" s="59"/>
      <c r="E2798" s="60"/>
      <c r="F2798" s="60"/>
      <c r="G2798" s="60"/>
      <c r="H2798" s="38"/>
      <c r="P2798" s="24"/>
      <c r="R2798" s="24"/>
      <c r="U2798" s="61"/>
      <c r="V2798" s="61"/>
      <c r="AA2798" s="25"/>
      <c r="AD2798" s="64"/>
      <c r="AE2798" s="64"/>
      <c r="AF2798" s="64"/>
      <c r="AG2798" s="69"/>
    </row>
    <row r="2799" spans="1:33">
      <c r="A2799" s="37"/>
      <c r="B2799" s="29"/>
      <c r="C2799" s="59"/>
      <c r="E2799" s="60"/>
      <c r="F2799" s="60"/>
      <c r="G2799" s="60"/>
      <c r="H2799" s="38"/>
      <c r="P2799" s="24"/>
      <c r="R2799" s="24"/>
      <c r="U2799" s="61"/>
      <c r="V2799" s="61"/>
      <c r="AA2799" s="25"/>
      <c r="AD2799" s="64"/>
      <c r="AE2799" s="64"/>
      <c r="AF2799" s="64"/>
      <c r="AG2799" s="69"/>
    </row>
    <row r="2800" spans="1:33">
      <c r="A2800" s="37"/>
      <c r="B2800" s="29"/>
      <c r="C2800" s="59"/>
      <c r="E2800" s="60"/>
      <c r="F2800" s="60"/>
      <c r="G2800" s="60"/>
      <c r="H2800" s="38"/>
      <c r="P2800" s="24"/>
      <c r="R2800" s="24"/>
      <c r="U2800" s="61"/>
      <c r="V2800" s="61"/>
      <c r="AA2800" s="25"/>
      <c r="AD2800" s="64"/>
      <c r="AE2800" s="64"/>
      <c r="AF2800" s="64"/>
      <c r="AG2800" s="69"/>
    </row>
    <row r="2801" spans="1:33">
      <c r="A2801" s="37"/>
      <c r="B2801" s="29"/>
      <c r="C2801" s="59"/>
      <c r="E2801" s="60"/>
      <c r="F2801" s="60"/>
      <c r="G2801" s="60"/>
      <c r="H2801" s="38"/>
      <c r="P2801" s="24"/>
      <c r="R2801" s="24"/>
      <c r="U2801" s="61"/>
      <c r="V2801" s="61"/>
      <c r="AA2801" s="25"/>
      <c r="AD2801" s="64"/>
      <c r="AE2801" s="64"/>
      <c r="AF2801" s="64"/>
      <c r="AG2801" s="69"/>
    </row>
    <row r="2802" spans="1:33">
      <c r="A2802" s="37"/>
      <c r="B2802" s="29"/>
      <c r="C2802" s="59"/>
      <c r="E2802" s="60"/>
      <c r="F2802" s="60"/>
      <c r="G2802" s="60"/>
      <c r="H2802" s="38"/>
      <c r="P2802" s="24"/>
      <c r="R2802" s="24"/>
      <c r="U2802" s="61"/>
      <c r="V2802" s="61"/>
      <c r="AA2802" s="25"/>
      <c r="AD2802" s="64"/>
      <c r="AE2802" s="64"/>
      <c r="AF2802" s="64"/>
      <c r="AG2802" s="69"/>
    </row>
    <row r="2803" spans="1:33">
      <c r="A2803" s="37"/>
      <c r="B2803" s="29"/>
      <c r="C2803" s="59"/>
      <c r="E2803" s="60"/>
      <c r="F2803" s="60"/>
      <c r="G2803" s="60"/>
      <c r="H2803" s="38"/>
      <c r="P2803" s="24"/>
      <c r="R2803" s="24"/>
      <c r="U2803" s="61"/>
      <c r="V2803" s="61"/>
      <c r="AA2803" s="25"/>
      <c r="AD2803" s="64"/>
      <c r="AE2803" s="64"/>
      <c r="AF2803" s="64"/>
      <c r="AG2803" s="69"/>
    </row>
    <row r="2804" spans="1:33">
      <c r="A2804" s="37"/>
      <c r="B2804" s="29"/>
      <c r="C2804" s="59"/>
      <c r="E2804" s="60"/>
      <c r="F2804" s="60"/>
      <c r="G2804" s="60"/>
      <c r="H2804" s="38"/>
      <c r="P2804" s="24"/>
      <c r="R2804" s="24"/>
      <c r="U2804" s="61"/>
      <c r="V2804" s="61"/>
      <c r="AA2804" s="25"/>
      <c r="AD2804" s="64"/>
      <c r="AE2804" s="64"/>
      <c r="AF2804" s="64"/>
    </row>
    <row r="2805" spans="1:33">
      <c r="A2805" s="37"/>
      <c r="B2805" s="29"/>
      <c r="C2805" s="59"/>
      <c r="E2805" s="60"/>
      <c r="F2805" s="60"/>
      <c r="G2805" s="60"/>
      <c r="H2805" s="38"/>
      <c r="P2805" s="24"/>
      <c r="R2805" s="24"/>
      <c r="U2805" s="61"/>
      <c r="V2805" s="61"/>
      <c r="AA2805" s="25"/>
      <c r="AF2805" s="64"/>
    </row>
    <row r="2806" spans="1:33">
      <c r="A2806" s="37"/>
      <c r="B2806" s="29"/>
      <c r="C2806" s="59"/>
      <c r="E2806" s="60"/>
      <c r="F2806" s="60"/>
      <c r="G2806" s="60"/>
      <c r="H2806" s="38"/>
      <c r="P2806" s="24"/>
      <c r="R2806" s="24"/>
      <c r="U2806" s="61"/>
      <c r="V2806" s="61"/>
      <c r="AA2806" s="25"/>
      <c r="AF2806" s="64"/>
    </row>
    <row r="2807" spans="1:33">
      <c r="A2807" s="37"/>
      <c r="B2807" s="29"/>
      <c r="C2807" s="59"/>
      <c r="E2807" s="60"/>
      <c r="F2807" s="60"/>
      <c r="G2807" s="60"/>
      <c r="H2807" s="38"/>
      <c r="P2807" s="24"/>
      <c r="R2807" s="24"/>
      <c r="U2807" s="61"/>
      <c r="V2807" s="61"/>
      <c r="AA2807" s="25"/>
      <c r="AF2807" s="64"/>
    </row>
    <row r="2808" spans="1:33">
      <c r="A2808" s="37"/>
      <c r="B2808" s="29"/>
      <c r="C2808" s="59"/>
      <c r="E2808" s="60"/>
      <c r="F2808" s="60"/>
      <c r="G2808" s="60"/>
      <c r="H2808" s="38"/>
      <c r="P2808" s="24"/>
      <c r="R2808" s="24"/>
      <c r="U2808" s="61"/>
      <c r="V2808" s="61"/>
      <c r="AA2808" s="25"/>
      <c r="AF2808" s="64"/>
    </row>
    <row r="2809" spans="1:33">
      <c r="A2809" s="37"/>
      <c r="B2809" s="29"/>
      <c r="C2809" s="59"/>
      <c r="E2809" s="60"/>
      <c r="F2809" s="60"/>
      <c r="G2809" s="60"/>
      <c r="H2809" s="38"/>
      <c r="P2809" s="24"/>
      <c r="R2809" s="24"/>
      <c r="U2809" s="61"/>
      <c r="V2809" s="61"/>
      <c r="AA2809" s="25"/>
      <c r="AF2809" s="64"/>
    </row>
    <row r="2810" spans="1:33">
      <c r="A2810" s="37"/>
      <c r="B2810" s="29"/>
      <c r="C2810" s="59"/>
      <c r="E2810" s="60"/>
      <c r="F2810" s="60"/>
      <c r="G2810" s="60"/>
      <c r="H2810" s="38"/>
      <c r="P2810" s="24"/>
      <c r="R2810" s="24"/>
      <c r="U2810" s="61"/>
      <c r="V2810" s="61"/>
      <c r="AA2810" s="25"/>
      <c r="AF2810" s="64"/>
    </row>
    <row r="2811" spans="1:33">
      <c r="A2811" s="37"/>
      <c r="B2811" s="29"/>
      <c r="C2811" s="59"/>
      <c r="E2811" s="60"/>
      <c r="F2811" s="60"/>
      <c r="G2811" s="60"/>
      <c r="H2811" s="38"/>
      <c r="P2811" s="24"/>
      <c r="R2811" s="24"/>
      <c r="U2811" s="61"/>
      <c r="V2811" s="61"/>
      <c r="AA2811" s="25"/>
      <c r="AF2811" s="64"/>
    </row>
    <row r="2812" spans="1:33">
      <c r="A2812" s="37"/>
      <c r="B2812" s="29"/>
      <c r="C2812" s="59"/>
      <c r="E2812" s="60"/>
      <c r="F2812" s="60"/>
      <c r="G2812" s="60"/>
      <c r="H2812" s="38"/>
      <c r="P2812" s="24"/>
      <c r="R2812" s="24"/>
      <c r="U2812" s="61"/>
      <c r="V2812" s="61"/>
      <c r="AA2812" s="25"/>
      <c r="AF2812" s="64"/>
    </row>
    <row r="2813" spans="1:33">
      <c r="A2813" s="37"/>
      <c r="B2813" s="29"/>
      <c r="C2813" s="59"/>
      <c r="E2813" s="60"/>
      <c r="F2813" s="60"/>
      <c r="G2813" s="60"/>
      <c r="H2813" s="38"/>
      <c r="P2813" s="24"/>
      <c r="R2813" s="24"/>
      <c r="U2813" s="61"/>
      <c r="V2813" s="61"/>
      <c r="AA2813" s="25"/>
      <c r="AF2813" s="64"/>
    </row>
    <row r="2814" spans="1:33">
      <c r="A2814" s="37"/>
      <c r="B2814" s="29"/>
      <c r="C2814" s="59"/>
      <c r="E2814" s="60"/>
      <c r="F2814" s="60"/>
      <c r="G2814" s="60"/>
      <c r="H2814" s="38"/>
      <c r="P2814" s="24"/>
      <c r="R2814" s="24"/>
      <c r="U2814" s="61"/>
      <c r="V2814" s="61"/>
      <c r="AA2814" s="25"/>
      <c r="AF2814" s="64"/>
    </row>
    <row r="2815" spans="1:33">
      <c r="A2815" s="37"/>
      <c r="B2815" s="29"/>
      <c r="C2815" s="59"/>
      <c r="E2815" s="60"/>
      <c r="F2815" s="60"/>
      <c r="G2815" s="60"/>
      <c r="H2815" s="38"/>
      <c r="P2815" s="24"/>
      <c r="R2815" s="24"/>
      <c r="U2815" s="61"/>
      <c r="V2815" s="61"/>
      <c r="AA2815" s="25"/>
      <c r="AF2815" s="64"/>
    </row>
    <row r="2816" spans="1:33">
      <c r="A2816" s="37"/>
      <c r="B2816" s="29"/>
      <c r="C2816" s="59"/>
      <c r="E2816" s="60"/>
      <c r="F2816" s="60"/>
      <c r="G2816" s="60"/>
      <c r="H2816" s="38"/>
      <c r="P2816" s="24"/>
      <c r="R2816" s="24"/>
      <c r="U2816" s="61"/>
      <c r="V2816" s="61"/>
      <c r="AA2816" s="25"/>
      <c r="AF2816" s="64"/>
    </row>
    <row r="2817" spans="1:32">
      <c r="A2817" s="37"/>
      <c r="B2817" s="29"/>
      <c r="C2817" s="59"/>
      <c r="E2817" s="60"/>
      <c r="F2817" s="60"/>
      <c r="G2817" s="60"/>
      <c r="H2817" s="38"/>
      <c r="P2817" s="24"/>
      <c r="R2817" s="24"/>
      <c r="U2817" s="61"/>
      <c r="V2817" s="61"/>
      <c r="AA2817" s="25"/>
      <c r="AF2817" s="64"/>
    </row>
    <row r="2818" spans="1:32">
      <c r="A2818" s="37"/>
      <c r="B2818" s="29"/>
      <c r="C2818" s="59"/>
      <c r="E2818" s="60"/>
      <c r="F2818" s="60"/>
      <c r="G2818" s="60"/>
      <c r="H2818" s="38"/>
      <c r="P2818" s="24"/>
      <c r="R2818" s="24"/>
      <c r="U2818" s="61"/>
      <c r="V2818" s="61"/>
      <c r="AA2818" s="25"/>
      <c r="AF2818" s="64"/>
    </row>
    <row r="2819" spans="1:32">
      <c r="A2819" s="37"/>
      <c r="B2819" s="29"/>
      <c r="C2819" s="59"/>
      <c r="E2819" s="60"/>
      <c r="F2819" s="60"/>
      <c r="G2819" s="60"/>
      <c r="H2819" s="38"/>
      <c r="P2819" s="24"/>
      <c r="R2819" s="24"/>
      <c r="U2819" s="61"/>
      <c r="V2819" s="61"/>
      <c r="AA2819" s="25"/>
      <c r="AF2819" s="64"/>
    </row>
    <row r="2820" spans="1:32">
      <c r="A2820" s="37"/>
      <c r="B2820" s="29"/>
      <c r="C2820" s="59"/>
      <c r="E2820" s="60"/>
      <c r="F2820" s="60"/>
      <c r="G2820" s="60"/>
      <c r="H2820" s="38"/>
      <c r="P2820" s="24"/>
      <c r="R2820" s="24"/>
      <c r="U2820" s="61"/>
      <c r="V2820" s="61"/>
      <c r="AA2820" s="25"/>
      <c r="AF2820" s="64"/>
    </row>
    <row r="2821" spans="1:32">
      <c r="A2821" s="37"/>
      <c r="B2821" s="29"/>
      <c r="C2821" s="59"/>
      <c r="E2821" s="60"/>
      <c r="F2821" s="60"/>
      <c r="G2821" s="60"/>
      <c r="H2821" s="38"/>
      <c r="P2821" s="24"/>
      <c r="R2821" s="24"/>
      <c r="U2821" s="61"/>
      <c r="V2821" s="61"/>
      <c r="AA2821" s="25"/>
      <c r="AF2821" s="64"/>
    </row>
    <row r="2822" spans="1:32">
      <c r="A2822" s="37"/>
      <c r="B2822" s="29"/>
      <c r="C2822" s="59"/>
      <c r="E2822" s="60"/>
      <c r="F2822" s="60"/>
      <c r="G2822" s="60"/>
      <c r="H2822" s="38"/>
      <c r="P2822" s="24"/>
      <c r="R2822" s="24"/>
      <c r="U2822" s="61"/>
      <c r="V2822" s="61"/>
      <c r="AA2822" s="25"/>
      <c r="AF2822" s="64"/>
    </row>
    <row r="2823" spans="1:32">
      <c r="A2823" s="37"/>
      <c r="B2823" s="29"/>
      <c r="C2823" s="59"/>
      <c r="E2823" s="60"/>
      <c r="F2823" s="60"/>
      <c r="G2823" s="60"/>
      <c r="H2823" s="38"/>
      <c r="P2823" s="24"/>
      <c r="R2823" s="24"/>
      <c r="U2823" s="61"/>
      <c r="V2823" s="61"/>
      <c r="AA2823" s="25"/>
      <c r="AF2823" s="64"/>
    </row>
    <row r="2824" spans="1:32">
      <c r="A2824" s="37"/>
      <c r="B2824" s="29"/>
      <c r="C2824" s="59"/>
      <c r="E2824" s="60"/>
      <c r="F2824" s="60"/>
      <c r="G2824" s="60"/>
      <c r="H2824" s="38"/>
      <c r="P2824" s="24"/>
      <c r="R2824" s="24"/>
      <c r="U2824" s="61"/>
      <c r="V2824" s="61"/>
      <c r="AA2824" s="25"/>
      <c r="AF2824" s="64"/>
    </row>
    <row r="2825" spans="1:32">
      <c r="A2825" s="37"/>
      <c r="B2825" s="29"/>
      <c r="C2825" s="59"/>
      <c r="E2825" s="60"/>
      <c r="F2825" s="60"/>
      <c r="G2825" s="60"/>
      <c r="H2825" s="38"/>
      <c r="P2825" s="24"/>
      <c r="R2825" s="24"/>
      <c r="U2825" s="61"/>
      <c r="V2825" s="61"/>
      <c r="AA2825" s="25"/>
      <c r="AF2825" s="64"/>
    </row>
    <row r="2826" spans="1:32">
      <c r="A2826" s="37"/>
      <c r="B2826" s="29"/>
      <c r="C2826" s="59"/>
      <c r="E2826" s="60"/>
      <c r="F2826" s="60"/>
      <c r="G2826" s="60"/>
      <c r="H2826" s="38"/>
      <c r="P2826" s="24"/>
      <c r="R2826" s="24"/>
      <c r="U2826" s="61"/>
      <c r="V2826" s="61"/>
      <c r="AA2826" s="25"/>
      <c r="AF2826" s="64"/>
    </row>
    <row r="2827" spans="1:32">
      <c r="A2827" s="37"/>
      <c r="B2827" s="29"/>
      <c r="C2827" s="59"/>
      <c r="E2827" s="60"/>
      <c r="F2827" s="60"/>
      <c r="G2827" s="60"/>
      <c r="H2827" s="38"/>
      <c r="P2827" s="24"/>
      <c r="R2827" s="24"/>
      <c r="U2827" s="61"/>
      <c r="V2827" s="61"/>
      <c r="AA2827" s="25"/>
      <c r="AF2827" s="64"/>
    </row>
    <row r="2828" spans="1:32">
      <c r="A2828" s="37"/>
      <c r="B2828" s="29"/>
      <c r="C2828" s="59"/>
      <c r="E2828" s="60"/>
      <c r="F2828" s="60"/>
      <c r="G2828" s="60"/>
      <c r="H2828" s="38"/>
      <c r="P2828" s="24"/>
      <c r="R2828" s="24"/>
      <c r="U2828" s="61"/>
      <c r="V2828" s="61"/>
      <c r="AA2828" s="25"/>
      <c r="AF2828" s="64"/>
    </row>
    <row r="2829" spans="1:32">
      <c r="A2829" s="37"/>
      <c r="B2829" s="29"/>
      <c r="C2829" s="59"/>
      <c r="E2829" s="60"/>
      <c r="F2829" s="60"/>
      <c r="G2829" s="60"/>
      <c r="H2829" s="38"/>
      <c r="P2829" s="24"/>
      <c r="R2829" s="24"/>
      <c r="U2829" s="61"/>
      <c r="V2829" s="61"/>
      <c r="AA2829" s="25"/>
      <c r="AF2829" s="64"/>
    </row>
    <row r="2830" spans="1:32">
      <c r="A2830" s="37"/>
      <c r="B2830" s="29"/>
      <c r="C2830" s="59"/>
      <c r="E2830" s="60"/>
      <c r="F2830" s="60"/>
      <c r="G2830" s="60"/>
      <c r="H2830" s="38"/>
      <c r="P2830" s="24"/>
      <c r="R2830" s="24"/>
      <c r="U2830" s="61"/>
      <c r="V2830" s="61"/>
      <c r="AA2830" s="25"/>
      <c r="AF2830" s="64"/>
    </row>
    <row r="2831" spans="1:32">
      <c r="A2831" s="37"/>
      <c r="B2831" s="29"/>
      <c r="C2831" s="59"/>
      <c r="E2831" s="60"/>
      <c r="F2831" s="60"/>
      <c r="G2831" s="60"/>
      <c r="H2831" s="38"/>
      <c r="P2831" s="24"/>
      <c r="R2831" s="24"/>
      <c r="U2831" s="61"/>
      <c r="V2831" s="61"/>
      <c r="AA2831" s="25"/>
      <c r="AF2831" s="64"/>
    </row>
    <row r="2832" spans="1:32">
      <c r="A2832" s="37"/>
      <c r="B2832" s="29"/>
      <c r="C2832" s="59"/>
      <c r="E2832" s="60"/>
      <c r="F2832" s="60"/>
      <c r="G2832" s="60"/>
      <c r="H2832" s="38"/>
      <c r="P2832" s="24"/>
      <c r="R2832" s="24"/>
      <c r="U2832" s="61"/>
      <c r="V2832" s="61"/>
      <c r="AA2832" s="25"/>
      <c r="AF2832" s="64"/>
    </row>
    <row r="2833" spans="1:33">
      <c r="A2833" s="37"/>
      <c r="B2833" s="29"/>
      <c r="C2833" s="59"/>
      <c r="E2833" s="60"/>
      <c r="F2833" s="60"/>
      <c r="G2833" s="60"/>
      <c r="H2833" s="38"/>
      <c r="P2833" s="24"/>
      <c r="R2833" s="24"/>
      <c r="U2833" s="61"/>
      <c r="V2833" s="61"/>
      <c r="AA2833" s="25"/>
      <c r="AF2833" s="64"/>
    </row>
    <row r="2834" spans="1:33">
      <c r="A2834" s="37"/>
      <c r="B2834" s="29"/>
      <c r="C2834" s="59"/>
      <c r="E2834" s="60"/>
      <c r="F2834" s="60"/>
      <c r="G2834" s="60"/>
      <c r="H2834" s="38"/>
      <c r="P2834" s="24"/>
      <c r="R2834" s="24"/>
      <c r="U2834" s="61"/>
      <c r="V2834" s="61"/>
      <c r="AA2834" s="25"/>
      <c r="AF2834" s="64"/>
    </row>
    <row r="2835" spans="1:33">
      <c r="A2835" s="37"/>
      <c r="B2835" s="29"/>
      <c r="C2835" s="59"/>
      <c r="E2835" s="60"/>
      <c r="F2835" s="60"/>
      <c r="G2835" s="60"/>
      <c r="H2835" s="38"/>
      <c r="P2835" s="24"/>
      <c r="R2835" s="24"/>
      <c r="U2835" s="61"/>
      <c r="V2835" s="61"/>
      <c r="AA2835" s="25"/>
      <c r="AD2835" s="64"/>
      <c r="AE2835" s="64"/>
      <c r="AF2835" s="64"/>
    </row>
    <row r="2836" spans="1:33">
      <c r="A2836" s="37"/>
      <c r="C2836" s="59"/>
      <c r="E2836" s="60"/>
      <c r="F2836" s="60"/>
      <c r="G2836" s="60"/>
      <c r="H2836" s="38"/>
      <c r="P2836" s="24"/>
      <c r="R2836" s="24"/>
      <c r="U2836" s="61"/>
      <c r="V2836" s="61"/>
      <c r="AA2836" s="25"/>
      <c r="AF2836" s="64"/>
    </row>
    <row r="2837" spans="1:33">
      <c r="A2837" s="37"/>
      <c r="C2837" s="59"/>
      <c r="E2837" s="60"/>
      <c r="F2837" s="60"/>
      <c r="G2837" s="60"/>
      <c r="H2837" s="38"/>
      <c r="P2837" s="24"/>
      <c r="R2837" s="24"/>
      <c r="U2837" s="61"/>
      <c r="V2837" s="61"/>
      <c r="AA2837" s="25"/>
      <c r="AF2837" s="64"/>
    </row>
    <row r="2838" spans="1:33">
      <c r="A2838" s="37"/>
      <c r="C2838" s="59"/>
      <c r="E2838" s="60"/>
      <c r="F2838" s="60"/>
      <c r="G2838" s="60"/>
      <c r="H2838" s="38"/>
      <c r="P2838" s="24"/>
      <c r="R2838" s="24"/>
      <c r="U2838" s="61"/>
      <c r="V2838" s="61"/>
      <c r="AA2838" s="25"/>
      <c r="AF2838" s="64"/>
    </row>
    <row r="2839" spans="1:33">
      <c r="A2839" s="37"/>
      <c r="C2839" s="59"/>
      <c r="E2839" s="60"/>
      <c r="F2839" s="60"/>
      <c r="G2839" s="60"/>
      <c r="H2839" s="38"/>
      <c r="P2839" s="24"/>
      <c r="R2839" s="24"/>
      <c r="U2839" s="61"/>
      <c r="V2839" s="61"/>
      <c r="AA2839" s="25"/>
      <c r="AF2839" s="64"/>
      <c r="AG2839" s="64"/>
    </row>
    <row r="2840" spans="1:33">
      <c r="A2840" s="37"/>
      <c r="C2840" s="59"/>
      <c r="E2840" s="60"/>
      <c r="F2840" s="60"/>
      <c r="G2840" s="60"/>
      <c r="H2840" s="38"/>
      <c r="P2840" s="24"/>
      <c r="R2840" s="24"/>
      <c r="U2840" s="61"/>
      <c r="V2840" s="61"/>
      <c r="AA2840" s="25"/>
      <c r="AF2840" s="64"/>
    </row>
    <row r="2841" spans="1:33">
      <c r="A2841" s="37"/>
      <c r="B2841" s="29"/>
      <c r="C2841" s="59"/>
      <c r="E2841" s="60"/>
      <c r="F2841" s="60"/>
      <c r="G2841" s="60"/>
      <c r="H2841" s="38"/>
      <c r="P2841" s="24"/>
      <c r="R2841" s="24"/>
      <c r="S2841" s="37"/>
      <c r="U2841" s="61"/>
      <c r="V2841" s="61"/>
      <c r="AA2841" s="29"/>
      <c r="AF2841" s="64"/>
    </row>
    <row r="2842" spans="1:33">
      <c r="A2842" s="37"/>
      <c r="B2842" s="29"/>
      <c r="C2842" s="59"/>
      <c r="E2842" s="60"/>
      <c r="F2842" s="60"/>
      <c r="G2842" s="60"/>
      <c r="H2842" s="38"/>
      <c r="P2842" s="24"/>
      <c r="R2842" s="24"/>
      <c r="S2842" s="37"/>
      <c r="U2842" s="61"/>
      <c r="V2842" s="61"/>
      <c r="AA2842" s="29"/>
      <c r="AF2842" s="64"/>
    </row>
    <row r="2843" spans="1:33">
      <c r="A2843" s="37"/>
      <c r="B2843" s="29"/>
      <c r="C2843" s="59"/>
      <c r="E2843" s="60"/>
      <c r="F2843" s="60"/>
      <c r="G2843" s="60"/>
      <c r="H2843" s="38"/>
      <c r="P2843" s="24"/>
      <c r="R2843" s="24"/>
      <c r="S2843" s="37"/>
      <c r="U2843" s="61"/>
      <c r="V2843" s="61"/>
      <c r="AA2843" s="29"/>
      <c r="AF2843" s="64"/>
    </row>
    <row r="2844" spans="1:33">
      <c r="A2844" s="37"/>
      <c r="B2844" s="29"/>
      <c r="C2844" s="59"/>
      <c r="E2844" s="60"/>
      <c r="F2844" s="60"/>
      <c r="G2844" s="60"/>
      <c r="H2844" s="38"/>
      <c r="P2844" s="24"/>
      <c r="R2844" s="24"/>
      <c r="S2844" s="37"/>
      <c r="U2844" s="61"/>
      <c r="V2844" s="61"/>
      <c r="AA2844" s="29"/>
      <c r="AF2844" s="64"/>
    </row>
    <row r="2845" spans="1:33">
      <c r="A2845" s="37"/>
      <c r="B2845" s="29"/>
      <c r="C2845" s="59"/>
      <c r="E2845" s="60"/>
      <c r="F2845" s="60"/>
      <c r="G2845" s="60"/>
      <c r="H2845" s="38"/>
      <c r="P2845" s="24"/>
      <c r="R2845" s="24"/>
      <c r="S2845" s="37"/>
      <c r="U2845" s="61"/>
      <c r="V2845" s="61"/>
      <c r="AA2845" s="29"/>
      <c r="AF2845" s="64"/>
    </row>
    <row r="2846" spans="1:33">
      <c r="A2846" s="37"/>
      <c r="B2846" s="29"/>
      <c r="C2846" s="59"/>
      <c r="E2846" s="60"/>
      <c r="F2846" s="60"/>
      <c r="G2846" s="60"/>
      <c r="H2846" s="38"/>
      <c r="P2846" s="24"/>
      <c r="R2846" s="24"/>
      <c r="S2846" s="37"/>
      <c r="U2846" s="61"/>
      <c r="V2846" s="61"/>
      <c r="AA2846" s="29"/>
      <c r="AF2846" s="64"/>
    </row>
    <row r="2847" spans="1:33">
      <c r="A2847" s="37"/>
      <c r="B2847" s="29"/>
      <c r="C2847" s="59"/>
      <c r="E2847" s="60"/>
      <c r="F2847" s="60"/>
      <c r="G2847" s="60"/>
      <c r="H2847" s="38"/>
      <c r="P2847" s="24"/>
      <c r="R2847" s="24"/>
      <c r="S2847" s="37"/>
      <c r="U2847" s="61"/>
      <c r="V2847" s="61"/>
      <c r="AA2847" s="29"/>
      <c r="AF2847" s="64"/>
    </row>
    <row r="2848" spans="1:33">
      <c r="A2848" s="37"/>
      <c r="B2848" s="29"/>
      <c r="C2848" s="59"/>
      <c r="E2848" s="60"/>
      <c r="F2848" s="60"/>
      <c r="G2848" s="60"/>
      <c r="H2848" s="38"/>
      <c r="P2848" s="24"/>
      <c r="R2848" s="24"/>
      <c r="S2848" s="37"/>
      <c r="U2848" s="61"/>
      <c r="V2848" s="61"/>
      <c r="AA2848" s="29"/>
      <c r="AF2848" s="64"/>
    </row>
    <row r="2849" spans="1:33">
      <c r="A2849" s="37"/>
      <c r="B2849" s="29"/>
      <c r="C2849" s="59"/>
      <c r="E2849" s="60"/>
      <c r="F2849" s="60"/>
      <c r="G2849" s="60"/>
      <c r="H2849" s="38"/>
      <c r="P2849" s="24"/>
      <c r="R2849" s="24"/>
      <c r="S2849" s="37"/>
      <c r="U2849" s="61"/>
      <c r="V2849" s="61"/>
      <c r="AA2849" s="29"/>
      <c r="AF2849" s="64"/>
    </row>
    <row r="2850" spans="1:33">
      <c r="A2850" s="37"/>
      <c r="B2850" s="29"/>
      <c r="C2850" s="59"/>
      <c r="E2850" s="60"/>
      <c r="F2850" s="60"/>
      <c r="G2850" s="60"/>
      <c r="H2850" s="38"/>
      <c r="P2850" s="24"/>
      <c r="R2850" s="24"/>
      <c r="S2850" s="37"/>
      <c r="U2850" s="61"/>
      <c r="V2850" s="61"/>
      <c r="AA2850" s="29"/>
      <c r="AF2850" s="64"/>
    </row>
    <row r="2851" spans="1:33">
      <c r="A2851" s="37"/>
      <c r="B2851" s="29"/>
      <c r="C2851" s="59"/>
      <c r="E2851" s="60"/>
      <c r="F2851" s="60"/>
      <c r="G2851" s="60"/>
      <c r="H2851" s="38"/>
      <c r="P2851" s="24"/>
      <c r="R2851" s="24"/>
      <c r="S2851" s="37"/>
      <c r="U2851" s="61"/>
      <c r="V2851" s="61"/>
      <c r="AA2851" s="29"/>
      <c r="AF2851" s="64"/>
    </row>
    <row r="2852" spans="1:33">
      <c r="A2852" s="37"/>
      <c r="B2852" s="29"/>
      <c r="C2852" s="59"/>
      <c r="E2852" s="60"/>
      <c r="F2852" s="60"/>
      <c r="G2852" s="60"/>
      <c r="H2852" s="38"/>
      <c r="P2852" s="24"/>
      <c r="R2852" s="24"/>
      <c r="S2852" s="37"/>
      <c r="U2852" s="61"/>
      <c r="V2852" s="61"/>
      <c r="AA2852" s="29"/>
      <c r="AF2852" s="64"/>
    </row>
    <row r="2853" spans="1:33">
      <c r="A2853" s="37"/>
      <c r="B2853" s="29"/>
      <c r="C2853" s="59"/>
      <c r="E2853" s="60"/>
      <c r="F2853" s="60"/>
      <c r="G2853" s="60"/>
      <c r="H2853" s="38"/>
      <c r="P2853" s="24"/>
      <c r="R2853" s="24"/>
      <c r="S2853" s="37"/>
      <c r="U2853" s="61"/>
      <c r="V2853" s="61"/>
      <c r="AA2853" s="29"/>
      <c r="AF2853" s="64"/>
    </row>
    <row r="2854" spans="1:33">
      <c r="A2854" s="37"/>
      <c r="B2854" s="29"/>
      <c r="C2854" s="59"/>
      <c r="E2854" s="60"/>
      <c r="F2854" s="60"/>
      <c r="G2854" s="60"/>
      <c r="H2854" s="38"/>
      <c r="P2854" s="24"/>
      <c r="R2854" s="24"/>
      <c r="S2854" s="37"/>
      <c r="U2854" s="61"/>
      <c r="V2854" s="61"/>
      <c r="AA2854" s="29"/>
      <c r="AF2854" s="64"/>
    </row>
    <row r="2855" spans="1:33">
      <c r="A2855" s="37"/>
      <c r="C2855" s="59"/>
      <c r="D2855" s="29"/>
      <c r="E2855" s="60"/>
      <c r="F2855" s="60"/>
      <c r="G2855" s="60"/>
      <c r="H2855" s="38"/>
      <c r="P2855" s="24"/>
      <c r="R2855" s="24"/>
      <c r="S2855" s="37"/>
      <c r="U2855" s="61"/>
      <c r="V2855" s="61"/>
      <c r="AA2855" s="25"/>
      <c r="AF2855" s="64"/>
    </row>
    <row r="2856" spans="1:33">
      <c r="A2856" s="37"/>
      <c r="C2856" s="59"/>
      <c r="D2856" s="29"/>
      <c r="E2856" s="60"/>
      <c r="F2856" s="60"/>
      <c r="G2856" s="60"/>
      <c r="H2856" s="38"/>
      <c r="P2856" s="24"/>
      <c r="R2856" s="24"/>
      <c r="S2856" s="37"/>
      <c r="U2856" s="61"/>
      <c r="V2856" s="61"/>
      <c r="AA2856" s="25"/>
      <c r="AF2856" s="64"/>
    </row>
    <row r="2857" spans="1:33">
      <c r="A2857" s="37"/>
      <c r="C2857" s="59"/>
      <c r="D2857" s="29"/>
      <c r="E2857" s="60"/>
      <c r="F2857" s="60"/>
      <c r="G2857" s="60"/>
      <c r="H2857" s="38"/>
      <c r="P2857" s="24"/>
      <c r="R2857" s="24"/>
      <c r="S2857" s="37"/>
      <c r="U2857" s="61"/>
      <c r="V2857" s="61"/>
      <c r="AA2857" s="25"/>
      <c r="AF2857" s="64"/>
    </row>
    <row r="2858" spans="1:33">
      <c r="A2858" s="37"/>
      <c r="C2858" s="59"/>
      <c r="D2858" s="29"/>
      <c r="E2858" s="60"/>
      <c r="F2858" s="60"/>
      <c r="G2858" s="60"/>
      <c r="H2858" s="38"/>
      <c r="P2858" s="24"/>
      <c r="R2858" s="24"/>
      <c r="S2858" s="37"/>
      <c r="U2858" s="61"/>
      <c r="V2858" s="61"/>
      <c r="AA2858" s="25"/>
      <c r="AF2858" s="64"/>
    </row>
    <row r="2859" spans="1:33">
      <c r="A2859" s="37"/>
      <c r="C2859" s="59"/>
      <c r="D2859" s="29"/>
      <c r="E2859" s="60"/>
      <c r="F2859" s="60"/>
      <c r="G2859" s="60"/>
      <c r="H2859" s="38"/>
      <c r="P2859" s="24"/>
      <c r="R2859" s="24"/>
      <c r="S2859" s="37"/>
      <c r="U2859" s="61"/>
      <c r="V2859" s="61"/>
      <c r="AA2859" s="25"/>
      <c r="AF2859" s="64"/>
      <c r="AG2859" s="69"/>
    </row>
    <row r="2860" spans="1:33">
      <c r="A2860" s="37"/>
      <c r="C2860" s="59"/>
      <c r="D2860" s="29"/>
      <c r="E2860" s="60"/>
      <c r="F2860" s="60"/>
      <c r="G2860" s="60"/>
      <c r="H2860" s="38"/>
      <c r="P2860" s="24"/>
      <c r="R2860" s="24"/>
      <c r="S2860" s="37"/>
      <c r="U2860" s="61"/>
      <c r="V2860" s="61"/>
      <c r="AA2860" s="25"/>
      <c r="AD2860" s="64"/>
      <c r="AE2860" s="64"/>
      <c r="AF2860" s="64"/>
      <c r="AG2860" s="69"/>
    </row>
    <row r="2861" spans="1:33">
      <c r="A2861" s="37"/>
      <c r="C2861" s="59"/>
      <c r="D2861" s="29"/>
      <c r="E2861" s="60"/>
      <c r="F2861" s="60"/>
      <c r="G2861" s="60"/>
      <c r="H2861" s="38"/>
      <c r="P2861" s="24"/>
      <c r="R2861" s="24"/>
      <c r="S2861" s="37"/>
      <c r="U2861" s="61"/>
      <c r="V2861" s="61"/>
      <c r="AA2861" s="25"/>
      <c r="AD2861" s="64"/>
      <c r="AE2861" s="64"/>
      <c r="AF2861" s="64"/>
    </row>
    <row r="2862" spans="1:33">
      <c r="A2862" s="58"/>
      <c r="C2862" s="59"/>
      <c r="D2862" s="29"/>
      <c r="E2862" s="60"/>
      <c r="F2862" s="60"/>
      <c r="G2862" s="60"/>
      <c r="H2862" s="38"/>
      <c r="P2862" s="24"/>
      <c r="R2862" s="24"/>
      <c r="S2862" s="37"/>
      <c r="U2862" s="61"/>
      <c r="V2862" s="61"/>
      <c r="AA2862" s="25"/>
      <c r="AD2862" s="64"/>
      <c r="AE2862" s="64"/>
      <c r="AF2862" s="64"/>
    </row>
    <row r="2863" spans="1:33">
      <c r="A2863" s="58"/>
      <c r="C2863" s="59"/>
      <c r="D2863" s="29"/>
      <c r="E2863" s="60"/>
      <c r="F2863" s="60"/>
      <c r="G2863" s="60"/>
      <c r="H2863" s="38"/>
      <c r="P2863" s="24"/>
      <c r="R2863" s="24"/>
      <c r="S2863" s="37"/>
      <c r="U2863" s="61"/>
      <c r="V2863" s="61"/>
      <c r="AA2863" s="25"/>
      <c r="AF2863" s="64"/>
    </row>
    <row r="2864" spans="1:33">
      <c r="A2864" s="58"/>
      <c r="C2864" s="59"/>
      <c r="D2864" s="29"/>
      <c r="E2864" s="60"/>
      <c r="F2864" s="60"/>
      <c r="G2864" s="60"/>
      <c r="H2864" s="38"/>
      <c r="P2864" s="24"/>
      <c r="R2864" s="24"/>
      <c r="S2864" s="37"/>
      <c r="U2864" s="61"/>
      <c r="V2864" s="61"/>
      <c r="AA2864" s="25"/>
      <c r="AF2864" s="64"/>
    </row>
    <row r="2865" spans="1:33">
      <c r="A2865" s="58"/>
      <c r="C2865" s="59"/>
      <c r="D2865" s="29"/>
      <c r="E2865" s="60"/>
      <c r="F2865" s="60"/>
      <c r="G2865" s="60"/>
      <c r="H2865" s="38"/>
      <c r="P2865" s="24"/>
      <c r="R2865" s="24"/>
      <c r="S2865" s="37"/>
      <c r="U2865" s="61"/>
      <c r="V2865" s="61"/>
      <c r="AA2865" s="25"/>
      <c r="AF2865" s="64"/>
    </row>
    <row r="2866" spans="1:33">
      <c r="A2866" s="58"/>
      <c r="C2866" s="59"/>
      <c r="D2866" s="29"/>
      <c r="E2866" s="60"/>
      <c r="F2866" s="60"/>
      <c r="G2866" s="60"/>
      <c r="H2866" s="38"/>
      <c r="P2866" s="24"/>
      <c r="R2866" s="24"/>
      <c r="S2866" s="37"/>
      <c r="U2866" s="61"/>
      <c r="V2866" s="61"/>
      <c r="AA2866" s="25"/>
      <c r="AF2866" s="64"/>
    </row>
    <row r="2867" spans="1:33">
      <c r="A2867" s="58"/>
      <c r="C2867" s="59"/>
      <c r="D2867" s="29"/>
      <c r="E2867" s="60"/>
      <c r="F2867" s="60"/>
      <c r="G2867" s="60"/>
      <c r="H2867" s="38"/>
      <c r="P2867" s="24"/>
      <c r="R2867" s="24"/>
      <c r="S2867" s="37"/>
      <c r="U2867" s="61"/>
      <c r="V2867" s="61"/>
      <c r="AA2867" s="25"/>
      <c r="AF2867" s="64"/>
    </row>
    <row r="2868" spans="1:33">
      <c r="A2868" s="58"/>
      <c r="C2868" s="59"/>
      <c r="D2868" s="29"/>
      <c r="E2868" s="60"/>
      <c r="F2868" s="60"/>
      <c r="G2868" s="60"/>
      <c r="H2868" s="38"/>
      <c r="P2868" s="24"/>
      <c r="R2868" s="24"/>
      <c r="S2868" s="37"/>
      <c r="U2868" s="61"/>
      <c r="V2868" s="61"/>
      <c r="AA2868" s="25"/>
      <c r="AF2868" s="64"/>
    </row>
    <row r="2869" spans="1:33">
      <c r="A2869" s="58"/>
      <c r="C2869" s="59"/>
      <c r="D2869" s="29"/>
      <c r="E2869" s="60"/>
      <c r="F2869" s="60"/>
      <c r="G2869" s="60"/>
      <c r="H2869" s="38"/>
      <c r="P2869" s="24"/>
      <c r="R2869" s="24"/>
      <c r="S2869" s="37"/>
      <c r="U2869" s="61"/>
      <c r="V2869" s="61"/>
      <c r="AA2869" s="25"/>
      <c r="AF2869" s="64"/>
    </row>
    <row r="2870" spans="1:33">
      <c r="A2870" s="58"/>
      <c r="C2870" s="59"/>
      <c r="D2870" s="29"/>
      <c r="E2870" s="60"/>
      <c r="F2870" s="60"/>
      <c r="G2870" s="60"/>
      <c r="H2870" s="38"/>
      <c r="P2870" s="24"/>
      <c r="R2870" s="24"/>
      <c r="S2870" s="37"/>
      <c r="U2870" s="61"/>
      <c r="V2870" s="61"/>
      <c r="AA2870" s="25"/>
      <c r="AF2870" s="64"/>
    </row>
    <row r="2871" spans="1:33">
      <c r="A2871" s="58"/>
      <c r="C2871" s="59"/>
      <c r="D2871" s="29"/>
      <c r="E2871" s="60"/>
      <c r="F2871" s="60"/>
      <c r="G2871" s="60"/>
      <c r="H2871" s="38"/>
      <c r="P2871" s="24"/>
      <c r="R2871" s="24"/>
      <c r="S2871" s="37"/>
      <c r="U2871" s="61"/>
      <c r="V2871" s="61"/>
      <c r="AA2871" s="25"/>
      <c r="AF2871" s="64"/>
    </row>
    <row r="2872" spans="1:33">
      <c r="A2872" s="58"/>
      <c r="C2872" s="59"/>
      <c r="D2872" s="29"/>
      <c r="E2872" s="60"/>
      <c r="F2872" s="60"/>
      <c r="G2872" s="60"/>
      <c r="H2872" s="38"/>
      <c r="P2872" s="24"/>
      <c r="R2872" s="24"/>
      <c r="S2872" s="37"/>
      <c r="U2872" s="61"/>
      <c r="V2872" s="61"/>
      <c r="AA2872" s="25"/>
      <c r="AF2872" s="64"/>
    </row>
    <row r="2873" spans="1:33">
      <c r="A2873" s="58"/>
      <c r="C2873" s="59"/>
      <c r="D2873" s="29"/>
      <c r="E2873" s="60"/>
      <c r="F2873" s="60"/>
      <c r="G2873" s="60"/>
      <c r="H2873" s="38"/>
      <c r="P2873" s="24"/>
      <c r="R2873" s="24"/>
      <c r="S2873" s="37"/>
      <c r="U2873" s="61"/>
      <c r="V2873" s="61"/>
      <c r="AA2873" s="25"/>
      <c r="AF2873" s="64"/>
    </row>
    <row r="2874" spans="1:33">
      <c r="A2874" s="58"/>
      <c r="C2874" s="59"/>
      <c r="D2874" s="29"/>
      <c r="E2874" s="60"/>
      <c r="F2874" s="60"/>
      <c r="G2874" s="60"/>
      <c r="H2874" s="38"/>
      <c r="P2874" s="24"/>
      <c r="R2874" s="24"/>
      <c r="S2874" s="37"/>
      <c r="U2874" s="61"/>
      <c r="V2874" s="61"/>
      <c r="AA2874" s="25"/>
      <c r="AF2874" s="64"/>
    </row>
    <row r="2875" spans="1:33">
      <c r="A2875" s="58"/>
      <c r="C2875" s="59"/>
      <c r="D2875" s="29"/>
      <c r="E2875" s="60"/>
      <c r="F2875" s="60"/>
      <c r="G2875" s="60"/>
      <c r="H2875" s="38"/>
      <c r="P2875" s="24"/>
      <c r="R2875" s="24"/>
      <c r="S2875" s="37"/>
      <c r="U2875" s="61"/>
      <c r="V2875" s="61"/>
      <c r="AA2875" s="25"/>
      <c r="AD2875" s="64"/>
      <c r="AE2875" s="64"/>
      <c r="AF2875" s="64"/>
    </row>
    <row r="2876" spans="1:33">
      <c r="A2876" s="58"/>
      <c r="C2876" s="59"/>
      <c r="D2876" s="29"/>
      <c r="E2876" s="60"/>
      <c r="F2876" s="60"/>
      <c r="G2876" s="60"/>
      <c r="H2876" s="38"/>
      <c r="P2876" s="24"/>
      <c r="R2876" s="24"/>
      <c r="S2876" s="37"/>
      <c r="U2876" s="61"/>
      <c r="V2876" s="61"/>
      <c r="AA2876" s="25"/>
      <c r="AD2876" s="64"/>
      <c r="AE2876" s="64"/>
      <c r="AF2876" s="64"/>
    </row>
    <row r="2877" spans="1:33">
      <c r="A2877" s="58"/>
      <c r="C2877" s="59"/>
      <c r="D2877" s="29"/>
      <c r="E2877" s="60"/>
      <c r="F2877" s="60"/>
      <c r="G2877" s="60"/>
      <c r="H2877" s="38"/>
      <c r="P2877" s="24"/>
      <c r="R2877" s="24"/>
      <c r="S2877" s="37"/>
      <c r="U2877" s="61"/>
      <c r="V2877" s="61"/>
      <c r="AA2877" s="25"/>
      <c r="AD2877" s="64"/>
      <c r="AE2877" s="64"/>
      <c r="AF2877" s="64"/>
    </row>
    <row r="2878" spans="1:33">
      <c r="A2878" s="58"/>
      <c r="C2878" s="59"/>
      <c r="D2878" s="29"/>
      <c r="E2878" s="60"/>
      <c r="F2878" s="60"/>
      <c r="G2878" s="60"/>
      <c r="H2878" s="38"/>
      <c r="P2878" s="24"/>
      <c r="R2878" s="24"/>
      <c r="S2878" s="37"/>
      <c r="U2878" s="61"/>
      <c r="V2878" s="61"/>
      <c r="AA2878" s="25"/>
      <c r="AF2878" s="64"/>
    </row>
    <row r="2879" spans="1:33">
      <c r="A2879" s="58"/>
      <c r="C2879" s="59"/>
      <c r="D2879" s="29"/>
      <c r="E2879" s="60"/>
      <c r="F2879" s="60"/>
      <c r="G2879" s="60"/>
      <c r="H2879" s="38"/>
      <c r="P2879" s="24"/>
      <c r="R2879" s="24"/>
      <c r="S2879" s="37"/>
      <c r="U2879" s="61"/>
      <c r="V2879" s="61"/>
      <c r="AA2879" s="25"/>
      <c r="AF2879" s="64"/>
    </row>
    <row r="2880" spans="1:33">
      <c r="A2880" s="58"/>
      <c r="C2880" s="59"/>
      <c r="D2880" s="29"/>
      <c r="E2880" s="60"/>
      <c r="F2880" s="60"/>
      <c r="G2880" s="60"/>
      <c r="H2880" s="38"/>
      <c r="P2880" s="24"/>
      <c r="R2880" s="24"/>
      <c r="S2880" s="37"/>
      <c r="U2880" s="61"/>
      <c r="V2880" s="61"/>
      <c r="AA2880" s="25"/>
      <c r="AF2880" s="64"/>
      <c r="AG2880" s="69"/>
    </row>
    <row r="2881" spans="1:33">
      <c r="A2881" s="58"/>
      <c r="C2881" s="59"/>
      <c r="D2881" s="29"/>
      <c r="E2881" s="60"/>
      <c r="F2881" s="60"/>
      <c r="G2881" s="60"/>
      <c r="H2881" s="38"/>
      <c r="P2881" s="24"/>
      <c r="R2881" s="24"/>
      <c r="S2881" s="37"/>
      <c r="U2881" s="61"/>
      <c r="V2881" s="61"/>
      <c r="AA2881" s="25"/>
      <c r="AF2881" s="64"/>
      <c r="AG2881" s="69"/>
    </row>
    <row r="2882" spans="1:33">
      <c r="A2882" s="58"/>
      <c r="C2882" s="59"/>
      <c r="D2882" s="29"/>
      <c r="E2882" s="60"/>
      <c r="F2882" s="60"/>
      <c r="G2882" s="60"/>
      <c r="H2882" s="38"/>
      <c r="P2882" s="24"/>
      <c r="R2882" s="24"/>
      <c r="S2882" s="37"/>
      <c r="U2882" s="61"/>
      <c r="V2882" s="61"/>
      <c r="AA2882" s="25"/>
      <c r="AF2882" s="64"/>
      <c r="AG2882" s="69"/>
    </row>
    <row r="2883" spans="1:33">
      <c r="A2883" s="58"/>
      <c r="C2883" s="59"/>
      <c r="D2883" s="29"/>
      <c r="E2883" s="60"/>
      <c r="F2883" s="60"/>
      <c r="G2883" s="60"/>
      <c r="H2883" s="38"/>
      <c r="P2883" s="24"/>
      <c r="R2883" s="24"/>
      <c r="S2883" s="37"/>
      <c r="U2883" s="61"/>
      <c r="V2883" s="61"/>
      <c r="AA2883" s="25"/>
      <c r="AF2883" s="64"/>
      <c r="AG2883" s="69"/>
    </row>
    <row r="2884" spans="1:33">
      <c r="A2884" s="58"/>
      <c r="C2884" s="59"/>
      <c r="D2884" s="29"/>
      <c r="E2884" s="60"/>
      <c r="F2884" s="60"/>
      <c r="G2884" s="60"/>
      <c r="H2884" s="38"/>
      <c r="P2884" s="24"/>
      <c r="R2884" s="24"/>
      <c r="S2884" s="37"/>
      <c r="U2884" s="61"/>
      <c r="V2884" s="61"/>
      <c r="AA2884" s="25"/>
      <c r="AF2884" s="64"/>
      <c r="AG2884" s="69"/>
    </row>
    <row r="2885" spans="1:33">
      <c r="A2885" s="58"/>
      <c r="C2885" s="59"/>
      <c r="D2885" s="29"/>
      <c r="E2885" s="60"/>
      <c r="F2885" s="60"/>
      <c r="G2885" s="60"/>
      <c r="H2885" s="38"/>
      <c r="P2885" s="24"/>
      <c r="R2885" s="24"/>
      <c r="S2885" s="37"/>
      <c r="U2885" s="61"/>
      <c r="V2885" s="61"/>
      <c r="AA2885" s="25"/>
      <c r="AF2885" s="64"/>
      <c r="AG2885" s="69"/>
    </row>
    <row r="2886" spans="1:33">
      <c r="A2886" s="58"/>
      <c r="C2886" s="59"/>
      <c r="D2886" s="29"/>
      <c r="E2886" s="60"/>
      <c r="F2886" s="60"/>
      <c r="G2886" s="60"/>
      <c r="H2886" s="38"/>
      <c r="P2886" s="24"/>
      <c r="R2886" s="24"/>
      <c r="S2886" s="37"/>
      <c r="U2886" s="61"/>
      <c r="V2886" s="61"/>
      <c r="AA2886" s="25"/>
      <c r="AF2886" s="64"/>
      <c r="AG2886" s="69"/>
    </row>
    <row r="2887" spans="1:33">
      <c r="A2887" s="58"/>
      <c r="C2887" s="59"/>
      <c r="D2887" s="29"/>
      <c r="E2887" s="60"/>
      <c r="F2887" s="60"/>
      <c r="G2887" s="60"/>
      <c r="H2887" s="38"/>
      <c r="P2887" s="24"/>
      <c r="R2887" s="24"/>
      <c r="S2887" s="37"/>
      <c r="U2887" s="61"/>
      <c r="V2887" s="61"/>
      <c r="AA2887" s="25"/>
      <c r="AF2887" s="64"/>
      <c r="AG2887" s="69"/>
    </row>
    <row r="2888" spans="1:33">
      <c r="A2888" s="58"/>
      <c r="C2888" s="59"/>
      <c r="D2888" s="29"/>
      <c r="E2888" s="60"/>
      <c r="F2888" s="60"/>
      <c r="G2888" s="60"/>
      <c r="H2888" s="38"/>
      <c r="P2888" s="24"/>
      <c r="R2888" s="24"/>
      <c r="S2888" s="37"/>
      <c r="U2888" s="61"/>
      <c r="V2888" s="61"/>
      <c r="AA2888" s="25"/>
      <c r="AF2888" s="64"/>
      <c r="AG2888" s="69"/>
    </row>
    <row r="2889" spans="1:33">
      <c r="A2889" s="58"/>
      <c r="C2889" s="59"/>
      <c r="D2889" s="29"/>
      <c r="E2889" s="60"/>
      <c r="F2889" s="60"/>
      <c r="G2889" s="60"/>
      <c r="H2889" s="38"/>
      <c r="P2889" s="24"/>
      <c r="R2889" s="24"/>
      <c r="S2889" s="37"/>
      <c r="U2889" s="61"/>
      <c r="V2889" s="61"/>
      <c r="AA2889" s="25"/>
      <c r="AF2889" s="64"/>
      <c r="AG2889" s="69"/>
    </row>
    <row r="2890" spans="1:33">
      <c r="A2890" s="58"/>
      <c r="C2890" s="59"/>
      <c r="D2890" s="29"/>
      <c r="E2890" s="60"/>
      <c r="F2890" s="60"/>
      <c r="G2890" s="60"/>
      <c r="H2890" s="38"/>
      <c r="P2890" s="24"/>
      <c r="R2890" s="24"/>
      <c r="S2890" s="37"/>
      <c r="U2890" s="61"/>
      <c r="V2890" s="61"/>
      <c r="AA2890" s="25"/>
      <c r="AF2890" s="64"/>
    </row>
    <row r="2891" spans="1:33">
      <c r="A2891" s="58"/>
      <c r="C2891" s="59"/>
      <c r="D2891" s="29"/>
      <c r="E2891" s="60"/>
      <c r="F2891" s="60"/>
      <c r="G2891" s="60"/>
      <c r="H2891" s="38"/>
      <c r="P2891" s="24"/>
      <c r="R2891" s="24"/>
      <c r="S2891" s="37"/>
      <c r="U2891" s="61"/>
      <c r="V2891" s="61"/>
      <c r="AA2891" s="25"/>
      <c r="AF2891" s="64"/>
    </row>
    <row r="2892" spans="1:33">
      <c r="A2892" s="37"/>
      <c r="C2892" s="59"/>
      <c r="D2892" s="29"/>
      <c r="E2892" s="60"/>
      <c r="F2892" s="60"/>
      <c r="G2892" s="60"/>
      <c r="H2892" s="38"/>
      <c r="P2892" s="24"/>
      <c r="R2892" s="24"/>
      <c r="S2892" s="37"/>
      <c r="U2892" s="61"/>
      <c r="V2892" s="61"/>
      <c r="AA2892" s="25"/>
      <c r="AF2892" s="64"/>
    </row>
    <row r="2893" spans="1:33">
      <c r="A2893" s="37"/>
      <c r="C2893" s="59"/>
      <c r="D2893" s="29"/>
      <c r="E2893" s="60"/>
      <c r="F2893" s="60"/>
      <c r="G2893" s="60"/>
      <c r="H2893" s="38"/>
      <c r="P2893" s="24"/>
      <c r="R2893" s="24"/>
      <c r="S2893" s="37"/>
      <c r="U2893" s="61"/>
      <c r="V2893" s="61"/>
      <c r="AA2893" s="25"/>
      <c r="AF2893" s="64"/>
    </row>
    <row r="2894" spans="1:33">
      <c r="A2894" s="37"/>
      <c r="C2894" s="59"/>
      <c r="D2894" s="29"/>
      <c r="E2894" s="60"/>
      <c r="F2894" s="60"/>
      <c r="G2894" s="60"/>
      <c r="H2894" s="38"/>
      <c r="P2894" s="24"/>
      <c r="R2894" s="24"/>
      <c r="S2894" s="37"/>
      <c r="U2894" s="61"/>
      <c r="V2894" s="61"/>
      <c r="AA2894" s="25"/>
      <c r="AF2894" s="64"/>
    </row>
    <row r="2895" spans="1:33">
      <c r="A2895" s="37"/>
      <c r="C2895" s="59"/>
      <c r="D2895" s="29"/>
      <c r="E2895" s="60"/>
      <c r="F2895" s="60"/>
      <c r="G2895" s="60"/>
      <c r="H2895" s="38"/>
      <c r="P2895" s="24"/>
      <c r="R2895" s="24"/>
      <c r="S2895" s="37"/>
      <c r="U2895" s="61"/>
      <c r="V2895" s="61"/>
      <c r="AA2895" s="25"/>
      <c r="AF2895" s="64"/>
    </row>
    <row r="2896" spans="1:33">
      <c r="A2896" s="37"/>
      <c r="C2896" s="59"/>
      <c r="D2896" s="29"/>
      <c r="E2896" s="60"/>
      <c r="F2896" s="60"/>
      <c r="G2896" s="60"/>
      <c r="H2896" s="38"/>
      <c r="P2896" s="24"/>
      <c r="R2896" s="24"/>
      <c r="S2896" s="37"/>
      <c r="U2896" s="61"/>
      <c r="V2896" s="61"/>
      <c r="AA2896" s="25"/>
      <c r="AF2896" s="64"/>
    </row>
    <row r="2897" spans="1:32">
      <c r="A2897" s="37"/>
      <c r="C2897" s="59"/>
      <c r="D2897" s="29"/>
      <c r="E2897" s="60"/>
      <c r="F2897" s="60"/>
      <c r="G2897" s="60"/>
      <c r="H2897" s="38"/>
      <c r="P2897" s="24"/>
      <c r="R2897" s="24"/>
      <c r="S2897" s="37"/>
      <c r="U2897" s="61"/>
      <c r="V2897" s="61"/>
      <c r="AA2897" s="25"/>
      <c r="AF2897" s="64"/>
    </row>
    <row r="2898" spans="1:32">
      <c r="A2898" s="37"/>
      <c r="C2898" s="59"/>
      <c r="D2898" s="29"/>
      <c r="E2898" s="60"/>
      <c r="F2898" s="60"/>
      <c r="G2898" s="60"/>
      <c r="H2898" s="38"/>
      <c r="P2898" s="24"/>
      <c r="R2898" s="24"/>
      <c r="S2898" s="37"/>
      <c r="U2898" s="61"/>
      <c r="V2898" s="61"/>
      <c r="AA2898" s="25"/>
      <c r="AF2898" s="64"/>
    </row>
    <row r="2899" spans="1:32">
      <c r="A2899" s="37"/>
      <c r="C2899" s="59"/>
      <c r="D2899" s="29"/>
      <c r="E2899" s="60"/>
      <c r="F2899" s="60"/>
      <c r="G2899" s="60"/>
      <c r="H2899" s="38"/>
      <c r="P2899" s="24"/>
      <c r="R2899" s="24"/>
      <c r="S2899" s="37"/>
      <c r="U2899" s="61"/>
      <c r="V2899" s="61"/>
      <c r="AA2899" s="25"/>
      <c r="AF2899" s="64"/>
    </row>
    <row r="2900" spans="1:32">
      <c r="A2900" s="37"/>
      <c r="C2900" s="59"/>
      <c r="D2900" s="29"/>
      <c r="E2900" s="60"/>
      <c r="F2900" s="60"/>
      <c r="G2900" s="60"/>
      <c r="H2900" s="38"/>
      <c r="P2900" s="24"/>
      <c r="R2900" s="24"/>
      <c r="S2900" s="37"/>
      <c r="U2900" s="61"/>
      <c r="V2900" s="61"/>
      <c r="AA2900" s="25"/>
      <c r="AF2900" s="64"/>
    </row>
    <row r="2901" spans="1:32">
      <c r="A2901" s="37"/>
      <c r="C2901" s="59"/>
      <c r="D2901" s="29"/>
      <c r="E2901" s="60"/>
      <c r="F2901" s="60"/>
      <c r="G2901" s="60"/>
      <c r="H2901" s="38"/>
      <c r="P2901" s="24"/>
      <c r="R2901" s="24"/>
      <c r="S2901" s="37"/>
      <c r="U2901" s="61"/>
      <c r="V2901" s="61"/>
      <c r="AA2901" s="25"/>
      <c r="AF2901" s="64"/>
    </row>
    <row r="2902" spans="1:32">
      <c r="A2902" s="37"/>
      <c r="C2902" s="59"/>
      <c r="D2902" s="29"/>
      <c r="E2902" s="60"/>
      <c r="F2902" s="60"/>
      <c r="G2902" s="60"/>
      <c r="H2902" s="38"/>
      <c r="P2902" s="24"/>
      <c r="R2902" s="24"/>
      <c r="S2902" s="37"/>
      <c r="U2902" s="61"/>
      <c r="V2902" s="61"/>
      <c r="AA2902" s="25"/>
      <c r="AD2902" s="64"/>
      <c r="AE2902" s="64"/>
      <c r="AF2902" s="64"/>
    </row>
    <row r="2903" spans="1:32">
      <c r="A2903" s="37"/>
      <c r="C2903" s="59"/>
      <c r="D2903" s="29"/>
      <c r="E2903" s="60"/>
      <c r="F2903" s="60"/>
      <c r="G2903" s="60"/>
      <c r="H2903" s="38"/>
      <c r="P2903" s="24"/>
      <c r="R2903" s="24"/>
      <c r="S2903" s="37"/>
      <c r="U2903" s="61"/>
      <c r="V2903" s="61"/>
      <c r="AA2903" s="25"/>
      <c r="AD2903" s="64"/>
      <c r="AE2903" s="64"/>
      <c r="AF2903" s="64"/>
    </row>
    <row r="2904" spans="1:32">
      <c r="A2904" s="37"/>
      <c r="C2904" s="59"/>
      <c r="D2904" s="29"/>
      <c r="E2904" s="60"/>
      <c r="F2904" s="60"/>
      <c r="G2904" s="60"/>
      <c r="H2904" s="38"/>
      <c r="P2904" s="24"/>
      <c r="R2904" s="24"/>
      <c r="S2904" s="37"/>
      <c r="U2904" s="61"/>
      <c r="V2904" s="61"/>
      <c r="AA2904" s="25"/>
      <c r="AD2904" s="64"/>
      <c r="AE2904" s="64"/>
      <c r="AF2904" s="64"/>
    </row>
    <row r="2905" spans="1:32">
      <c r="A2905" s="37"/>
      <c r="C2905" s="59"/>
      <c r="D2905" s="29"/>
      <c r="E2905" s="60"/>
      <c r="F2905" s="60"/>
      <c r="G2905" s="60"/>
      <c r="H2905" s="38"/>
      <c r="P2905" s="24"/>
      <c r="R2905" s="24"/>
      <c r="S2905" s="37"/>
      <c r="U2905" s="61"/>
      <c r="V2905" s="61"/>
      <c r="AA2905" s="25"/>
      <c r="AF2905" s="64"/>
    </row>
    <row r="2906" spans="1:32">
      <c r="A2906" s="37"/>
      <c r="C2906" s="59"/>
      <c r="D2906" s="29"/>
      <c r="E2906" s="60"/>
      <c r="F2906" s="60"/>
      <c r="G2906" s="60"/>
      <c r="H2906" s="38"/>
      <c r="P2906" s="24"/>
      <c r="R2906" s="24"/>
      <c r="S2906" s="37"/>
      <c r="U2906" s="61"/>
      <c r="V2906" s="61"/>
      <c r="AA2906" s="25"/>
      <c r="AF2906" s="64"/>
    </row>
    <row r="2907" spans="1:32">
      <c r="A2907" s="58"/>
      <c r="C2907" s="59"/>
      <c r="D2907" s="29"/>
      <c r="E2907" s="60"/>
      <c r="F2907" s="60"/>
      <c r="G2907" s="60"/>
      <c r="H2907" s="38"/>
      <c r="P2907" s="24"/>
      <c r="R2907" s="24"/>
      <c r="S2907" s="37"/>
      <c r="U2907" s="61"/>
      <c r="V2907" s="61"/>
      <c r="AA2907" s="25"/>
      <c r="AF2907" s="64"/>
    </row>
    <row r="2908" spans="1:32">
      <c r="A2908" s="58"/>
      <c r="C2908" s="59"/>
      <c r="D2908" s="29"/>
      <c r="E2908" s="60"/>
      <c r="F2908" s="60"/>
      <c r="G2908" s="60"/>
      <c r="H2908" s="38"/>
      <c r="P2908" s="24"/>
      <c r="R2908" s="24"/>
      <c r="S2908" s="37"/>
      <c r="U2908" s="61"/>
      <c r="V2908" s="61"/>
      <c r="AA2908" s="25"/>
      <c r="AF2908" s="64"/>
    </row>
    <row r="2909" spans="1:32">
      <c r="A2909" s="58"/>
      <c r="C2909" s="59"/>
      <c r="D2909" s="29"/>
      <c r="E2909" s="60"/>
      <c r="F2909" s="60"/>
      <c r="G2909" s="60"/>
      <c r="H2909" s="38"/>
      <c r="P2909" s="24"/>
      <c r="R2909" s="24"/>
      <c r="S2909" s="37"/>
      <c r="U2909" s="61"/>
      <c r="V2909" s="61"/>
      <c r="AA2909" s="25"/>
      <c r="AF2909" s="64"/>
    </row>
    <row r="2910" spans="1:32">
      <c r="A2910" s="58"/>
      <c r="C2910" s="59"/>
      <c r="D2910" s="29"/>
      <c r="E2910" s="60"/>
      <c r="F2910" s="60"/>
      <c r="G2910" s="60"/>
      <c r="H2910" s="38"/>
      <c r="P2910" s="24"/>
      <c r="R2910" s="24"/>
      <c r="S2910" s="37"/>
      <c r="U2910" s="61"/>
      <c r="V2910" s="61"/>
      <c r="AA2910" s="25"/>
      <c r="AF2910" s="64"/>
    </row>
    <row r="2911" spans="1:32">
      <c r="A2911" s="58"/>
      <c r="C2911" s="59"/>
      <c r="D2911" s="29"/>
      <c r="E2911" s="60"/>
      <c r="F2911" s="60"/>
      <c r="G2911" s="60"/>
      <c r="H2911" s="38"/>
      <c r="P2911" s="24"/>
      <c r="R2911" s="24"/>
      <c r="S2911" s="37"/>
      <c r="U2911" s="61"/>
      <c r="V2911" s="61"/>
      <c r="AA2911" s="25"/>
      <c r="AF2911" s="64"/>
    </row>
    <row r="2912" spans="1:32">
      <c r="A2912" s="58"/>
      <c r="C2912" s="59"/>
      <c r="D2912" s="29"/>
      <c r="E2912" s="60"/>
      <c r="F2912" s="60"/>
      <c r="G2912" s="60"/>
      <c r="H2912" s="38"/>
      <c r="P2912" s="24"/>
      <c r="R2912" s="24"/>
      <c r="S2912" s="37"/>
      <c r="U2912" s="61"/>
      <c r="V2912" s="61"/>
      <c r="AA2912" s="25"/>
      <c r="AF2912" s="64"/>
    </row>
    <row r="2913" spans="1:32">
      <c r="A2913" s="58"/>
      <c r="C2913" s="59"/>
      <c r="D2913" s="29"/>
      <c r="E2913" s="60"/>
      <c r="F2913" s="60"/>
      <c r="G2913" s="60"/>
      <c r="H2913" s="38"/>
      <c r="P2913" s="24"/>
      <c r="R2913" s="24"/>
      <c r="S2913" s="37"/>
      <c r="U2913" s="61"/>
      <c r="V2913" s="61"/>
      <c r="AA2913" s="25"/>
      <c r="AF2913" s="64"/>
    </row>
    <row r="2914" spans="1:32">
      <c r="A2914" s="58"/>
      <c r="C2914" s="59"/>
      <c r="D2914" s="29"/>
      <c r="E2914" s="60"/>
      <c r="F2914" s="60"/>
      <c r="G2914" s="60"/>
      <c r="H2914" s="38"/>
      <c r="P2914" s="24"/>
      <c r="R2914" s="24"/>
      <c r="S2914" s="37"/>
      <c r="U2914" s="61"/>
      <c r="V2914" s="61"/>
      <c r="AA2914" s="25"/>
      <c r="AF2914" s="64"/>
    </row>
    <row r="2915" spans="1:32">
      <c r="A2915" s="58"/>
      <c r="C2915" s="59"/>
      <c r="D2915" s="29"/>
      <c r="E2915" s="60"/>
      <c r="F2915" s="60"/>
      <c r="G2915" s="60"/>
      <c r="H2915" s="38"/>
      <c r="P2915" s="24"/>
      <c r="R2915" s="24"/>
      <c r="S2915" s="37"/>
      <c r="U2915" s="61"/>
      <c r="V2915" s="61"/>
      <c r="AA2915" s="25"/>
      <c r="AF2915" s="64"/>
    </row>
    <row r="2916" spans="1:32">
      <c r="A2916" s="58"/>
      <c r="C2916" s="59"/>
      <c r="D2916" s="29"/>
      <c r="E2916" s="60"/>
      <c r="F2916" s="60"/>
      <c r="G2916" s="60"/>
      <c r="H2916" s="38"/>
      <c r="P2916" s="24"/>
      <c r="R2916" s="24"/>
      <c r="S2916" s="37"/>
      <c r="U2916" s="61"/>
      <c r="V2916" s="61"/>
      <c r="AA2916" s="25"/>
      <c r="AD2916" s="64"/>
      <c r="AE2916" s="64"/>
      <c r="AF2916" s="64"/>
    </row>
    <row r="2917" spans="1:32">
      <c r="A2917" s="58"/>
      <c r="C2917" s="59"/>
      <c r="D2917" s="29"/>
      <c r="E2917" s="60"/>
      <c r="F2917" s="60"/>
      <c r="G2917" s="60"/>
      <c r="H2917" s="38"/>
      <c r="P2917" s="24"/>
      <c r="R2917" s="24"/>
      <c r="S2917" s="37"/>
      <c r="U2917" s="61"/>
      <c r="V2917" s="61"/>
      <c r="AA2917" s="25"/>
      <c r="AD2917" s="64"/>
      <c r="AE2917" s="64"/>
      <c r="AF2917" s="64"/>
    </row>
    <row r="2918" spans="1:32">
      <c r="A2918" s="58"/>
      <c r="C2918" s="59"/>
      <c r="D2918" s="29"/>
      <c r="E2918" s="60"/>
      <c r="F2918" s="60"/>
      <c r="G2918" s="60"/>
      <c r="H2918" s="38"/>
      <c r="P2918" s="24"/>
      <c r="R2918" s="24"/>
      <c r="S2918" s="37"/>
      <c r="U2918" s="61"/>
      <c r="V2918" s="61"/>
      <c r="AA2918" s="25"/>
      <c r="AD2918" s="64"/>
      <c r="AE2918" s="64"/>
      <c r="AF2918" s="64"/>
    </row>
    <row r="2919" spans="1:32">
      <c r="A2919" s="58"/>
      <c r="C2919" s="59"/>
      <c r="D2919" s="29"/>
      <c r="E2919" s="60"/>
      <c r="F2919" s="60"/>
      <c r="G2919" s="60"/>
      <c r="H2919" s="38"/>
      <c r="P2919" s="24"/>
      <c r="R2919" s="24"/>
      <c r="S2919" s="37"/>
      <c r="U2919" s="61"/>
      <c r="V2919" s="61"/>
      <c r="AA2919" s="25"/>
      <c r="AD2919" s="64"/>
      <c r="AE2919" s="64"/>
      <c r="AF2919" s="64"/>
    </row>
    <row r="2920" spans="1:32">
      <c r="A2920" s="58"/>
      <c r="C2920" s="59"/>
      <c r="D2920" s="29"/>
      <c r="E2920" s="60"/>
      <c r="F2920" s="60"/>
      <c r="G2920" s="60"/>
      <c r="H2920" s="38"/>
      <c r="P2920" s="24"/>
      <c r="R2920" s="24"/>
      <c r="S2920" s="37"/>
      <c r="U2920" s="61"/>
      <c r="V2920" s="61"/>
      <c r="AA2920" s="25"/>
      <c r="AD2920" s="64"/>
      <c r="AE2920" s="64"/>
      <c r="AF2920" s="64"/>
    </row>
    <row r="2921" spans="1:32">
      <c r="A2921" s="58"/>
      <c r="C2921" s="59"/>
      <c r="D2921" s="29"/>
      <c r="E2921" s="60"/>
      <c r="F2921" s="60"/>
      <c r="G2921" s="60"/>
      <c r="H2921" s="38"/>
      <c r="P2921" s="24"/>
      <c r="R2921" s="24"/>
      <c r="S2921" s="37"/>
      <c r="U2921" s="61"/>
      <c r="V2921" s="61"/>
      <c r="AA2921" s="25"/>
      <c r="AF2921" s="64"/>
    </row>
    <row r="2922" spans="1:32">
      <c r="A2922" s="58"/>
      <c r="C2922" s="59"/>
      <c r="E2922" s="60"/>
      <c r="F2922" s="60"/>
      <c r="G2922" s="60"/>
      <c r="H2922" s="38"/>
      <c r="P2922" s="24"/>
      <c r="R2922" s="24"/>
      <c r="U2922" s="61"/>
      <c r="V2922" s="61"/>
      <c r="AA2922" s="25"/>
      <c r="AF2922" s="64"/>
    </row>
    <row r="2923" spans="1:32">
      <c r="A2923" s="58"/>
      <c r="C2923" s="59"/>
      <c r="E2923" s="60"/>
      <c r="F2923" s="60"/>
      <c r="G2923" s="60"/>
      <c r="H2923" s="38"/>
      <c r="P2923" s="24"/>
      <c r="R2923" s="24"/>
      <c r="U2923" s="61"/>
      <c r="V2923" s="61"/>
      <c r="AA2923" s="25"/>
      <c r="AF2923" s="64"/>
    </row>
    <row r="2924" spans="1:32">
      <c r="A2924" s="58"/>
      <c r="C2924" s="59"/>
      <c r="E2924" s="60"/>
      <c r="F2924" s="60"/>
      <c r="G2924" s="60"/>
      <c r="H2924" s="38"/>
      <c r="P2924" s="24"/>
      <c r="R2924" s="24"/>
      <c r="U2924" s="61"/>
      <c r="V2924" s="61"/>
      <c r="AA2924" s="25"/>
      <c r="AF2924" s="64"/>
    </row>
    <row r="2925" spans="1:32">
      <c r="A2925" s="58"/>
      <c r="C2925" s="59"/>
      <c r="E2925" s="60"/>
      <c r="F2925" s="60"/>
      <c r="G2925" s="60"/>
      <c r="H2925" s="38"/>
      <c r="P2925" s="24"/>
      <c r="R2925" s="24"/>
      <c r="U2925" s="61"/>
      <c r="V2925" s="61"/>
      <c r="AA2925" s="25"/>
      <c r="AF2925" s="64"/>
    </row>
    <row r="2926" spans="1:32">
      <c r="A2926" s="58"/>
      <c r="C2926" s="59"/>
      <c r="E2926" s="60"/>
      <c r="F2926" s="60"/>
      <c r="G2926" s="60"/>
      <c r="H2926" s="38"/>
      <c r="P2926" s="24"/>
      <c r="R2926" s="24"/>
      <c r="U2926" s="61"/>
      <c r="V2926" s="61"/>
      <c r="AA2926" s="25"/>
      <c r="AF2926" s="64"/>
    </row>
    <row r="2927" spans="1:32">
      <c r="A2927" s="58"/>
      <c r="C2927" s="59"/>
      <c r="E2927" s="60"/>
      <c r="F2927" s="60"/>
      <c r="G2927" s="60"/>
      <c r="H2927" s="38"/>
      <c r="P2927" s="24"/>
      <c r="R2927" s="24"/>
      <c r="U2927" s="61"/>
      <c r="V2927" s="61"/>
      <c r="AA2927" s="25"/>
      <c r="AF2927" s="64"/>
    </row>
    <row r="2928" spans="1:32">
      <c r="A2928" s="58"/>
      <c r="C2928" s="59"/>
      <c r="E2928" s="60"/>
      <c r="F2928" s="60"/>
      <c r="G2928" s="60"/>
      <c r="H2928" s="38"/>
      <c r="P2928" s="24"/>
      <c r="R2928" s="24"/>
      <c r="U2928" s="61"/>
      <c r="V2928" s="61"/>
      <c r="AA2928" s="25"/>
      <c r="AD2928" s="64"/>
      <c r="AE2928" s="64"/>
      <c r="AF2928" s="64"/>
    </row>
    <row r="2929" spans="1:33">
      <c r="A2929" s="58"/>
      <c r="B2929" s="29"/>
      <c r="C2929" s="59"/>
      <c r="E2929" s="60"/>
      <c r="F2929" s="60"/>
      <c r="G2929" s="60"/>
      <c r="H2929" s="38"/>
      <c r="P2929" s="24"/>
      <c r="R2929" s="24"/>
      <c r="U2929" s="61"/>
      <c r="V2929" s="61"/>
      <c r="AA2929" s="24"/>
      <c r="AF2929" s="64"/>
    </row>
    <row r="2930" spans="1:33">
      <c r="A2930" s="58"/>
      <c r="B2930" s="29"/>
      <c r="C2930" s="59"/>
      <c r="E2930" s="60"/>
      <c r="F2930" s="60"/>
      <c r="G2930" s="60"/>
      <c r="H2930" s="38"/>
      <c r="P2930" s="24"/>
      <c r="R2930" s="24"/>
      <c r="U2930" s="61"/>
      <c r="V2930" s="61"/>
      <c r="AA2930" s="24"/>
      <c r="AF2930" s="64"/>
    </row>
    <row r="2931" spans="1:33">
      <c r="A2931" s="58"/>
      <c r="B2931" s="29"/>
      <c r="C2931" s="59"/>
      <c r="E2931" s="60"/>
      <c r="F2931" s="60"/>
      <c r="G2931" s="60"/>
      <c r="H2931" s="38"/>
      <c r="P2931" s="24"/>
      <c r="R2931" s="24"/>
      <c r="U2931" s="61"/>
      <c r="V2931" s="61"/>
      <c r="AA2931" s="24"/>
      <c r="AD2931" s="64"/>
      <c r="AE2931" s="64"/>
      <c r="AF2931" s="64"/>
    </row>
    <row r="2932" spans="1:33">
      <c r="A2932" s="58"/>
      <c r="B2932" s="29"/>
      <c r="C2932" s="59"/>
      <c r="E2932" s="60"/>
      <c r="F2932" s="60"/>
      <c r="G2932" s="60"/>
      <c r="H2932" s="38"/>
      <c r="P2932" s="24"/>
      <c r="R2932" s="24"/>
      <c r="U2932" s="61"/>
      <c r="V2932" s="61"/>
      <c r="AA2932" s="24"/>
      <c r="AD2932" s="64"/>
      <c r="AE2932" s="64"/>
      <c r="AF2932" s="64"/>
    </row>
    <row r="2933" spans="1:33">
      <c r="A2933" s="58"/>
      <c r="B2933" s="29"/>
      <c r="C2933" s="59"/>
      <c r="E2933" s="60"/>
      <c r="F2933" s="60"/>
      <c r="G2933" s="60"/>
      <c r="H2933" s="38"/>
      <c r="P2933" s="24"/>
      <c r="R2933" s="24"/>
      <c r="U2933" s="61"/>
      <c r="V2933" s="61"/>
      <c r="AA2933" s="24"/>
      <c r="AD2933" s="64"/>
      <c r="AE2933" s="64"/>
      <c r="AF2933" s="64"/>
      <c r="AG2933" s="69"/>
    </row>
    <row r="2934" spans="1:33">
      <c r="A2934" s="58"/>
      <c r="B2934" s="29"/>
      <c r="C2934" s="59"/>
      <c r="E2934" s="60"/>
      <c r="F2934" s="60"/>
      <c r="G2934" s="60"/>
      <c r="H2934" s="38"/>
      <c r="P2934" s="24"/>
      <c r="R2934" s="24"/>
      <c r="U2934" s="61"/>
      <c r="V2934" s="61"/>
      <c r="AA2934" s="24"/>
      <c r="AD2934" s="64"/>
      <c r="AE2934" s="64"/>
      <c r="AF2934" s="64"/>
      <c r="AG2934" s="69"/>
    </row>
    <row r="2935" spans="1:33">
      <c r="A2935" s="58"/>
      <c r="B2935" s="29"/>
      <c r="C2935" s="59"/>
      <c r="E2935" s="60"/>
      <c r="F2935" s="60"/>
      <c r="G2935" s="60"/>
      <c r="H2935" s="38"/>
      <c r="P2935" s="24"/>
      <c r="R2935" s="24"/>
      <c r="U2935" s="61"/>
      <c r="V2935" s="61"/>
      <c r="AA2935" s="24"/>
      <c r="AF2935" s="64"/>
    </row>
    <row r="2936" spans="1:33">
      <c r="A2936" s="58"/>
      <c r="B2936" s="29"/>
      <c r="C2936" s="59"/>
      <c r="E2936" s="60"/>
      <c r="F2936" s="60"/>
      <c r="G2936" s="60"/>
      <c r="H2936" s="38"/>
      <c r="P2936" s="24"/>
      <c r="R2936" s="24"/>
      <c r="U2936" s="61"/>
      <c r="V2936" s="61"/>
      <c r="AA2936" s="24"/>
      <c r="AF2936" s="64"/>
    </row>
    <row r="2937" spans="1:33">
      <c r="A2937" s="58"/>
      <c r="B2937" s="29"/>
      <c r="C2937" s="59"/>
      <c r="E2937" s="60"/>
      <c r="F2937" s="60"/>
      <c r="G2937" s="60"/>
      <c r="H2937" s="38"/>
      <c r="P2937" s="24"/>
      <c r="R2937" s="24"/>
      <c r="U2937" s="61"/>
      <c r="V2937" s="61"/>
      <c r="AA2937" s="24"/>
      <c r="AF2937" s="64"/>
    </row>
    <row r="2938" spans="1:33">
      <c r="A2938" s="58"/>
      <c r="B2938" s="29"/>
      <c r="C2938" s="59"/>
      <c r="E2938" s="60"/>
      <c r="F2938" s="60"/>
      <c r="G2938" s="60"/>
      <c r="H2938" s="38"/>
      <c r="P2938" s="24"/>
      <c r="R2938" s="24"/>
      <c r="U2938" s="61"/>
      <c r="V2938" s="61"/>
      <c r="AA2938" s="24"/>
      <c r="AF2938" s="64"/>
    </row>
    <row r="2939" spans="1:33">
      <c r="A2939" s="58"/>
      <c r="B2939" s="29"/>
      <c r="C2939" s="59"/>
      <c r="E2939" s="60"/>
      <c r="F2939" s="60"/>
      <c r="G2939" s="60"/>
      <c r="H2939" s="38"/>
      <c r="P2939" s="24"/>
      <c r="R2939" s="24"/>
      <c r="U2939" s="61"/>
      <c r="V2939" s="61"/>
      <c r="AA2939" s="24"/>
      <c r="AF2939" s="64"/>
    </row>
    <row r="2940" spans="1:33">
      <c r="A2940" s="58"/>
      <c r="B2940" s="29"/>
      <c r="C2940" s="59"/>
      <c r="E2940" s="60"/>
      <c r="F2940" s="60"/>
      <c r="G2940" s="60"/>
      <c r="H2940" s="38"/>
      <c r="P2940" s="24"/>
      <c r="R2940" s="24"/>
      <c r="U2940" s="61"/>
      <c r="V2940" s="61"/>
      <c r="AA2940" s="24"/>
      <c r="AF2940" s="64"/>
    </row>
    <row r="2941" spans="1:33">
      <c r="A2941" s="58"/>
      <c r="B2941" s="29"/>
      <c r="C2941" s="59"/>
      <c r="E2941" s="60"/>
      <c r="F2941" s="60"/>
      <c r="G2941" s="60"/>
      <c r="H2941" s="38"/>
      <c r="P2941" s="24"/>
      <c r="R2941" s="24"/>
      <c r="U2941" s="61"/>
      <c r="V2941" s="61"/>
      <c r="AA2941" s="24"/>
      <c r="AF2941" s="64"/>
    </row>
    <row r="2942" spans="1:33">
      <c r="A2942" s="58"/>
      <c r="B2942" s="29"/>
      <c r="C2942" s="59"/>
      <c r="E2942" s="60"/>
      <c r="F2942" s="60"/>
      <c r="G2942" s="60"/>
      <c r="H2942" s="38"/>
      <c r="P2942" s="24"/>
      <c r="R2942" s="24"/>
      <c r="U2942" s="61"/>
      <c r="V2942" s="61"/>
      <c r="AA2942" s="24"/>
      <c r="AF2942" s="64"/>
    </row>
    <row r="2943" spans="1:33">
      <c r="A2943" s="58"/>
      <c r="B2943" s="29"/>
      <c r="C2943" s="59"/>
      <c r="E2943" s="60"/>
      <c r="F2943" s="60"/>
      <c r="G2943" s="60"/>
      <c r="H2943" s="38"/>
      <c r="P2943" s="24"/>
      <c r="R2943" s="24"/>
      <c r="U2943" s="61"/>
      <c r="V2943" s="61"/>
      <c r="AA2943" s="24"/>
      <c r="AF2943" s="64"/>
    </row>
    <row r="2944" spans="1:33">
      <c r="A2944" s="58"/>
      <c r="B2944" s="29"/>
      <c r="C2944" s="59"/>
      <c r="E2944" s="60"/>
      <c r="F2944" s="60"/>
      <c r="G2944" s="60"/>
      <c r="H2944" s="38"/>
      <c r="P2944" s="24"/>
      <c r="R2944" s="24"/>
      <c r="U2944" s="61"/>
      <c r="V2944" s="61"/>
      <c r="AA2944" s="24"/>
      <c r="AF2944" s="64"/>
    </row>
    <row r="2945" spans="1:32">
      <c r="A2945" s="58"/>
      <c r="B2945" s="29"/>
      <c r="C2945" s="59"/>
      <c r="E2945" s="60"/>
      <c r="F2945" s="60"/>
      <c r="G2945" s="60"/>
      <c r="H2945" s="38"/>
      <c r="P2945" s="24"/>
      <c r="R2945" s="24"/>
      <c r="U2945" s="61"/>
      <c r="V2945" s="61"/>
      <c r="AA2945" s="24"/>
      <c r="AF2945" s="64"/>
    </row>
    <row r="2946" spans="1:32">
      <c r="A2946" s="37"/>
      <c r="B2946" s="29"/>
      <c r="C2946" s="59"/>
      <c r="E2946" s="60"/>
      <c r="F2946" s="60"/>
      <c r="G2946" s="60"/>
      <c r="H2946" s="38"/>
      <c r="P2946" s="24"/>
      <c r="R2946" s="24"/>
      <c r="U2946" s="61"/>
      <c r="V2946" s="61"/>
      <c r="AA2946" s="24"/>
      <c r="AF2946" s="64"/>
    </row>
    <row r="2947" spans="1:32">
      <c r="A2947" s="37"/>
      <c r="B2947" s="29"/>
      <c r="C2947" s="59"/>
      <c r="E2947" s="60"/>
      <c r="F2947" s="60"/>
      <c r="G2947" s="60"/>
      <c r="H2947" s="38"/>
      <c r="P2947" s="24"/>
      <c r="R2947" s="24"/>
      <c r="U2947" s="61"/>
      <c r="V2947" s="61"/>
      <c r="AA2947" s="24"/>
      <c r="AF2947" s="64"/>
    </row>
    <row r="2948" spans="1:32">
      <c r="A2948" s="37"/>
      <c r="B2948" s="29"/>
      <c r="C2948" s="59"/>
      <c r="E2948" s="60"/>
      <c r="F2948" s="60"/>
      <c r="G2948" s="60"/>
      <c r="H2948" s="38"/>
      <c r="P2948" s="24"/>
      <c r="R2948" s="24"/>
      <c r="U2948" s="61"/>
      <c r="V2948" s="61"/>
      <c r="AA2948" s="24"/>
      <c r="AF2948" s="64"/>
    </row>
    <row r="2949" spans="1:32">
      <c r="A2949" s="37"/>
      <c r="B2949" s="29"/>
      <c r="C2949" s="59"/>
      <c r="E2949" s="60"/>
      <c r="F2949" s="60"/>
      <c r="G2949" s="60"/>
      <c r="H2949" s="38"/>
      <c r="P2949" s="24"/>
      <c r="R2949" s="24"/>
      <c r="U2949" s="61"/>
      <c r="V2949" s="61"/>
      <c r="AA2949" s="24"/>
      <c r="AF2949" s="64"/>
    </row>
    <row r="2950" spans="1:32">
      <c r="A2950" s="37"/>
      <c r="B2950" s="29"/>
      <c r="C2950" s="59"/>
      <c r="E2950" s="60"/>
      <c r="F2950" s="60"/>
      <c r="G2950" s="60"/>
      <c r="H2950" s="38"/>
      <c r="P2950" s="24"/>
      <c r="R2950" s="24"/>
      <c r="U2950" s="61"/>
      <c r="V2950" s="61"/>
      <c r="AA2950" s="24"/>
      <c r="AF2950" s="64"/>
    </row>
    <row r="2951" spans="1:32">
      <c r="A2951" s="37"/>
      <c r="B2951" s="29"/>
      <c r="C2951" s="59"/>
      <c r="E2951" s="60"/>
      <c r="F2951" s="60"/>
      <c r="G2951" s="60"/>
      <c r="H2951" s="38"/>
      <c r="P2951" s="24"/>
      <c r="R2951" s="24"/>
      <c r="U2951" s="61"/>
      <c r="V2951" s="61"/>
      <c r="AA2951" s="24"/>
      <c r="AF2951" s="64"/>
    </row>
    <row r="2952" spans="1:32">
      <c r="A2952" s="37"/>
      <c r="B2952" s="29"/>
      <c r="C2952" s="59"/>
      <c r="E2952" s="60"/>
      <c r="F2952" s="60"/>
      <c r="G2952" s="60"/>
      <c r="H2952" s="38"/>
      <c r="P2952" s="24"/>
      <c r="R2952" s="24"/>
      <c r="U2952" s="61"/>
      <c r="V2952" s="61"/>
      <c r="AA2952" s="24"/>
      <c r="AF2952" s="64"/>
    </row>
    <row r="2953" spans="1:32">
      <c r="A2953" s="37"/>
      <c r="B2953" s="29"/>
      <c r="C2953" s="59"/>
      <c r="E2953" s="60"/>
      <c r="F2953" s="60"/>
      <c r="G2953" s="60"/>
      <c r="H2953" s="38"/>
      <c r="P2953" s="24"/>
      <c r="R2953" s="24"/>
      <c r="U2953" s="61"/>
      <c r="V2953" s="61"/>
      <c r="AA2953" s="24"/>
      <c r="AF2953" s="64"/>
    </row>
    <row r="2954" spans="1:32">
      <c r="A2954" s="37"/>
      <c r="B2954" s="29"/>
      <c r="C2954" s="59"/>
      <c r="E2954" s="60"/>
      <c r="F2954" s="60"/>
      <c r="G2954" s="60"/>
      <c r="H2954" s="38"/>
      <c r="P2954" s="24"/>
      <c r="R2954" s="24"/>
      <c r="U2954" s="61"/>
      <c r="V2954" s="61"/>
      <c r="AA2954" s="24"/>
      <c r="AF2954" s="64"/>
    </row>
    <row r="2955" spans="1:32">
      <c r="A2955" s="37"/>
      <c r="B2955" s="29"/>
      <c r="C2955" s="59"/>
      <c r="E2955" s="60"/>
      <c r="F2955" s="60"/>
      <c r="G2955" s="60"/>
      <c r="H2955" s="38"/>
      <c r="P2955" s="24"/>
      <c r="R2955" s="24"/>
      <c r="U2955" s="61"/>
      <c r="V2955" s="61"/>
      <c r="AA2955" s="24"/>
      <c r="AF2955" s="64"/>
    </row>
    <row r="2956" spans="1:32">
      <c r="A2956" s="37"/>
      <c r="B2956" s="29"/>
      <c r="C2956" s="59"/>
      <c r="E2956" s="60"/>
      <c r="F2956" s="60"/>
      <c r="G2956" s="60"/>
      <c r="H2956" s="38"/>
      <c r="P2956" s="24"/>
      <c r="R2956" s="24"/>
      <c r="U2956" s="61"/>
      <c r="V2956" s="61"/>
      <c r="AA2956" s="24"/>
      <c r="AF2956" s="64"/>
    </row>
    <row r="2957" spans="1:32">
      <c r="A2957" s="37"/>
      <c r="B2957" s="29"/>
      <c r="C2957" s="59"/>
      <c r="E2957" s="60"/>
      <c r="F2957" s="60"/>
      <c r="G2957" s="60"/>
      <c r="H2957" s="38"/>
      <c r="P2957" s="24"/>
      <c r="R2957" s="24"/>
      <c r="U2957" s="61"/>
      <c r="V2957" s="61"/>
      <c r="AA2957" s="24"/>
      <c r="AF2957" s="64"/>
    </row>
    <row r="2958" spans="1:32">
      <c r="A2958" s="37"/>
      <c r="B2958" s="29"/>
      <c r="C2958" s="59"/>
      <c r="E2958" s="60"/>
      <c r="F2958" s="60"/>
      <c r="G2958" s="60"/>
      <c r="H2958" s="38"/>
      <c r="P2958" s="24"/>
      <c r="R2958" s="24"/>
      <c r="U2958" s="61"/>
      <c r="V2958" s="61"/>
      <c r="AA2958" s="24"/>
      <c r="AF2958" s="64"/>
    </row>
    <row r="2959" spans="1:32">
      <c r="A2959" s="37"/>
      <c r="B2959" s="29"/>
      <c r="C2959" s="59"/>
      <c r="E2959" s="60"/>
      <c r="F2959" s="60"/>
      <c r="G2959" s="60"/>
      <c r="H2959" s="38"/>
      <c r="P2959" s="24"/>
      <c r="R2959" s="24"/>
      <c r="U2959" s="61"/>
      <c r="V2959" s="61"/>
      <c r="AA2959" s="24"/>
      <c r="AF2959" s="64"/>
    </row>
    <row r="2960" spans="1:32">
      <c r="A2960" s="37"/>
      <c r="B2960" s="29"/>
      <c r="C2960" s="59"/>
      <c r="E2960" s="60"/>
      <c r="F2960" s="60"/>
      <c r="G2960" s="60"/>
      <c r="H2960" s="38"/>
      <c r="P2960" s="24"/>
      <c r="R2960" s="24"/>
      <c r="U2960" s="61"/>
      <c r="V2960" s="61"/>
      <c r="AA2960" s="24"/>
      <c r="AF2960" s="64"/>
    </row>
    <row r="2961" spans="1:33">
      <c r="A2961" s="37"/>
      <c r="B2961" s="29"/>
      <c r="C2961" s="59"/>
      <c r="E2961" s="60"/>
      <c r="F2961" s="60"/>
      <c r="G2961" s="60"/>
      <c r="H2961" s="38"/>
      <c r="P2961" s="24"/>
      <c r="R2961" s="24"/>
      <c r="U2961" s="61"/>
      <c r="V2961" s="61"/>
      <c r="AA2961" s="24"/>
      <c r="AF2961" s="64"/>
    </row>
    <row r="2962" spans="1:33">
      <c r="A2962" s="37"/>
      <c r="B2962" s="29"/>
      <c r="C2962" s="59"/>
      <c r="E2962" s="60"/>
      <c r="F2962" s="60"/>
      <c r="G2962" s="60"/>
      <c r="H2962" s="38"/>
      <c r="P2962" s="24"/>
      <c r="R2962" s="24"/>
      <c r="U2962" s="61"/>
      <c r="V2962" s="61"/>
      <c r="AA2962" s="24"/>
      <c r="AF2962" s="64"/>
    </row>
    <row r="2963" spans="1:33">
      <c r="A2963" s="37"/>
      <c r="B2963" s="29"/>
      <c r="C2963" s="59"/>
      <c r="E2963" s="60"/>
      <c r="F2963" s="60"/>
      <c r="G2963" s="60"/>
      <c r="H2963" s="38"/>
      <c r="P2963" s="24"/>
      <c r="R2963" s="24"/>
      <c r="U2963" s="61"/>
      <c r="V2963" s="61"/>
      <c r="AA2963" s="24"/>
      <c r="AF2963" s="64"/>
    </row>
    <row r="2964" spans="1:33">
      <c r="A2964" s="37"/>
      <c r="B2964" s="29"/>
      <c r="C2964" s="59"/>
      <c r="E2964" s="60"/>
      <c r="F2964" s="60"/>
      <c r="G2964" s="60"/>
      <c r="H2964" s="38"/>
      <c r="P2964" s="24"/>
      <c r="R2964" s="24"/>
      <c r="U2964" s="61"/>
      <c r="V2964" s="61"/>
      <c r="AA2964" s="24"/>
      <c r="AF2964" s="64"/>
    </row>
    <row r="2965" spans="1:33">
      <c r="A2965" s="37"/>
      <c r="B2965" s="29"/>
      <c r="C2965" s="59"/>
      <c r="E2965" s="60"/>
      <c r="F2965" s="60"/>
      <c r="G2965" s="60"/>
      <c r="H2965" s="38"/>
      <c r="P2965" s="24"/>
      <c r="R2965" s="24"/>
      <c r="U2965" s="61"/>
      <c r="V2965" s="61"/>
      <c r="AA2965" s="24"/>
      <c r="AF2965" s="64"/>
    </row>
    <row r="2966" spans="1:33">
      <c r="A2966" s="37"/>
      <c r="B2966" s="29"/>
      <c r="C2966" s="59"/>
      <c r="E2966" s="60"/>
      <c r="F2966" s="60"/>
      <c r="G2966" s="60"/>
      <c r="H2966" s="38"/>
      <c r="P2966" s="24"/>
      <c r="R2966" s="24"/>
      <c r="U2966" s="61"/>
      <c r="V2966" s="61"/>
      <c r="AA2966" s="24"/>
      <c r="AF2966" s="64"/>
    </row>
    <row r="2967" spans="1:33">
      <c r="A2967" s="37"/>
      <c r="C2967" s="59"/>
      <c r="D2967" s="29"/>
      <c r="E2967" s="60"/>
      <c r="F2967" s="60"/>
      <c r="G2967" s="60"/>
      <c r="H2967" s="38"/>
      <c r="P2967" s="24"/>
      <c r="R2967" s="24"/>
      <c r="S2967" s="37"/>
      <c r="U2967" s="61"/>
      <c r="V2967" s="61"/>
      <c r="AA2967" s="25"/>
      <c r="AD2967" s="64"/>
      <c r="AE2967" s="64"/>
      <c r="AF2967" s="64"/>
    </row>
    <row r="2968" spans="1:33">
      <c r="A2968" s="37"/>
      <c r="C2968" s="59"/>
      <c r="D2968" s="29"/>
      <c r="E2968" s="60"/>
      <c r="F2968" s="60"/>
      <c r="G2968" s="60"/>
      <c r="H2968" s="38"/>
      <c r="P2968" s="24"/>
      <c r="R2968" s="24"/>
      <c r="S2968" s="37"/>
      <c r="U2968" s="61"/>
      <c r="V2968" s="61"/>
      <c r="AA2968" s="25"/>
      <c r="AF2968" s="64"/>
    </row>
    <row r="2969" spans="1:33">
      <c r="A2969" s="37"/>
      <c r="C2969" s="59"/>
      <c r="D2969" s="29"/>
      <c r="E2969" s="60"/>
      <c r="F2969" s="60"/>
      <c r="G2969" s="60"/>
      <c r="H2969" s="38"/>
      <c r="P2969" s="24"/>
      <c r="R2969" s="24"/>
      <c r="S2969" s="37"/>
      <c r="U2969" s="61"/>
      <c r="V2969" s="61"/>
      <c r="AA2969" s="25"/>
      <c r="AF2969" s="64"/>
    </row>
    <row r="2970" spans="1:33">
      <c r="A2970" s="37"/>
      <c r="C2970" s="59"/>
      <c r="D2970" s="29"/>
      <c r="E2970" s="60"/>
      <c r="F2970" s="60"/>
      <c r="G2970" s="60"/>
      <c r="H2970" s="38"/>
      <c r="P2970" s="24"/>
      <c r="R2970" s="24"/>
      <c r="S2970" s="37"/>
      <c r="U2970" s="61"/>
      <c r="V2970" s="61"/>
      <c r="AA2970" s="25"/>
      <c r="AD2970" s="64"/>
      <c r="AE2970" s="64"/>
      <c r="AF2970" s="64"/>
    </row>
    <row r="2971" spans="1:33">
      <c r="A2971" s="37"/>
      <c r="C2971" s="59"/>
      <c r="D2971" s="29"/>
      <c r="E2971" s="60"/>
      <c r="F2971" s="60"/>
      <c r="G2971" s="60"/>
      <c r="H2971" s="38"/>
      <c r="P2971" s="24"/>
      <c r="R2971" s="24"/>
      <c r="S2971" s="37"/>
      <c r="U2971" s="61"/>
      <c r="V2971" s="61"/>
      <c r="AA2971" s="25"/>
      <c r="AD2971" s="64"/>
      <c r="AE2971" s="64"/>
      <c r="AF2971" s="64"/>
      <c r="AG2971" s="69"/>
    </row>
    <row r="2972" spans="1:33">
      <c r="A2972" s="37"/>
      <c r="C2972" s="59"/>
      <c r="D2972" s="29"/>
      <c r="E2972" s="60"/>
      <c r="F2972" s="60"/>
      <c r="G2972" s="60"/>
      <c r="H2972" s="38"/>
      <c r="P2972" s="24"/>
      <c r="R2972" s="24"/>
      <c r="S2972" s="37"/>
      <c r="U2972" s="61"/>
      <c r="V2972" s="61"/>
      <c r="AA2972" s="25"/>
      <c r="AD2972" s="64"/>
      <c r="AE2972" s="64"/>
      <c r="AF2972" s="64"/>
      <c r="AG2972" s="69"/>
    </row>
    <row r="2973" spans="1:33">
      <c r="A2973" s="37"/>
      <c r="C2973" s="59"/>
      <c r="D2973" s="29"/>
      <c r="E2973" s="60"/>
      <c r="F2973" s="60"/>
      <c r="G2973" s="60"/>
      <c r="H2973" s="38"/>
      <c r="P2973" s="24"/>
      <c r="R2973" s="24"/>
      <c r="S2973" s="37"/>
      <c r="U2973" s="61"/>
      <c r="V2973" s="61"/>
      <c r="AA2973" s="25"/>
      <c r="AF2973" s="64"/>
      <c r="AG2973" s="69"/>
    </row>
    <row r="2974" spans="1:33">
      <c r="A2974" s="37"/>
      <c r="C2974" s="59"/>
      <c r="D2974" s="29"/>
      <c r="E2974" s="60"/>
      <c r="F2974" s="60"/>
      <c r="G2974" s="60"/>
      <c r="H2974" s="38"/>
      <c r="P2974" s="24"/>
      <c r="R2974" s="24"/>
      <c r="S2974" s="37"/>
      <c r="U2974" s="61"/>
      <c r="V2974" s="61"/>
      <c r="AA2974" s="25"/>
      <c r="AD2974" s="64"/>
      <c r="AE2974" s="64"/>
      <c r="AF2974" s="64"/>
      <c r="AG2974" s="69"/>
    </row>
    <row r="2975" spans="1:33">
      <c r="A2975" s="37"/>
      <c r="C2975" s="59"/>
      <c r="D2975" s="29"/>
      <c r="E2975" s="60"/>
      <c r="F2975" s="60"/>
      <c r="G2975" s="60"/>
      <c r="H2975" s="38"/>
      <c r="P2975" s="24"/>
      <c r="R2975" s="24"/>
      <c r="S2975" s="37"/>
      <c r="U2975" s="61"/>
      <c r="V2975" s="61"/>
      <c r="AA2975" s="25"/>
      <c r="AF2975" s="64"/>
    </row>
    <row r="2976" spans="1:33">
      <c r="A2976" s="37"/>
      <c r="C2976" s="59"/>
      <c r="D2976" s="29"/>
      <c r="E2976" s="60"/>
      <c r="F2976" s="60"/>
      <c r="G2976" s="60"/>
      <c r="H2976" s="38"/>
      <c r="P2976" s="24"/>
      <c r="R2976" s="24"/>
      <c r="S2976" s="37"/>
      <c r="U2976" s="61"/>
      <c r="V2976" s="61"/>
      <c r="AA2976" s="25"/>
      <c r="AF2976" s="64"/>
    </row>
    <row r="2977" spans="1:32">
      <c r="A2977" s="37"/>
      <c r="C2977" s="59"/>
      <c r="D2977" s="29"/>
      <c r="E2977" s="60"/>
      <c r="F2977" s="60"/>
      <c r="G2977" s="60"/>
      <c r="H2977" s="38"/>
      <c r="P2977" s="24"/>
      <c r="R2977" s="24"/>
      <c r="S2977" s="37"/>
      <c r="U2977" s="61"/>
      <c r="V2977" s="61"/>
      <c r="AA2977" s="25"/>
      <c r="AF2977" s="64"/>
    </row>
    <row r="2978" spans="1:32">
      <c r="A2978" s="37"/>
      <c r="C2978" s="59"/>
      <c r="D2978" s="29"/>
      <c r="E2978" s="60"/>
      <c r="F2978" s="60"/>
      <c r="G2978" s="60"/>
      <c r="H2978" s="38"/>
      <c r="P2978" s="24"/>
      <c r="R2978" s="24"/>
      <c r="S2978" s="37"/>
      <c r="U2978" s="61"/>
      <c r="V2978" s="61"/>
      <c r="AA2978" s="25"/>
      <c r="AF2978" s="64"/>
    </row>
    <row r="2979" spans="1:32">
      <c r="A2979" s="37"/>
      <c r="C2979" s="59"/>
      <c r="D2979" s="29"/>
      <c r="E2979" s="60"/>
      <c r="F2979" s="60"/>
      <c r="G2979" s="60"/>
      <c r="H2979" s="38"/>
      <c r="P2979" s="24"/>
      <c r="R2979" s="24"/>
      <c r="S2979" s="37"/>
      <c r="U2979" s="61"/>
      <c r="V2979" s="61"/>
      <c r="AA2979" s="25"/>
      <c r="AF2979" s="64"/>
    </row>
    <row r="2980" spans="1:32">
      <c r="A2980" s="37"/>
      <c r="C2980" s="59"/>
      <c r="D2980" s="29"/>
      <c r="E2980" s="60"/>
      <c r="F2980" s="60"/>
      <c r="G2980" s="60"/>
      <c r="H2980" s="38"/>
      <c r="P2980" s="24"/>
      <c r="R2980" s="24"/>
      <c r="S2980" s="37"/>
      <c r="U2980" s="61"/>
      <c r="V2980" s="61"/>
      <c r="AA2980" s="25"/>
      <c r="AD2980" s="64"/>
      <c r="AE2980" s="64"/>
      <c r="AF2980" s="64"/>
    </row>
    <row r="2981" spans="1:32">
      <c r="A2981" s="37"/>
      <c r="C2981" s="59"/>
      <c r="D2981" s="29"/>
      <c r="E2981" s="60"/>
      <c r="F2981" s="60"/>
      <c r="G2981" s="60"/>
      <c r="H2981" s="38"/>
      <c r="P2981" s="24"/>
      <c r="R2981" s="24"/>
      <c r="S2981" s="37"/>
      <c r="U2981" s="61"/>
      <c r="V2981" s="61"/>
      <c r="AA2981" s="25"/>
      <c r="AD2981" s="64"/>
      <c r="AE2981" s="64"/>
      <c r="AF2981" s="64"/>
    </row>
    <row r="2982" spans="1:32">
      <c r="A2982" s="37"/>
      <c r="C2982" s="59"/>
      <c r="D2982" s="29"/>
      <c r="E2982" s="60"/>
      <c r="F2982" s="60"/>
      <c r="G2982" s="60"/>
      <c r="H2982" s="38"/>
      <c r="P2982" s="24"/>
      <c r="R2982" s="24"/>
      <c r="S2982" s="37"/>
      <c r="U2982" s="61"/>
      <c r="V2982" s="61"/>
      <c r="AA2982" s="25"/>
      <c r="AD2982" s="64"/>
      <c r="AE2982" s="64"/>
      <c r="AF2982" s="64"/>
    </row>
    <row r="2983" spans="1:32">
      <c r="A2983" s="37"/>
      <c r="C2983" s="59"/>
      <c r="D2983" s="29"/>
      <c r="E2983" s="60"/>
      <c r="F2983" s="60"/>
      <c r="G2983" s="60"/>
      <c r="H2983" s="38"/>
      <c r="P2983" s="24"/>
      <c r="R2983" s="24"/>
      <c r="S2983" s="37"/>
      <c r="U2983" s="61"/>
      <c r="V2983" s="61"/>
      <c r="AA2983" s="25"/>
      <c r="AD2983" s="64"/>
      <c r="AE2983" s="64"/>
      <c r="AF2983" s="64"/>
    </row>
    <row r="2984" spans="1:32">
      <c r="A2984" s="37"/>
      <c r="C2984" s="59"/>
      <c r="D2984" s="29"/>
      <c r="E2984" s="60"/>
      <c r="F2984" s="60"/>
      <c r="G2984" s="60"/>
      <c r="H2984" s="38"/>
      <c r="P2984" s="24"/>
      <c r="R2984" s="24"/>
      <c r="S2984" s="37"/>
      <c r="U2984" s="61"/>
      <c r="V2984" s="61"/>
      <c r="AA2984" s="25"/>
      <c r="AF2984" s="64"/>
    </row>
    <row r="2985" spans="1:32">
      <c r="A2985" s="37"/>
      <c r="C2985" s="59"/>
      <c r="D2985" s="29"/>
      <c r="E2985" s="60"/>
      <c r="F2985" s="60"/>
      <c r="G2985" s="60"/>
      <c r="H2985" s="38"/>
      <c r="P2985" s="24"/>
      <c r="R2985" s="24"/>
      <c r="S2985" s="37"/>
      <c r="U2985" s="61"/>
      <c r="V2985" s="61"/>
      <c r="AA2985" s="25"/>
      <c r="AF2985" s="64"/>
    </row>
    <row r="2986" spans="1:32">
      <c r="A2986" s="37"/>
      <c r="C2986" s="59"/>
      <c r="D2986" s="29"/>
      <c r="E2986" s="60"/>
      <c r="F2986" s="60"/>
      <c r="G2986" s="60"/>
      <c r="H2986" s="38"/>
      <c r="P2986" s="24"/>
      <c r="R2986" s="24"/>
      <c r="S2986" s="37"/>
      <c r="U2986" s="61"/>
      <c r="V2986" s="61"/>
      <c r="AA2986" s="25"/>
      <c r="AF2986" s="64"/>
    </row>
    <row r="2987" spans="1:32">
      <c r="A2987" s="37"/>
      <c r="C2987" s="59"/>
      <c r="D2987" s="29"/>
      <c r="E2987" s="60"/>
      <c r="F2987" s="60"/>
      <c r="G2987" s="60"/>
      <c r="H2987" s="38"/>
      <c r="P2987" s="24"/>
      <c r="R2987" s="24"/>
      <c r="S2987" s="37"/>
      <c r="U2987" s="61"/>
      <c r="V2987" s="61"/>
      <c r="AA2987" s="25"/>
      <c r="AF2987" s="64"/>
    </row>
    <row r="2988" spans="1:32">
      <c r="A2988" s="37"/>
      <c r="C2988" s="59"/>
      <c r="D2988" s="29"/>
      <c r="E2988" s="60"/>
      <c r="F2988" s="60"/>
      <c r="G2988" s="60"/>
      <c r="H2988" s="38"/>
      <c r="P2988" s="24"/>
      <c r="R2988" s="24"/>
      <c r="S2988" s="37"/>
      <c r="U2988" s="61"/>
      <c r="V2988" s="61"/>
      <c r="AA2988" s="25"/>
      <c r="AF2988" s="64"/>
    </row>
    <row r="2989" spans="1:32">
      <c r="A2989" s="37"/>
      <c r="C2989" s="59"/>
      <c r="D2989" s="29"/>
      <c r="E2989" s="60"/>
      <c r="F2989" s="60"/>
      <c r="G2989" s="60"/>
      <c r="H2989" s="38"/>
      <c r="P2989" s="24"/>
      <c r="R2989" s="24"/>
      <c r="S2989" s="37"/>
      <c r="U2989" s="61"/>
      <c r="V2989" s="61"/>
      <c r="AA2989" s="25"/>
      <c r="AF2989" s="64"/>
    </row>
    <row r="2990" spans="1:32">
      <c r="A2990" s="37"/>
      <c r="C2990" s="59"/>
      <c r="D2990" s="29"/>
      <c r="E2990" s="60"/>
      <c r="F2990" s="60"/>
      <c r="G2990" s="60"/>
      <c r="H2990" s="38"/>
      <c r="P2990" s="24"/>
      <c r="R2990" s="24"/>
      <c r="S2990" s="37"/>
      <c r="U2990" s="61"/>
      <c r="V2990" s="61"/>
      <c r="AA2990" s="25"/>
      <c r="AF2990" s="64"/>
    </row>
    <row r="2991" spans="1:32">
      <c r="A2991" s="37"/>
      <c r="C2991" s="59"/>
      <c r="D2991" s="29"/>
      <c r="E2991" s="60"/>
      <c r="F2991" s="60"/>
      <c r="G2991" s="60"/>
      <c r="H2991" s="38"/>
      <c r="P2991" s="24"/>
      <c r="R2991" s="24"/>
      <c r="S2991" s="37"/>
      <c r="U2991" s="61"/>
      <c r="V2991" s="61"/>
      <c r="AA2991" s="25"/>
      <c r="AF2991" s="64"/>
    </row>
    <row r="2992" spans="1:32">
      <c r="A2992" s="37"/>
      <c r="C2992" s="59"/>
      <c r="D2992" s="29"/>
      <c r="E2992" s="60"/>
      <c r="F2992" s="60"/>
      <c r="G2992" s="60"/>
      <c r="H2992" s="38"/>
      <c r="P2992" s="24"/>
      <c r="R2992" s="24"/>
      <c r="S2992" s="37"/>
      <c r="U2992" s="61"/>
      <c r="V2992" s="61"/>
      <c r="AA2992" s="25"/>
      <c r="AF2992" s="64"/>
    </row>
    <row r="2993" spans="1:33">
      <c r="A2993" s="37"/>
      <c r="C2993" s="59"/>
      <c r="D2993" s="29"/>
      <c r="E2993" s="60"/>
      <c r="F2993" s="60"/>
      <c r="G2993" s="60"/>
      <c r="H2993" s="38"/>
      <c r="P2993" s="24"/>
      <c r="R2993" s="24"/>
      <c r="S2993" s="37"/>
      <c r="U2993" s="61"/>
      <c r="V2993" s="61"/>
      <c r="AA2993" s="25"/>
      <c r="AD2993" s="64"/>
      <c r="AE2993" s="64"/>
      <c r="AF2993" s="64"/>
    </row>
    <row r="2994" spans="1:33">
      <c r="A2994" s="37"/>
      <c r="C2994" s="59"/>
      <c r="D2994" s="29"/>
      <c r="E2994" s="60"/>
      <c r="F2994" s="60"/>
      <c r="G2994" s="60"/>
      <c r="H2994" s="38"/>
      <c r="P2994" s="24"/>
      <c r="R2994" s="24"/>
      <c r="S2994" s="37"/>
      <c r="U2994" s="61"/>
      <c r="V2994" s="61"/>
      <c r="AA2994" s="25"/>
      <c r="AD2994" s="64"/>
      <c r="AE2994" s="64"/>
      <c r="AF2994" s="64"/>
    </row>
    <row r="2995" spans="1:33">
      <c r="A2995" s="37"/>
      <c r="C2995" s="59"/>
      <c r="D2995" s="29"/>
      <c r="E2995" s="60"/>
      <c r="F2995" s="60"/>
      <c r="G2995" s="60"/>
      <c r="H2995" s="38"/>
      <c r="P2995" s="24"/>
      <c r="R2995" s="24"/>
      <c r="S2995" s="37"/>
      <c r="U2995" s="61"/>
      <c r="V2995" s="61"/>
      <c r="AA2995" s="25"/>
      <c r="AF2995" s="64"/>
      <c r="AG2995" s="64"/>
    </row>
    <row r="2996" spans="1:33">
      <c r="A2996" s="37"/>
      <c r="C2996" s="59"/>
      <c r="D2996" s="29"/>
      <c r="E2996" s="60"/>
      <c r="F2996" s="60"/>
      <c r="G2996" s="60"/>
      <c r="H2996" s="38"/>
      <c r="P2996" s="24"/>
      <c r="R2996" s="24"/>
      <c r="S2996" s="37"/>
      <c r="U2996" s="61"/>
      <c r="V2996" s="61"/>
      <c r="AA2996" s="25"/>
      <c r="AF2996" s="64"/>
    </row>
    <row r="2997" spans="1:33">
      <c r="A2997" s="37"/>
      <c r="C2997" s="59"/>
      <c r="D2997" s="29"/>
      <c r="E2997" s="60"/>
      <c r="F2997" s="60"/>
      <c r="G2997" s="60"/>
      <c r="H2997" s="38"/>
      <c r="P2997" s="24"/>
      <c r="R2997" s="24"/>
      <c r="S2997" s="37"/>
      <c r="U2997" s="61"/>
      <c r="V2997" s="61"/>
      <c r="AA2997" s="25"/>
      <c r="AF2997" s="64"/>
    </row>
    <row r="2998" spans="1:33">
      <c r="A2998" s="37"/>
      <c r="C2998" s="59"/>
      <c r="D2998" s="29"/>
      <c r="E2998" s="60"/>
      <c r="F2998" s="60"/>
      <c r="G2998" s="60"/>
      <c r="H2998" s="38"/>
      <c r="P2998" s="24"/>
      <c r="R2998" s="24"/>
      <c r="U2998" s="61"/>
      <c r="V2998" s="61"/>
      <c r="AA2998" s="25"/>
      <c r="AF2998" s="64"/>
    </row>
    <row r="2999" spans="1:33">
      <c r="A2999" s="37"/>
      <c r="C2999" s="59"/>
      <c r="D2999" s="29"/>
      <c r="E2999" s="60"/>
      <c r="F2999" s="60"/>
      <c r="G2999" s="60"/>
      <c r="H2999" s="38"/>
      <c r="P2999" s="24"/>
      <c r="R2999" s="24"/>
      <c r="U2999" s="61"/>
      <c r="V2999" s="61"/>
      <c r="AA2999" s="25"/>
      <c r="AF2999" s="64"/>
    </row>
    <row r="3000" spans="1:33">
      <c r="A3000" s="37"/>
      <c r="C3000" s="59"/>
      <c r="D3000" s="29"/>
      <c r="E3000" s="60"/>
      <c r="F3000" s="60"/>
      <c r="G3000" s="60"/>
      <c r="H3000" s="38"/>
      <c r="P3000" s="24"/>
      <c r="R3000" s="24"/>
      <c r="U3000" s="61"/>
      <c r="V3000" s="61"/>
      <c r="AA3000" s="25"/>
      <c r="AF3000" s="64"/>
    </row>
    <row r="3001" spans="1:33">
      <c r="A3001" s="37"/>
      <c r="C3001" s="59"/>
      <c r="D3001" s="29"/>
      <c r="E3001" s="60"/>
      <c r="F3001" s="60"/>
      <c r="G3001" s="60"/>
      <c r="H3001" s="38"/>
      <c r="P3001" s="24"/>
      <c r="R3001" s="24"/>
      <c r="U3001" s="61"/>
      <c r="V3001" s="61"/>
      <c r="AA3001" s="25"/>
      <c r="AD3001" s="64"/>
      <c r="AE3001" s="64"/>
      <c r="AF3001" s="64"/>
    </row>
    <row r="3002" spans="1:33">
      <c r="A3002" s="37"/>
      <c r="C3002" s="59"/>
      <c r="D3002" s="29"/>
      <c r="E3002" s="60"/>
      <c r="F3002" s="60"/>
      <c r="G3002" s="60"/>
      <c r="H3002" s="38"/>
      <c r="P3002" s="24"/>
      <c r="R3002" s="24"/>
      <c r="U3002" s="61"/>
      <c r="V3002" s="61"/>
      <c r="AA3002" s="25"/>
      <c r="AF3002" s="64"/>
      <c r="AG3002" s="70"/>
    </row>
    <row r="3003" spans="1:33">
      <c r="A3003" s="37"/>
      <c r="C3003" s="59"/>
      <c r="D3003" s="29"/>
      <c r="E3003" s="60"/>
      <c r="F3003" s="60"/>
      <c r="G3003" s="60"/>
      <c r="H3003" s="38"/>
      <c r="P3003" s="24"/>
      <c r="R3003" s="24"/>
      <c r="U3003" s="61"/>
      <c r="V3003" s="61"/>
      <c r="AA3003" s="25"/>
      <c r="AF3003" s="64"/>
      <c r="AG3003" s="69"/>
    </row>
    <row r="3004" spans="1:33">
      <c r="A3004" s="37"/>
      <c r="C3004" s="59"/>
      <c r="D3004" s="29"/>
      <c r="E3004" s="60"/>
      <c r="F3004" s="60"/>
      <c r="G3004" s="60"/>
      <c r="H3004" s="38"/>
      <c r="P3004" s="24"/>
      <c r="R3004" s="24"/>
      <c r="U3004" s="61"/>
      <c r="V3004" s="61"/>
      <c r="AA3004" s="25"/>
      <c r="AF3004" s="64"/>
      <c r="AG3004" s="69"/>
    </row>
    <row r="3005" spans="1:33">
      <c r="A3005" s="37"/>
      <c r="C3005" s="59"/>
      <c r="D3005" s="29"/>
      <c r="E3005" s="60"/>
      <c r="F3005" s="60"/>
      <c r="G3005" s="60"/>
      <c r="H3005" s="38"/>
      <c r="P3005" s="24"/>
      <c r="R3005" s="24"/>
      <c r="U3005" s="61"/>
      <c r="V3005" s="61"/>
      <c r="AA3005" s="25"/>
      <c r="AF3005" s="64"/>
      <c r="AG3005" s="69"/>
    </row>
    <row r="3006" spans="1:33">
      <c r="A3006" s="37"/>
      <c r="C3006" s="59"/>
      <c r="D3006" s="29"/>
      <c r="E3006" s="60"/>
      <c r="F3006" s="60"/>
      <c r="G3006" s="60"/>
      <c r="H3006" s="38"/>
      <c r="P3006" s="24"/>
      <c r="R3006" s="24"/>
      <c r="U3006" s="61"/>
      <c r="V3006" s="61"/>
      <c r="AA3006" s="25"/>
      <c r="AF3006" s="64"/>
      <c r="AG3006" s="69"/>
    </row>
    <row r="3007" spans="1:33">
      <c r="A3007" s="37"/>
      <c r="C3007" s="59"/>
      <c r="D3007" s="29"/>
      <c r="E3007" s="60"/>
      <c r="F3007" s="60"/>
      <c r="G3007" s="60"/>
      <c r="H3007" s="38"/>
      <c r="P3007" s="24"/>
      <c r="R3007" s="24"/>
      <c r="U3007" s="61"/>
      <c r="V3007" s="61"/>
      <c r="AA3007" s="25"/>
      <c r="AF3007" s="64"/>
      <c r="AG3007" s="69"/>
    </row>
    <row r="3008" spans="1:33">
      <c r="A3008" s="37"/>
      <c r="C3008" s="59"/>
      <c r="D3008" s="29"/>
      <c r="E3008" s="60"/>
      <c r="F3008" s="60"/>
      <c r="G3008" s="60"/>
      <c r="H3008" s="38"/>
      <c r="P3008" s="24"/>
      <c r="R3008" s="24"/>
      <c r="U3008" s="61"/>
      <c r="V3008" s="61"/>
      <c r="AA3008" s="25"/>
      <c r="AF3008" s="64"/>
    </row>
    <row r="3009" spans="1:32">
      <c r="A3009" s="37"/>
      <c r="C3009" s="59"/>
      <c r="D3009" s="29"/>
      <c r="E3009" s="60"/>
      <c r="F3009" s="60"/>
      <c r="G3009" s="60"/>
      <c r="H3009" s="38"/>
      <c r="P3009" s="24"/>
      <c r="R3009" s="24"/>
      <c r="U3009" s="61"/>
      <c r="V3009" s="61"/>
      <c r="AA3009" s="25"/>
      <c r="AF3009" s="64"/>
    </row>
    <row r="3010" spans="1:32">
      <c r="A3010" s="37"/>
      <c r="C3010" s="59"/>
      <c r="D3010" s="29"/>
      <c r="E3010" s="60"/>
      <c r="F3010" s="60"/>
      <c r="G3010" s="60"/>
      <c r="H3010" s="38"/>
      <c r="P3010" s="24"/>
      <c r="R3010" s="24"/>
      <c r="U3010" s="61"/>
      <c r="V3010" s="61"/>
      <c r="AA3010" s="25"/>
      <c r="AF3010" s="64"/>
    </row>
    <row r="3011" spans="1:32">
      <c r="A3011" s="37"/>
      <c r="C3011" s="59"/>
      <c r="D3011" s="29"/>
      <c r="E3011" s="60"/>
      <c r="F3011" s="60"/>
      <c r="G3011" s="60"/>
      <c r="H3011" s="38"/>
      <c r="P3011" s="24"/>
      <c r="R3011" s="24"/>
      <c r="U3011" s="61"/>
      <c r="V3011" s="61"/>
      <c r="AA3011" s="25"/>
      <c r="AF3011" s="64"/>
    </row>
    <row r="3012" spans="1:32">
      <c r="A3012" s="37"/>
      <c r="C3012" s="59"/>
      <c r="D3012" s="29"/>
      <c r="E3012" s="60"/>
      <c r="F3012" s="60"/>
      <c r="G3012" s="60"/>
      <c r="H3012" s="38"/>
      <c r="P3012" s="24"/>
      <c r="R3012" s="24"/>
      <c r="U3012" s="61"/>
      <c r="V3012" s="61"/>
      <c r="AA3012" s="25"/>
      <c r="AF3012" s="64"/>
    </row>
    <row r="3013" spans="1:32">
      <c r="A3013" s="37"/>
      <c r="C3013" s="59"/>
      <c r="D3013" s="29"/>
      <c r="E3013" s="60"/>
      <c r="F3013" s="60"/>
      <c r="G3013" s="60"/>
      <c r="H3013" s="38"/>
      <c r="P3013" s="24"/>
      <c r="R3013" s="24"/>
      <c r="U3013" s="61"/>
      <c r="V3013" s="61"/>
      <c r="AA3013" s="25"/>
      <c r="AF3013" s="64"/>
    </row>
    <row r="3014" spans="1:32">
      <c r="A3014" s="37"/>
      <c r="C3014" s="59"/>
      <c r="D3014" s="29"/>
      <c r="E3014" s="60"/>
      <c r="F3014" s="60"/>
      <c r="G3014" s="60"/>
      <c r="H3014" s="38"/>
      <c r="P3014" s="24"/>
      <c r="R3014" s="24"/>
      <c r="U3014" s="61"/>
      <c r="V3014" s="61"/>
      <c r="AA3014" s="25"/>
      <c r="AF3014" s="64"/>
    </row>
    <row r="3015" spans="1:32">
      <c r="A3015" s="37"/>
      <c r="C3015" s="59"/>
      <c r="D3015" s="29"/>
      <c r="E3015" s="60"/>
      <c r="F3015" s="60"/>
      <c r="G3015" s="60"/>
      <c r="H3015" s="38"/>
      <c r="P3015" s="24"/>
      <c r="R3015" s="24"/>
      <c r="U3015" s="61"/>
      <c r="V3015" s="61"/>
      <c r="AA3015" s="25"/>
      <c r="AF3015" s="64"/>
    </row>
    <row r="3016" spans="1:32">
      <c r="A3016" s="37"/>
      <c r="C3016" s="59"/>
      <c r="D3016" s="29"/>
      <c r="E3016" s="60"/>
      <c r="F3016" s="60"/>
      <c r="G3016" s="60"/>
      <c r="H3016" s="38"/>
      <c r="P3016" s="24"/>
      <c r="R3016" s="24"/>
      <c r="S3016" s="37"/>
      <c r="U3016" s="61"/>
      <c r="V3016" s="61"/>
      <c r="AA3016" s="25"/>
      <c r="AF3016" s="64"/>
    </row>
    <row r="3017" spans="1:32">
      <c r="A3017" s="37"/>
      <c r="C3017" s="59"/>
      <c r="D3017" s="29"/>
      <c r="E3017" s="60"/>
      <c r="F3017" s="60"/>
      <c r="G3017" s="60"/>
      <c r="H3017" s="38"/>
      <c r="P3017" s="24"/>
      <c r="R3017" s="24"/>
      <c r="S3017" s="37"/>
      <c r="U3017" s="61"/>
      <c r="V3017" s="61"/>
      <c r="AA3017" s="25"/>
      <c r="AF3017" s="64"/>
    </row>
    <row r="3018" spans="1:32">
      <c r="A3018" s="37"/>
      <c r="C3018" s="59"/>
      <c r="D3018" s="29"/>
      <c r="E3018" s="60"/>
      <c r="F3018" s="60"/>
      <c r="G3018" s="60"/>
      <c r="H3018" s="38"/>
      <c r="P3018" s="24"/>
      <c r="R3018" s="24"/>
      <c r="S3018" s="37"/>
      <c r="U3018" s="61"/>
      <c r="V3018" s="61"/>
      <c r="AA3018" s="25"/>
      <c r="AF3018" s="64"/>
    </row>
    <row r="3019" spans="1:32">
      <c r="A3019" s="58"/>
      <c r="C3019" s="59"/>
      <c r="D3019" s="29"/>
      <c r="E3019" s="60"/>
      <c r="F3019" s="60"/>
      <c r="G3019" s="60"/>
      <c r="H3019" s="38"/>
      <c r="P3019" s="24"/>
      <c r="R3019" s="24"/>
      <c r="S3019" s="37"/>
      <c r="U3019" s="61"/>
      <c r="V3019" s="61"/>
      <c r="AA3019" s="25"/>
      <c r="AF3019" s="64"/>
    </row>
    <row r="3020" spans="1:32">
      <c r="A3020" s="58"/>
      <c r="C3020" s="59"/>
      <c r="D3020" s="29"/>
      <c r="E3020" s="60"/>
      <c r="F3020" s="60"/>
      <c r="G3020" s="60"/>
      <c r="H3020" s="38"/>
      <c r="P3020" s="24"/>
      <c r="R3020" s="24"/>
      <c r="S3020" s="37"/>
      <c r="U3020" s="61"/>
      <c r="V3020" s="61"/>
      <c r="AA3020" s="25"/>
      <c r="AF3020" s="64"/>
    </row>
    <row r="3021" spans="1:32">
      <c r="A3021" s="58"/>
      <c r="C3021" s="59"/>
      <c r="D3021" s="29"/>
      <c r="E3021" s="60"/>
      <c r="F3021" s="60"/>
      <c r="G3021" s="60"/>
      <c r="H3021" s="38"/>
      <c r="P3021" s="24"/>
      <c r="R3021" s="24"/>
      <c r="S3021" s="37"/>
      <c r="U3021" s="61"/>
      <c r="V3021" s="61"/>
      <c r="AA3021" s="25"/>
      <c r="AF3021" s="64"/>
    </row>
    <row r="3022" spans="1:32">
      <c r="A3022" s="58"/>
      <c r="C3022" s="59"/>
      <c r="D3022" s="29"/>
      <c r="E3022" s="60"/>
      <c r="F3022" s="60"/>
      <c r="G3022" s="60"/>
      <c r="H3022" s="38"/>
      <c r="P3022" s="24"/>
      <c r="R3022" s="24"/>
      <c r="S3022" s="37"/>
      <c r="U3022" s="61"/>
      <c r="V3022" s="61"/>
      <c r="AA3022" s="25"/>
      <c r="AF3022" s="64"/>
    </row>
    <row r="3023" spans="1:32">
      <c r="A3023" s="58"/>
      <c r="C3023" s="59"/>
      <c r="D3023" s="29"/>
      <c r="E3023" s="60"/>
      <c r="F3023" s="60"/>
      <c r="G3023" s="60"/>
      <c r="H3023" s="38"/>
      <c r="P3023" s="24"/>
      <c r="R3023" s="24"/>
      <c r="S3023" s="37"/>
      <c r="U3023" s="61"/>
      <c r="V3023" s="61"/>
      <c r="AA3023" s="25"/>
      <c r="AF3023" s="64"/>
    </row>
    <row r="3024" spans="1:32">
      <c r="A3024" s="58"/>
      <c r="C3024" s="59"/>
      <c r="D3024" s="29"/>
      <c r="E3024" s="60"/>
      <c r="F3024" s="60"/>
      <c r="G3024" s="60"/>
      <c r="H3024" s="38"/>
      <c r="P3024" s="24"/>
      <c r="R3024" s="24"/>
      <c r="S3024" s="37"/>
      <c r="U3024" s="61"/>
      <c r="V3024" s="61"/>
      <c r="AA3024" s="25"/>
      <c r="AF3024" s="64"/>
    </row>
    <row r="3025" spans="1:33">
      <c r="A3025" s="58"/>
      <c r="C3025" s="59"/>
      <c r="D3025" s="29"/>
      <c r="E3025" s="60"/>
      <c r="F3025" s="60"/>
      <c r="G3025" s="60"/>
      <c r="H3025" s="38"/>
      <c r="P3025" s="24"/>
      <c r="R3025" s="24"/>
      <c r="S3025" s="37"/>
      <c r="U3025" s="61"/>
      <c r="V3025" s="61"/>
      <c r="AA3025" s="25"/>
      <c r="AF3025" s="64"/>
    </row>
    <row r="3026" spans="1:33">
      <c r="A3026" s="58"/>
      <c r="C3026" s="59"/>
      <c r="D3026" s="29"/>
      <c r="E3026" s="60"/>
      <c r="F3026" s="60"/>
      <c r="G3026" s="60"/>
      <c r="H3026" s="38"/>
      <c r="P3026" s="24"/>
      <c r="R3026" s="24"/>
      <c r="S3026" s="37"/>
      <c r="U3026" s="61"/>
      <c r="V3026" s="61"/>
      <c r="AA3026" s="25"/>
      <c r="AF3026" s="64"/>
    </row>
    <row r="3027" spans="1:33">
      <c r="A3027" s="58"/>
      <c r="C3027" s="59"/>
      <c r="D3027" s="29"/>
      <c r="E3027" s="60"/>
      <c r="F3027" s="60"/>
      <c r="G3027" s="60"/>
      <c r="H3027" s="38"/>
      <c r="P3027" s="24"/>
      <c r="R3027" s="24"/>
      <c r="S3027" s="37"/>
      <c r="U3027" s="61"/>
      <c r="V3027" s="61"/>
      <c r="AA3027" s="25"/>
      <c r="AF3027" s="64"/>
    </row>
    <row r="3028" spans="1:33">
      <c r="A3028" s="58"/>
      <c r="C3028" s="59"/>
      <c r="D3028" s="29"/>
      <c r="E3028" s="60"/>
      <c r="F3028" s="60"/>
      <c r="G3028" s="60"/>
      <c r="H3028" s="38"/>
      <c r="P3028" s="24"/>
      <c r="R3028" s="24"/>
      <c r="S3028" s="37"/>
      <c r="U3028" s="61"/>
      <c r="V3028" s="61"/>
      <c r="AA3028" s="25"/>
      <c r="AF3028" s="64"/>
    </row>
    <row r="3029" spans="1:33">
      <c r="A3029" s="58"/>
      <c r="C3029" s="59"/>
      <c r="D3029" s="29"/>
      <c r="E3029" s="60"/>
      <c r="F3029" s="60"/>
      <c r="G3029" s="60"/>
      <c r="H3029" s="38"/>
      <c r="P3029" s="24"/>
      <c r="R3029" s="24"/>
      <c r="S3029" s="37"/>
      <c r="U3029" s="61"/>
      <c r="V3029" s="61"/>
      <c r="AA3029" s="25"/>
      <c r="AF3029" s="64"/>
    </row>
    <row r="3030" spans="1:33">
      <c r="A3030" s="58"/>
      <c r="C3030" s="59"/>
      <c r="D3030" s="29"/>
      <c r="E3030" s="60"/>
      <c r="F3030" s="60"/>
      <c r="G3030" s="60"/>
      <c r="H3030" s="38"/>
      <c r="P3030" s="24"/>
      <c r="R3030" s="24"/>
      <c r="S3030" s="37"/>
      <c r="U3030" s="61"/>
      <c r="V3030" s="61"/>
      <c r="AA3030" s="25"/>
      <c r="AD3030" s="64"/>
      <c r="AE3030" s="64"/>
      <c r="AF3030" s="64"/>
    </row>
    <row r="3031" spans="1:33">
      <c r="A3031" s="58"/>
      <c r="C3031" s="59"/>
      <c r="D3031" s="29"/>
      <c r="E3031" s="60"/>
      <c r="F3031" s="60"/>
      <c r="G3031" s="60"/>
      <c r="H3031" s="38"/>
      <c r="P3031" s="24"/>
      <c r="R3031" s="24"/>
      <c r="S3031" s="37"/>
      <c r="U3031" s="61"/>
      <c r="V3031" s="61"/>
      <c r="AA3031" s="25"/>
      <c r="AD3031" s="64"/>
      <c r="AE3031" s="64"/>
      <c r="AF3031" s="64"/>
    </row>
    <row r="3032" spans="1:33">
      <c r="A3032" s="58"/>
      <c r="C3032" s="59"/>
      <c r="D3032" s="29"/>
      <c r="E3032" s="60"/>
      <c r="F3032" s="60"/>
      <c r="G3032" s="60"/>
      <c r="H3032" s="38"/>
      <c r="P3032" s="24"/>
      <c r="R3032" s="24"/>
      <c r="S3032" s="37"/>
      <c r="U3032" s="61"/>
      <c r="V3032" s="61"/>
      <c r="AA3032" s="25"/>
      <c r="AD3032" s="64"/>
      <c r="AE3032" s="64"/>
      <c r="AF3032" s="64"/>
    </row>
    <row r="3033" spans="1:33">
      <c r="A3033" s="58"/>
      <c r="C3033" s="59"/>
      <c r="D3033" s="29"/>
      <c r="E3033" s="60"/>
      <c r="F3033" s="60"/>
      <c r="G3033" s="60"/>
      <c r="H3033" s="38"/>
      <c r="P3033" s="24"/>
      <c r="R3033" s="24"/>
      <c r="S3033" s="37"/>
      <c r="U3033" s="61"/>
      <c r="V3033" s="61"/>
      <c r="AA3033" s="25"/>
      <c r="AD3033" s="64"/>
      <c r="AE3033" s="64"/>
      <c r="AF3033" s="64"/>
    </row>
    <row r="3034" spans="1:33">
      <c r="A3034" s="58"/>
      <c r="C3034" s="59"/>
      <c r="D3034" s="29"/>
      <c r="E3034" s="60"/>
      <c r="F3034" s="60"/>
      <c r="G3034" s="60"/>
      <c r="H3034" s="38"/>
      <c r="P3034" s="24"/>
      <c r="R3034" s="24"/>
      <c r="S3034" s="37"/>
      <c r="U3034" s="61"/>
      <c r="V3034" s="61"/>
      <c r="AA3034" s="25"/>
      <c r="AD3034" s="64"/>
      <c r="AE3034" s="64"/>
      <c r="AF3034" s="64"/>
    </row>
    <row r="3035" spans="1:33">
      <c r="A3035" s="58"/>
      <c r="C3035" s="59"/>
      <c r="D3035" s="29"/>
      <c r="E3035" s="60"/>
      <c r="F3035" s="60"/>
      <c r="G3035" s="60"/>
      <c r="H3035" s="38"/>
      <c r="P3035" s="24"/>
      <c r="R3035" s="24"/>
      <c r="S3035" s="37"/>
      <c r="U3035" s="61"/>
      <c r="V3035" s="61"/>
      <c r="AA3035" s="25"/>
      <c r="AF3035" s="64"/>
      <c r="AG3035" s="64"/>
    </row>
    <row r="3036" spans="1:33">
      <c r="A3036" s="58"/>
      <c r="C3036" s="59"/>
      <c r="D3036" s="29"/>
      <c r="E3036" s="60"/>
      <c r="F3036" s="60"/>
      <c r="G3036" s="60"/>
      <c r="H3036" s="38"/>
      <c r="P3036" s="24"/>
      <c r="R3036" s="24"/>
      <c r="S3036" s="37"/>
      <c r="U3036" s="61"/>
      <c r="V3036" s="61"/>
      <c r="AA3036" s="25"/>
      <c r="AF3036" s="64"/>
      <c r="AG3036" s="64"/>
    </row>
    <row r="3037" spans="1:33">
      <c r="A3037" s="58"/>
      <c r="C3037" s="59"/>
      <c r="D3037" s="29"/>
      <c r="E3037" s="60"/>
      <c r="F3037" s="60"/>
      <c r="G3037" s="60"/>
      <c r="H3037" s="38"/>
      <c r="P3037" s="24"/>
      <c r="R3037" s="24"/>
      <c r="S3037" s="37"/>
      <c r="U3037" s="61"/>
      <c r="V3037" s="61"/>
      <c r="AA3037" s="25"/>
      <c r="AF3037" s="64"/>
      <c r="AG3037" s="64"/>
    </row>
    <row r="3038" spans="1:33">
      <c r="A3038" s="58"/>
      <c r="C3038" s="59"/>
      <c r="D3038" s="29"/>
      <c r="E3038" s="60"/>
      <c r="F3038" s="60"/>
      <c r="G3038" s="60"/>
      <c r="H3038" s="38"/>
      <c r="P3038" s="24"/>
      <c r="R3038" s="24"/>
      <c r="S3038" s="37"/>
      <c r="U3038" s="61"/>
      <c r="V3038" s="61"/>
      <c r="AA3038" s="25"/>
      <c r="AF3038" s="64"/>
      <c r="AG3038" s="64"/>
    </row>
    <row r="3039" spans="1:33">
      <c r="A3039" s="58"/>
      <c r="C3039" s="59"/>
      <c r="D3039" s="29"/>
      <c r="E3039" s="60"/>
      <c r="F3039" s="60"/>
      <c r="G3039" s="60"/>
      <c r="H3039" s="38"/>
      <c r="P3039" s="24"/>
      <c r="R3039" s="24"/>
      <c r="S3039" s="37"/>
      <c r="U3039" s="61"/>
      <c r="V3039" s="61"/>
      <c r="AA3039" s="25"/>
      <c r="AF3039" s="64"/>
      <c r="AG3039" s="64"/>
    </row>
    <row r="3040" spans="1:33">
      <c r="A3040" s="58"/>
      <c r="C3040" s="59"/>
      <c r="D3040" s="29"/>
      <c r="E3040" s="60"/>
      <c r="F3040" s="60"/>
      <c r="G3040" s="60"/>
      <c r="H3040" s="38"/>
      <c r="P3040" s="24"/>
      <c r="R3040" s="24"/>
      <c r="S3040" s="37"/>
      <c r="U3040" s="61"/>
      <c r="V3040" s="61"/>
      <c r="AA3040" s="25"/>
      <c r="AF3040" s="64"/>
      <c r="AG3040" s="64"/>
    </row>
    <row r="3041" spans="1:33">
      <c r="A3041" s="58"/>
      <c r="C3041" s="59"/>
      <c r="D3041" s="29"/>
      <c r="E3041" s="60"/>
      <c r="F3041" s="60"/>
      <c r="G3041" s="60"/>
      <c r="H3041" s="38"/>
      <c r="P3041" s="24"/>
      <c r="R3041" s="24"/>
      <c r="S3041" s="37"/>
      <c r="U3041" s="61"/>
      <c r="V3041" s="61"/>
      <c r="AA3041" s="25"/>
      <c r="AF3041" s="64"/>
      <c r="AG3041" s="64"/>
    </row>
    <row r="3042" spans="1:33">
      <c r="A3042" s="58"/>
      <c r="C3042" s="59"/>
      <c r="D3042" s="29"/>
      <c r="E3042" s="60"/>
      <c r="F3042" s="60"/>
      <c r="G3042" s="60"/>
      <c r="H3042" s="38"/>
      <c r="P3042" s="24"/>
      <c r="R3042" s="24"/>
      <c r="S3042" s="37"/>
      <c r="U3042" s="61"/>
      <c r="V3042" s="61"/>
      <c r="AA3042" s="25"/>
      <c r="AF3042" s="64"/>
      <c r="AG3042" s="64"/>
    </row>
    <row r="3043" spans="1:33">
      <c r="A3043" s="58"/>
      <c r="C3043" s="59"/>
      <c r="D3043" s="29"/>
      <c r="E3043" s="60"/>
      <c r="F3043" s="60"/>
      <c r="G3043" s="60"/>
      <c r="H3043" s="38"/>
      <c r="P3043" s="24"/>
      <c r="R3043" s="24"/>
      <c r="S3043" s="37"/>
      <c r="U3043" s="61"/>
      <c r="V3043" s="61"/>
      <c r="AA3043" s="25"/>
      <c r="AF3043" s="64"/>
      <c r="AG3043" s="64"/>
    </row>
    <row r="3044" spans="1:33">
      <c r="A3044" s="58"/>
      <c r="C3044" s="59"/>
      <c r="D3044" s="29"/>
      <c r="E3044" s="60"/>
      <c r="F3044" s="60"/>
      <c r="G3044" s="60"/>
      <c r="H3044" s="38"/>
      <c r="P3044" s="24"/>
      <c r="R3044" s="24"/>
      <c r="S3044" s="37"/>
      <c r="U3044" s="61"/>
      <c r="V3044" s="61"/>
      <c r="AA3044" s="25"/>
      <c r="AF3044" s="64"/>
      <c r="AG3044" s="64"/>
    </row>
    <row r="3045" spans="1:33">
      <c r="A3045" s="58"/>
      <c r="C3045" s="59"/>
      <c r="D3045" s="29"/>
      <c r="E3045" s="60"/>
      <c r="F3045" s="60"/>
      <c r="G3045" s="60"/>
      <c r="H3045" s="38"/>
      <c r="P3045" s="24"/>
      <c r="R3045" s="24"/>
      <c r="S3045" s="37"/>
      <c r="U3045" s="61"/>
      <c r="V3045" s="61"/>
      <c r="AA3045" s="25"/>
      <c r="AF3045" s="64"/>
      <c r="AG3045" s="64"/>
    </row>
    <row r="3046" spans="1:33">
      <c r="A3046" s="58"/>
      <c r="C3046" s="59"/>
      <c r="D3046" s="29"/>
      <c r="E3046" s="60"/>
      <c r="F3046" s="60"/>
      <c r="G3046" s="60"/>
      <c r="H3046" s="38"/>
      <c r="P3046" s="24"/>
      <c r="R3046" s="24"/>
      <c r="S3046" s="37"/>
      <c r="U3046" s="61"/>
      <c r="V3046" s="61"/>
      <c r="AA3046" s="25"/>
      <c r="AF3046" s="64"/>
      <c r="AG3046" s="64"/>
    </row>
    <row r="3047" spans="1:33">
      <c r="A3047" s="58"/>
      <c r="C3047" s="59"/>
      <c r="D3047" s="29"/>
      <c r="E3047" s="60"/>
      <c r="F3047" s="60"/>
      <c r="G3047" s="60"/>
      <c r="H3047" s="38"/>
      <c r="P3047" s="24"/>
      <c r="R3047" s="24"/>
      <c r="S3047" s="37"/>
      <c r="U3047" s="61"/>
      <c r="V3047" s="61"/>
      <c r="AA3047" s="25"/>
      <c r="AF3047" s="64"/>
      <c r="AG3047" s="64"/>
    </row>
    <row r="3048" spans="1:33">
      <c r="A3048" s="58"/>
      <c r="C3048" s="59"/>
      <c r="D3048" s="29"/>
      <c r="E3048" s="60"/>
      <c r="F3048" s="60"/>
      <c r="G3048" s="60"/>
      <c r="H3048" s="38"/>
      <c r="P3048" s="24"/>
      <c r="R3048" s="24"/>
      <c r="S3048" s="37"/>
      <c r="U3048" s="61"/>
      <c r="V3048" s="61"/>
      <c r="AA3048" s="25"/>
      <c r="AF3048" s="64"/>
      <c r="AG3048" s="64"/>
    </row>
    <row r="3049" spans="1:33">
      <c r="A3049" s="58"/>
      <c r="C3049" s="59"/>
      <c r="D3049" s="29"/>
      <c r="E3049" s="60"/>
      <c r="F3049" s="60"/>
      <c r="G3049" s="60"/>
      <c r="H3049" s="38"/>
      <c r="P3049" s="24"/>
      <c r="R3049" s="24"/>
      <c r="S3049" s="37"/>
      <c r="U3049" s="61"/>
      <c r="V3049" s="61"/>
      <c r="AA3049" s="25"/>
      <c r="AF3049" s="64"/>
      <c r="AG3049" s="64"/>
    </row>
    <row r="3050" spans="1:33">
      <c r="A3050" s="58"/>
      <c r="C3050" s="59"/>
      <c r="D3050" s="29"/>
      <c r="E3050" s="60"/>
      <c r="F3050" s="60"/>
      <c r="G3050" s="60"/>
      <c r="H3050" s="38"/>
      <c r="P3050" s="24"/>
      <c r="R3050" s="24"/>
      <c r="S3050" s="37"/>
      <c r="U3050" s="61"/>
      <c r="V3050" s="61"/>
      <c r="AA3050" s="25"/>
      <c r="AF3050" s="64"/>
      <c r="AG3050" s="64"/>
    </row>
    <row r="3051" spans="1:33">
      <c r="A3051" s="58"/>
      <c r="C3051" s="59"/>
      <c r="D3051" s="29"/>
      <c r="E3051" s="60"/>
      <c r="F3051" s="60"/>
      <c r="G3051" s="60"/>
      <c r="H3051" s="38"/>
      <c r="P3051" s="24"/>
      <c r="R3051" s="24"/>
      <c r="S3051" s="37"/>
      <c r="U3051" s="61"/>
      <c r="V3051" s="61"/>
      <c r="AA3051" s="25"/>
      <c r="AF3051" s="64"/>
      <c r="AG3051" s="64"/>
    </row>
    <row r="3052" spans="1:33">
      <c r="A3052" s="58"/>
      <c r="C3052" s="59"/>
      <c r="D3052" s="29"/>
      <c r="E3052" s="60"/>
      <c r="F3052" s="60"/>
      <c r="G3052" s="60"/>
      <c r="H3052" s="38"/>
      <c r="P3052" s="24"/>
      <c r="R3052" s="24"/>
      <c r="S3052" s="37"/>
      <c r="U3052" s="61"/>
      <c r="V3052" s="61"/>
      <c r="AA3052" s="25"/>
      <c r="AF3052" s="64"/>
      <c r="AG3052" s="64"/>
    </row>
    <row r="3053" spans="1:33">
      <c r="A3053" s="58"/>
      <c r="C3053" s="59"/>
      <c r="D3053" s="29"/>
      <c r="E3053" s="60"/>
      <c r="F3053" s="60"/>
      <c r="G3053" s="60"/>
      <c r="H3053" s="38"/>
      <c r="P3053" s="24"/>
      <c r="R3053" s="24"/>
      <c r="S3053" s="37"/>
      <c r="U3053" s="61"/>
      <c r="V3053" s="61"/>
      <c r="AA3053" s="25"/>
      <c r="AF3053" s="64"/>
      <c r="AG3053" s="64"/>
    </row>
    <row r="3054" spans="1:33">
      <c r="A3054" s="58"/>
      <c r="C3054" s="59"/>
      <c r="D3054" s="29"/>
      <c r="E3054" s="60"/>
      <c r="F3054" s="60"/>
      <c r="G3054" s="60"/>
      <c r="H3054" s="38"/>
      <c r="P3054" s="24"/>
      <c r="R3054" s="24"/>
      <c r="S3054" s="37"/>
      <c r="U3054" s="61"/>
      <c r="V3054" s="61"/>
      <c r="AA3054" s="25"/>
      <c r="AF3054" s="64"/>
      <c r="AG3054" s="64"/>
    </row>
    <row r="3055" spans="1:33">
      <c r="A3055" s="58"/>
      <c r="C3055" s="59"/>
      <c r="D3055" s="29"/>
      <c r="E3055" s="60"/>
      <c r="F3055" s="60"/>
      <c r="G3055" s="60"/>
      <c r="H3055" s="38"/>
      <c r="P3055" s="24"/>
      <c r="R3055" s="24"/>
      <c r="U3055" s="61"/>
      <c r="V3055" s="61"/>
      <c r="AA3055" s="25"/>
      <c r="AF3055" s="64"/>
    </row>
    <row r="3056" spans="1:33">
      <c r="A3056" s="58"/>
      <c r="C3056" s="59"/>
      <c r="D3056" s="29"/>
      <c r="E3056" s="60"/>
      <c r="F3056" s="60"/>
      <c r="G3056" s="60"/>
      <c r="H3056" s="38"/>
      <c r="P3056" s="24"/>
      <c r="R3056" s="24"/>
      <c r="U3056" s="61"/>
      <c r="V3056" s="61"/>
      <c r="AA3056" s="25"/>
      <c r="AF3056" s="64"/>
    </row>
    <row r="3057" spans="1:33">
      <c r="A3057" s="58"/>
      <c r="C3057" s="59"/>
      <c r="D3057" s="29"/>
      <c r="E3057" s="60"/>
      <c r="F3057" s="60"/>
      <c r="G3057" s="60"/>
      <c r="H3057" s="38"/>
      <c r="P3057" s="24"/>
      <c r="R3057" s="24"/>
      <c r="U3057" s="61"/>
      <c r="V3057" s="61"/>
      <c r="AA3057" s="25"/>
      <c r="AF3057" s="64"/>
    </row>
    <row r="3058" spans="1:33">
      <c r="A3058" s="58"/>
      <c r="C3058" s="59"/>
      <c r="D3058" s="29"/>
      <c r="E3058" s="60"/>
      <c r="F3058" s="60"/>
      <c r="G3058" s="60"/>
      <c r="H3058" s="38"/>
      <c r="P3058" s="24"/>
      <c r="R3058" s="24"/>
      <c r="U3058" s="61"/>
      <c r="V3058" s="61"/>
      <c r="AA3058" s="25"/>
      <c r="AF3058" s="64"/>
    </row>
    <row r="3059" spans="1:33">
      <c r="A3059" s="37"/>
      <c r="C3059" s="59"/>
      <c r="D3059" s="29"/>
      <c r="E3059" s="60"/>
      <c r="F3059" s="60"/>
      <c r="G3059" s="60"/>
      <c r="H3059" s="38"/>
      <c r="P3059" s="24"/>
      <c r="R3059" s="24"/>
      <c r="U3059" s="61"/>
      <c r="V3059" s="61"/>
      <c r="AA3059" s="25"/>
      <c r="AF3059" s="64"/>
    </row>
    <row r="3060" spans="1:33">
      <c r="A3060" s="37"/>
      <c r="C3060" s="59"/>
      <c r="D3060" s="29"/>
      <c r="E3060" s="60"/>
      <c r="F3060" s="60"/>
      <c r="G3060" s="60"/>
      <c r="H3060" s="38"/>
      <c r="P3060" s="24"/>
      <c r="R3060" s="24"/>
      <c r="U3060" s="61"/>
      <c r="V3060" s="61"/>
      <c r="AA3060" s="25"/>
      <c r="AF3060" s="64"/>
    </row>
    <row r="3061" spans="1:33">
      <c r="A3061" s="37"/>
      <c r="C3061" s="59"/>
      <c r="D3061" s="29"/>
      <c r="E3061" s="60"/>
      <c r="F3061" s="60"/>
      <c r="G3061" s="60"/>
      <c r="H3061" s="38"/>
      <c r="P3061" s="24"/>
      <c r="R3061" s="24"/>
      <c r="U3061" s="61"/>
      <c r="V3061" s="61"/>
      <c r="AA3061" s="25"/>
      <c r="AF3061" s="64"/>
    </row>
    <row r="3062" spans="1:33">
      <c r="A3062" s="37"/>
      <c r="C3062" s="59"/>
      <c r="D3062" s="29"/>
      <c r="E3062" s="60"/>
      <c r="F3062" s="60"/>
      <c r="G3062" s="60"/>
      <c r="H3062" s="38"/>
      <c r="P3062" s="24"/>
      <c r="R3062" s="24"/>
      <c r="U3062" s="61"/>
      <c r="V3062" s="61"/>
      <c r="AA3062" s="25"/>
      <c r="AD3062" s="64"/>
      <c r="AE3062" s="64"/>
      <c r="AF3062" s="64"/>
    </row>
    <row r="3063" spans="1:33">
      <c r="A3063" s="37"/>
      <c r="C3063" s="59"/>
      <c r="D3063" s="29"/>
      <c r="E3063" s="60"/>
      <c r="F3063" s="60"/>
      <c r="G3063" s="60"/>
      <c r="H3063" s="38"/>
      <c r="P3063" s="24"/>
      <c r="R3063" s="24"/>
      <c r="S3063" s="37"/>
      <c r="U3063" s="61"/>
      <c r="V3063" s="61"/>
      <c r="AA3063" s="25"/>
      <c r="AD3063" s="64"/>
      <c r="AE3063" s="64"/>
      <c r="AF3063" s="64"/>
    </row>
    <row r="3064" spans="1:33">
      <c r="A3064" s="37"/>
      <c r="C3064" s="59"/>
      <c r="D3064" s="29"/>
      <c r="E3064" s="60"/>
      <c r="F3064" s="60"/>
      <c r="G3064" s="60"/>
      <c r="H3064" s="38"/>
      <c r="P3064" s="24"/>
      <c r="R3064" s="24"/>
      <c r="S3064" s="37"/>
      <c r="U3064" s="61"/>
      <c r="V3064" s="61"/>
      <c r="AA3064" s="25"/>
      <c r="AD3064" s="64"/>
      <c r="AE3064" s="64"/>
      <c r="AF3064" s="64"/>
    </row>
    <row r="3065" spans="1:33">
      <c r="A3065" s="37"/>
      <c r="C3065" s="59"/>
      <c r="D3065" s="29"/>
      <c r="E3065" s="60"/>
      <c r="F3065" s="60"/>
      <c r="G3065" s="60"/>
      <c r="H3065" s="38"/>
      <c r="P3065" s="24"/>
      <c r="R3065" s="24"/>
      <c r="S3065" s="37"/>
      <c r="U3065" s="61"/>
      <c r="V3065" s="61"/>
      <c r="AA3065" s="25"/>
      <c r="AD3065" s="64"/>
      <c r="AE3065" s="64"/>
      <c r="AF3065" s="64"/>
      <c r="AG3065" s="69"/>
    </row>
    <row r="3066" spans="1:33">
      <c r="A3066" s="37"/>
      <c r="B3066" s="29"/>
      <c r="C3066" s="59"/>
      <c r="E3066" s="60"/>
      <c r="F3066" s="60"/>
      <c r="G3066" s="60"/>
      <c r="H3066" s="38"/>
      <c r="P3066" s="24"/>
      <c r="R3066" s="24"/>
      <c r="S3066" s="37"/>
      <c r="U3066" s="61"/>
      <c r="V3066" s="61"/>
      <c r="AA3066" s="25"/>
      <c r="AD3066" s="64"/>
      <c r="AE3066" s="64"/>
      <c r="AF3066" s="64"/>
      <c r="AG3066" s="69"/>
    </row>
    <row r="3067" spans="1:33">
      <c r="A3067" s="37"/>
      <c r="B3067" s="29"/>
      <c r="C3067" s="59"/>
      <c r="E3067" s="60"/>
      <c r="F3067" s="60"/>
      <c r="G3067" s="60"/>
      <c r="H3067" s="38"/>
      <c r="P3067" s="24"/>
      <c r="R3067" s="24"/>
      <c r="S3067" s="37"/>
      <c r="U3067" s="61"/>
      <c r="V3067" s="61"/>
      <c r="AA3067" s="25"/>
      <c r="AF3067" s="64"/>
    </row>
    <row r="3068" spans="1:33">
      <c r="A3068" s="37"/>
      <c r="B3068" s="29"/>
      <c r="C3068" s="59"/>
      <c r="E3068" s="60"/>
      <c r="F3068" s="60"/>
      <c r="G3068" s="60"/>
      <c r="H3068" s="38"/>
      <c r="P3068" s="24"/>
      <c r="R3068" s="24"/>
      <c r="S3068" s="37"/>
      <c r="U3068" s="61"/>
      <c r="V3068" s="61"/>
      <c r="AA3068" s="25"/>
      <c r="AF3068" s="64"/>
    </row>
    <row r="3069" spans="1:33">
      <c r="A3069" s="37"/>
      <c r="B3069" s="29"/>
      <c r="C3069" s="59"/>
      <c r="E3069" s="60"/>
      <c r="F3069" s="60"/>
      <c r="G3069" s="60"/>
      <c r="H3069" s="38"/>
      <c r="P3069" s="24"/>
      <c r="R3069" s="24"/>
      <c r="S3069" s="37"/>
      <c r="U3069" s="61"/>
      <c r="V3069" s="61"/>
      <c r="AA3069" s="25"/>
      <c r="AD3069" s="64"/>
      <c r="AE3069" s="64"/>
      <c r="AF3069" s="64"/>
    </row>
    <row r="3070" spans="1:33">
      <c r="A3070" s="37"/>
      <c r="B3070" s="29"/>
      <c r="C3070" s="59"/>
      <c r="E3070" s="60"/>
      <c r="F3070" s="60"/>
      <c r="G3070" s="60"/>
      <c r="H3070" s="38"/>
      <c r="P3070" s="24"/>
      <c r="R3070" s="24"/>
      <c r="S3070" s="37"/>
      <c r="U3070" s="61"/>
      <c r="V3070" s="61"/>
      <c r="AA3070" s="25"/>
      <c r="AD3070" s="64"/>
      <c r="AE3070" s="64"/>
      <c r="AF3070" s="64"/>
      <c r="AG3070" s="69"/>
    </row>
    <row r="3071" spans="1:33">
      <c r="A3071" s="37"/>
      <c r="B3071" s="29"/>
      <c r="C3071" s="59"/>
      <c r="E3071" s="60"/>
      <c r="F3071" s="60"/>
      <c r="G3071" s="60"/>
      <c r="H3071" s="38"/>
      <c r="P3071" s="24"/>
      <c r="R3071" s="24"/>
      <c r="S3071" s="37"/>
      <c r="U3071" s="61"/>
      <c r="V3071" s="61"/>
      <c r="AA3071" s="25"/>
      <c r="AD3071" s="64"/>
      <c r="AE3071" s="64"/>
      <c r="AF3071" s="64"/>
      <c r="AG3071" s="69"/>
    </row>
    <row r="3072" spans="1:33">
      <c r="A3072" s="37"/>
      <c r="B3072" s="29"/>
      <c r="C3072" s="59"/>
      <c r="E3072" s="60"/>
      <c r="F3072" s="60"/>
      <c r="G3072" s="60"/>
      <c r="H3072" s="38"/>
      <c r="P3072" s="24"/>
      <c r="R3072" s="24"/>
      <c r="S3072" s="37"/>
      <c r="U3072" s="61"/>
      <c r="V3072" s="61"/>
      <c r="AA3072" s="25"/>
      <c r="AD3072" s="64"/>
      <c r="AE3072" s="64"/>
      <c r="AF3072" s="64"/>
      <c r="AG3072" s="69"/>
    </row>
    <row r="3073" spans="1:33">
      <c r="A3073" s="37"/>
      <c r="B3073" s="29"/>
      <c r="C3073" s="59"/>
      <c r="E3073" s="60"/>
      <c r="F3073" s="60"/>
      <c r="G3073" s="60"/>
      <c r="H3073" s="38"/>
      <c r="P3073" s="24"/>
      <c r="R3073" s="24"/>
      <c r="S3073" s="37"/>
      <c r="U3073" s="61"/>
      <c r="V3073" s="61"/>
      <c r="AA3073" s="25"/>
      <c r="AD3073" s="64"/>
      <c r="AE3073" s="64"/>
      <c r="AF3073" s="64"/>
      <c r="AG3073" s="69"/>
    </row>
    <row r="3074" spans="1:33">
      <c r="A3074" s="37"/>
      <c r="B3074" s="29"/>
      <c r="C3074" s="59"/>
      <c r="E3074" s="60"/>
      <c r="F3074" s="60"/>
      <c r="G3074" s="60"/>
      <c r="H3074" s="38"/>
      <c r="P3074" s="24"/>
      <c r="R3074" s="24"/>
      <c r="S3074" s="37"/>
      <c r="U3074" s="61"/>
      <c r="V3074" s="61"/>
      <c r="AA3074" s="25"/>
      <c r="AD3074" s="64"/>
      <c r="AE3074" s="64"/>
      <c r="AF3074" s="64"/>
      <c r="AG3074" s="69"/>
    </row>
    <row r="3075" spans="1:33">
      <c r="A3075" s="37"/>
      <c r="B3075" s="29"/>
      <c r="C3075" s="59"/>
      <c r="E3075" s="60"/>
      <c r="F3075" s="60"/>
      <c r="G3075" s="60"/>
      <c r="H3075" s="38"/>
      <c r="P3075" s="24"/>
      <c r="R3075" s="24"/>
      <c r="S3075" s="37"/>
      <c r="U3075" s="61"/>
      <c r="V3075" s="61"/>
      <c r="AA3075" s="25"/>
      <c r="AF3075" s="64"/>
    </row>
    <row r="3076" spans="1:33">
      <c r="A3076" s="37"/>
      <c r="B3076" s="29"/>
      <c r="C3076" s="59"/>
      <c r="E3076" s="60"/>
      <c r="F3076" s="60"/>
      <c r="G3076" s="60"/>
      <c r="H3076" s="38"/>
      <c r="P3076" s="24"/>
      <c r="R3076" s="24"/>
      <c r="S3076" s="37"/>
      <c r="U3076" s="61"/>
      <c r="V3076" s="61"/>
      <c r="AA3076" s="25"/>
      <c r="AF3076" s="64"/>
    </row>
    <row r="3077" spans="1:33">
      <c r="A3077" s="37"/>
      <c r="B3077" s="29"/>
      <c r="C3077" s="59"/>
      <c r="E3077" s="60"/>
      <c r="F3077" s="60"/>
      <c r="G3077" s="60"/>
      <c r="H3077" s="38"/>
      <c r="P3077" s="24"/>
      <c r="R3077" s="24"/>
      <c r="S3077" s="37"/>
      <c r="U3077" s="61"/>
      <c r="V3077" s="61"/>
      <c r="AA3077" s="25"/>
      <c r="AF3077" s="64"/>
    </row>
    <row r="3078" spans="1:33">
      <c r="A3078" s="37"/>
      <c r="B3078" s="29"/>
      <c r="C3078" s="59"/>
      <c r="E3078" s="60"/>
      <c r="F3078" s="60"/>
      <c r="G3078" s="60"/>
      <c r="H3078" s="38"/>
      <c r="P3078" s="24"/>
      <c r="R3078" s="24"/>
      <c r="S3078" s="37"/>
      <c r="U3078" s="61"/>
      <c r="V3078" s="61"/>
      <c r="AA3078" s="25"/>
      <c r="AF3078" s="64"/>
    </row>
    <row r="3079" spans="1:33">
      <c r="A3079" s="37"/>
      <c r="B3079" s="29"/>
      <c r="C3079" s="59"/>
      <c r="E3079" s="60"/>
      <c r="F3079" s="60"/>
      <c r="G3079" s="60"/>
      <c r="H3079" s="38"/>
      <c r="P3079" s="24"/>
      <c r="R3079" s="24"/>
      <c r="S3079" s="37"/>
      <c r="U3079" s="61"/>
      <c r="V3079" s="61"/>
      <c r="AA3079" s="25"/>
      <c r="AF3079" s="64"/>
    </row>
    <row r="3080" spans="1:33">
      <c r="A3080" s="37"/>
      <c r="B3080" s="29"/>
      <c r="C3080" s="59"/>
      <c r="E3080" s="60"/>
      <c r="F3080" s="60"/>
      <c r="G3080" s="60"/>
      <c r="H3080" s="38"/>
      <c r="P3080" s="24"/>
      <c r="R3080" s="24"/>
      <c r="S3080" s="37"/>
      <c r="U3080" s="61"/>
      <c r="V3080" s="61"/>
      <c r="AA3080" s="25"/>
      <c r="AF3080" s="64"/>
    </row>
    <row r="3081" spans="1:33">
      <c r="A3081" s="37"/>
      <c r="B3081" s="29"/>
      <c r="C3081" s="59"/>
      <c r="E3081" s="60"/>
      <c r="F3081" s="60"/>
      <c r="G3081" s="60"/>
      <c r="H3081" s="38"/>
      <c r="P3081" s="24"/>
      <c r="R3081" s="24"/>
      <c r="S3081" s="37"/>
      <c r="U3081" s="61"/>
      <c r="V3081" s="61"/>
      <c r="AA3081" s="25"/>
      <c r="AF3081" s="64"/>
    </row>
    <row r="3082" spans="1:33">
      <c r="A3082" s="37"/>
      <c r="B3082" s="29"/>
      <c r="C3082" s="59"/>
      <c r="E3082" s="60"/>
      <c r="F3082" s="60"/>
      <c r="G3082" s="60"/>
      <c r="H3082" s="38"/>
      <c r="P3082" s="24"/>
      <c r="R3082" s="24"/>
      <c r="S3082" s="37"/>
      <c r="U3082" s="61"/>
      <c r="V3082" s="61"/>
      <c r="AA3082" s="25"/>
      <c r="AF3082" s="64"/>
    </row>
    <row r="3083" spans="1:33">
      <c r="A3083" s="37"/>
      <c r="B3083" s="29"/>
      <c r="C3083" s="59"/>
      <c r="E3083" s="60"/>
      <c r="F3083" s="60"/>
      <c r="G3083" s="60"/>
      <c r="H3083" s="38"/>
      <c r="P3083" s="24"/>
      <c r="R3083" s="24"/>
      <c r="S3083" s="37"/>
      <c r="U3083" s="61"/>
      <c r="V3083" s="61"/>
      <c r="AA3083" s="25"/>
      <c r="AF3083" s="64"/>
    </row>
    <row r="3084" spans="1:33">
      <c r="A3084" s="37"/>
      <c r="B3084" s="29"/>
      <c r="C3084" s="59"/>
      <c r="E3084" s="60"/>
      <c r="F3084" s="60"/>
      <c r="G3084" s="60"/>
      <c r="H3084" s="38"/>
      <c r="P3084" s="24"/>
      <c r="R3084" s="24"/>
      <c r="S3084" s="37"/>
      <c r="U3084" s="61"/>
      <c r="V3084" s="61"/>
      <c r="AA3084" s="25"/>
      <c r="AF3084" s="64"/>
    </row>
    <row r="3085" spans="1:33">
      <c r="A3085" s="37"/>
      <c r="B3085" s="29"/>
      <c r="C3085" s="59"/>
      <c r="E3085" s="60"/>
      <c r="F3085" s="60"/>
      <c r="G3085" s="60"/>
      <c r="H3085" s="38"/>
      <c r="P3085" s="24"/>
      <c r="R3085" s="24"/>
      <c r="S3085" s="37"/>
      <c r="U3085" s="61"/>
      <c r="V3085" s="61"/>
      <c r="AA3085" s="25"/>
      <c r="AF3085" s="64"/>
    </row>
    <row r="3086" spans="1:33">
      <c r="A3086" s="37"/>
      <c r="B3086" s="29"/>
      <c r="C3086" s="59"/>
      <c r="E3086" s="60"/>
      <c r="F3086" s="60"/>
      <c r="G3086" s="60"/>
      <c r="H3086" s="38"/>
      <c r="P3086" s="24"/>
      <c r="R3086" s="24"/>
      <c r="S3086" s="37"/>
      <c r="U3086" s="61"/>
      <c r="V3086" s="61"/>
      <c r="AA3086" s="25"/>
      <c r="AF3086" s="64"/>
    </row>
    <row r="3087" spans="1:33">
      <c r="A3087" s="37"/>
      <c r="B3087" s="29"/>
      <c r="C3087" s="59"/>
      <c r="E3087" s="60"/>
      <c r="F3087" s="60"/>
      <c r="G3087" s="60"/>
      <c r="H3087" s="38"/>
      <c r="P3087" s="24"/>
      <c r="R3087" s="24"/>
      <c r="S3087" s="37"/>
      <c r="U3087" s="61"/>
      <c r="V3087" s="61"/>
      <c r="AA3087" s="25"/>
      <c r="AF3087" s="64"/>
    </row>
    <row r="3088" spans="1:33">
      <c r="A3088" s="37"/>
      <c r="B3088" s="29"/>
      <c r="C3088" s="59"/>
      <c r="E3088" s="60"/>
      <c r="F3088" s="60"/>
      <c r="G3088" s="60"/>
      <c r="H3088" s="38"/>
      <c r="P3088" s="24"/>
      <c r="R3088" s="24"/>
      <c r="S3088" s="37"/>
      <c r="U3088" s="61"/>
      <c r="V3088" s="61"/>
      <c r="AA3088" s="25"/>
      <c r="AF3088" s="64"/>
    </row>
    <row r="3089" spans="1:32">
      <c r="A3089" s="58"/>
      <c r="B3089" s="29"/>
      <c r="C3089" s="59"/>
      <c r="E3089" s="60"/>
      <c r="F3089" s="60"/>
      <c r="G3089" s="60"/>
      <c r="H3089" s="38"/>
      <c r="P3089" s="24"/>
      <c r="R3089" s="24"/>
      <c r="S3089" s="37"/>
      <c r="U3089" s="61"/>
      <c r="V3089" s="61"/>
      <c r="AA3089" s="25"/>
      <c r="AF3089" s="64"/>
    </row>
    <row r="3090" spans="1:32">
      <c r="A3090" s="58"/>
      <c r="B3090" s="29"/>
      <c r="C3090" s="59"/>
      <c r="E3090" s="60"/>
      <c r="F3090" s="60"/>
      <c r="G3090" s="60"/>
      <c r="H3090" s="38"/>
      <c r="P3090" s="24"/>
      <c r="R3090" s="24"/>
      <c r="S3090" s="37"/>
      <c r="U3090" s="61"/>
      <c r="V3090" s="61"/>
      <c r="AA3090" s="25"/>
      <c r="AF3090" s="64"/>
    </row>
    <row r="3091" spans="1:32">
      <c r="A3091" s="58"/>
      <c r="B3091" s="29"/>
      <c r="C3091" s="59"/>
      <c r="E3091" s="60"/>
      <c r="F3091" s="60"/>
      <c r="G3091" s="60"/>
      <c r="H3091" s="38"/>
      <c r="P3091" s="24"/>
      <c r="R3091" s="24"/>
      <c r="S3091" s="37"/>
      <c r="U3091" s="61"/>
      <c r="V3091" s="61"/>
      <c r="AA3091" s="25"/>
      <c r="AF3091" s="64"/>
    </row>
    <row r="3092" spans="1:32">
      <c r="A3092" s="58"/>
      <c r="C3092" s="59"/>
      <c r="D3092" s="29"/>
      <c r="E3092" s="60"/>
      <c r="F3092" s="60"/>
      <c r="G3092" s="60"/>
      <c r="H3092" s="38"/>
      <c r="P3092" s="24"/>
      <c r="R3092" s="24"/>
      <c r="U3092" s="61"/>
      <c r="V3092" s="61"/>
      <c r="AA3092" s="25"/>
      <c r="AF3092" s="64"/>
    </row>
    <row r="3093" spans="1:32">
      <c r="A3093" s="58"/>
      <c r="C3093" s="59"/>
      <c r="D3093" s="29"/>
      <c r="E3093" s="60"/>
      <c r="F3093" s="60"/>
      <c r="G3093" s="60"/>
      <c r="H3093" s="38"/>
      <c r="P3093" s="24"/>
      <c r="R3093" s="24"/>
      <c r="U3093" s="61"/>
      <c r="V3093" s="61"/>
      <c r="AA3093" s="25"/>
      <c r="AF3093" s="64"/>
    </row>
    <row r="3094" spans="1:32">
      <c r="A3094" s="58"/>
      <c r="C3094" s="59"/>
      <c r="D3094" s="29"/>
      <c r="E3094" s="60"/>
      <c r="F3094" s="60"/>
      <c r="G3094" s="60"/>
      <c r="H3094" s="38"/>
      <c r="P3094" s="24"/>
      <c r="R3094" s="24"/>
      <c r="U3094" s="61"/>
      <c r="V3094" s="61"/>
      <c r="AA3094" s="25"/>
      <c r="AF3094" s="64"/>
    </row>
    <row r="3095" spans="1:32">
      <c r="A3095" s="58"/>
      <c r="C3095" s="59"/>
      <c r="D3095" s="29"/>
      <c r="E3095" s="60"/>
      <c r="F3095" s="60"/>
      <c r="G3095" s="60"/>
      <c r="H3095" s="38"/>
      <c r="P3095" s="24"/>
      <c r="R3095" s="24"/>
      <c r="U3095" s="61"/>
      <c r="V3095" s="61"/>
      <c r="AA3095" s="25"/>
      <c r="AF3095" s="64"/>
    </row>
    <row r="3096" spans="1:32">
      <c r="A3096" s="58"/>
      <c r="C3096" s="59"/>
      <c r="D3096" s="29"/>
      <c r="E3096" s="60"/>
      <c r="F3096" s="60"/>
      <c r="G3096" s="60"/>
      <c r="H3096" s="38"/>
      <c r="P3096" s="24"/>
      <c r="R3096" s="24"/>
      <c r="U3096" s="61"/>
      <c r="V3096" s="61"/>
      <c r="AA3096" s="25"/>
      <c r="AF3096" s="64"/>
    </row>
    <row r="3097" spans="1:32">
      <c r="A3097" s="58"/>
      <c r="C3097" s="59"/>
      <c r="D3097" s="29"/>
      <c r="E3097" s="60"/>
      <c r="F3097" s="60"/>
      <c r="G3097" s="60"/>
      <c r="H3097" s="38"/>
      <c r="P3097" s="24"/>
      <c r="R3097" s="24"/>
      <c r="U3097" s="61"/>
      <c r="V3097" s="61"/>
      <c r="AA3097" s="25"/>
      <c r="AF3097" s="64"/>
    </row>
    <row r="3098" spans="1:32">
      <c r="A3098" s="58"/>
      <c r="C3098" s="59"/>
      <c r="D3098" s="29"/>
      <c r="E3098" s="60"/>
      <c r="F3098" s="60"/>
      <c r="G3098" s="60"/>
      <c r="H3098" s="38"/>
      <c r="P3098" s="24"/>
      <c r="R3098" s="24"/>
      <c r="U3098" s="61"/>
      <c r="V3098" s="61"/>
      <c r="AA3098" s="25"/>
      <c r="AF3098" s="64"/>
    </row>
    <row r="3099" spans="1:32">
      <c r="A3099" s="58"/>
      <c r="C3099" s="59"/>
      <c r="D3099" s="29"/>
      <c r="E3099" s="60"/>
      <c r="F3099" s="60"/>
      <c r="G3099" s="60"/>
      <c r="H3099" s="38"/>
      <c r="P3099" s="24"/>
      <c r="R3099" s="24"/>
      <c r="U3099" s="61"/>
      <c r="V3099" s="61"/>
      <c r="AA3099" s="25"/>
      <c r="AF3099" s="64"/>
    </row>
    <row r="3100" spans="1:32">
      <c r="A3100" s="58"/>
      <c r="C3100" s="59"/>
      <c r="D3100" s="29"/>
      <c r="E3100" s="60"/>
      <c r="F3100" s="60"/>
      <c r="G3100" s="60"/>
      <c r="H3100" s="38"/>
      <c r="P3100" s="24"/>
      <c r="R3100" s="24"/>
      <c r="U3100" s="61"/>
      <c r="V3100" s="61"/>
      <c r="AA3100" s="25"/>
      <c r="AF3100" s="64"/>
    </row>
    <row r="3101" spans="1:32">
      <c r="A3101" s="58"/>
      <c r="C3101" s="59"/>
      <c r="D3101" s="29"/>
      <c r="E3101" s="60"/>
      <c r="F3101" s="60"/>
      <c r="G3101" s="60"/>
      <c r="H3101" s="38"/>
      <c r="P3101" s="24"/>
      <c r="R3101" s="24"/>
      <c r="U3101" s="61"/>
      <c r="V3101" s="61"/>
      <c r="AA3101" s="25"/>
      <c r="AF3101" s="64"/>
    </row>
    <row r="3102" spans="1:32">
      <c r="A3102" s="58"/>
      <c r="C3102" s="59"/>
      <c r="D3102" s="29"/>
      <c r="E3102" s="60"/>
      <c r="F3102" s="60"/>
      <c r="G3102" s="60"/>
      <c r="H3102" s="38"/>
      <c r="P3102" s="24"/>
      <c r="R3102" s="24"/>
      <c r="U3102" s="61"/>
      <c r="V3102" s="61"/>
      <c r="AA3102" s="25"/>
      <c r="AF3102" s="64"/>
    </row>
    <row r="3103" spans="1:32">
      <c r="A3103" s="58"/>
      <c r="C3103" s="59"/>
      <c r="D3103" s="29"/>
      <c r="E3103" s="60"/>
      <c r="F3103" s="60"/>
      <c r="G3103" s="60"/>
      <c r="H3103" s="38"/>
      <c r="P3103" s="24"/>
      <c r="R3103" s="24"/>
      <c r="U3103" s="61"/>
      <c r="V3103" s="61"/>
      <c r="AA3103" s="25"/>
      <c r="AF3103" s="64"/>
    </row>
    <row r="3104" spans="1:32">
      <c r="A3104" s="58"/>
      <c r="C3104" s="59"/>
      <c r="D3104" s="29"/>
      <c r="E3104" s="60"/>
      <c r="F3104" s="60"/>
      <c r="G3104" s="60"/>
      <c r="H3104" s="38"/>
      <c r="P3104" s="24"/>
      <c r="R3104" s="24"/>
      <c r="U3104" s="61"/>
      <c r="V3104" s="61"/>
      <c r="AA3104" s="25"/>
      <c r="AF3104" s="64"/>
    </row>
    <row r="3105" spans="1:33">
      <c r="A3105" s="58"/>
      <c r="C3105" s="59"/>
      <c r="D3105" s="29"/>
      <c r="E3105" s="60"/>
      <c r="F3105" s="60"/>
      <c r="G3105" s="60"/>
      <c r="H3105" s="38"/>
      <c r="P3105" s="24"/>
      <c r="R3105" s="24"/>
      <c r="U3105" s="61"/>
      <c r="V3105" s="61"/>
      <c r="AA3105" s="25"/>
      <c r="AF3105" s="64"/>
    </row>
    <row r="3106" spans="1:33">
      <c r="A3106" s="58"/>
      <c r="C3106" s="59"/>
      <c r="D3106" s="29"/>
      <c r="E3106" s="60"/>
      <c r="F3106" s="60"/>
      <c r="G3106" s="60"/>
      <c r="H3106" s="38"/>
      <c r="P3106" s="24"/>
      <c r="R3106" s="24"/>
      <c r="U3106" s="61"/>
      <c r="V3106" s="61"/>
      <c r="AA3106" s="25"/>
      <c r="AF3106" s="64"/>
    </row>
    <row r="3107" spans="1:33">
      <c r="A3107" s="58"/>
      <c r="C3107" s="59"/>
      <c r="D3107" s="29"/>
      <c r="E3107" s="60"/>
      <c r="F3107" s="60"/>
      <c r="G3107" s="60"/>
      <c r="H3107" s="38"/>
      <c r="P3107" s="24"/>
      <c r="R3107" s="24"/>
      <c r="U3107" s="61"/>
      <c r="V3107" s="61"/>
      <c r="AA3107" s="25"/>
      <c r="AF3107" s="64"/>
    </row>
    <row r="3108" spans="1:33">
      <c r="A3108" s="58"/>
      <c r="C3108" s="59"/>
      <c r="D3108" s="29"/>
      <c r="E3108" s="60"/>
      <c r="F3108" s="60"/>
      <c r="G3108" s="60"/>
      <c r="H3108" s="38"/>
      <c r="P3108" s="24"/>
      <c r="R3108" s="24"/>
      <c r="S3108" s="37"/>
      <c r="U3108" s="61"/>
      <c r="V3108" s="61"/>
      <c r="AA3108" s="25"/>
      <c r="AF3108" s="64"/>
    </row>
    <row r="3109" spans="1:33">
      <c r="A3109" s="58"/>
      <c r="C3109" s="59"/>
      <c r="D3109" s="29"/>
      <c r="E3109" s="60"/>
      <c r="F3109" s="60"/>
      <c r="G3109" s="60"/>
      <c r="H3109" s="38"/>
      <c r="P3109" s="24"/>
      <c r="R3109" s="24"/>
      <c r="S3109" s="37"/>
      <c r="U3109" s="61"/>
      <c r="V3109" s="61"/>
      <c r="AA3109" s="25"/>
      <c r="AF3109" s="64"/>
    </row>
    <row r="3110" spans="1:33">
      <c r="A3110" s="58"/>
      <c r="C3110" s="59"/>
      <c r="D3110" s="29"/>
      <c r="E3110" s="60"/>
      <c r="F3110" s="60"/>
      <c r="G3110" s="60"/>
      <c r="H3110" s="38"/>
      <c r="P3110" s="24"/>
      <c r="R3110" s="24"/>
      <c r="S3110" s="37"/>
      <c r="U3110" s="61"/>
      <c r="V3110" s="61"/>
      <c r="AA3110" s="25"/>
      <c r="AF3110" s="64"/>
    </row>
    <row r="3111" spans="1:33">
      <c r="A3111" s="58"/>
      <c r="C3111" s="59"/>
      <c r="D3111" s="29"/>
      <c r="E3111" s="60"/>
      <c r="F3111" s="60"/>
      <c r="G3111" s="60"/>
      <c r="H3111" s="38"/>
      <c r="P3111" s="24"/>
      <c r="R3111" s="24"/>
      <c r="S3111" s="37"/>
      <c r="U3111" s="61"/>
      <c r="V3111" s="61"/>
      <c r="AA3111" s="25"/>
      <c r="AF3111" s="64"/>
    </row>
    <row r="3112" spans="1:33">
      <c r="A3112" s="58"/>
      <c r="C3112" s="59"/>
      <c r="D3112" s="29"/>
      <c r="E3112" s="60"/>
      <c r="F3112" s="60"/>
      <c r="G3112" s="60"/>
      <c r="H3112" s="38"/>
      <c r="P3112" s="24"/>
      <c r="R3112" s="24"/>
      <c r="S3112" s="37"/>
      <c r="U3112" s="61"/>
      <c r="V3112" s="61"/>
      <c r="AA3112" s="25"/>
      <c r="AF3112" s="64"/>
      <c r="AG3112" s="69"/>
    </row>
    <row r="3113" spans="1:33">
      <c r="A3113" s="58"/>
      <c r="C3113" s="59"/>
      <c r="D3113" s="29"/>
      <c r="E3113" s="60"/>
      <c r="F3113" s="60"/>
      <c r="G3113" s="60"/>
      <c r="H3113" s="38"/>
      <c r="P3113" s="24"/>
      <c r="R3113" s="24"/>
      <c r="S3113" s="37"/>
      <c r="U3113" s="61"/>
      <c r="V3113" s="61"/>
      <c r="AA3113" s="25"/>
      <c r="AF3113" s="64"/>
      <c r="AG3113" s="69"/>
    </row>
    <row r="3114" spans="1:33">
      <c r="A3114" s="58"/>
      <c r="C3114" s="59"/>
      <c r="D3114" s="29"/>
      <c r="E3114" s="60"/>
      <c r="F3114" s="60"/>
      <c r="G3114" s="60"/>
      <c r="H3114" s="38"/>
      <c r="P3114" s="24"/>
      <c r="R3114" s="24"/>
      <c r="S3114" s="37"/>
      <c r="U3114" s="61"/>
      <c r="V3114" s="61"/>
      <c r="AA3114" s="25"/>
      <c r="AF3114" s="64"/>
      <c r="AG3114" s="69"/>
    </row>
    <row r="3115" spans="1:33">
      <c r="A3115" s="58"/>
      <c r="C3115" s="59"/>
      <c r="D3115" s="29"/>
      <c r="E3115" s="60"/>
      <c r="F3115" s="60"/>
      <c r="G3115" s="60"/>
      <c r="H3115" s="38"/>
      <c r="P3115" s="24"/>
      <c r="R3115" s="24"/>
      <c r="S3115" s="37"/>
      <c r="U3115" s="61"/>
      <c r="V3115" s="61"/>
      <c r="AA3115" s="25"/>
      <c r="AF3115" s="64"/>
      <c r="AG3115" s="69"/>
    </row>
    <row r="3116" spans="1:33">
      <c r="A3116" s="58"/>
      <c r="C3116" s="59"/>
      <c r="D3116" s="29"/>
      <c r="E3116" s="60"/>
      <c r="F3116" s="60"/>
      <c r="G3116" s="60"/>
      <c r="H3116" s="38"/>
      <c r="P3116" s="24"/>
      <c r="R3116" s="24"/>
      <c r="S3116" s="37"/>
      <c r="U3116" s="61"/>
      <c r="V3116" s="61"/>
      <c r="AA3116" s="25"/>
      <c r="AF3116" s="64"/>
      <c r="AG3116" s="69"/>
    </row>
    <row r="3117" spans="1:33">
      <c r="A3117" s="58"/>
      <c r="C3117" s="59"/>
      <c r="D3117" s="29"/>
      <c r="E3117" s="60"/>
      <c r="F3117" s="60"/>
      <c r="G3117" s="60"/>
      <c r="H3117" s="38"/>
      <c r="P3117" s="24"/>
      <c r="R3117" s="24"/>
      <c r="S3117" s="37"/>
      <c r="U3117" s="61"/>
      <c r="V3117" s="61"/>
      <c r="AA3117" s="25"/>
      <c r="AD3117" s="64"/>
      <c r="AE3117" s="64"/>
      <c r="AF3117" s="64"/>
      <c r="AG3117" s="69"/>
    </row>
    <row r="3118" spans="1:33">
      <c r="A3118" s="58"/>
      <c r="C3118" s="59"/>
      <c r="D3118" s="29"/>
      <c r="E3118" s="60"/>
      <c r="F3118" s="60"/>
      <c r="G3118" s="60"/>
      <c r="H3118" s="38"/>
      <c r="P3118" s="24"/>
      <c r="R3118" s="24"/>
      <c r="S3118" s="37"/>
      <c r="U3118" s="61"/>
      <c r="V3118" s="61"/>
      <c r="AA3118" s="25"/>
      <c r="AF3118" s="64"/>
    </row>
    <row r="3119" spans="1:33">
      <c r="A3119" s="58"/>
      <c r="C3119" s="59"/>
      <c r="D3119" s="29"/>
      <c r="E3119" s="60"/>
      <c r="F3119" s="60"/>
      <c r="G3119" s="60"/>
      <c r="H3119" s="38"/>
      <c r="P3119" s="24"/>
      <c r="R3119" s="24"/>
      <c r="S3119" s="37"/>
      <c r="U3119" s="61"/>
      <c r="V3119" s="61"/>
      <c r="AA3119" s="25"/>
      <c r="AF3119" s="64"/>
    </row>
    <row r="3120" spans="1:33">
      <c r="A3120" s="58"/>
      <c r="C3120" s="59"/>
      <c r="D3120" s="29"/>
      <c r="E3120" s="60"/>
      <c r="F3120" s="60"/>
      <c r="G3120" s="60"/>
      <c r="H3120" s="38"/>
      <c r="P3120" s="24"/>
      <c r="R3120" s="24"/>
      <c r="S3120" s="37"/>
      <c r="U3120" s="61"/>
      <c r="V3120" s="61"/>
      <c r="AA3120" s="25"/>
      <c r="AF3120" s="64"/>
    </row>
    <row r="3121" spans="1:33">
      <c r="A3121" s="58"/>
      <c r="C3121" s="59"/>
      <c r="D3121" s="29"/>
      <c r="E3121" s="60"/>
      <c r="F3121" s="60"/>
      <c r="G3121" s="60"/>
      <c r="H3121" s="38"/>
      <c r="P3121" s="24"/>
      <c r="R3121" s="24"/>
      <c r="S3121" s="37"/>
      <c r="U3121" s="61"/>
      <c r="V3121" s="61"/>
      <c r="AA3121" s="25"/>
      <c r="AF3121" s="64"/>
    </row>
    <row r="3122" spans="1:33">
      <c r="A3122" s="58"/>
      <c r="C3122" s="59"/>
      <c r="D3122" s="29"/>
      <c r="E3122" s="60"/>
      <c r="F3122" s="60"/>
      <c r="G3122" s="60"/>
      <c r="H3122" s="38"/>
      <c r="P3122" s="24"/>
      <c r="R3122" s="24"/>
      <c r="S3122" s="37"/>
      <c r="U3122" s="61"/>
      <c r="V3122" s="61"/>
      <c r="AA3122" s="25"/>
      <c r="AF3122" s="64"/>
    </row>
    <row r="3123" spans="1:33">
      <c r="A3123" s="58"/>
      <c r="C3123" s="59"/>
      <c r="D3123" s="29"/>
      <c r="E3123" s="60"/>
      <c r="F3123" s="60"/>
      <c r="G3123" s="60"/>
      <c r="H3123" s="38"/>
      <c r="P3123" s="24"/>
      <c r="R3123" s="24"/>
      <c r="S3123" s="37"/>
      <c r="U3123" s="61"/>
      <c r="V3123" s="61"/>
      <c r="AA3123" s="25"/>
      <c r="AF3123" s="64"/>
    </row>
    <row r="3124" spans="1:33">
      <c r="A3124" s="58"/>
      <c r="C3124" s="59"/>
      <c r="D3124" s="29"/>
      <c r="E3124" s="60"/>
      <c r="F3124" s="60"/>
      <c r="G3124" s="60"/>
      <c r="H3124" s="38"/>
      <c r="P3124" s="24"/>
      <c r="R3124" s="24"/>
      <c r="S3124" s="37"/>
      <c r="U3124" s="61"/>
      <c r="V3124" s="61"/>
      <c r="AA3124" s="25"/>
      <c r="AF3124" s="64"/>
    </row>
    <row r="3125" spans="1:33">
      <c r="A3125" s="58"/>
      <c r="C3125" s="59"/>
      <c r="D3125" s="29"/>
      <c r="E3125" s="60"/>
      <c r="F3125" s="60"/>
      <c r="G3125" s="60"/>
      <c r="H3125" s="38"/>
      <c r="P3125" s="24"/>
      <c r="R3125" s="24"/>
      <c r="S3125" s="37"/>
      <c r="U3125" s="61"/>
      <c r="V3125" s="61"/>
      <c r="AA3125" s="25"/>
      <c r="AF3125" s="64"/>
    </row>
    <row r="3126" spans="1:33">
      <c r="A3126" s="58"/>
      <c r="C3126" s="59"/>
      <c r="D3126" s="29"/>
      <c r="E3126" s="60"/>
      <c r="F3126" s="60"/>
      <c r="G3126" s="60"/>
      <c r="H3126" s="38"/>
      <c r="P3126" s="24"/>
      <c r="R3126" s="24"/>
      <c r="S3126" s="37"/>
      <c r="U3126" s="61"/>
      <c r="V3126" s="61"/>
      <c r="AA3126" s="25"/>
      <c r="AF3126" s="64"/>
    </row>
    <row r="3127" spans="1:33">
      <c r="A3127" s="58"/>
      <c r="C3127" s="59"/>
      <c r="E3127" s="60"/>
      <c r="F3127" s="60"/>
      <c r="G3127" s="60"/>
      <c r="H3127" s="38"/>
      <c r="P3127" s="24"/>
      <c r="R3127" s="24"/>
      <c r="U3127" s="61"/>
      <c r="V3127" s="61"/>
      <c r="AA3127" s="25"/>
      <c r="AF3127" s="64"/>
    </row>
    <row r="3128" spans="1:33">
      <c r="A3128" s="58"/>
      <c r="C3128" s="59"/>
      <c r="E3128" s="60"/>
      <c r="F3128" s="60"/>
      <c r="G3128" s="60"/>
      <c r="H3128" s="38"/>
      <c r="P3128" s="24"/>
      <c r="R3128" s="24"/>
      <c r="U3128" s="61"/>
      <c r="V3128" s="61"/>
      <c r="AA3128" s="25"/>
      <c r="AD3128" s="64"/>
      <c r="AE3128" s="64"/>
      <c r="AF3128" s="64"/>
    </row>
    <row r="3129" spans="1:33">
      <c r="A3129" s="58"/>
      <c r="C3129" s="59"/>
      <c r="E3129" s="60"/>
      <c r="F3129" s="60"/>
      <c r="G3129" s="60"/>
      <c r="H3129" s="38"/>
      <c r="P3129" s="24"/>
      <c r="R3129" s="24"/>
      <c r="U3129" s="61"/>
      <c r="V3129" s="61"/>
      <c r="AA3129" s="25"/>
      <c r="AD3129" s="64"/>
      <c r="AE3129" s="64"/>
      <c r="AF3129" s="64"/>
    </row>
    <row r="3130" spans="1:33">
      <c r="A3130" s="58"/>
      <c r="C3130" s="59"/>
      <c r="E3130" s="60"/>
      <c r="F3130" s="60"/>
      <c r="G3130" s="60"/>
      <c r="H3130" s="38"/>
      <c r="P3130" s="24"/>
      <c r="R3130" s="24"/>
      <c r="U3130" s="61"/>
      <c r="V3130" s="61"/>
      <c r="AA3130" s="25"/>
      <c r="AD3130" s="64"/>
      <c r="AE3130" s="64"/>
      <c r="AF3130" s="64"/>
    </row>
    <row r="3131" spans="1:33">
      <c r="A3131" s="58"/>
      <c r="C3131" s="59"/>
      <c r="E3131" s="60"/>
      <c r="F3131" s="60"/>
      <c r="G3131" s="60"/>
      <c r="H3131" s="38"/>
      <c r="P3131" s="24"/>
      <c r="R3131" s="24"/>
      <c r="U3131" s="61"/>
      <c r="V3131" s="61"/>
      <c r="AA3131" s="25"/>
      <c r="AF3131" s="64"/>
    </row>
    <row r="3132" spans="1:33">
      <c r="A3132" s="58"/>
      <c r="C3132" s="59"/>
      <c r="E3132" s="60"/>
      <c r="F3132" s="60"/>
      <c r="G3132" s="60"/>
      <c r="H3132" s="38"/>
      <c r="P3132" s="24"/>
      <c r="R3132" s="24"/>
      <c r="U3132" s="61"/>
      <c r="V3132" s="61"/>
      <c r="AA3132" s="25"/>
      <c r="AF3132" s="64"/>
      <c r="AG3132" s="69"/>
    </row>
    <row r="3133" spans="1:33">
      <c r="A3133" s="58"/>
      <c r="C3133" s="59"/>
      <c r="E3133" s="60"/>
      <c r="F3133" s="60"/>
      <c r="G3133" s="60"/>
      <c r="H3133" s="38"/>
      <c r="P3133" s="24"/>
      <c r="R3133" s="24"/>
      <c r="U3133" s="61"/>
      <c r="V3133" s="61"/>
      <c r="AA3133" s="25"/>
      <c r="AD3133" s="64"/>
      <c r="AE3133" s="64"/>
      <c r="AF3133" s="64"/>
      <c r="AG3133" s="69"/>
    </row>
    <row r="3134" spans="1:33">
      <c r="A3134" s="58"/>
      <c r="C3134" s="59"/>
      <c r="E3134" s="60"/>
      <c r="F3134" s="60"/>
      <c r="G3134" s="60"/>
      <c r="H3134" s="38"/>
      <c r="P3134" s="24"/>
      <c r="R3134" s="24"/>
      <c r="U3134" s="61"/>
      <c r="V3134" s="61"/>
      <c r="AA3134" s="25"/>
      <c r="AD3134" s="64"/>
      <c r="AE3134" s="64"/>
      <c r="AF3134" s="64"/>
    </row>
    <row r="3135" spans="1:33">
      <c r="A3135" s="58"/>
      <c r="C3135" s="59"/>
      <c r="E3135" s="60"/>
      <c r="F3135" s="60"/>
      <c r="G3135" s="60"/>
      <c r="H3135" s="38"/>
      <c r="P3135" s="24"/>
      <c r="R3135" s="24"/>
      <c r="U3135" s="61"/>
      <c r="V3135" s="61"/>
      <c r="AA3135" s="25"/>
      <c r="AD3135" s="64"/>
      <c r="AE3135" s="64"/>
      <c r="AF3135" s="64"/>
    </row>
    <row r="3136" spans="1:33">
      <c r="A3136" s="58"/>
      <c r="C3136" s="59"/>
      <c r="E3136" s="60"/>
      <c r="F3136" s="60"/>
      <c r="G3136" s="60"/>
      <c r="H3136" s="38"/>
      <c r="P3136" s="24"/>
      <c r="R3136" s="24"/>
      <c r="U3136" s="61"/>
      <c r="V3136" s="61"/>
      <c r="AA3136" s="25"/>
      <c r="AF3136" s="64"/>
    </row>
    <row r="3137" spans="1:32">
      <c r="A3137" s="58"/>
      <c r="C3137" s="59"/>
      <c r="E3137" s="60"/>
      <c r="F3137" s="60"/>
      <c r="G3137" s="60"/>
      <c r="H3137" s="38"/>
      <c r="P3137" s="24"/>
      <c r="R3137" s="24"/>
      <c r="U3137" s="61"/>
      <c r="V3137" s="61"/>
      <c r="AA3137" s="25"/>
      <c r="AF3137" s="64"/>
    </row>
    <row r="3138" spans="1:32">
      <c r="A3138" s="37"/>
      <c r="C3138" s="59"/>
      <c r="E3138" s="60"/>
      <c r="F3138" s="60"/>
      <c r="G3138" s="60"/>
      <c r="H3138" s="38"/>
      <c r="P3138" s="24"/>
      <c r="R3138" s="24"/>
      <c r="U3138" s="61"/>
      <c r="V3138" s="61"/>
      <c r="AA3138" s="25"/>
      <c r="AF3138" s="64"/>
    </row>
    <row r="3139" spans="1:32">
      <c r="A3139" s="37"/>
      <c r="C3139" s="59"/>
      <c r="E3139" s="60"/>
      <c r="F3139" s="60"/>
      <c r="G3139" s="60"/>
      <c r="H3139" s="38"/>
      <c r="P3139" s="24"/>
      <c r="R3139" s="24"/>
      <c r="U3139" s="61"/>
      <c r="V3139" s="61"/>
      <c r="AA3139" s="25"/>
      <c r="AF3139" s="64"/>
    </row>
    <row r="3140" spans="1:32">
      <c r="A3140" s="37"/>
      <c r="C3140" s="59"/>
      <c r="E3140" s="60"/>
      <c r="F3140" s="60"/>
      <c r="G3140" s="60"/>
      <c r="H3140" s="38"/>
      <c r="P3140" s="24"/>
      <c r="R3140" s="24"/>
      <c r="U3140" s="61"/>
      <c r="V3140" s="61"/>
      <c r="AA3140" s="25"/>
      <c r="AF3140" s="64"/>
    </row>
    <row r="3141" spans="1:32">
      <c r="A3141" s="37"/>
      <c r="C3141" s="59"/>
      <c r="E3141" s="60"/>
      <c r="F3141" s="60"/>
      <c r="G3141" s="60"/>
      <c r="H3141" s="38"/>
      <c r="P3141" s="24"/>
      <c r="R3141" s="24"/>
      <c r="U3141" s="61"/>
      <c r="V3141" s="61"/>
      <c r="AA3141" s="25"/>
      <c r="AF3141" s="64"/>
    </row>
    <row r="3142" spans="1:32">
      <c r="A3142" s="37"/>
      <c r="C3142" s="59"/>
      <c r="E3142" s="60"/>
      <c r="F3142" s="60"/>
      <c r="G3142" s="60"/>
      <c r="H3142" s="38"/>
      <c r="P3142" s="24"/>
      <c r="R3142" s="24"/>
      <c r="U3142" s="61"/>
      <c r="V3142" s="61"/>
      <c r="AA3142" s="25"/>
      <c r="AF3142" s="64"/>
    </row>
    <row r="3143" spans="1:32">
      <c r="A3143" s="37"/>
      <c r="C3143" s="59"/>
      <c r="E3143" s="60"/>
      <c r="F3143" s="60"/>
      <c r="G3143" s="60"/>
      <c r="H3143" s="38"/>
      <c r="P3143" s="24"/>
      <c r="R3143" s="24"/>
      <c r="U3143" s="61"/>
      <c r="V3143" s="61"/>
      <c r="AA3143" s="25"/>
      <c r="AF3143" s="64"/>
    </row>
    <row r="3144" spans="1:32">
      <c r="A3144" s="37"/>
      <c r="C3144" s="59"/>
      <c r="E3144" s="60"/>
      <c r="F3144" s="60"/>
      <c r="G3144" s="60"/>
      <c r="H3144" s="38"/>
      <c r="P3144" s="24"/>
      <c r="R3144" s="24"/>
      <c r="U3144" s="61"/>
      <c r="V3144" s="61"/>
      <c r="AA3144" s="25"/>
      <c r="AF3144" s="64"/>
    </row>
    <row r="3145" spans="1:32">
      <c r="A3145" s="37"/>
      <c r="C3145" s="59"/>
      <c r="E3145" s="60"/>
      <c r="F3145" s="60"/>
      <c r="G3145" s="60"/>
      <c r="H3145" s="38"/>
      <c r="P3145" s="24"/>
      <c r="R3145" s="24"/>
      <c r="U3145" s="61"/>
      <c r="V3145" s="61"/>
      <c r="AA3145" s="25"/>
      <c r="AF3145" s="64"/>
    </row>
    <row r="3146" spans="1:32">
      <c r="A3146" s="37"/>
      <c r="C3146" s="59"/>
      <c r="E3146" s="60"/>
      <c r="F3146" s="60"/>
      <c r="G3146" s="60"/>
      <c r="H3146" s="38"/>
      <c r="P3146" s="24"/>
      <c r="R3146" s="24"/>
      <c r="U3146" s="61"/>
      <c r="V3146" s="61"/>
      <c r="AA3146" s="25"/>
      <c r="AF3146" s="64"/>
    </row>
    <row r="3147" spans="1:32">
      <c r="A3147" s="37"/>
      <c r="C3147" s="59"/>
      <c r="E3147" s="60"/>
      <c r="F3147" s="60"/>
      <c r="G3147" s="60"/>
      <c r="H3147" s="38"/>
      <c r="P3147" s="24"/>
      <c r="R3147" s="24"/>
      <c r="U3147" s="61"/>
      <c r="V3147" s="61"/>
      <c r="AA3147" s="25"/>
      <c r="AF3147" s="64"/>
    </row>
    <row r="3148" spans="1:32">
      <c r="A3148" s="37"/>
      <c r="C3148" s="59"/>
      <c r="E3148" s="60"/>
      <c r="F3148" s="60"/>
      <c r="G3148" s="60"/>
      <c r="H3148" s="38"/>
      <c r="P3148" s="24"/>
      <c r="R3148" s="24"/>
      <c r="U3148" s="61"/>
      <c r="V3148" s="61"/>
      <c r="AA3148" s="25"/>
      <c r="AF3148" s="64"/>
    </row>
    <row r="3149" spans="1:32">
      <c r="A3149" s="37"/>
      <c r="C3149" s="59"/>
      <c r="E3149" s="60"/>
      <c r="F3149" s="60"/>
      <c r="G3149" s="60"/>
      <c r="H3149" s="38"/>
      <c r="P3149" s="24"/>
      <c r="R3149" s="24"/>
      <c r="U3149" s="61"/>
      <c r="V3149" s="61"/>
      <c r="AA3149" s="25"/>
      <c r="AF3149" s="64"/>
    </row>
    <row r="3150" spans="1:32">
      <c r="A3150" s="37"/>
      <c r="B3150" s="29"/>
      <c r="C3150" s="59"/>
      <c r="E3150" s="60"/>
      <c r="F3150" s="60"/>
      <c r="G3150" s="60"/>
      <c r="H3150" s="38"/>
      <c r="P3150" s="24"/>
      <c r="R3150" s="24"/>
      <c r="U3150" s="61"/>
      <c r="V3150" s="61"/>
      <c r="AA3150" s="25"/>
      <c r="AF3150" s="64"/>
    </row>
    <row r="3151" spans="1:32">
      <c r="A3151" s="37"/>
      <c r="B3151" s="29"/>
      <c r="C3151" s="59"/>
      <c r="E3151" s="60"/>
      <c r="F3151" s="60"/>
      <c r="G3151" s="60"/>
      <c r="H3151" s="38"/>
      <c r="P3151" s="24"/>
      <c r="R3151" s="24"/>
      <c r="U3151" s="61"/>
      <c r="V3151" s="61"/>
      <c r="AA3151" s="25"/>
      <c r="AF3151" s="64"/>
    </row>
    <row r="3152" spans="1:32">
      <c r="A3152" s="37"/>
      <c r="B3152" s="29"/>
      <c r="C3152" s="59"/>
      <c r="E3152" s="60"/>
      <c r="F3152" s="60"/>
      <c r="G3152" s="60"/>
      <c r="H3152" s="38"/>
      <c r="P3152" s="24"/>
      <c r="R3152" s="24"/>
      <c r="U3152" s="61"/>
      <c r="V3152" s="61"/>
      <c r="AA3152" s="25"/>
      <c r="AF3152" s="64"/>
    </row>
    <row r="3153" spans="1:33">
      <c r="A3153" s="37"/>
      <c r="B3153" s="29"/>
      <c r="C3153" s="59"/>
      <c r="E3153" s="60"/>
      <c r="F3153" s="60"/>
      <c r="G3153" s="60"/>
      <c r="H3153" s="38"/>
      <c r="P3153" s="24"/>
      <c r="R3153" s="24"/>
      <c r="U3153" s="61"/>
      <c r="V3153" s="61"/>
      <c r="AA3153" s="25"/>
      <c r="AF3153" s="64"/>
    </row>
    <row r="3154" spans="1:33">
      <c r="A3154" s="37"/>
      <c r="B3154" s="29"/>
      <c r="C3154" s="59"/>
      <c r="E3154" s="60"/>
      <c r="F3154" s="60"/>
      <c r="G3154" s="60"/>
      <c r="H3154" s="38"/>
      <c r="P3154" s="24"/>
      <c r="R3154" s="24"/>
      <c r="U3154" s="61"/>
      <c r="V3154" s="61"/>
      <c r="AA3154" s="25"/>
      <c r="AF3154" s="64"/>
      <c r="AG3154" s="64"/>
    </row>
    <row r="3155" spans="1:33">
      <c r="A3155" s="37"/>
      <c r="B3155" s="29"/>
      <c r="C3155" s="59"/>
      <c r="E3155" s="60"/>
      <c r="F3155" s="60"/>
      <c r="G3155" s="60"/>
      <c r="H3155" s="38"/>
      <c r="P3155" s="24"/>
      <c r="R3155" s="24"/>
      <c r="U3155" s="61"/>
      <c r="V3155" s="61"/>
      <c r="AA3155" s="25"/>
      <c r="AF3155" s="64"/>
      <c r="AG3155" s="64"/>
    </row>
    <row r="3156" spans="1:33">
      <c r="A3156" s="37"/>
      <c r="B3156" s="29"/>
      <c r="C3156" s="59"/>
      <c r="E3156" s="60"/>
      <c r="F3156" s="60"/>
      <c r="G3156" s="60"/>
      <c r="H3156" s="38"/>
      <c r="P3156" s="24"/>
      <c r="R3156" s="24"/>
      <c r="U3156" s="61"/>
      <c r="V3156" s="61"/>
      <c r="AA3156" s="25"/>
      <c r="AF3156" s="64"/>
      <c r="AG3156" s="64"/>
    </row>
    <row r="3157" spans="1:33">
      <c r="A3157" s="37"/>
      <c r="B3157" s="29"/>
      <c r="C3157" s="59"/>
      <c r="E3157" s="60"/>
      <c r="F3157" s="60"/>
      <c r="G3157" s="60"/>
      <c r="H3157" s="38"/>
      <c r="P3157" s="24"/>
      <c r="R3157" s="24"/>
      <c r="U3157" s="61"/>
      <c r="V3157" s="61"/>
      <c r="AA3157" s="25"/>
      <c r="AF3157" s="64"/>
      <c r="AG3157" s="64"/>
    </row>
    <row r="3158" spans="1:33">
      <c r="A3158" s="37"/>
      <c r="B3158" s="29"/>
      <c r="C3158" s="59"/>
      <c r="E3158" s="60"/>
      <c r="F3158" s="60"/>
      <c r="G3158" s="60"/>
      <c r="H3158" s="38"/>
      <c r="P3158" s="24"/>
      <c r="R3158" s="24"/>
      <c r="U3158" s="61"/>
      <c r="V3158" s="61"/>
      <c r="AA3158" s="25"/>
      <c r="AF3158" s="64"/>
      <c r="AG3158" s="64"/>
    </row>
    <row r="3159" spans="1:33">
      <c r="A3159" s="37"/>
      <c r="B3159" s="29"/>
      <c r="C3159" s="59"/>
      <c r="E3159" s="60"/>
      <c r="F3159" s="60"/>
      <c r="G3159" s="60"/>
      <c r="H3159" s="38"/>
      <c r="P3159" s="24"/>
      <c r="R3159" s="24"/>
      <c r="U3159" s="61"/>
      <c r="V3159" s="61"/>
      <c r="AA3159" s="25"/>
      <c r="AF3159" s="64"/>
      <c r="AG3159" s="64"/>
    </row>
    <row r="3160" spans="1:33">
      <c r="A3160" s="37"/>
      <c r="B3160" s="29"/>
      <c r="C3160" s="59"/>
      <c r="E3160" s="60"/>
      <c r="F3160" s="60"/>
      <c r="G3160" s="60"/>
      <c r="H3160" s="38"/>
      <c r="P3160" s="24"/>
      <c r="R3160" s="24"/>
      <c r="U3160" s="61"/>
      <c r="V3160" s="61"/>
      <c r="AA3160" s="25"/>
      <c r="AF3160" s="64"/>
      <c r="AG3160" s="64"/>
    </row>
    <row r="3161" spans="1:33">
      <c r="A3161" s="37"/>
      <c r="B3161" s="29"/>
      <c r="C3161" s="59"/>
      <c r="E3161" s="60"/>
      <c r="F3161" s="60"/>
      <c r="G3161" s="60"/>
      <c r="H3161" s="38"/>
      <c r="P3161" s="24"/>
      <c r="R3161" s="24"/>
      <c r="U3161" s="61"/>
      <c r="V3161" s="61"/>
      <c r="AA3161" s="25"/>
      <c r="AF3161" s="64"/>
      <c r="AG3161" s="64"/>
    </row>
    <row r="3162" spans="1:33">
      <c r="A3162" s="37"/>
      <c r="B3162" s="29"/>
      <c r="C3162" s="59"/>
      <c r="E3162" s="60"/>
      <c r="F3162" s="60"/>
      <c r="G3162" s="60"/>
      <c r="H3162" s="38"/>
      <c r="P3162" s="24"/>
      <c r="R3162" s="24"/>
      <c r="U3162" s="61"/>
      <c r="V3162" s="61"/>
      <c r="AA3162" s="25"/>
      <c r="AF3162" s="64"/>
      <c r="AG3162" s="64"/>
    </row>
    <row r="3163" spans="1:33">
      <c r="A3163" s="37"/>
      <c r="B3163" s="29"/>
      <c r="C3163" s="59"/>
      <c r="E3163" s="60"/>
      <c r="F3163" s="60"/>
      <c r="G3163" s="60"/>
      <c r="H3163" s="38"/>
      <c r="P3163" s="24"/>
      <c r="R3163" s="24"/>
      <c r="S3163" s="37"/>
      <c r="U3163" s="61"/>
      <c r="V3163" s="61"/>
      <c r="AA3163" s="25"/>
      <c r="AF3163" s="64"/>
    </row>
    <row r="3164" spans="1:33">
      <c r="A3164" s="37"/>
      <c r="B3164" s="29"/>
      <c r="C3164" s="59"/>
      <c r="E3164" s="60"/>
      <c r="F3164" s="60"/>
      <c r="G3164" s="60"/>
      <c r="H3164" s="38"/>
      <c r="P3164" s="24"/>
      <c r="R3164" s="24"/>
      <c r="S3164" s="37"/>
      <c r="U3164" s="61"/>
      <c r="V3164" s="61"/>
      <c r="AA3164" s="25"/>
      <c r="AF3164" s="64"/>
    </row>
    <row r="3165" spans="1:33">
      <c r="A3165" s="37"/>
      <c r="B3165" s="29"/>
      <c r="C3165" s="59"/>
      <c r="E3165" s="60"/>
      <c r="F3165" s="60"/>
      <c r="G3165" s="60"/>
      <c r="H3165" s="38"/>
      <c r="P3165" s="24"/>
      <c r="R3165" s="24"/>
      <c r="S3165" s="37"/>
      <c r="U3165" s="61"/>
      <c r="V3165" s="61"/>
      <c r="AA3165" s="25"/>
      <c r="AD3165" s="64"/>
      <c r="AE3165" s="64"/>
      <c r="AF3165" s="64"/>
    </row>
    <row r="3166" spans="1:33">
      <c r="A3166" s="37"/>
      <c r="B3166" s="29"/>
      <c r="C3166" s="59"/>
      <c r="E3166" s="60"/>
      <c r="F3166" s="60"/>
      <c r="G3166" s="60"/>
      <c r="H3166" s="38"/>
      <c r="P3166" s="24"/>
      <c r="R3166" s="24"/>
      <c r="S3166" s="37"/>
      <c r="U3166" s="61"/>
      <c r="V3166" s="61"/>
      <c r="AA3166" s="25"/>
      <c r="AD3166" s="64"/>
      <c r="AE3166" s="64"/>
      <c r="AF3166" s="64"/>
    </row>
    <row r="3167" spans="1:33">
      <c r="A3167" s="37"/>
      <c r="B3167" s="29"/>
      <c r="C3167" s="59"/>
      <c r="E3167" s="60"/>
      <c r="F3167" s="60"/>
      <c r="G3167" s="60"/>
      <c r="H3167" s="38"/>
      <c r="P3167" s="24"/>
      <c r="R3167" s="24"/>
      <c r="S3167" s="37"/>
      <c r="U3167" s="61"/>
      <c r="V3167" s="61"/>
      <c r="AA3167" s="25"/>
      <c r="AF3167" s="64"/>
      <c r="AG3167" s="69"/>
    </row>
    <row r="3168" spans="1:33">
      <c r="A3168" s="37"/>
      <c r="B3168" s="29"/>
      <c r="C3168" s="59"/>
      <c r="E3168" s="60"/>
      <c r="F3168" s="60"/>
      <c r="G3168" s="60"/>
      <c r="H3168" s="38"/>
      <c r="P3168" s="24"/>
      <c r="R3168" s="24"/>
      <c r="S3168" s="37"/>
      <c r="U3168" s="61"/>
      <c r="V3168" s="61"/>
      <c r="AA3168" s="25"/>
      <c r="AF3168" s="64"/>
      <c r="AG3168" s="69"/>
    </row>
    <row r="3169" spans="1:33">
      <c r="A3169" s="37"/>
      <c r="B3169" s="29"/>
      <c r="C3169" s="59"/>
      <c r="E3169" s="60"/>
      <c r="F3169" s="60"/>
      <c r="G3169" s="60"/>
      <c r="H3169" s="38"/>
      <c r="P3169" s="24"/>
      <c r="R3169" s="24"/>
      <c r="S3169" s="37"/>
      <c r="U3169" s="61"/>
      <c r="V3169" s="61"/>
      <c r="AA3169" s="25"/>
      <c r="AF3169" s="64"/>
      <c r="AG3169" s="69"/>
    </row>
    <row r="3170" spans="1:33">
      <c r="A3170" s="37"/>
      <c r="B3170" s="29"/>
      <c r="C3170" s="59"/>
      <c r="E3170" s="60"/>
      <c r="F3170" s="60"/>
      <c r="G3170" s="60"/>
      <c r="H3170" s="38"/>
      <c r="P3170" s="24"/>
      <c r="R3170" s="24"/>
      <c r="S3170" s="37"/>
      <c r="U3170" s="61"/>
      <c r="V3170" s="61"/>
      <c r="AA3170" s="25"/>
      <c r="AF3170" s="64"/>
      <c r="AG3170" s="69"/>
    </row>
    <row r="3171" spans="1:33">
      <c r="A3171" s="37"/>
      <c r="B3171" s="29"/>
      <c r="C3171" s="59"/>
      <c r="E3171" s="60"/>
      <c r="F3171" s="60"/>
      <c r="G3171" s="60"/>
      <c r="H3171" s="38"/>
      <c r="P3171" s="24"/>
      <c r="R3171" s="24"/>
      <c r="S3171" s="37"/>
      <c r="U3171" s="61"/>
      <c r="V3171" s="61"/>
      <c r="AA3171" s="25"/>
      <c r="AF3171" s="64"/>
      <c r="AG3171" s="69"/>
    </row>
    <row r="3172" spans="1:33">
      <c r="A3172" s="37"/>
      <c r="B3172" s="29"/>
      <c r="C3172" s="59"/>
      <c r="E3172" s="60"/>
      <c r="F3172" s="60"/>
      <c r="G3172" s="60"/>
      <c r="H3172" s="38"/>
      <c r="P3172" s="24"/>
      <c r="R3172" s="24"/>
      <c r="S3172" s="37"/>
      <c r="U3172" s="61"/>
      <c r="V3172" s="61"/>
      <c r="AA3172" s="25"/>
      <c r="AF3172" s="64"/>
      <c r="AG3172" s="69"/>
    </row>
    <row r="3173" spans="1:33">
      <c r="A3173" s="37"/>
      <c r="B3173" s="29"/>
      <c r="C3173" s="59"/>
      <c r="E3173" s="60"/>
      <c r="F3173" s="60"/>
      <c r="G3173" s="60"/>
      <c r="H3173" s="38"/>
      <c r="P3173" s="24"/>
      <c r="R3173" s="24"/>
      <c r="S3173" s="37"/>
      <c r="U3173" s="61"/>
      <c r="V3173" s="61"/>
      <c r="AA3173" s="25"/>
      <c r="AF3173" s="64"/>
    </row>
    <row r="3174" spans="1:33">
      <c r="A3174" s="37"/>
      <c r="B3174" s="29"/>
      <c r="C3174" s="59"/>
      <c r="E3174" s="60"/>
      <c r="F3174" s="60"/>
      <c r="G3174" s="60"/>
      <c r="H3174" s="38"/>
      <c r="P3174" s="24"/>
      <c r="R3174" s="24"/>
      <c r="S3174" s="37"/>
      <c r="U3174" s="61"/>
      <c r="V3174" s="61"/>
      <c r="AA3174" s="25"/>
      <c r="AF3174" s="64"/>
    </row>
    <row r="3175" spans="1:33">
      <c r="A3175" s="37"/>
      <c r="B3175" s="29"/>
      <c r="C3175" s="59"/>
      <c r="E3175" s="60"/>
      <c r="F3175" s="60"/>
      <c r="G3175" s="60"/>
      <c r="H3175" s="38"/>
      <c r="P3175" s="24"/>
      <c r="R3175" s="24"/>
      <c r="S3175" s="37"/>
      <c r="U3175" s="61"/>
      <c r="V3175" s="61"/>
      <c r="AA3175" s="25"/>
      <c r="AF3175" s="64"/>
    </row>
    <row r="3176" spans="1:33">
      <c r="A3176" s="37"/>
      <c r="B3176" s="29"/>
      <c r="C3176" s="59"/>
      <c r="E3176" s="60"/>
      <c r="F3176" s="60"/>
      <c r="G3176" s="60"/>
      <c r="H3176" s="38"/>
      <c r="P3176" s="24"/>
      <c r="R3176" s="24"/>
      <c r="S3176" s="37"/>
      <c r="U3176" s="61"/>
      <c r="V3176" s="61"/>
      <c r="AA3176" s="25"/>
      <c r="AF3176" s="64"/>
    </row>
    <row r="3177" spans="1:33">
      <c r="A3177" s="37"/>
      <c r="B3177" s="29"/>
      <c r="C3177" s="59"/>
      <c r="E3177" s="60"/>
      <c r="F3177" s="60"/>
      <c r="G3177" s="60"/>
      <c r="H3177" s="38"/>
      <c r="P3177" s="24"/>
      <c r="R3177" s="24"/>
      <c r="S3177" s="37"/>
      <c r="U3177" s="61"/>
      <c r="V3177" s="61"/>
      <c r="AA3177" s="25"/>
      <c r="AF3177" s="64"/>
    </row>
    <row r="3178" spans="1:33">
      <c r="A3178" s="37"/>
      <c r="B3178" s="29"/>
      <c r="C3178" s="59"/>
      <c r="E3178" s="60"/>
      <c r="F3178" s="60"/>
      <c r="G3178" s="60"/>
      <c r="H3178" s="38"/>
      <c r="P3178" s="24"/>
      <c r="R3178" s="24"/>
      <c r="S3178" s="37"/>
      <c r="U3178" s="61"/>
      <c r="V3178" s="61"/>
      <c r="AA3178" s="25"/>
      <c r="AF3178" s="64"/>
    </row>
    <row r="3179" spans="1:33">
      <c r="A3179" s="37"/>
      <c r="B3179" s="29"/>
      <c r="C3179" s="59"/>
      <c r="E3179" s="60"/>
      <c r="F3179" s="60"/>
      <c r="G3179" s="60"/>
      <c r="H3179" s="38"/>
      <c r="P3179" s="24"/>
      <c r="R3179" s="24"/>
      <c r="S3179" s="37"/>
      <c r="U3179" s="61"/>
      <c r="V3179" s="61"/>
      <c r="AA3179" s="25"/>
      <c r="AF3179" s="64"/>
    </row>
    <row r="3180" spans="1:33">
      <c r="A3180" s="37"/>
      <c r="B3180" s="29"/>
      <c r="C3180" s="59"/>
      <c r="E3180" s="60"/>
      <c r="F3180" s="60"/>
      <c r="G3180" s="60"/>
      <c r="H3180" s="38"/>
      <c r="P3180" s="24"/>
      <c r="R3180" s="24"/>
      <c r="S3180" s="37"/>
      <c r="U3180" s="61"/>
      <c r="V3180" s="61"/>
      <c r="AA3180" s="25"/>
      <c r="AF3180" s="64"/>
    </row>
    <row r="3181" spans="1:33">
      <c r="A3181" s="37"/>
      <c r="B3181" s="29"/>
      <c r="C3181" s="59"/>
      <c r="E3181" s="60"/>
      <c r="F3181" s="60"/>
      <c r="G3181" s="60"/>
      <c r="H3181" s="38"/>
      <c r="P3181" s="24"/>
      <c r="R3181" s="24"/>
      <c r="S3181" s="37"/>
      <c r="U3181" s="61"/>
      <c r="V3181" s="61"/>
      <c r="AA3181" s="25"/>
      <c r="AF3181" s="64"/>
    </row>
    <row r="3182" spans="1:33">
      <c r="A3182" s="37"/>
      <c r="B3182" s="29"/>
      <c r="C3182" s="59"/>
      <c r="E3182" s="60"/>
      <c r="F3182" s="60"/>
      <c r="G3182" s="60"/>
      <c r="H3182" s="38"/>
      <c r="P3182" s="24"/>
      <c r="R3182" s="24"/>
      <c r="S3182" s="37"/>
      <c r="U3182" s="61"/>
      <c r="V3182" s="61"/>
      <c r="AA3182" s="25"/>
      <c r="AF3182" s="64"/>
    </row>
    <row r="3183" spans="1:33">
      <c r="A3183" s="37"/>
      <c r="B3183" s="29"/>
      <c r="C3183" s="59"/>
      <c r="E3183" s="60"/>
      <c r="F3183" s="60"/>
      <c r="G3183" s="60"/>
      <c r="H3183" s="38"/>
      <c r="P3183" s="24"/>
      <c r="R3183" s="24"/>
      <c r="S3183" s="37"/>
      <c r="U3183" s="61"/>
      <c r="V3183" s="61"/>
      <c r="AA3183" s="25"/>
      <c r="AF3183" s="64"/>
    </row>
    <row r="3184" spans="1:33">
      <c r="A3184" s="37"/>
      <c r="B3184" s="29"/>
      <c r="C3184" s="59"/>
      <c r="E3184" s="60"/>
      <c r="F3184" s="60"/>
      <c r="G3184" s="60"/>
      <c r="H3184" s="38"/>
      <c r="P3184" s="24"/>
      <c r="R3184" s="24"/>
      <c r="S3184" s="37"/>
      <c r="U3184" s="61"/>
      <c r="V3184" s="61"/>
      <c r="AA3184" s="25"/>
      <c r="AF3184" s="64"/>
    </row>
    <row r="3185" spans="1:33">
      <c r="A3185" s="37"/>
      <c r="B3185" s="29"/>
      <c r="C3185" s="59"/>
      <c r="E3185" s="60"/>
      <c r="F3185" s="60"/>
      <c r="G3185" s="60"/>
      <c r="H3185" s="38"/>
      <c r="P3185" s="24"/>
      <c r="R3185" s="24"/>
      <c r="S3185" s="37"/>
      <c r="U3185" s="61"/>
      <c r="V3185" s="61"/>
      <c r="AA3185" s="25"/>
      <c r="AF3185" s="64"/>
    </row>
    <row r="3186" spans="1:33">
      <c r="A3186" s="37"/>
      <c r="B3186" s="29"/>
      <c r="C3186" s="59"/>
      <c r="E3186" s="60"/>
      <c r="F3186" s="60"/>
      <c r="G3186" s="60"/>
      <c r="H3186" s="38"/>
      <c r="P3186" s="24"/>
      <c r="R3186" s="24"/>
      <c r="S3186" s="37"/>
      <c r="U3186" s="61"/>
      <c r="V3186" s="61"/>
      <c r="AA3186" s="25"/>
      <c r="AF3186" s="64"/>
    </row>
    <row r="3187" spans="1:33">
      <c r="A3187" s="37"/>
      <c r="B3187" s="29"/>
      <c r="C3187" s="59"/>
      <c r="E3187" s="60"/>
      <c r="F3187" s="60"/>
      <c r="G3187" s="60"/>
      <c r="H3187" s="38"/>
      <c r="P3187" s="24"/>
      <c r="R3187" s="24"/>
      <c r="S3187" s="37"/>
      <c r="U3187" s="61"/>
      <c r="V3187" s="61"/>
      <c r="AA3187" s="25"/>
      <c r="AF3187" s="64"/>
    </row>
    <row r="3188" spans="1:33">
      <c r="A3188" s="37"/>
      <c r="B3188" s="29"/>
      <c r="C3188" s="59"/>
      <c r="E3188" s="60"/>
      <c r="F3188" s="60"/>
      <c r="G3188" s="60"/>
      <c r="H3188" s="38"/>
      <c r="P3188" s="24"/>
      <c r="R3188" s="24"/>
      <c r="S3188" s="37"/>
      <c r="U3188" s="61"/>
      <c r="V3188" s="61"/>
      <c r="AA3188" s="25"/>
      <c r="AD3188" s="64"/>
      <c r="AE3188" s="64"/>
      <c r="AF3188" s="64"/>
    </row>
    <row r="3189" spans="1:33">
      <c r="A3189" s="37"/>
      <c r="B3189" s="29"/>
      <c r="C3189" s="59"/>
      <c r="E3189" s="60"/>
      <c r="F3189" s="60"/>
      <c r="G3189" s="60"/>
      <c r="H3189" s="38"/>
      <c r="P3189" s="24"/>
      <c r="R3189" s="24"/>
      <c r="S3189" s="37"/>
      <c r="U3189" s="61"/>
      <c r="V3189" s="61"/>
      <c r="AA3189" s="25"/>
      <c r="AD3189" s="64"/>
      <c r="AE3189" s="64"/>
      <c r="AF3189" s="64"/>
    </row>
    <row r="3190" spans="1:33">
      <c r="A3190" s="37"/>
      <c r="B3190" s="29"/>
      <c r="C3190" s="59"/>
      <c r="E3190" s="60"/>
      <c r="F3190" s="60"/>
      <c r="G3190" s="60"/>
      <c r="H3190" s="38"/>
      <c r="P3190" s="24"/>
      <c r="R3190" s="24"/>
      <c r="S3190" s="37"/>
      <c r="U3190" s="61"/>
      <c r="V3190" s="61"/>
      <c r="AA3190" s="25"/>
      <c r="AD3190" s="64"/>
      <c r="AE3190" s="64"/>
      <c r="AF3190" s="64"/>
    </row>
    <row r="3191" spans="1:33">
      <c r="A3191" s="37"/>
      <c r="B3191" s="29"/>
      <c r="C3191" s="59"/>
      <c r="E3191" s="60"/>
      <c r="F3191" s="60"/>
      <c r="G3191" s="60"/>
      <c r="H3191" s="38"/>
      <c r="P3191" s="24"/>
      <c r="R3191" s="24"/>
      <c r="S3191" s="37"/>
      <c r="U3191" s="61"/>
      <c r="V3191" s="61"/>
      <c r="AA3191" s="25"/>
      <c r="AD3191" s="64"/>
      <c r="AE3191" s="64"/>
      <c r="AF3191" s="64"/>
    </row>
    <row r="3192" spans="1:33">
      <c r="A3192" s="37"/>
      <c r="B3192" s="29"/>
      <c r="C3192" s="59"/>
      <c r="E3192" s="60"/>
      <c r="F3192" s="60"/>
      <c r="G3192" s="60"/>
      <c r="H3192" s="38"/>
      <c r="P3192" s="24"/>
      <c r="R3192" s="24"/>
      <c r="S3192" s="37"/>
      <c r="U3192" s="61"/>
      <c r="V3192" s="61"/>
      <c r="AA3192" s="25"/>
      <c r="AD3192" s="64"/>
      <c r="AE3192" s="64"/>
      <c r="AF3192" s="64"/>
    </row>
    <row r="3193" spans="1:33">
      <c r="A3193" s="37"/>
      <c r="C3193" s="59"/>
      <c r="E3193" s="60"/>
      <c r="F3193" s="60"/>
      <c r="G3193" s="60"/>
      <c r="H3193" s="38"/>
      <c r="P3193" s="24"/>
      <c r="R3193" s="24"/>
      <c r="S3193" s="37"/>
      <c r="U3193" s="61"/>
      <c r="V3193" s="61"/>
      <c r="AA3193" s="25"/>
      <c r="AD3193" s="64"/>
      <c r="AE3193" s="64"/>
      <c r="AF3193" s="64"/>
    </row>
    <row r="3194" spans="1:33">
      <c r="A3194" s="37"/>
      <c r="C3194" s="59"/>
      <c r="E3194" s="60"/>
      <c r="F3194" s="60"/>
      <c r="G3194" s="60"/>
      <c r="H3194" s="38"/>
      <c r="P3194" s="24"/>
      <c r="R3194" s="24"/>
      <c r="S3194" s="37"/>
      <c r="U3194" s="61"/>
      <c r="V3194" s="61"/>
      <c r="AA3194" s="25"/>
      <c r="AD3194" s="64"/>
      <c r="AE3194" s="64"/>
      <c r="AF3194" s="64"/>
    </row>
    <row r="3195" spans="1:33">
      <c r="A3195" s="37"/>
      <c r="C3195" s="59"/>
      <c r="E3195" s="60"/>
      <c r="F3195" s="60"/>
      <c r="G3195" s="60"/>
      <c r="H3195" s="38"/>
      <c r="P3195" s="24"/>
      <c r="R3195" s="24"/>
      <c r="S3195" s="37"/>
      <c r="U3195" s="61"/>
      <c r="V3195" s="61"/>
      <c r="AA3195" s="25"/>
      <c r="AF3195" s="64"/>
      <c r="AG3195" s="64"/>
    </row>
    <row r="3196" spans="1:33">
      <c r="A3196" s="37"/>
      <c r="C3196" s="59"/>
      <c r="E3196" s="60"/>
      <c r="F3196" s="60"/>
      <c r="G3196" s="60"/>
      <c r="H3196" s="38"/>
      <c r="P3196" s="24"/>
      <c r="R3196" s="24"/>
      <c r="S3196" s="37"/>
      <c r="U3196" s="61"/>
      <c r="V3196" s="61"/>
      <c r="AA3196" s="25"/>
      <c r="AD3196" s="64"/>
      <c r="AE3196" s="64"/>
      <c r="AF3196" s="64"/>
    </row>
    <row r="3197" spans="1:33">
      <c r="A3197" s="37"/>
      <c r="C3197" s="59"/>
      <c r="E3197" s="60"/>
      <c r="F3197" s="60"/>
      <c r="G3197" s="60"/>
      <c r="H3197" s="38"/>
      <c r="P3197" s="24"/>
      <c r="R3197" s="24"/>
      <c r="S3197" s="37"/>
      <c r="U3197" s="61"/>
      <c r="V3197" s="61"/>
      <c r="AA3197" s="25"/>
      <c r="AD3197" s="64"/>
      <c r="AE3197" s="64"/>
      <c r="AF3197" s="64"/>
      <c r="AG3197" s="69"/>
    </row>
    <row r="3198" spans="1:33">
      <c r="A3198" s="37"/>
      <c r="C3198" s="59"/>
      <c r="E3198" s="60"/>
      <c r="F3198" s="60"/>
      <c r="G3198" s="60"/>
      <c r="H3198" s="38"/>
      <c r="P3198" s="24"/>
      <c r="R3198" s="24"/>
      <c r="S3198" s="37"/>
      <c r="U3198" s="61"/>
      <c r="V3198" s="61"/>
      <c r="AA3198" s="25"/>
      <c r="AF3198" s="64"/>
    </row>
    <row r="3199" spans="1:33">
      <c r="A3199" s="37"/>
      <c r="C3199" s="59"/>
      <c r="E3199" s="60"/>
      <c r="F3199" s="60"/>
      <c r="G3199" s="60"/>
      <c r="H3199" s="38"/>
      <c r="P3199" s="24"/>
      <c r="R3199" s="24"/>
      <c r="S3199" s="37"/>
      <c r="U3199" s="61"/>
      <c r="V3199" s="61"/>
      <c r="AA3199" s="25"/>
      <c r="AF3199" s="64"/>
    </row>
    <row r="3200" spans="1:33">
      <c r="A3200" s="37"/>
      <c r="C3200" s="59"/>
      <c r="E3200" s="60"/>
      <c r="F3200" s="60"/>
      <c r="G3200" s="60"/>
      <c r="H3200" s="38"/>
      <c r="P3200" s="24"/>
      <c r="R3200" s="24"/>
      <c r="S3200" s="37"/>
      <c r="U3200" s="61"/>
      <c r="V3200" s="61"/>
      <c r="AA3200" s="25"/>
      <c r="AF3200" s="64"/>
    </row>
    <row r="3201" spans="1:32">
      <c r="A3201" s="37"/>
      <c r="C3201" s="59"/>
      <c r="E3201" s="60"/>
      <c r="F3201" s="60"/>
      <c r="G3201" s="60"/>
      <c r="H3201" s="38"/>
      <c r="P3201" s="24"/>
      <c r="R3201" s="24"/>
      <c r="S3201" s="37"/>
      <c r="U3201" s="61"/>
      <c r="V3201" s="61"/>
      <c r="AA3201" s="25"/>
      <c r="AF3201" s="64"/>
    </row>
    <row r="3202" spans="1:32">
      <c r="A3202" s="37"/>
      <c r="C3202" s="59"/>
      <c r="E3202" s="60"/>
      <c r="F3202" s="60"/>
      <c r="G3202" s="60"/>
      <c r="H3202" s="38"/>
      <c r="P3202" s="24"/>
      <c r="R3202" s="24"/>
      <c r="S3202" s="37"/>
      <c r="U3202" s="61"/>
      <c r="V3202" s="61"/>
      <c r="AA3202" s="25"/>
      <c r="AF3202" s="64"/>
    </row>
    <row r="3203" spans="1:32">
      <c r="A3203" s="37"/>
      <c r="C3203" s="59"/>
      <c r="E3203" s="60"/>
      <c r="F3203" s="60"/>
      <c r="G3203" s="60"/>
      <c r="H3203" s="38"/>
      <c r="P3203" s="24"/>
      <c r="R3203" s="24"/>
      <c r="S3203" s="37"/>
      <c r="U3203" s="61"/>
      <c r="V3203" s="61"/>
      <c r="AA3203" s="25"/>
      <c r="AF3203" s="64"/>
    </row>
    <row r="3204" spans="1:32">
      <c r="A3204" s="37"/>
      <c r="C3204" s="59"/>
      <c r="E3204" s="60"/>
      <c r="F3204" s="60"/>
      <c r="G3204" s="60"/>
      <c r="H3204" s="38"/>
      <c r="P3204" s="24"/>
      <c r="R3204" s="24"/>
      <c r="S3204" s="37"/>
      <c r="U3204" s="61"/>
      <c r="V3204" s="61"/>
      <c r="AA3204" s="25"/>
      <c r="AF3204" s="64"/>
    </row>
    <row r="3205" spans="1:32">
      <c r="A3205" s="37"/>
      <c r="C3205" s="59"/>
      <c r="E3205" s="60"/>
      <c r="F3205" s="60"/>
      <c r="G3205" s="60"/>
      <c r="H3205" s="38"/>
      <c r="P3205" s="24"/>
      <c r="R3205" s="24"/>
      <c r="S3205" s="37"/>
      <c r="U3205" s="61"/>
      <c r="V3205" s="61"/>
      <c r="AA3205" s="25"/>
      <c r="AF3205" s="64"/>
    </row>
    <row r="3206" spans="1:32">
      <c r="A3206" s="37"/>
      <c r="C3206" s="59"/>
      <c r="E3206" s="60"/>
      <c r="F3206" s="60"/>
      <c r="G3206" s="60"/>
      <c r="H3206" s="38"/>
      <c r="P3206" s="24"/>
      <c r="R3206" s="24"/>
      <c r="S3206" s="37"/>
      <c r="U3206" s="61"/>
      <c r="V3206" s="61"/>
      <c r="AA3206" s="25"/>
      <c r="AF3206" s="64"/>
    </row>
    <row r="3207" spans="1:32">
      <c r="A3207" s="37"/>
      <c r="C3207" s="59"/>
      <c r="E3207" s="60"/>
      <c r="F3207" s="60"/>
      <c r="G3207" s="60"/>
      <c r="H3207" s="38"/>
      <c r="P3207" s="24"/>
      <c r="R3207" s="24"/>
      <c r="S3207" s="37"/>
      <c r="U3207" s="61"/>
      <c r="V3207" s="61"/>
      <c r="AA3207" s="25"/>
      <c r="AF3207" s="64"/>
    </row>
    <row r="3208" spans="1:32">
      <c r="A3208" s="37"/>
      <c r="C3208" s="59"/>
      <c r="E3208" s="60"/>
      <c r="F3208" s="60"/>
      <c r="G3208" s="60"/>
      <c r="H3208" s="38"/>
      <c r="P3208" s="24"/>
      <c r="R3208" s="24"/>
      <c r="S3208" s="37"/>
      <c r="U3208" s="61"/>
      <c r="V3208" s="61"/>
      <c r="AA3208" s="25"/>
      <c r="AF3208" s="64"/>
    </row>
    <row r="3209" spans="1:32">
      <c r="A3209" s="37"/>
      <c r="C3209" s="59"/>
      <c r="E3209" s="60"/>
      <c r="F3209" s="60"/>
      <c r="G3209" s="60"/>
      <c r="H3209" s="38"/>
      <c r="P3209" s="24"/>
      <c r="R3209" s="24"/>
      <c r="S3209" s="37"/>
      <c r="U3209" s="61"/>
      <c r="V3209" s="61"/>
      <c r="AA3209" s="25"/>
      <c r="AF3209" s="64"/>
    </row>
    <row r="3210" spans="1:32">
      <c r="A3210" s="37"/>
      <c r="C3210" s="59"/>
      <c r="E3210" s="60"/>
      <c r="F3210" s="60"/>
      <c r="G3210" s="60"/>
      <c r="H3210" s="38"/>
      <c r="P3210" s="24"/>
      <c r="R3210" s="24"/>
      <c r="S3210" s="37"/>
      <c r="U3210" s="61"/>
      <c r="V3210" s="61"/>
      <c r="AA3210" s="25"/>
      <c r="AF3210" s="64"/>
    </row>
    <row r="3211" spans="1:32">
      <c r="A3211" s="37"/>
      <c r="C3211" s="59"/>
      <c r="E3211" s="60"/>
      <c r="F3211" s="60"/>
      <c r="G3211" s="60"/>
      <c r="H3211" s="38"/>
      <c r="P3211" s="24"/>
      <c r="R3211" s="24"/>
      <c r="S3211" s="37"/>
      <c r="U3211" s="61"/>
      <c r="V3211" s="61"/>
      <c r="AA3211" s="25"/>
      <c r="AF3211" s="64"/>
    </row>
    <row r="3212" spans="1:32">
      <c r="A3212" s="37"/>
      <c r="C3212" s="59"/>
      <c r="E3212" s="60"/>
      <c r="F3212" s="60"/>
      <c r="G3212" s="60"/>
      <c r="H3212" s="38"/>
      <c r="P3212" s="24"/>
      <c r="R3212" s="24"/>
      <c r="S3212" s="37"/>
      <c r="U3212" s="61"/>
      <c r="V3212" s="61"/>
      <c r="AA3212" s="25"/>
      <c r="AF3212" s="64"/>
    </row>
    <row r="3213" spans="1:32">
      <c r="A3213" s="37"/>
      <c r="C3213" s="59"/>
      <c r="E3213" s="60"/>
      <c r="F3213" s="60"/>
      <c r="G3213" s="60"/>
      <c r="H3213" s="38"/>
      <c r="P3213" s="24"/>
      <c r="R3213" s="24"/>
      <c r="S3213" s="37"/>
      <c r="U3213" s="61"/>
      <c r="V3213" s="61"/>
      <c r="AA3213" s="25"/>
      <c r="AF3213" s="64"/>
    </row>
    <row r="3214" spans="1:32">
      <c r="A3214" s="37"/>
      <c r="C3214" s="59"/>
      <c r="E3214" s="60"/>
      <c r="F3214" s="60"/>
      <c r="G3214" s="60"/>
      <c r="H3214" s="38"/>
      <c r="P3214" s="24"/>
      <c r="R3214" s="24"/>
      <c r="S3214" s="37"/>
      <c r="U3214" s="61"/>
      <c r="V3214" s="61"/>
      <c r="AA3214" s="25"/>
      <c r="AF3214" s="64"/>
    </row>
    <row r="3215" spans="1:32">
      <c r="A3215" s="37"/>
      <c r="C3215" s="59"/>
      <c r="E3215" s="60"/>
      <c r="F3215" s="60"/>
      <c r="G3215" s="60"/>
      <c r="H3215" s="38"/>
      <c r="P3215" s="24"/>
      <c r="R3215" s="24"/>
      <c r="S3215" s="37"/>
      <c r="U3215" s="61"/>
      <c r="V3215" s="61"/>
      <c r="AA3215" s="25"/>
      <c r="AF3215" s="64"/>
    </row>
    <row r="3216" spans="1:32">
      <c r="A3216" s="37"/>
      <c r="C3216" s="59"/>
      <c r="E3216" s="60"/>
      <c r="F3216" s="60"/>
      <c r="G3216" s="60"/>
      <c r="H3216" s="38"/>
      <c r="P3216" s="24"/>
      <c r="R3216" s="24"/>
      <c r="S3216" s="37"/>
      <c r="U3216" s="61"/>
      <c r="V3216" s="61"/>
      <c r="AA3216" s="25"/>
      <c r="AF3216" s="64"/>
    </row>
    <row r="3217" spans="1:32">
      <c r="A3217" s="37"/>
      <c r="C3217" s="59"/>
      <c r="E3217" s="60"/>
      <c r="F3217" s="60"/>
      <c r="G3217" s="60"/>
      <c r="H3217" s="38"/>
      <c r="P3217" s="24"/>
      <c r="R3217" s="24"/>
      <c r="S3217" s="37"/>
      <c r="U3217" s="61"/>
      <c r="V3217" s="61"/>
      <c r="AA3217" s="25"/>
      <c r="AF3217" s="64"/>
    </row>
    <row r="3218" spans="1:32">
      <c r="A3218" s="37"/>
      <c r="C3218" s="59"/>
      <c r="E3218" s="60"/>
      <c r="F3218" s="60"/>
      <c r="G3218" s="60"/>
      <c r="H3218" s="38"/>
      <c r="P3218" s="24"/>
      <c r="R3218" s="24"/>
      <c r="S3218" s="37"/>
      <c r="U3218" s="61"/>
      <c r="V3218" s="61"/>
      <c r="AA3218" s="25"/>
      <c r="AF3218" s="64"/>
    </row>
    <row r="3219" spans="1:32">
      <c r="A3219" s="37"/>
      <c r="C3219" s="59"/>
      <c r="E3219" s="60"/>
      <c r="F3219" s="60"/>
      <c r="G3219" s="60"/>
      <c r="H3219" s="38"/>
      <c r="P3219" s="24"/>
      <c r="R3219" s="24"/>
      <c r="S3219" s="37"/>
      <c r="U3219" s="61"/>
      <c r="V3219" s="61"/>
      <c r="AA3219" s="25"/>
      <c r="AF3219" s="64"/>
    </row>
    <row r="3220" spans="1:32">
      <c r="A3220" s="37"/>
      <c r="C3220" s="59"/>
      <c r="E3220" s="60"/>
      <c r="F3220" s="60"/>
      <c r="G3220" s="60"/>
      <c r="H3220" s="38"/>
      <c r="P3220" s="24"/>
      <c r="R3220" s="24"/>
      <c r="S3220" s="37"/>
      <c r="U3220" s="61"/>
      <c r="V3220" s="61"/>
      <c r="AA3220" s="25"/>
      <c r="AD3220" s="64"/>
      <c r="AE3220" s="64"/>
      <c r="AF3220" s="64"/>
    </row>
    <row r="3221" spans="1:32">
      <c r="A3221" s="37"/>
      <c r="B3221" s="29"/>
      <c r="C3221" s="59"/>
      <c r="E3221" s="60"/>
      <c r="F3221" s="60"/>
      <c r="G3221" s="60"/>
      <c r="H3221" s="38"/>
      <c r="P3221" s="24"/>
      <c r="R3221" s="24"/>
      <c r="S3221" s="37"/>
      <c r="U3221" s="61"/>
      <c r="V3221" s="61"/>
      <c r="AA3221" s="25"/>
      <c r="AD3221" s="64"/>
      <c r="AE3221" s="64"/>
      <c r="AF3221" s="64"/>
    </row>
    <row r="3222" spans="1:32">
      <c r="A3222" s="37"/>
      <c r="B3222" s="29"/>
      <c r="C3222" s="59"/>
      <c r="E3222" s="60"/>
      <c r="F3222" s="60"/>
      <c r="G3222" s="60"/>
      <c r="H3222" s="38"/>
      <c r="P3222" s="24"/>
      <c r="R3222" s="24"/>
      <c r="S3222" s="37"/>
      <c r="U3222" s="61"/>
      <c r="V3222" s="61"/>
      <c r="AA3222" s="25"/>
      <c r="AD3222" s="64"/>
      <c r="AE3222" s="64"/>
      <c r="AF3222" s="64"/>
    </row>
    <row r="3223" spans="1:32">
      <c r="A3223" s="37"/>
      <c r="B3223" s="29"/>
      <c r="C3223" s="59"/>
      <c r="E3223" s="60"/>
      <c r="F3223" s="60"/>
      <c r="G3223" s="60"/>
      <c r="H3223" s="38"/>
      <c r="P3223" s="24"/>
      <c r="R3223" s="24"/>
      <c r="S3223" s="37"/>
      <c r="U3223" s="61"/>
      <c r="V3223" s="61"/>
      <c r="AA3223" s="25"/>
      <c r="AF3223" s="64"/>
    </row>
    <row r="3224" spans="1:32">
      <c r="A3224" s="37"/>
      <c r="B3224" s="29"/>
      <c r="C3224" s="59"/>
      <c r="E3224" s="60"/>
      <c r="F3224" s="60"/>
      <c r="G3224" s="60"/>
      <c r="H3224" s="38"/>
      <c r="P3224" s="24"/>
      <c r="R3224" s="24"/>
      <c r="S3224" s="37"/>
      <c r="U3224" s="61"/>
      <c r="V3224" s="61"/>
      <c r="AA3224" s="25"/>
      <c r="AF3224" s="64"/>
    </row>
    <row r="3225" spans="1:32">
      <c r="A3225" s="37"/>
      <c r="B3225" s="29"/>
      <c r="C3225" s="59"/>
      <c r="E3225" s="60"/>
      <c r="F3225" s="60"/>
      <c r="G3225" s="60"/>
      <c r="H3225" s="38"/>
      <c r="P3225" s="24"/>
      <c r="R3225" s="24"/>
      <c r="S3225" s="37"/>
      <c r="U3225" s="61"/>
      <c r="V3225" s="61"/>
      <c r="AA3225" s="25"/>
      <c r="AF3225" s="64"/>
    </row>
    <row r="3226" spans="1:32">
      <c r="A3226" s="37"/>
      <c r="B3226" s="29"/>
      <c r="C3226" s="59"/>
      <c r="E3226" s="60"/>
      <c r="F3226" s="60"/>
      <c r="G3226" s="60"/>
      <c r="H3226" s="38"/>
      <c r="P3226" s="24"/>
      <c r="R3226" s="24"/>
      <c r="S3226" s="37"/>
      <c r="U3226" s="61"/>
      <c r="V3226" s="61"/>
      <c r="AA3226" s="25"/>
      <c r="AF3226" s="64"/>
    </row>
    <row r="3227" spans="1:32">
      <c r="A3227" s="37"/>
      <c r="B3227" s="29"/>
      <c r="C3227" s="59"/>
      <c r="E3227" s="60"/>
      <c r="F3227" s="60"/>
      <c r="G3227" s="60"/>
      <c r="H3227" s="38"/>
      <c r="P3227" s="24"/>
      <c r="R3227" s="24"/>
      <c r="S3227" s="37"/>
      <c r="U3227" s="61"/>
      <c r="V3227" s="61"/>
      <c r="AA3227" s="25"/>
      <c r="AF3227" s="64"/>
    </row>
    <row r="3228" spans="1:32">
      <c r="A3228" s="37"/>
      <c r="B3228" s="29"/>
      <c r="C3228" s="59"/>
      <c r="E3228" s="60"/>
      <c r="F3228" s="60"/>
      <c r="G3228" s="60"/>
      <c r="H3228" s="38"/>
      <c r="P3228" s="24"/>
      <c r="R3228" s="24"/>
      <c r="S3228" s="37"/>
      <c r="U3228" s="61"/>
      <c r="V3228" s="61"/>
      <c r="AA3228" s="25"/>
      <c r="AD3228" s="64"/>
      <c r="AE3228" s="64"/>
      <c r="AF3228" s="64"/>
    </row>
    <row r="3229" spans="1:32">
      <c r="A3229" s="37"/>
      <c r="B3229" s="29"/>
      <c r="C3229" s="59"/>
      <c r="E3229" s="60"/>
      <c r="F3229" s="60"/>
      <c r="G3229" s="60"/>
      <c r="H3229" s="38"/>
      <c r="P3229" s="24"/>
      <c r="R3229" s="24"/>
      <c r="S3229" s="37"/>
      <c r="U3229" s="61"/>
      <c r="V3229" s="61"/>
      <c r="AA3229" s="25"/>
      <c r="AD3229" s="64"/>
      <c r="AE3229" s="64"/>
      <c r="AF3229" s="64"/>
    </row>
    <row r="3230" spans="1:32">
      <c r="A3230" s="37"/>
      <c r="B3230" s="29"/>
      <c r="C3230" s="59"/>
      <c r="E3230" s="60"/>
      <c r="F3230" s="60"/>
      <c r="G3230" s="60"/>
      <c r="H3230" s="38"/>
      <c r="P3230" s="24"/>
      <c r="R3230" s="24"/>
      <c r="S3230" s="37"/>
      <c r="U3230" s="61"/>
      <c r="V3230" s="61"/>
      <c r="AA3230" s="25"/>
      <c r="AD3230" s="64"/>
      <c r="AE3230" s="64"/>
      <c r="AF3230" s="64"/>
    </row>
    <row r="3231" spans="1:32">
      <c r="A3231" s="37"/>
      <c r="B3231" s="29"/>
      <c r="C3231" s="59"/>
      <c r="E3231" s="60"/>
      <c r="F3231" s="60"/>
      <c r="G3231" s="60"/>
      <c r="H3231" s="38"/>
      <c r="P3231" s="24"/>
      <c r="R3231" s="24"/>
      <c r="S3231" s="37"/>
      <c r="U3231" s="61"/>
      <c r="V3231" s="61"/>
      <c r="AA3231" s="25"/>
      <c r="AD3231" s="64"/>
      <c r="AE3231" s="64"/>
      <c r="AF3231" s="64"/>
    </row>
    <row r="3232" spans="1:32">
      <c r="A3232" s="37"/>
      <c r="B3232" s="29"/>
      <c r="C3232" s="59"/>
      <c r="E3232" s="60"/>
      <c r="F3232" s="60"/>
      <c r="G3232" s="60"/>
      <c r="H3232" s="38"/>
      <c r="P3232" s="24"/>
      <c r="R3232" s="24"/>
      <c r="S3232" s="37"/>
      <c r="U3232" s="61"/>
      <c r="V3232" s="61"/>
      <c r="AA3232" s="25"/>
      <c r="AD3232" s="64"/>
      <c r="AE3232" s="64"/>
      <c r="AF3232" s="64"/>
    </row>
    <row r="3233" spans="1:33">
      <c r="A3233" s="37"/>
      <c r="B3233" s="29"/>
      <c r="C3233" s="59"/>
      <c r="E3233" s="60"/>
      <c r="F3233" s="60"/>
      <c r="G3233" s="60"/>
      <c r="H3233" s="38"/>
      <c r="P3233" s="24"/>
      <c r="R3233" s="24"/>
      <c r="S3233" s="37"/>
      <c r="U3233" s="61"/>
      <c r="V3233" s="61"/>
      <c r="AA3233" s="25"/>
      <c r="AF3233" s="64"/>
      <c r="AG3233" s="64"/>
    </row>
    <row r="3234" spans="1:33">
      <c r="A3234" s="37"/>
      <c r="B3234" s="29"/>
      <c r="C3234" s="59"/>
      <c r="E3234" s="60"/>
      <c r="F3234" s="60"/>
      <c r="G3234" s="60"/>
      <c r="H3234" s="38"/>
      <c r="P3234" s="24"/>
      <c r="R3234" s="24"/>
      <c r="S3234" s="37"/>
      <c r="U3234" s="61"/>
      <c r="V3234" s="61"/>
      <c r="AA3234" s="25"/>
      <c r="AF3234" s="64"/>
      <c r="AG3234" s="64"/>
    </row>
    <row r="3235" spans="1:33">
      <c r="A3235" s="37"/>
      <c r="B3235" s="29"/>
      <c r="C3235" s="59"/>
      <c r="E3235" s="60"/>
      <c r="F3235" s="60"/>
      <c r="G3235" s="60"/>
      <c r="H3235" s="38"/>
      <c r="P3235" s="24"/>
      <c r="R3235" s="24"/>
      <c r="S3235" s="37"/>
      <c r="U3235" s="61"/>
      <c r="V3235" s="61"/>
      <c r="AA3235" s="25"/>
      <c r="AF3235" s="64"/>
      <c r="AG3235" s="64"/>
    </row>
    <row r="3236" spans="1:33">
      <c r="A3236" s="37"/>
      <c r="B3236" s="29"/>
      <c r="C3236" s="59"/>
      <c r="E3236" s="60"/>
      <c r="F3236" s="60"/>
      <c r="G3236" s="60"/>
      <c r="H3236" s="38"/>
      <c r="P3236" s="24"/>
      <c r="R3236" s="24"/>
      <c r="S3236" s="37"/>
      <c r="U3236" s="61"/>
      <c r="V3236" s="61"/>
      <c r="AA3236" s="25"/>
      <c r="AF3236" s="64"/>
      <c r="AG3236" s="64"/>
    </row>
    <row r="3237" spans="1:33">
      <c r="A3237" s="37"/>
      <c r="B3237" s="29"/>
      <c r="C3237" s="59"/>
      <c r="E3237" s="60"/>
      <c r="F3237" s="60"/>
      <c r="G3237" s="60"/>
      <c r="H3237" s="38"/>
      <c r="P3237" s="24"/>
      <c r="R3237" s="24"/>
      <c r="S3237" s="37"/>
      <c r="U3237" s="61"/>
      <c r="V3237" s="61"/>
      <c r="AA3237" s="25"/>
      <c r="AF3237" s="64"/>
      <c r="AG3237" s="64"/>
    </row>
    <row r="3238" spans="1:33">
      <c r="A3238" s="37"/>
      <c r="B3238" s="29"/>
      <c r="C3238" s="59"/>
      <c r="E3238" s="60"/>
      <c r="F3238" s="60"/>
      <c r="G3238" s="60"/>
      <c r="H3238" s="38"/>
      <c r="P3238" s="24"/>
      <c r="R3238" s="24"/>
      <c r="S3238" s="37"/>
      <c r="U3238" s="61"/>
      <c r="V3238" s="61"/>
      <c r="AA3238" s="25"/>
      <c r="AF3238" s="64"/>
      <c r="AG3238" s="64"/>
    </row>
    <row r="3239" spans="1:33">
      <c r="A3239" s="37"/>
      <c r="C3239" s="59"/>
      <c r="D3239" s="29"/>
      <c r="E3239" s="60"/>
      <c r="F3239" s="60"/>
      <c r="G3239" s="60"/>
      <c r="H3239" s="38"/>
      <c r="P3239" s="24"/>
      <c r="R3239" s="24"/>
      <c r="U3239" s="61"/>
      <c r="V3239" s="61"/>
      <c r="AA3239" s="25"/>
      <c r="AF3239" s="64"/>
      <c r="AG3239" s="64"/>
    </row>
    <row r="3240" spans="1:33">
      <c r="A3240" s="37"/>
      <c r="C3240" s="59"/>
      <c r="D3240" s="29"/>
      <c r="E3240" s="60"/>
      <c r="F3240" s="60"/>
      <c r="G3240" s="60"/>
      <c r="H3240" s="38"/>
      <c r="P3240" s="24"/>
      <c r="R3240" s="24"/>
      <c r="U3240" s="61"/>
      <c r="V3240" s="61"/>
      <c r="AA3240" s="25"/>
      <c r="AF3240" s="64"/>
      <c r="AG3240" s="64"/>
    </row>
    <row r="3241" spans="1:33">
      <c r="A3241" s="37"/>
      <c r="C3241" s="59"/>
      <c r="D3241" s="29"/>
      <c r="E3241" s="60"/>
      <c r="F3241" s="60"/>
      <c r="G3241" s="60"/>
      <c r="H3241" s="38"/>
      <c r="P3241" s="24"/>
      <c r="R3241" s="24"/>
      <c r="U3241" s="61"/>
      <c r="V3241" s="61"/>
      <c r="AA3241" s="25"/>
      <c r="AF3241" s="64"/>
      <c r="AG3241" s="64"/>
    </row>
    <row r="3242" spans="1:33">
      <c r="A3242" s="37"/>
      <c r="C3242" s="59"/>
      <c r="D3242" s="29"/>
      <c r="E3242" s="60"/>
      <c r="F3242" s="60"/>
      <c r="G3242" s="60"/>
      <c r="H3242" s="38"/>
      <c r="P3242" s="24"/>
      <c r="R3242" s="24"/>
      <c r="U3242" s="61"/>
      <c r="V3242" s="61"/>
      <c r="AA3242" s="25"/>
      <c r="AF3242" s="64"/>
      <c r="AG3242" s="64"/>
    </row>
    <row r="3243" spans="1:33">
      <c r="A3243" s="37"/>
      <c r="C3243" s="59"/>
      <c r="D3243" s="29"/>
      <c r="E3243" s="60"/>
      <c r="F3243" s="60"/>
      <c r="G3243" s="60"/>
      <c r="H3243" s="38"/>
      <c r="P3243" s="24"/>
      <c r="R3243" s="24"/>
      <c r="U3243" s="61"/>
      <c r="V3243" s="61"/>
      <c r="AA3243" s="25"/>
      <c r="AF3243" s="64"/>
      <c r="AG3243" s="69"/>
    </row>
    <row r="3244" spans="1:33">
      <c r="A3244" s="37"/>
      <c r="C3244" s="59"/>
      <c r="D3244" s="29"/>
      <c r="E3244" s="60"/>
      <c r="F3244" s="60"/>
      <c r="G3244" s="60"/>
      <c r="H3244" s="38"/>
      <c r="P3244" s="24"/>
      <c r="R3244" s="24"/>
      <c r="U3244" s="61"/>
      <c r="V3244" s="61"/>
      <c r="AA3244" s="25"/>
      <c r="AF3244" s="64"/>
      <c r="AG3244" s="69"/>
    </row>
    <row r="3245" spans="1:33">
      <c r="A3245" s="37"/>
      <c r="C3245" s="59"/>
      <c r="D3245" s="29"/>
      <c r="E3245" s="60"/>
      <c r="F3245" s="60"/>
      <c r="G3245" s="60"/>
      <c r="H3245" s="38"/>
      <c r="P3245" s="24"/>
      <c r="R3245" s="24"/>
      <c r="U3245" s="61"/>
      <c r="V3245" s="61"/>
      <c r="AA3245" s="25"/>
      <c r="AF3245" s="64"/>
      <c r="AG3245" s="69"/>
    </row>
    <row r="3246" spans="1:33">
      <c r="A3246" s="37"/>
      <c r="C3246" s="59"/>
      <c r="D3246" s="29"/>
      <c r="E3246" s="60"/>
      <c r="F3246" s="60"/>
      <c r="G3246" s="60"/>
      <c r="H3246" s="38"/>
      <c r="P3246" s="24"/>
      <c r="R3246" s="24"/>
      <c r="U3246" s="61"/>
      <c r="V3246" s="61"/>
      <c r="AA3246" s="25"/>
      <c r="AD3246" s="64"/>
      <c r="AE3246" s="64"/>
      <c r="AF3246" s="64"/>
    </row>
    <row r="3247" spans="1:33">
      <c r="A3247" s="37"/>
      <c r="C3247" s="59"/>
      <c r="D3247" s="29"/>
      <c r="E3247" s="60"/>
      <c r="F3247" s="60"/>
      <c r="G3247" s="60"/>
      <c r="H3247" s="38"/>
      <c r="P3247" s="24"/>
      <c r="R3247" s="24"/>
      <c r="U3247" s="61"/>
      <c r="V3247" s="61"/>
      <c r="AA3247" s="25"/>
      <c r="AF3247" s="64"/>
    </row>
    <row r="3248" spans="1:33">
      <c r="A3248" s="37"/>
      <c r="C3248" s="59"/>
      <c r="D3248" s="29"/>
      <c r="E3248" s="60"/>
      <c r="F3248" s="60"/>
      <c r="G3248" s="60"/>
      <c r="H3248" s="38"/>
      <c r="P3248" s="24"/>
      <c r="R3248" s="24"/>
      <c r="U3248" s="61"/>
      <c r="V3248" s="61"/>
      <c r="AA3248" s="25"/>
      <c r="AF3248" s="64"/>
    </row>
    <row r="3249" spans="1:32">
      <c r="A3249" s="37"/>
      <c r="C3249" s="59"/>
      <c r="D3249" s="29"/>
      <c r="E3249" s="60"/>
      <c r="F3249" s="60"/>
      <c r="G3249" s="60"/>
      <c r="H3249" s="38"/>
      <c r="P3249" s="24"/>
      <c r="R3249" s="24"/>
      <c r="U3249" s="61"/>
      <c r="V3249" s="61"/>
      <c r="AA3249" s="25"/>
      <c r="AF3249" s="64"/>
    </row>
    <row r="3250" spans="1:32">
      <c r="A3250" s="37"/>
      <c r="C3250" s="59"/>
      <c r="D3250" s="29"/>
      <c r="E3250" s="60"/>
      <c r="F3250" s="60"/>
      <c r="G3250" s="60"/>
      <c r="H3250" s="38"/>
      <c r="P3250" s="24"/>
      <c r="R3250" s="24"/>
      <c r="U3250" s="61"/>
      <c r="V3250" s="61"/>
      <c r="AA3250" s="25"/>
      <c r="AF3250" s="64"/>
    </row>
    <row r="3251" spans="1:32">
      <c r="A3251" s="37"/>
      <c r="C3251" s="59"/>
      <c r="D3251" s="29"/>
      <c r="E3251" s="60"/>
      <c r="F3251" s="60"/>
      <c r="G3251" s="60"/>
      <c r="H3251" s="38"/>
      <c r="P3251" s="24"/>
      <c r="R3251" s="24"/>
      <c r="U3251" s="61"/>
      <c r="V3251" s="61"/>
      <c r="AA3251" s="25"/>
      <c r="AF3251" s="64"/>
    </row>
    <row r="3252" spans="1:32">
      <c r="A3252" s="37"/>
      <c r="C3252" s="59"/>
      <c r="D3252" s="29"/>
      <c r="E3252" s="60"/>
      <c r="F3252" s="60"/>
      <c r="G3252" s="60"/>
      <c r="H3252" s="38"/>
      <c r="P3252" s="24"/>
      <c r="R3252" s="24"/>
      <c r="U3252" s="61"/>
      <c r="V3252" s="61"/>
      <c r="AA3252" s="25"/>
      <c r="AF3252" s="64"/>
    </row>
    <row r="3253" spans="1:32">
      <c r="A3253" s="37"/>
      <c r="C3253" s="59"/>
      <c r="D3253" s="29"/>
      <c r="E3253" s="60"/>
      <c r="F3253" s="60"/>
      <c r="G3253" s="60"/>
      <c r="H3253" s="38"/>
      <c r="P3253" s="24"/>
      <c r="R3253" s="24"/>
      <c r="U3253" s="61"/>
      <c r="V3253" s="61"/>
      <c r="AA3253" s="25"/>
      <c r="AF3253" s="64"/>
    </row>
    <row r="3254" spans="1:32">
      <c r="A3254" s="37"/>
      <c r="C3254" s="59"/>
      <c r="D3254" s="29"/>
      <c r="E3254" s="60"/>
      <c r="F3254" s="60"/>
      <c r="G3254" s="60"/>
      <c r="H3254" s="38"/>
      <c r="P3254" s="24"/>
      <c r="R3254" s="24"/>
      <c r="U3254" s="61"/>
      <c r="V3254" s="61"/>
      <c r="AA3254" s="25"/>
      <c r="AF3254" s="64"/>
    </row>
    <row r="3255" spans="1:32">
      <c r="A3255" s="37"/>
      <c r="C3255" s="59"/>
      <c r="D3255" s="29"/>
      <c r="E3255" s="60"/>
      <c r="F3255" s="60"/>
      <c r="G3255" s="60"/>
      <c r="H3255" s="38"/>
      <c r="P3255" s="24"/>
      <c r="R3255" s="24"/>
      <c r="U3255" s="61"/>
      <c r="V3255" s="61"/>
      <c r="AA3255" s="25"/>
      <c r="AF3255" s="64"/>
    </row>
    <row r="3256" spans="1:32">
      <c r="A3256" s="37"/>
      <c r="C3256" s="59"/>
      <c r="D3256" s="29"/>
      <c r="E3256" s="60"/>
      <c r="F3256" s="60"/>
      <c r="G3256" s="60"/>
      <c r="H3256" s="38"/>
      <c r="P3256" s="24"/>
      <c r="R3256" s="24"/>
      <c r="U3256" s="61"/>
      <c r="V3256" s="61"/>
      <c r="AA3256" s="25"/>
      <c r="AF3256" s="64"/>
    </row>
    <row r="3257" spans="1:32">
      <c r="A3257" s="37"/>
      <c r="C3257" s="59"/>
      <c r="D3257" s="29"/>
      <c r="E3257" s="60"/>
      <c r="F3257" s="60"/>
      <c r="G3257" s="60"/>
      <c r="H3257" s="38"/>
      <c r="P3257" s="24"/>
      <c r="R3257" s="24"/>
      <c r="U3257" s="61"/>
      <c r="V3257" s="61"/>
      <c r="AA3257" s="25"/>
      <c r="AF3257" s="64"/>
    </row>
    <row r="3258" spans="1:32">
      <c r="A3258" s="37"/>
      <c r="C3258" s="59"/>
      <c r="D3258" s="29"/>
      <c r="E3258" s="60"/>
      <c r="F3258" s="60"/>
      <c r="G3258" s="60"/>
      <c r="H3258" s="38"/>
      <c r="P3258" s="24"/>
      <c r="R3258" s="24"/>
      <c r="U3258" s="61"/>
      <c r="V3258" s="61"/>
      <c r="AA3258" s="25"/>
      <c r="AF3258" s="64"/>
    </row>
    <row r="3259" spans="1:32">
      <c r="A3259" s="37"/>
      <c r="C3259" s="59"/>
      <c r="D3259" s="29"/>
      <c r="E3259" s="60"/>
      <c r="F3259" s="60"/>
      <c r="G3259" s="60"/>
      <c r="H3259" s="38"/>
      <c r="P3259" s="24"/>
      <c r="R3259" s="24"/>
      <c r="U3259" s="61"/>
      <c r="V3259" s="61"/>
      <c r="AA3259" s="25"/>
      <c r="AF3259" s="64"/>
    </row>
    <row r="3260" spans="1:32">
      <c r="A3260" s="37"/>
      <c r="C3260" s="59"/>
      <c r="D3260" s="29"/>
      <c r="E3260" s="60"/>
      <c r="F3260" s="60"/>
      <c r="G3260" s="60"/>
      <c r="H3260" s="38"/>
      <c r="P3260" s="24"/>
      <c r="R3260" s="24"/>
      <c r="U3260" s="61"/>
      <c r="V3260" s="61"/>
      <c r="AA3260" s="25"/>
      <c r="AF3260" s="64"/>
    </row>
    <row r="3261" spans="1:32">
      <c r="A3261" s="37"/>
      <c r="C3261" s="59"/>
      <c r="D3261" s="29"/>
      <c r="E3261" s="60"/>
      <c r="F3261" s="60"/>
      <c r="G3261" s="60"/>
      <c r="H3261" s="38"/>
      <c r="P3261" s="24"/>
      <c r="R3261" s="24"/>
      <c r="U3261" s="61"/>
      <c r="V3261" s="61"/>
      <c r="AA3261" s="25"/>
      <c r="AD3261" s="64"/>
      <c r="AE3261" s="64"/>
      <c r="AF3261" s="64"/>
    </row>
    <row r="3262" spans="1:32">
      <c r="A3262" s="37"/>
      <c r="C3262" s="59"/>
      <c r="D3262" s="29"/>
      <c r="E3262" s="60"/>
      <c r="F3262" s="60"/>
      <c r="G3262" s="60"/>
      <c r="H3262" s="38"/>
      <c r="P3262" s="24"/>
      <c r="R3262" s="24"/>
      <c r="U3262" s="61"/>
      <c r="V3262" s="61"/>
      <c r="AA3262" s="25"/>
      <c r="AD3262" s="64"/>
      <c r="AE3262" s="64"/>
      <c r="AF3262" s="64"/>
    </row>
    <row r="3263" spans="1:32">
      <c r="A3263" s="37"/>
      <c r="C3263" s="59"/>
      <c r="D3263" s="29"/>
      <c r="E3263" s="60"/>
      <c r="F3263" s="60"/>
      <c r="G3263" s="60"/>
      <c r="H3263" s="38"/>
      <c r="P3263" s="24"/>
      <c r="R3263" s="24"/>
      <c r="U3263" s="61"/>
      <c r="V3263" s="61"/>
      <c r="AA3263" s="25"/>
      <c r="AD3263" s="64"/>
      <c r="AE3263" s="64"/>
      <c r="AF3263" s="64"/>
    </row>
    <row r="3264" spans="1:32">
      <c r="A3264" s="37"/>
      <c r="C3264" s="59"/>
      <c r="D3264" s="29"/>
      <c r="E3264" s="60"/>
      <c r="F3264" s="60"/>
      <c r="G3264" s="60"/>
      <c r="H3264" s="38"/>
      <c r="P3264" s="24"/>
      <c r="R3264" s="24"/>
      <c r="U3264" s="61"/>
      <c r="V3264" s="61"/>
      <c r="AA3264" s="25"/>
      <c r="AD3264" s="64"/>
      <c r="AE3264" s="64"/>
      <c r="AF3264" s="64"/>
    </row>
    <row r="3265" spans="1:33">
      <c r="A3265" s="37"/>
      <c r="C3265" s="59"/>
      <c r="D3265" s="29"/>
      <c r="E3265" s="60"/>
      <c r="F3265" s="60"/>
      <c r="G3265" s="60"/>
      <c r="H3265" s="38"/>
      <c r="P3265" s="24"/>
      <c r="R3265" s="24"/>
      <c r="U3265" s="61"/>
      <c r="V3265" s="61"/>
      <c r="AA3265" s="25"/>
      <c r="AD3265" s="64"/>
      <c r="AE3265" s="64"/>
      <c r="AF3265" s="64"/>
    </row>
    <row r="3266" spans="1:33">
      <c r="A3266" s="37"/>
      <c r="C3266" s="59"/>
      <c r="D3266" s="29"/>
      <c r="E3266" s="60"/>
      <c r="F3266" s="60"/>
      <c r="G3266" s="60"/>
      <c r="H3266" s="38"/>
      <c r="P3266" s="24"/>
      <c r="R3266" s="24"/>
      <c r="U3266" s="61"/>
      <c r="V3266" s="61"/>
      <c r="AA3266" s="25"/>
      <c r="AF3266" s="64"/>
    </row>
    <row r="3267" spans="1:33">
      <c r="A3267" s="37"/>
      <c r="C3267" s="59"/>
      <c r="D3267" s="29"/>
      <c r="E3267" s="60"/>
      <c r="F3267" s="60"/>
      <c r="G3267" s="60"/>
      <c r="H3267" s="38"/>
      <c r="P3267" s="24"/>
      <c r="R3267" s="24"/>
      <c r="U3267" s="61"/>
      <c r="V3267" s="61"/>
      <c r="AA3267" s="25"/>
      <c r="AF3267" s="64"/>
    </row>
    <row r="3268" spans="1:33">
      <c r="A3268" s="37"/>
      <c r="C3268" s="59"/>
      <c r="D3268" s="29"/>
      <c r="E3268" s="60"/>
      <c r="F3268" s="60"/>
      <c r="G3268" s="60"/>
      <c r="H3268" s="38"/>
      <c r="P3268" s="24"/>
      <c r="R3268" s="24"/>
      <c r="U3268" s="61"/>
      <c r="V3268" s="61"/>
      <c r="AA3268" s="25"/>
      <c r="AF3268" s="64"/>
    </row>
    <row r="3269" spans="1:33">
      <c r="A3269" s="37"/>
      <c r="C3269" s="59"/>
      <c r="D3269" s="29"/>
      <c r="E3269" s="60"/>
      <c r="F3269" s="60"/>
      <c r="G3269" s="60"/>
      <c r="H3269" s="38"/>
      <c r="P3269" s="24"/>
      <c r="R3269" s="24"/>
      <c r="U3269" s="61"/>
      <c r="V3269" s="61"/>
      <c r="AA3269" s="25"/>
      <c r="AF3269" s="64"/>
    </row>
    <row r="3270" spans="1:33">
      <c r="A3270" s="37"/>
      <c r="C3270" s="59"/>
      <c r="D3270" s="29"/>
      <c r="E3270" s="60"/>
      <c r="F3270" s="60"/>
      <c r="G3270" s="60"/>
      <c r="H3270" s="38"/>
      <c r="P3270" s="24"/>
      <c r="R3270" s="24"/>
      <c r="U3270" s="61"/>
      <c r="V3270" s="61"/>
      <c r="AA3270" s="25"/>
      <c r="AF3270" s="64"/>
    </row>
    <row r="3271" spans="1:33">
      <c r="A3271" s="37"/>
      <c r="C3271" s="59"/>
      <c r="D3271" s="29"/>
      <c r="E3271" s="60"/>
      <c r="F3271" s="60"/>
      <c r="G3271" s="60"/>
      <c r="H3271" s="38"/>
      <c r="P3271" s="24"/>
      <c r="R3271" s="24"/>
      <c r="U3271" s="61"/>
      <c r="V3271" s="61"/>
      <c r="AA3271" s="25"/>
      <c r="AF3271" s="64"/>
    </row>
    <row r="3272" spans="1:33">
      <c r="A3272" s="37"/>
      <c r="C3272" s="59"/>
      <c r="D3272" s="29"/>
      <c r="E3272" s="60"/>
      <c r="F3272" s="60"/>
      <c r="G3272" s="60"/>
      <c r="H3272" s="38"/>
      <c r="P3272" s="24"/>
      <c r="R3272" s="24"/>
      <c r="U3272" s="61"/>
      <c r="V3272" s="61"/>
      <c r="AA3272" s="25"/>
      <c r="AF3272" s="64"/>
    </row>
    <row r="3273" spans="1:33">
      <c r="A3273" s="37"/>
      <c r="B3273" s="29"/>
      <c r="C3273" s="59"/>
      <c r="E3273" s="60"/>
      <c r="F3273" s="60"/>
      <c r="G3273" s="60"/>
      <c r="H3273" s="38"/>
      <c r="P3273" s="24"/>
      <c r="R3273" s="24"/>
      <c r="U3273" s="61"/>
      <c r="V3273" s="61"/>
      <c r="AA3273" s="25"/>
      <c r="AF3273" s="64"/>
    </row>
    <row r="3274" spans="1:33">
      <c r="A3274" s="37"/>
      <c r="B3274" s="29"/>
      <c r="C3274" s="59"/>
      <c r="E3274" s="60"/>
      <c r="F3274" s="60"/>
      <c r="G3274" s="60"/>
      <c r="H3274" s="38"/>
      <c r="P3274" s="24"/>
      <c r="R3274" s="24"/>
      <c r="U3274" s="61"/>
      <c r="V3274" s="61"/>
      <c r="AA3274" s="25"/>
      <c r="AF3274" s="64"/>
    </row>
    <row r="3275" spans="1:33">
      <c r="A3275" s="37"/>
      <c r="B3275" s="29"/>
      <c r="C3275" s="59"/>
      <c r="E3275" s="60"/>
      <c r="F3275" s="60"/>
      <c r="G3275" s="60"/>
      <c r="H3275" s="38"/>
      <c r="P3275" s="24"/>
      <c r="R3275" s="24"/>
      <c r="U3275" s="61"/>
      <c r="V3275" s="61"/>
      <c r="AA3275" s="25"/>
      <c r="AD3275" s="64"/>
      <c r="AE3275" s="64"/>
      <c r="AF3275" s="64"/>
    </row>
    <row r="3276" spans="1:33">
      <c r="A3276" s="37"/>
      <c r="C3276" s="59"/>
      <c r="D3276" s="29"/>
      <c r="E3276" s="60"/>
      <c r="F3276" s="60"/>
      <c r="G3276" s="60"/>
      <c r="H3276" s="38"/>
      <c r="P3276" s="24"/>
      <c r="R3276" s="24"/>
      <c r="S3276" s="37"/>
      <c r="U3276" s="61"/>
      <c r="V3276" s="61"/>
      <c r="AA3276" s="25"/>
      <c r="AD3276" s="64"/>
      <c r="AE3276" s="64"/>
      <c r="AF3276" s="64"/>
    </row>
    <row r="3277" spans="1:33">
      <c r="A3277" s="37"/>
      <c r="C3277" s="59"/>
      <c r="D3277" s="29"/>
      <c r="E3277" s="60"/>
      <c r="F3277" s="60"/>
      <c r="G3277" s="60"/>
      <c r="H3277" s="38"/>
      <c r="P3277" s="24"/>
      <c r="R3277" s="24"/>
      <c r="S3277" s="37"/>
      <c r="U3277" s="61"/>
      <c r="V3277" s="61"/>
      <c r="AA3277" s="25"/>
      <c r="AF3277" s="64"/>
      <c r="AG3277" s="69"/>
    </row>
    <row r="3278" spans="1:33">
      <c r="A3278" s="37"/>
      <c r="C3278" s="59"/>
      <c r="D3278" s="29"/>
      <c r="E3278" s="60"/>
      <c r="F3278" s="60"/>
      <c r="G3278" s="60"/>
      <c r="H3278" s="38"/>
      <c r="P3278" s="24"/>
      <c r="R3278" s="24"/>
      <c r="S3278" s="37"/>
      <c r="U3278" s="61"/>
      <c r="V3278" s="61"/>
      <c r="AA3278" s="25"/>
      <c r="AF3278" s="64"/>
      <c r="AG3278" s="69"/>
    </row>
    <row r="3279" spans="1:33">
      <c r="A3279" s="37"/>
      <c r="C3279" s="59"/>
      <c r="D3279" s="29"/>
      <c r="E3279" s="60"/>
      <c r="F3279" s="60"/>
      <c r="G3279" s="60"/>
      <c r="H3279" s="38"/>
      <c r="P3279" s="24"/>
      <c r="R3279" s="24"/>
      <c r="S3279" s="37"/>
      <c r="U3279" s="61"/>
      <c r="V3279" s="61"/>
      <c r="AA3279" s="25"/>
      <c r="AF3279" s="64"/>
      <c r="AG3279" s="69"/>
    </row>
    <row r="3280" spans="1:33">
      <c r="A3280" s="37"/>
      <c r="C3280" s="59"/>
      <c r="D3280" s="29"/>
      <c r="E3280" s="60"/>
      <c r="F3280" s="60"/>
      <c r="G3280" s="60"/>
      <c r="H3280" s="38"/>
      <c r="P3280" s="24"/>
      <c r="R3280" s="24"/>
      <c r="S3280" s="37"/>
      <c r="U3280" s="61"/>
      <c r="V3280" s="61"/>
      <c r="AA3280" s="25"/>
      <c r="AF3280" s="64"/>
    </row>
    <row r="3281" spans="1:33">
      <c r="A3281" s="37"/>
      <c r="C3281" s="59"/>
      <c r="D3281" s="29"/>
      <c r="E3281" s="60"/>
      <c r="F3281" s="60"/>
      <c r="G3281" s="60"/>
      <c r="H3281" s="38"/>
      <c r="P3281" s="24"/>
      <c r="R3281" s="24"/>
      <c r="S3281" s="37"/>
      <c r="U3281" s="61"/>
      <c r="V3281" s="61"/>
      <c r="AA3281" s="25"/>
      <c r="AD3281" s="64"/>
      <c r="AE3281" s="64"/>
      <c r="AF3281" s="64"/>
    </row>
    <row r="3282" spans="1:33">
      <c r="A3282" s="37"/>
      <c r="C3282" s="59"/>
      <c r="D3282" s="29"/>
      <c r="E3282" s="60"/>
      <c r="F3282" s="60"/>
      <c r="G3282" s="60"/>
      <c r="H3282" s="38"/>
      <c r="P3282" s="24"/>
      <c r="R3282" s="24"/>
      <c r="U3282" s="61"/>
      <c r="V3282" s="61"/>
      <c r="AA3282" s="25"/>
      <c r="AB3282" s="64"/>
      <c r="AD3282" s="64"/>
      <c r="AE3282" s="64"/>
      <c r="AF3282" s="64"/>
    </row>
    <row r="3283" spans="1:33">
      <c r="A3283" s="37"/>
      <c r="C3283" s="59"/>
      <c r="D3283" s="29"/>
      <c r="E3283" s="60"/>
      <c r="F3283" s="60"/>
      <c r="G3283" s="60"/>
      <c r="H3283" s="38"/>
      <c r="P3283" s="24"/>
      <c r="R3283" s="24"/>
      <c r="U3283" s="61"/>
      <c r="V3283" s="61"/>
      <c r="AA3283" s="25"/>
      <c r="AB3283" s="64"/>
      <c r="AD3283" s="64"/>
      <c r="AE3283" s="64"/>
      <c r="AF3283" s="64"/>
    </row>
    <row r="3284" spans="1:33">
      <c r="A3284" s="37"/>
      <c r="C3284" s="59"/>
      <c r="D3284" s="29"/>
      <c r="E3284" s="60"/>
      <c r="F3284" s="60"/>
      <c r="G3284" s="60"/>
      <c r="H3284" s="38"/>
      <c r="P3284" s="24"/>
      <c r="R3284" s="24"/>
      <c r="U3284" s="61"/>
      <c r="V3284" s="61"/>
      <c r="AA3284" s="25"/>
      <c r="AB3284" s="64"/>
      <c r="AF3284" s="64"/>
      <c r="AG3284" s="69"/>
    </row>
    <row r="3285" spans="1:33">
      <c r="A3285" s="37"/>
      <c r="C3285" s="59"/>
      <c r="D3285" s="29"/>
      <c r="E3285" s="60"/>
      <c r="F3285" s="60"/>
      <c r="G3285" s="60"/>
      <c r="H3285" s="38"/>
      <c r="P3285" s="24"/>
      <c r="R3285" s="24"/>
      <c r="U3285" s="61"/>
      <c r="V3285" s="61"/>
      <c r="AA3285" s="25"/>
      <c r="AB3285" s="64"/>
      <c r="AF3285" s="64"/>
      <c r="AG3285" s="69"/>
    </row>
    <row r="3286" spans="1:33">
      <c r="A3286" s="37"/>
      <c r="C3286" s="59"/>
      <c r="D3286" s="29"/>
      <c r="E3286" s="60"/>
      <c r="F3286" s="60"/>
      <c r="G3286" s="60"/>
      <c r="H3286" s="38"/>
      <c r="P3286" s="24"/>
      <c r="R3286" s="24"/>
      <c r="U3286" s="61"/>
      <c r="V3286" s="61"/>
      <c r="AA3286" s="25"/>
      <c r="AB3286" s="64"/>
      <c r="AD3286" s="64"/>
      <c r="AE3286" s="64"/>
      <c r="AF3286" s="64"/>
      <c r="AG3286" s="69"/>
    </row>
    <row r="3287" spans="1:33">
      <c r="A3287" s="37"/>
      <c r="C3287" s="59"/>
      <c r="D3287" s="29"/>
      <c r="E3287" s="60"/>
      <c r="F3287" s="60"/>
      <c r="G3287" s="60"/>
      <c r="H3287" s="38"/>
      <c r="P3287" s="24"/>
      <c r="R3287" s="24"/>
      <c r="U3287" s="61"/>
      <c r="V3287" s="61"/>
      <c r="AA3287" s="25"/>
      <c r="AB3287" s="64"/>
      <c r="AD3287" s="64"/>
      <c r="AE3287" s="64"/>
      <c r="AF3287" s="64"/>
      <c r="AG3287" s="69"/>
    </row>
    <row r="3288" spans="1:33">
      <c r="A3288" s="37"/>
      <c r="C3288" s="59"/>
      <c r="D3288" s="29"/>
      <c r="E3288" s="60"/>
      <c r="F3288" s="60"/>
      <c r="G3288" s="60"/>
      <c r="H3288" s="38"/>
      <c r="P3288" s="24"/>
      <c r="R3288" s="24"/>
      <c r="U3288" s="61"/>
      <c r="V3288" s="61"/>
      <c r="AA3288" s="25"/>
      <c r="AB3288" s="64"/>
      <c r="AF3288" s="64"/>
      <c r="AG3288" s="70"/>
    </row>
    <row r="3289" spans="1:33">
      <c r="A3289" s="37"/>
      <c r="C3289" s="59"/>
      <c r="D3289" s="29"/>
      <c r="E3289" s="60"/>
      <c r="F3289" s="60"/>
      <c r="G3289" s="60"/>
      <c r="H3289" s="38"/>
      <c r="P3289" s="24"/>
      <c r="R3289" s="24"/>
      <c r="U3289" s="61"/>
      <c r="V3289" s="61"/>
      <c r="AA3289" s="25"/>
      <c r="AB3289" s="64"/>
      <c r="AF3289" s="64"/>
      <c r="AG3289" s="69"/>
    </row>
    <row r="3290" spans="1:33">
      <c r="A3290" s="37"/>
      <c r="C3290" s="59"/>
      <c r="D3290" s="29"/>
      <c r="E3290" s="60"/>
      <c r="F3290" s="60"/>
      <c r="G3290" s="60"/>
      <c r="H3290" s="38"/>
      <c r="P3290" s="24"/>
      <c r="R3290" s="24"/>
      <c r="U3290" s="61"/>
      <c r="V3290" s="61"/>
      <c r="AA3290" s="25"/>
      <c r="AB3290" s="64"/>
      <c r="AF3290" s="64"/>
      <c r="AG3290" s="69"/>
    </row>
    <row r="3291" spans="1:33">
      <c r="A3291" s="37"/>
      <c r="C3291" s="59"/>
      <c r="D3291" s="29"/>
      <c r="E3291" s="60"/>
      <c r="F3291" s="60"/>
      <c r="G3291" s="60"/>
      <c r="H3291" s="38"/>
      <c r="P3291" s="24"/>
      <c r="R3291" s="24"/>
      <c r="U3291" s="61"/>
      <c r="V3291" s="61"/>
      <c r="AA3291" s="25"/>
      <c r="AB3291" s="64"/>
      <c r="AF3291" s="64"/>
      <c r="AG3291" s="69"/>
    </row>
    <row r="3292" spans="1:33">
      <c r="A3292" s="37"/>
      <c r="C3292" s="59"/>
      <c r="D3292" s="29"/>
      <c r="E3292" s="60"/>
      <c r="F3292" s="60"/>
      <c r="G3292" s="60"/>
      <c r="H3292" s="38"/>
      <c r="P3292" s="24"/>
      <c r="R3292" s="24"/>
      <c r="U3292" s="61"/>
      <c r="V3292" s="61"/>
      <c r="AA3292" s="25"/>
      <c r="AB3292" s="64"/>
      <c r="AF3292" s="64"/>
      <c r="AG3292" s="69"/>
    </row>
    <row r="3293" spans="1:33">
      <c r="A3293" s="37"/>
      <c r="C3293" s="59"/>
      <c r="D3293" s="29"/>
      <c r="E3293" s="60"/>
      <c r="F3293" s="60"/>
      <c r="G3293" s="60"/>
      <c r="H3293" s="38"/>
      <c r="P3293" s="24"/>
      <c r="R3293" s="24"/>
      <c r="U3293" s="61"/>
      <c r="V3293" s="61"/>
      <c r="AA3293" s="25"/>
      <c r="AB3293" s="64"/>
      <c r="AF3293" s="64"/>
      <c r="AG3293" s="69"/>
    </row>
    <row r="3294" spans="1:33">
      <c r="A3294" s="37"/>
      <c r="C3294" s="59"/>
      <c r="D3294" s="29"/>
      <c r="E3294" s="60"/>
      <c r="F3294" s="60"/>
      <c r="G3294" s="60"/>
      <c r="H3294" s="38"/>
      <c r="P3294" s="24"/>
      <c r="R3294" s="24"/>
      <c r="U3294" s="61"/>
      <c r="V3294" s="61"/>
      <c r="AA3294" s="25"/>
      <c r="AB3294" s="64"/>
      <c r="AF3294" s="64"/>
      <c r="AG3294" s="69"/>
    </row>
    <row r="3295" spans="1:33">
      <c r="A3295" s="37"/>
      <c r="C3295" s="59"/>
      <c r="D3295" s="29"/>
      <c r="E3295" s="60"/>
      <c r="F3295" s="60"/>
      <c r="G3295" s="60"/>
      <c r="H3295" s="38"/>
      <c r="P3295" s="24"/>
      <c r="R3295" s="24"/>
      <c r="U3295" s="61"/>
      <c r="V3295" s="61"/>
      <c r="AA3295" s="25"/>
      <c r="AF3295" s="64"/>
      <c r="AG3295" s="69"/>
    </row>
    <row r="3296" spans="1:33">
      <c r="A3296" s="37"/>
      <c r="C3296" s="59"/>
      <c r="D3296" s="29"/>
      <c r="E3296" s="60"/>
      <c r="F3296" s="60"/>
      <c r="G3296" s="60"/>
      <c r="H3296" s="38"/>
      <c r="P3296" s="24"/>
      <c r="R3296" s="24"/>
      <c r="U3296" s="61"/>
      <c r="V3296" s="61"/>
      <c r="AA3296" s="25"/>
      <c r="AF3296" s="64"/>
      <c r="AG3296" s="69"/>
    </row>
    <row r="3297" spans="1:33">
      <c r="A3297" s="37"/>
      <c r="C3297" s="59"/>
      <c r="D3297" s="29"/>
      <c r="E3297" s="60"/>
      <c r="F3297" s="60"/>
      <c r="G3297" s="60"/>
      <c r="H3297" s="38"/>
      <c r="P3297" s="24"/>
      <c r="R3297" s="24"/>
      <c r="U3297" s="61"/>
      <c r="V3297" s="61"/>
      <c r="AA3297" s="25"/>
      <c r="AF3297" s="64"/>
      <c r="AG3297" s="69"/>
    </row>
    <row r="3298" spans="1:33">
      <c r="A3298" s="37"/>
      <c r="C3298" s="59"/>
      <c r="D3298" s="29"/>
      <c r="E3298" s="60"/>
      <c r="F3298" s="60"/>
      <c r="G3298" s="60"/>
      <c r="H3298" s="38"/>
      <c r="P3298" s="24"/>
      <c r="R3298" s="24"/>
      <c r="U3298" s="61"/>
      <c r="V3298" s="61"/>
      <c r="AA3298" s="25"/>
      <c r="AF3298" s="64"/>
      <c r="AG3298" s="69"/>
    </row>
    <row r="3299" spans="1:33">
      <c r="A3299" s="37"/>
      <c r="C3299" s="59"/>
      <c r="D3299" s="29"/>
      <c r="E3299" s="60"/>
      <c r="F3299" s="60"/>
      <c r="G3299" s="60"/>
      <c r="H3299" s="38"/>
      <c r="P3299" s="24"/>
      <c r="R3299" s="24"/>
      <c r="U3299" s="61"/>
      <c r="V3299" s="61"/>
      <c r="AA3299" s="25"/>
      <c r="AF3299" s="64"/>
    </row>
    <row r="3300" spans="1:33">
      <c r="A3300" s="37"/>
      <c r="C3300" s="59"/>
      <c r="D3300" s="29"/>
      <c r="E3300" s="60"/>
      <c r="F3300" s="60"/>
      <c r="G3300" s="60"/>
      <c r="H3300" s="38"/>
      <c r="P3300" s="24"/>
      <c r="R3300" s="24"/>
      <c r="U3300" s="61"/>
      <c r="V3300" s="61"/>
      <c r="AA3300" s="25"/>
      <c r="AD3300" s="64"/>
      <c r="AE3300" s="64"/>
      <c r="AF3300" s="64"/>
    </row>
    <row r="3301" spans="1:33">
      <c r="A3301" s="37"/>
      <c r="C3301" s="59"/>
      <c r="D3301" s="29"/>
      <c r="E3301" s="60"/>
      <c r="F3301" s="60"/>
      <c r="G3301" s="60"/>
      <c r="H3301" s="38"/>
      <c r="P3301" s="24"/>
      <c r="R3301" s="24"/>
      <c r="U3301" s="61"/>
      <c r="V3301" s="61"/>
      <c r="AA3301" s="25"/>
      <c r="AD3301" s="64"/>
      <c r="AE3301" s="64"/>
      <c r="AF3301" s="64"/>
    </row>
    <row r="3302" spans="1:33">
      <c r="A3302" s="37"/>
      <c r="C3302" s="59"/>
      <c r="D3302" s="29"/>
      <c r="E3302" s="60"/>
      <c r="F3302" s="60"/>
      <c r="G3302" s="60"/>
      <c r="H3302" s="38"/>
      <c r="P3302" s="24"/>
      <c r="R3302" s="24"/>
      <c r="U3302" s="61"/>
      <c r="V3302" s="61"/>
      <c r="AA3302" s="25"/>
      <c r="AF3302" s="64"/>
    </row>
    <row r="3303" spans="1:33">
      <c r="A3303" s="37"/>
      <c r="C3303" s="59"/>
      <c r="D3303" s="29"/>
      <c r="E3303" s="60"/>
      <c r="F3303" s="60"/>
      <c r="G3303" s="60"/>
      <c r="H3303" s="38"/>
      <c r="P3303" s="24"/>
      <c r="R3303" s="24"/>
      <c r="U3303" s="61"/>
      <c r="V3303" s="61"/>
      <c r="AA3303" s="25"/>
      <c r="AF3303" s="64"/>
    </row>
    <row r="3304" spans="1:33">
      <c r="A3304" s="37"/>
      <c r="C3304" s="59"/>
      <c r="D3304" s="29"/>
      <c r="E3304" s="60"/>
      <c r="F3304" s="60"/>
      <c r="G3304" s="60"/>
      <c r="H3304" s="38"/>
      <c r="P3304" s="24"/>
      <c r="R3304" s="24"/>
      <c r="U3304" s="61"/>
      <c r="V3304" s="61"/>
      <c r="AA3304" s="25"/>
      <c r="AF3304" s="64"/>
    </row>
    <row r="3305" spans="1:33">
      <c r="A3305" s="37"/>
      <c r="C3305" s="59"/>
      <c r="D3305" s="29"/>
      <c r="E3305" s="60"/>
      <c r="F3305" s="60"/>
      <c r="G3305" s="60"/>
      <c r="H3305" s="38"/>
      <c r="P3305" s="24"/>
      <c r="R3305" s="24"/>
      <c r="U3305" s="61"/>
      <c r="V3305" s="61"/>
      <c r="AA3305" s="25"/>
      <c r="AF3305" s="64"/>
    </row>
    <row r="3306" spans="1:33">
      <c r="A3306" s="37"/>
      <c r="C3306" s="59"/>
      <c r="D3306" s="29"/>
      <c r="E3306" s="60"/>
      <c r="F3306" s="60"/>
      <c r="G3306" s="60"/>
      <c r="H3306" s="38"/>
      <c r="P3306" s="24"/>
      <c r="R3306" s="24"/>
      <c r="U3306" s="61"/>
      <c r="V3306" s="61"/>
      <c r="AA3306" s="25"/>
      <c r="AF3306" s="64"/>
    </row>
    <row r="3307" spans="1:33">
      <c r="A3307" s="37"/>
      <c r="C3307" s="59"/>
      <c r="D3307" s="29"/>
      <c r="E3307" s="60"/>
      <c r="F3307" s="60"/>
      <c r="G3307" s="60"/>
      <c r="H3307" s="38"/>
      <c r="P3307" s="24"/>
      <c r="R3307" s="24"/>
      <c r="U3307" s="61"/>
      <c r="V3307" s="61"/>
      <c r="AA3307" s="25"/>
      <c r="AF3307" s="64"/>
    </row>
    <row r="3308" spans="1:33">
      <c r="A3308" s="37"/>
      <c r="C3308" s="59"/>
      <c r="D3308" s="29"/>
      <c r="E3308" s="60"/>
      <c r="F3308" s="60"/>
      <c r="G3308" s="60"/>
      <c r="H3308" s="38"/>
      <c r="P3308" s="24"/>
      <c r="R3308" s="24"/>
      <c r="U3308" s="61"/>
      <c r="V3308" s="61"/>
      <c r="AA3308" s="25"/>
      <c r="AD3308" s="64"/>
      <c r="AE3308" s="64"/>
      <c r="AF3308" s="64"/>
    </row>
    <row r="3309" spans="1:33">
      <c r="A3309" s="37"/>
      <c r="C3309" s="59"/>
      <c r="D3309" s="29"/>
      <c r="E3309" s="60"/>
      <c r="F3309" s="60"/>
      <c r="G3309" s="60"/>
      <c r="H3309" s="38"/>
      <c r="P3309" s="24"/>
      <c r="R3309" s="24"/>
      <c r="U3309" s="61"/>
      <c r="V3309" s="61"/>
      <c r="AA3309" s="25"/>
      <c r="AD3309" s="64"/>
      <c r="AE3309" s="64"/>
      <c r="AF3309" s="64"/>
    </row>
    <row r="3310" spans="1:33">
      <c r="A3310" s="37"/>
      <c r="C3310" s="59"/>
      <c r="D3310" s="29"/>
      <c r="E3310" s="60"/>
      <c r="F3310" s="60"/>
      <c r="G3310" s="60"/>
      <c r="H3310" s="38"/>
      <c r="P3310" s="24"/>
      <c r="R3310" s="24"/>
      <c r="U3310" s="61"/>
      <c r="V3310" s="61"/>
      <c r="AA3310" s="25"/>
      <c r="AD3310" s="64"/>
      <c r="AE3310" s="64"/>
      <c r="AF3310" s="64"/>
    </row>
    <row r="3311" spans="1:33">
      <c r="A3311" s="37"/>
      <c r="C3311" s="59"/>
      <c r="D3311" s="29"/>
      <c r="E3311" s="60"/>
      <c r="F3311" s="60"/>
      <c r="G3311" s="60"/>
      <c r="H3311" s="38"/>
      <c r="P3311" s="24"/>
      <c r="R3311" s="24"/>
      <c r="U3311" s="61"/>
      <c r="V3311" s="61"/>
      <c r="AA3311" s="25"/>
      <c r="AD3311" s="64"/>
      <c r="AE3311" s="64"/>
      <c r="AF3311" s="64"/>
    </row>
    <row r="3312" spans="1:33">
      <c r="A3312" s="37"/>
      <c r="C3312" s="59"/>
      <c r="D3312" s="29"/>
      <c r="E3312" s="60"/>
      <c r="F3312" s="60"/>
      <c r="G3312" s="60"/>
      <c r="H3312" s="38"/>
      <c r="P3312" s="24"/>
      <c r="R3312" s="24"/>
      <c r="U3312" s="61"/>
      <c r="V3312" s="61"/>
      <c r="AA3312" s="25"/>
      <c r="AD3312" s="64"/>
      <c r="AE3312" s="64"/>
      <c r="AF3312" s="64"/>
    </row>
    <row r="3313" spans="1:33">
      <c r="A3313" s="37"/>
      <c r="B3313" s="29"/>
      <c r="C3313" s="59"/>
      <c r="E3313" s="60"/>
      <c r="F3313" s="60"/>
      <c r="G3313" s="60"/>
      <c r="H3313" s="38"/>
      <c r="N3313" s="37"/>
      <c r="P3313" s="24"/>
      <c r="R3313" s="24"/>
      <c r="S3313" s="37"/>
      <c r="U3313" s="61"/>
      <c r="V3313" s="61"/>
      <c r="AA3313" s="25"/>
      <c r="AD3313" s="64"/>
      <c r="AE3313" s="64"/>
      <c r="AF3313" s="64"/>
    </row>
    <row r="3314" spans="1:33">
      <c r="A3314" s="37"/>
      <c r="B3314" s="29"/>
      <c r="C3314" s="59"/>
      <c r="E3314" s="60"/>
      <c r="F3314" s="60"/>
      <c r="G3314" s="60"/>
      <c r="H3314" s="38"/>
      <c r="N3314" s="37"/>
      <c r="P3314" s="24"/>
      <c r="R3314" s="24"/>
      <c r="S3314" s="37"/>
      <c r="U3314" s="61"/>
      <c r="V3314" s="61"/>
      <c r="AA3314" s="25"/>
      <c r="AD3314" s="64"/>
      <c r="AE3314" s="64"/>
      <c r="AF3314" s="64"/>
    </row>
    <row r="3315" spans="1:33">
      <c r="A3315" s="37"/>
      <c r="B3315" s="29"/>
      <c r="C3315" s="59"/>
      <c r="E3315" s="60"/>
      <c r="F3315" s="60"/>
      <c r="G3315" s="60"/>
      <c r="H3315" s="38"/>
      <c r="N3315" s="37"/>
      <c r="P3315" s="24"/>
      <c r="R3315" s="24"/>
      <c r="S3315" s="37"/>
      <c r="U3315" s="61"/>
      <c r="V3315" s="61"/>
      <c r="AA3315" s="25"/>
      <c r="AF3315" s="64"/>
      <c r="AG3315" s="69"/>
    </row>
    <row r="3316" spans="1:33">
      <c r="A3316" s="37"/>
      <c r="B3316" s="29"/>
      <c r="C3316" s="59"/>
      <c r="E3316" s="60"/>
      <c r="F3316" s="60"/>
      <c r="G3316" s="60"/>
      <c r="H3316" s="38"/>
      <c r="N3316" s="37"/>
      <c r="P3316" s="24"/>
      <c r="R3316" s="24"/>
      <c r="S3316" s="37"/>
      <c r="U3316" s="61"/>
      <c r="V3316" s="61"/>
      <c r="AA3316" s="25"/>
      <c r="AD3316" s="64"/>
      <c r="AE3316" s="64"/>
      <c r="AF3316" s="64"/>
      <c r="AG3316" s="69"/>
    </row>
    <row r="3317" spans="1:33">
      <c r="A3317" s="37"/>
      <c r="B3317" s="29"/>
      <c r="C3317" s="59"/>
      <c r="E3317" s="60"/>
      <c r="F3317" s="60"/>
      <c r="G3317" s="60"/>
      <c r="H3317" s="38"/>
      <c r="N3317" s="37"/>
      <c r="P3317" s="24"/>
      <c r="R3317" s="24"/>
      <c r="S3317" s="37"/>
      <c r="U3317" s="61"/>
      <c r="V3317" s="61"/>
      <c r="AA3317" s="25"/>
      <c r="AF3317" s="64"/>
      <c r="AG3317" s="69"/>
    </row>
    <row r="3318" spans="1:33">
      <c r="A3318" s="37"/>
      <c r="B3318" s="29"/>
      <c r="C3318" s="59"/>
      <c r="E3318" s="60"/>
      <c r="F3318" s="60"/>
      <c r="G3318" s="60"/>
      <c r="H3318" s="38"/>
      <c r="N3318" s="37"/>
      <c r="P3318" s="24"/>
      <c r="R3318" s="24"/>
      <c r="S3318" s="37"/>
      <c r="U3318" s="61"/>
      <c r="V3318" s="61"/>
      <c r="AA3318" s="25"/>
      <c r="AF3318" s="64"/>
      <c r="AG3318" s="69"/>
    </row>
    <row r="3319" spans="1:33">
      <c r="A3319" s="37"/>
      <c r="B3319" s="29"/>
      <c r="C3319" s="59"/>
      <c r="E3319" s="60"/>
      <c r="F3319" s="60"/>
      <c r="G3319" s="60"/>
      <c r="H3319" s="38"/>
      <c r="N3319" s="37"/>
      <c r="P3319" s="24"/>
      <c r="R3319" s="24"/>
      <c r="S3319" s="37"/>
      <c r="U3319" s="61"/>
      <c r="V3319" s="61"/>
      <c r="AA3319" s="25"/>
      <c r="AF3319" s="64"/>
      <c r="AG3319" s="69"/>
    </row>
    <row r="3320" spans="1:33">
      <c r="A3320" s="37"/>
      <c r="B3320" s="29"/>
      <c r="C3320" s="59"/>
      <c r="E3320" s="60"/>
      <c r="F3320" s="60"/>
      <c r="G3320" s="60"/>
      <c r="H3320" s="38"/>
      <c r="N3320" s="37"/>
      <c r="P3320" s="24"/>
      <c r="R3320" s="24"/>
      <c r="S3320" s="37"/>
      <c r="U3320" s="61"/>
      <c r="V3320" s="61"/>
      <c r="AA3320" s="25"/>
      <c r="AF3320" s="64"/>
      <c r="AG3320" s="69"/>
    </row>
    <row r="3321" spans="1:33">
      <c r="A3321" s="37"/>
      <c r="B3321" s="29"/>
      <c r="C3321" s="59"/>
      <c r="E3321" s="60"/>
      <c r="F3321" s="60"/>
      <c r="G3321" s="60"/>
      <c r="H3321" s="38"/>
      <c r="N3321" s="37"/>
      <c r="P3321" s="24"/>
      <c r="R3321" s="24"/>
      <c r="S3321" s="37"/>
      <c r="U3321" s="61"/>
      <c r="V3321" s="61"/>
      <c r="AA3321" s="25"/>
      <c r="AF3321" s="64"/>
      <c r="AG3321" s="69"/>
    </row>
    <row r="3322" spans="1:33">
      <c r="A3322" s="37"/>
      <c r="B3322" s="29"/>
      <c r="C3322" s="59"/>
      <c r="E3322" s="60"/>
      <c r="F3322" s="60"/>
      <c r="G3322" s="60"/>
      <c r="H3322" s="38"/>
      <c r="N3322" s="37"/>
      <c r="P3322" s="24"/>
      <c r="R3322" s="24"/>
      <c r="S3322" s="37"/>
      <c r="U3322" s="61"/>
      <c r="V3322" s="61"/>
      <c r="AA3322" s="25"/>
      <c r="AF3322" s="64"/>
      <c r="AG3322" s="69"/>
    </row>
    <row r="3323" spans="1:33">
      <c r="A3323" s="37"/>
      <c r="B3323" s="29"/>
      <c r="C3323" s="59"/>
      <c r="E3323" s="60"/>
      <c r="F3323" s="60"/>
      <c r="G3323" s="60"/>
      <c r="H3323" s="38"/>
      <c r="N3323" s="37"/>
      <c r="P3323" s="24"/>
      <c r="R3323" s="24"/>
      <c r="S3323" s="37"/>
      <c r="U3323" s="61"/>
      <c r="V3323" s="61"/>
      <c r="AA3323" s="25"/>
      <c r="AF3323" s="64"/>
      <c r="AG3323" s="69"/>
    </row>
    <row r="3324" spans="1:33">
      <c r="A3324" s="37"/>
      <c r="B3324" s="29"/>
      <c r="C3324" s="59"/>
      <c r="E3324" s="60"/>
      <c r="F3324" s="60"/>
      <c r="G3324" s="60"/>
      <c r="H3324" s="38"/>
      <c r="N3324" s="37"/>
      <c r="P3324" s="24"/>
      <c r="R3324" s="24"/>
      <c r="S3324" s="37"/>
      <c r="U3324" s="61"/>
      <c r="V3324" s="61"/>
      <c r="AA3324" s="25"/>
      <c r="AF3324" s="64"/>
      <c r="AG3324" s="69"/>
    </row>
    <row r="3325" spans="1:33">
      <c r="A3325" s="37"/>
      <c r="B3325" s="29"/>
      <c r="C3325" s="59"/>
      <c r="E3325" s="60"/>
      <c r="F3325" s="60"/>
      <c r="G3325" s="60"/>
      <c r="H3325" s="38"/>
      <c r="N3325" s="37"/>
      <c r="P3325" s="24"/>
      <c r="R3325" s="24"/>
      <c r="S3325" s="37"/>
      <c r="U3325" s="61"/>
      <c r="V3325" s="61"/>
      <c r="AA3325" s="25"/>
      <c r="AF3325" s="64"/>
    </row>
    <row r="3326" spans="1:33">
      <c r="A3326" s="37"/>
      <c r="B3326" s="29"/>
      <c r="C3326" s="59"/>
      <c r="E3326" s="60"/>
      <c r="F3326" s="60"/>
      <c r="G3326" s="60"/>
      <c r="H3326" s="38"/>
      <c r="N3326" s="37"/>
      <c r="P3326" s="24"/>
      <c r="R3326" s="24"/>
      <c r="S3326" s="37"/>
      <c r="U3326" s="61"/>
      <c r="V3326" s="61"/>
      <c r="AA3326" s="25"/>
      <c r="AF3326" s="64"/>
    </row>
    <row r="3327" spans="1:33">
      <c r="A3327" s="37"/>
      <c r="B3327" s="29"/>
      <c r="C3327" s="59"/>
      <c r="E3327" s="60"/>
      <c r="F3327" s="60"/>
      <c r="G3327" s="60"/>
      <c r="H3327" s="38"/>
      <c r="N3327" s="37"/>
      <c r="P3327" s="24"/>
      <c r="R3327" s="24"/>
      <c r="S3327" s="37"/>
      <c r="U3327" s="61"/>
      <c r="V3327" s="61"/>
      <c r="AA3327" s="25"/>
      <c r="AF3327" s="64"/>
    </row>
    <row r="3328" spans="1:33">
      <c r="A3328" s="37"/>
      <c r="B3328" s="29"/>
      <c r="C3328" s="59"/>
      <c r="E3328" s="60"/>
      <c r="F3328" s="60"/>
      <c r="G3328" s="60"/>
      <c r="H3328" s="38"/>
      <c r="N3328" s="37"/>
      <c r="P3328" s="24"/>
      <c r="R3328" s="24"/>
      <c r="S3328" s="37"/>
      <c r="U3328" s="61"/>
      <c r="V3328" s="61"/>
      <c r="AA3328" s="25"/>
      <c r="AF3328" s="64"/>
    </row>
    <row r="3329" spans="1:33">
      <c r="A3329" s="37"/>
      <c r="B3329" s="29"/>
      <c r="C3329" s="59"/>
      <c r="E3329" s="60"/>
      <c r="F3329" s="60"/>
      <c r="G3329" s="60"/>
      <c r="H3329" s="38"/>
      <c r="N3329" s="37"/>
      <c r="P3329" s="24"/>
      <c r="R3329" s="24"/>
      <c r="S3329" s="37"/>
      <c r="U3329" s="61"/>
      <c r="V3329" s="61"/>
      <c r="AA3329" s="25"/>
      <c r="AF3329" s="64"/>
    </row>
    <row r="3330" spans="1:33">
      <c r="A3330" s="37"/>
      <c r="C3330" s="59"/>
      <c r="D3330" s="29"/>
      <c r="E3330" s="60"/>
      <c r="F3330" s="60"/>
      <c r="G3330" s="60"/>
      <c r="H3330" s="38"/>
      <c r="P3330" s="24"/>
      <c r="R3330" s="24"/>
      <c r="U3330" s="61"/>
      <c r="V3330" s="61"/>
      <c r="AA3330" s="25"/>
      <c r="AB3330" s="64"/>
      <c r="AF3330" s="64"/>
    </row>
    <row r="3331" spans="1:33">
      <c r="A3331" s="37"/>
      <c r="C3331" s="59"/>
      <c r="D3331" s="29"/>
      <c r="E3331" s="60"/>
      <c r="F3331" s="60"/>
      <c r="G3331" s="60"/>
      <c r="H3331" s="38"/>
      <c r="P3331" s="24"/>
      <c r="R3331" s="24"/>
      <c r="U3331" s="61"/>
      <c r="V3331" s="61"/>
      <c r="AA3331" s="25"/>
      <c r="AB3331" s="64"/>
      <c r="AF3331" s="64"/>
    </row>
    <row r="3332" spans="1:33">
      <c r="A3332" s="37"/>
      <c r="C3332" s="59"/>
      <c r="D3332" s="29"/>
      <c r="E3332" s="60"/>
      <c r="F3332" s="60"/>
      <c r="G3332" s="60"/>
      <c r="H3332" s="38"/>
      <c r="P3332" s="24"/>
      <c r="R3332" s="24"/>
      <c r="U3332" s="61"/>
      <c r="V3332" s="61"/>
      <c r="AA3332" s="25"/>
      <c r="AB3332" s="64"/>
      <c r="AD3332" s="64"/>
      <c r="AE3332" s="64"/>
      <c r="AF3332" s="64"/>
    </row>
    <row r="3333" spans="1:33">
      <c r="A3333" s="37"/>
      <c r="C3333" s="59"/>
      <c r="D3333" s="29"/>
      <c r="E3333" s="60"/>
      <c r="F3333" s="60"/>
      <c r="G3333" s="60"/>
      <c r="H3333" s="38"/>
      <c r="P3333" s="24"/>
      <c r="R3333" s="24"/>
      <c r="U3333" s="61"/>
      <c r="V3333" s="61"/>
      <c r="AA3333" s="25"/>
      <c r="AB3333" s="64"/>
      <c r="AF3333" s="64"/>
    </row>
    <row r="3334" spans="1:33">
      <c r="A3334" s="37"/>
      <c r="C3334" s="59"/>
      <c r="D3334" s="29"/>
      <c r="E3334" s="60"/>
      <c r="F3334" s="60"/>
      <c r="G3334" s="60"/>
      <c r="H3334" s="38"/>
      <c r="P3334" s="24"/>
      <c r="R3334" s="24"/>
      <c r="U3334" s="61"/>
      <c r="V3334" s="61"/>
      <c r="AA3334" s="25"/>
      <c r="AB3334" s="64"/>
      <c r="AF3334" s="64"/>
      <c r="AG3334" s="69"/>
    </row>
    <row r="3335" spans="1:33">
      <c r="A3335" s="37"/>
      <c r="C3335" s="59"/>
      <c r="D3335" s="29"/>
      <c r="E3335" s="60"/>
      <c r="F3335" s="60"/>
      <c r="G3335" s="60"/>
      <c r="H3335" s="38"/>
      <c r="P3335" s="24"/>
      <c r="R3335" s="24"/>
      <c r="U3335" s="61"/>
      <c r="V3335" s="61"/>
      <c r="AA3335" s="25"/>
      <c r="AB3335" s="64"/>
      <c r="AF3335" s="64"/>
      <c r="AG3335" s="69"/>
    </row>
    <row r="3336" spans="1:33">
      <c r="A3336" s="37"/>
      <c r="C3336" s="59"/>
      <c r="D3336" s="29"/>
      <c r="E3336" s="60"/>
      <c r="F3336" s="60"/>
      <c r="G3336" s="60"/>
      <c r="H3336" s="38"/>
      <c r="P3336" s="24"/>
      <c r="R3336" s="24"/>
      <c r="U3336" s="61"/>
      <c r="V3336" s="61"/>
      <c r="AA3336" s="25"/>
      <c r="AB3336" s="64"/>
      <c r="AF3336" s="64"/>
      <c r="AG3336" s="69"/>
    </row>
    <row r="3337" spans="1:33">
      <c r="A3337" s="37"/>
      <c r="C3337" s="59"/>
      <c r="D3337" s="29"/>
      <c r="E3337" s="60"/>
      <c r="F3337" s="60"/>
      <c r="G3337" s="60"/>
      <c r="H3337" s="38"/>
      <c r="P3337" s="24"/>
      <c r="R3337" s="24"/>
      <c r="U3337" s="61"/>
      <c r="V3337" s="61"/>
      <c r="AA3337" s="25"/>
      <c r="AB3337" s="64"/>
      <c r="AF3337" s="64"/>
      <c r="AG3337" s="69"/>
    </row>
    <row r="3338" spans="1:33">
      <c r="A3338" s="37"/>
      <c r="C3338" s="59"/>
      <c r="D3338" s="29"/>
      <c r="E3338" s="60"/>
      <c r="F3338" s="60"/>
      <c r="G3338" s="60"/>
      <c r="H3338" s="38"/>
      <c r="P3338" s="24"/>
      <c r="R3338" s="24"/>
      <c r="U3338" s="61"/>
      <c r="V3338" s="61"/>
      <c r="AA3338" s="25"/>
      <c r="AB3338" s="64"/>
      <c r="AF3338" s="64"/>
      <c r="AG3338" s="69"/>
    </row>
    <row r="3339" spans="1:33">
      <c r="A3339" s="37"/>
      <c r="C3339" s="59"/>
      <c r="D3339" s="29"/>
      <c r="E3339" s="60"/>
      <c r="F3339" s="60"/>
      <c r="G3339" s="60"/>
      <c r="H3339" s="38"/>
      <c r="P3339" s="24"/>
      <c r="R3339" s="24"/>
      <c r="U3339" s="61"/>
      <c r="V3339" s="61"/>
      <c r="AA3339" s="25"/>
      <c r="AB3339" s="64"/>
      <c r="AF3339" s="64"/>
      <c r="AG3339" s="69"/>
    </row>
    <row r="3340" spans="1:33">
      <c r="A3340" s="37"/>
      <c r="C3340" s="59"/>
      <c r="D3340" s="29"/>
      <c r="E3340" s="60"/>
      <c r="F3340" s="60"/>
      <c r="G3340" s="60"/>
      <c r="H3340" s="38"/>
      <c r="P3340" s="24"/>
      <c r="R3340" s="24"/>
      <c r="U3340" s="61"/>
      <c r="V3340" s="61"/>
      <c r="AA3340" s="25"/>
      <c r="AB3340" s="64"/>
      <c r="AF3340" s="64"/>
      <c r="AG3340" s="69"/>
    </row>
    <row r="3341" spans="1:33">
      <c r="A3341" s="37"/>
      <c r="C3341" s="59"/>
      <c r="D3341" s="29"/>
      <c r="E3341" s="60"/>
      <c r="F3341" s="60"/>
      <c r="G3341" s="60"/>
      <c r="H3341" s="38"/>
      <c r="P3341" s="24"/>
      <c r="R3341" s="24"/>
      <c r="U3341" s="61"/>
      <c r="V3341" s="61"/>
      <c r="AA3341" s="25"/>
      <c r="AB3341" s="64"/>
      <c r="AF3341" s="64"/>
      <c r="AG3341" s="69"/>
    </row>
    <row r="3342" spans="1:33">
      <c r="A3342" s="58"/>
      <c r="C3342" s="59"/>
      <c r="D3342" s="29"/>
      <c r="E3342" s="60"/>
      <c r="F3342" s="60"/>
      <c r="G3342" s="60"/>
      <c r="H3342" s="38"/>
      <c r="P3342" s="24"/>
      <c r="R3342" s="24"/>
      <c r="U3342" s="61"/>
      <c r="V3342" s="61"/>
      <c r="AA3342" s="25"/>
      <c r="AB3342" s="64"/>
      <c r="AF3342" s="64"/>
      <c r="AG3342" s="69"/>
    </row>
    <row r="3343" spans="1:33">
      <c r="A3343" s="58"/>
      <c r="C3343" s="59"/>
      <c r="D3343" s="29"/>
      <c r="E3343" s="60"/>
      <c r="F3343" s="60"/>
      <c r="G3343" s="60"/>
      <c r="H3343" s="38"/>
      <c r="P3343" s="24"/>
      <c r="R3343" s="24"/>
      <c r="U3343" s="61"/>
      <c r="V3343" s="61"/>
      <c r="AA3343" s="25"/>
      <c r="AB3343" s="64"/>
      <c r="AF3343" s="64"/>
      <c r="AG3343" s="69"/>
    </row>
    <row r="3344" spans="1:33">
      <c r="A3344" s="58"/>
      <c r="C3344" s="59"/>
      <c r="D3344" s="29"/>
      <c r="E3344" s="60"/>
      <c r="F3344" s="60"/>
      <c r="G3344" s="60"/>
      <c r="H3344" s="38"/>
      <c r="P3344" s="24"/>
      <c r="R3344" s="24"/>
      <c r="U3344" s="61"/>
      <c r="V3344" s="61"/>
      <c r="AA3344" s="25"/>
      <c r="AB3344" s="64"/>
      <c r="AF3344" s="64"/>
      <c r="AG3344" s="69"/>
    </row>
    <row r="3345" spans="1:33">
      <c r="A3345" s="58"/>
      <c r="C3345" s="59"/>
      <c r="D3345" s="29"/>
      <c r="E3345" s="60"/>
      <c r="F3345" s="60"/>
      <c r="G3345" s="60"/>
      <c r="H3345" s="38"/>
      <c r="P3345" s="24"/>
      <c r="R3345" s="24"/>
      <c r="U3345" s="61"/>
      <c r="V3345" s="61"/>
      <c r="AA3345" s="25"/>
      <c r="AB3345" s="64"/>
      <c r="AF3345" s="64"/>
      <c r="AG3345" s="69"/>
    </row>
    <row r="3346" spans="1:33">
      <c r="A3346" s="58"/>
      <c r="C3346" s="59"/>
      <c r="D3346" s="29"/>
      <c r="E3346" s="60"/>
      <c r="F3346" s="60"/>
      <c r="G3346" s="60"/>
      <c r="H3346" s="38"/>
      <c r="P3346" s="24"/>
      <c r="R3346" s="24"/>
      <c r="U3346" s="61"/>
      <c r="V3346" s="61"/>
      <c r="AA3346" s="25"/>
      <c r="AB3346" s="64"/>
      <c r="AF3346" s="64"/>
      <c r="AG3346" s="69"/>
    </row>
    <row r="3347" spans="1:33">
      <c r="A3347" s="58"/>
      <c r="C3347" s="59"/>
      <c r="D3347" s="29"/>
      <c r="E3347" s="60"/>
      <c r="F3347" s="60"/>
      <c r="G3347" s="60"/>
      <c r="H3347" s="38"/>
      <c r="P3347" s="24"/>
      <c r="R3347" s="24"/>
      <c r="U3347" s="61"/>
      <c r="V3347" s="61"/>
      <c r="AA3347" s="25"/>
      <c r="AB3347" s="64"/>
      <c r="AF3347" s="64"/>
      <c r="AG3347" s="69"/>
    </row>
    <row r="3348" spans="1:33">
      <c r="A3348" s="58"/>
      <c r="C3348" s="59"/>
      <c r="D3348" s="29"/>
      <c r="E3348" s="60"/>
      <c r="F3348" s="60"/>
      <c r="G3348" s="60"/>
      <c r="H3348" s="38"/>
      <c r="P3348" s="24"/>
      <c r="R3348" s="24"/>
      <c r="U3348" s="61"/>
      <c r="V3348" s="61"/>
      <c r="AA3348" s="25"/>
      <c r="AB3348" s="64"/>
      <c r="AF3348" s="64"/>
      <c r="AG3348" s="69"/>
    </row>
    <row r="3349" spans="1:33">
      <c r="A3349" s="58"/>
      <c r="C3349" s="59"/>
      <c r="D3349" s="29"/>
      <c r="E3349" s="60"/>
      <c r="F3349" s="60"/>
      <c r="G3349" s="60"/>
      <c r="H3349" s="38"/>
      <c r="P3349" s="24"/>
      <c r="R3349" s="24"/>
      <c r="U3349" s="61"/>
      <c r="V3349" s="61"/>
      <c r="AA3349" s="25"/>
      <c r="AB3349" s="64"/>
      <c r="AF3349" s="64"/>
      <c r="AG3349" s="69"/>
    </row>
    <row r="3350" spans="1:33">
      <c r="A3350" s="58"/>
      <c r="B3350" s="29"/>
      <c r="C3350" s="59"/>
      <c r="E3350" s="60"/>
      <c r="F3350" s="60"/>
      <c r="G3350" s="60"/>
      <c r="H3350" s="38"/>
      <c r="N3350" s="37"/>
      <c r="P3350" s="24"/>
      <c r="R3350" s="24"/>
      <c r="S3350" s="37"/>
      <c r="U3350" s="61"/>
      <c r="V3350" s="61"/>
      <c r="AA3350" s="25"/>
      <c r="AF3350" s="64"/>
      <c r="AG3350" s="69"/>
    </row>
    <row r="3351" spans="1:33">
      <c r="A3351" s="58"/>
      <c r="B3351" s="29"/>
      <c r="C3351" s="59"/>
      <c r="E3351" s="60"/>
      <c r="F3351" s="60"/>
      <c r="G3351" s="60"/>
      <c r="H3351" s="38"/>
      <c r="N3351" s="37"/>
      <c r="P3351" s="24"/>
      <c r="R3351" s="24"/>
      <c r="U3351" s="61"/>
      <c r="V3351" s="61"/>
      <c r="AA3351" s="25"/>
      <c r="AF3351" s="64"/>
      <c r="AG3351" s="69"/>
    </row>
    <row r="3352" spans="1:33">
      <c r="A3352" s="58"/>
      <c r="B3352" s="29"/>
      <c r="C3352" s="59"/>
      <c r="E3352" s="60"/>
      <c r="F3352" s="60"/>
      <c r="G3352" s="60"/>
      <c r="H3352" s="38"/>
      <c r="N3352" s="37"/>
      <c r="P3352" s="24"/>
      <c r="R3352" s="24"/>
      <c r="U3352" s="61"/>
      <c r="V3352" s="61"/>
      <c r="AA3352" s="25"/>
      <c r="AF3352" s="64"/>
      <c r="AG3352" s="69"/>
    </row>
    <row r="3353" spans="1:33">
      <c r="A3353" s="58"/>
      <c r="B3353" s="29"/>
      <c r="C3353" s="59"/>
      <c r="E3353" s="60"/>
      <c r="F3353" s="60"/>
      <c r="G3353" s="60"/>
      <c r="H3353" s="38"/>
      <c r="N3353" s="37"/>
      <c r="P3353" s="24"/>
      <c r="R3353" s="24"/>
      <c r="U3353" s="61"/>
      <c r="V3353" s="61"/>
      <c r="AA3353" s="25"/>
      <c r="AF3353" s="64"/>
      <c r="AG3353" s="69"/>
    </row>
    <row r="3354" spans="1:33">
      <c r="A3354" s="58"/>
      <c r="B3354" s="29"/>
      <c r="C3354" s="59"/>
      <c r="E3354" s="60"/>
      <c r="F3354" s="60"/>
      <c r="G3354" s="60"/>
      <c r="H3354" s="38"/>
      <c r="N3354" s="37"/>
      <c r="P3354" s="24"/>
      <c r="R3354" s="24"/>
      <c r="U3354" s="61"/>
      <c r="V3354" s="61"/>
      <c r="AA3354" s="25"/>
      <c r="AF3354" s="64"/>
    </row>
    <row r="3355" spans="1:33">
      <c r="A3355" s="58"/>
      <c r="B3355" s="29"/>
      <c r="C3355" s="59"/>
      <c r="E3355" s="60"/>
      <c r="F3355" s="60"/>
      <c r="G3355" s="60"/>
      <c r="H3355" s="38"/>
      <c r="N3355" s="37"/>
      <c r="P3355" s="24"/>
      <c r="R3355" s="24"/>
      <c r="U3355" s="61"/>
      <c r="V3355" s="61"/>
      <c r="AA3355" s="25"/>
      <c r="AF3355" s="64"/>
      <c r="AG3355" s="69"/>
    </row>
    <row r="3356" spans="1:33">
      <c r="A3356" s="58"/>
      <c r="B3356" s="29"/>
      <c r="C3356" s="59"/>
      <c r="E3356" s="60"/>
      <c r="F3356" s="60"/>
      <c r="G3356" s="60"/>
      <c r="H3356" s="38"/>
      <c r="N3356" s="37"/>
      <c r="P3356" s="24"/>
      <c r="R3356" s="24"/>
      <c r="U3356" s="61"/>
      <c r="V3356" s="61"/>
      <c r="AA3356" s="25"/>
      <c r="AF3356" s="64"/>
      <c r="AG3356" s="69"/>
    </row>
    <row r="3357" spans="1:33">
      <c r="A3357" s="58"/>
      <c r="B3357" s="29"/>
      <c r="C3357" s="59"/>
      <c r="E3357" s="60"/>
      <c r="F3357" s="60"/>
      <c r="G3357" s="60"/>
      <c r="H3357" s="38"/>
      <c r="N3357" s="37"/>
      <c r="P3357" s="24"/>
      <c r="R3357" s="24"/>
      <c r="U3357" s="61"/>
      <c r="V3357" s="61"/>
      <c r="AA3357" s="25"/>
      <c r="AF3357" s="64"/>
      <c r="AG3357" s="69"/>
    </row>
    <row r="3358" spans="1:33">
      <c r="A3358" s="58"/>
      <c r="B3358" s="29"/>
      <c r="C3358" s="59"/>
      <c r="E3358" s="60"/>
      <c r="F3358" s="60"/>
      <c r="G3358" s="60"/>
      <c r="H3358" s="38"/>
      <c r="N3358" s="37"/>
      <c r="P3358" s="24"/>
      <c r="R3358" s="24"/>
      <c r="U3358" s="61"/>
      <c r="V3358" s="61"/>
      <c r="AA3358" s="25"/>
      <c r="AF3358" s="64"/>
      <c r="AG3358" s="69"/>
    </row>
    <row r="3359" spans="1:33">
      <c r="A3359" s="58"/>
      <c r="B3359" s="29"/>
      <c r="C3359" s="59"/>
      <c r="E3359" s="60"/>
      <c r="F3359" s="60"/>
      <c r="G3359" s="60"/>
      <c r="H3359" s="38"/>
      <c r="N3359" s="37"/>
      <c r="P3359" s="24"/>
      <c r="R3359" s="24"/>
      <c r="U3359" s="61"/>
      <c r="V3359" s="61"/>
      <c r="AA3359" s="25"/>
      <c r="AF3359" s="64"/>
      <c r="AG3359" s="69"/>
    </row>
    <row r="3360" spans="1:33">
      <c r="A3360" s="58"/>
      <c r="B3360" s="29"/>
      <c r="C3360" s="59"/>
      <c r="E3360" s="60"/>
      <c r="F3360" s="60"/>
      <c r="G3360" s="60"/>
      <c r="H3360" s="38"/>
      <c r="N3360" s="37"/>
      <c r="P3360" s="24"/>
      <c r="R3360" s="24"/>
      <c r="U3360" s="61"/>
      <c r="V3360" s="61"/>
      <c r="AA3360" s="25"/>
      <c r="AF3360" s="64"/>
      <c r="AG3360" s="69"/>
    </row>
    <row r="3361" spans="1:33">
      <c r="A3361" s="58"/>
      <c r="B3361" s="29"/>
      <c r="C3361" s="59"/>
      <c r="E3361" s="60"/>
      <c r="F3361" s="60"/>
      <c r="G3361" s="60"/>
      <c r="H3361" s="38"/>
      <c r="N3361" s="37"/>
      <c r="P3361" s="24"/>
      <c r="R3361" s="24"/>
      <c r="U3361" s="61"/>
      <c r="V3361" s="61"/>
      <c r="AA3361" s="25"/>
      <c r="AF3361" s="64"/>
      <c r="AG3361" s="69"/>
    </row>
    <row r="3362" spans="1:33">
      <c r="A3362" s="58"/>
      <c r="B3362" s="29"/>
      <c r="C3362" s="59"/>
      <c r="E3362" s="60"/>
      <c r="F3362" s="60"/>
      <c r="G3362" s="60"/>
      <c r="H3362" s="38"/>
      <c r="N3362" s="37"/>
      <c r="P3362" s="24"/>
      <c r="R3362" s="24"/>
      <c r="U3362" s="61"/>
      <c r="V3362" s="61"/>
      <c r="AA3362" s="25"/>
      <c r="AF3362" s="64"/>
      <c r="AG3362" s="69"/>
    </row>
    <row r="3363" spans="1:33">
      <c r="A3363" s="58"/>
      <c r="B3363" s="29"/>
      <c r="C3363" s="59"/>
      <c r="E3363" s="60"/>
      <c r="F3363" s="60"/>
      <c r="G3363" s="60"/>
      <c r="H3363" s="38"/>
      <c r="N3363" s="37"/>
      <c r="P3363" s="24"/>
      <c r="R3363" s="24"/>
      <c r="U3363" s="61"/>
      <c r="V3363" s="61"/>
      <c r="AA3363" s="25"/>
      <c r="AF3363" s="64"/>
      <c r="AG3363" s="69"/>
    </row>
    <row r="3364" spans="1:33">
      <c r="A3364" s="58"/>
      <c r="B3364" s="29"/>
      <c r="C3364" s="59"/>
      <c r="E3364" s="60"/>
      <c r="F3364" s="60"/>
      <c r="G3364" s="60"/>
      <c r="H3364" s="38"/>
      <c r="N3364" s="37"/>
      <c r="P3364" s="24"/>
      <c r="R3364" s="24"/>
      <c r="U3364" s="61"/>
      <c r="V3364" s="61"/>
      <c r="AA3364" s="25"/>
      <c r="AF3364" s="64"/>
      <c r="AG3364" s="69"/>
    </row>
    <row r="3365" spans="1:33">
      <c r="A3365" s="58"/>
      <c r="B3365" s="29"/>
      <c r="C3365" s="59"/>
      <c r="E3365" s="60"/>
      <c r="F3365" s="60"/>
      <c r="G3365" s="60"/>
      <c r="H3365" s="38"/>
      <c r="N3365" s="37"/>
      <c r="P3365" s="24"/>
      <c r="R3365" s="24"/>
      <c r="U3365" s="61"/>
      <c r="V3365" s="61"/>
      <c r="AA3365" s="25"/>
      <c r="AD3365" s="64"/>
      <c r="AE3365" s="64"/>
      <c r="AF3365" s="64"/>
      <c r="AG3365" s="69"/>
    </row>
    <row r="3366" spans="1:33">
      <c r="A3366" s="58"/>
      <c r="B3366" s="29"/>
      <c r="C3366" s="59"/>
      <c r="E3366" s="60"/>
      <c r="F3366" s="60"/>
      <c r="G3366" s="60"/>
      <c r="H3366" s="38"/>
      <c r="N3366" s="37"/>
      <c r="P3366" s="24"/>
      <c r="R3366" s="24"/>
      <c r="U3366" s="61"/>
      <c r="V3366" s="61"/>
      <c r="AA3366" s="25"/>
      <c r="AF3366" s="64"/>
    </row>
    <row r="3367" spans="1:33">
      <c r="A3367" s="58"/>
      <c r="C3367" s="59"/>
      <c r="D3367" s="29"/>
      <c r="E3367" s="60"/>
      <c r="F3367" s="60"/>
      <c r="G3367" s="60"/>
      <c r="H3367" s="38"/>
      <c r="P3367" s="24"/>
      <c r="R3367" s="24"/>
      <c r="S3367" s="37"/>
      <c r="U3367" s="61"/>
      <c r="V3367" s="61"/>
      <c r="AA3367" s="25"/>
      <c r="AF3367" s="64"/>
    </row>
    <row r="3368" spans="1:33">
      <c r="A3368" s="58"/>
      <c r="B3368" s="29"/>
      <c r="C3368" s="59"/>
      <c r="E3368" s="60"/>
      <c r="F3368" s="60"/>
      <c r="G3368" s="60"/>
      <c r="H3368" s="38"/>
      <c r="P3368" s="24"/>
      <c r="R3368" s="24"/>
      <c r="U3368" s="61"/>
      <c r="V3368" s="61"/>
      <c r="AA3368" s="25"/>
      <c r="AF3368" s="64"/>
    </row>
    <row r="3369" spans="1:33">
      <c r="A3369" s="58"/>
      <c r="B3369" s="29"/>
      <c r="C3369" s="59"/>
      <c r="E3369" s="60"/>
      <c r="F3369" s="60"/>
      <c r="G3369" s="60"/>
      <c r="H3369" s="38"/>
      <c r="P3369" s="24"/>
      <c r="R3369" s="24"/>
      <c r="U3369" s="61"/>
      <c r="V3369" s="61"/>
      <c r="AA3369" s="25"/>
      <c r="AF3369" s="64"/>
    </row>
    <row r="3370" spans="1:33">
      <c r="A3370" s="58"/>
      <c r="B3370" s="29"/>
      <c r="C3370" s="59"/>
      <c r="E3370" s="60"/>
      <c r="F3370" s="60"/>
      <c r="G3370" s="60"/>
      <c r="H3370" s="38"/>
      <c r="P3370" s="24"/>
      <c r="R3370" s="24"/>
      <c r="U3370" s="61"/>
      <c r="V3370" s="61"/>
      <c r="AA3370" s="25"/>
      <c r="AF3370" s="64"/>
    </row>
    <row r="3371" spans="1:33">
      <c r="A3371" s="58"/>
      <c r="B3371" s="29"/>
      <c r="C3371" s="59"/>
      <c r="E3371" s="60"/>
      <c r="F3371" s="60"/>
      <c r="G3371" s="60"/>
      <c r="H3371" s="38"/>
      <c r="P3371" s="24"/>
      <c r="R3371" s="24"/>
      <c r="U3371" s="61"/>
      <c r="V3371" s="61"/>
      <c r="AA3371" s="25"/>
      <c r="AD3371" s="64"/>
      <c r="AE3371" s="64"/>
      <c r="AF3371" s="64"/>
    </row>
    <row r="3372" spans="1:33">
      <c r="A3372" s="58"/>
      <c r="B3372" s="29"/>
      <c r="C3372" s="59"/>
      <c r="E3372" s="60"/>
      <c r="F3372" s="60"/>
      <c r="G3372" s="60"/>
      <c r="H3372" s="38"/>
      <c r="P3372" s="24"/>
      <c r="R3372" s="24"/>
      <c r="U3372" s="61"/>
      <c r="V3372" s="61"/>
      <c r="AA3372" s="25"/>
      <c r="AF3372" s="64"/>
      <c r="AG3372" s="69"/>
    </row>
    <row r="3373" spans="1:33">
      <c r="A3373" s="58"/>
      <c r="B3373" s="29"/>
      <c r="C3373" s="59"/>
      <c r="E3373" s="60"/>
      <c r="F3373" s="60"/>
      <c r="G3373" s="60"/>
      <c r="H3373" s="38"/>
      <c r="P3373" s="24"/>
      <c r="R3373" s="24"/>
      <c r="U3373" s="61"/>
      <c r="V3373" s="61"/>
      <c r="AA3373" s="25"/>
      <c r="AF3373" s="64"/>
      <c r="AG3373" s="69"/>
    </row>
    <row r="3374" spans="1:33">
      <c r="A3374" s="58"/>
      <c r="B3374" s="29"/>
      <c r="C3374" s="59"/>
      <c r="E3374" s="60"/>
      <c r="F3374" s="60"/>
      <c r="G3374" s="60"/>
      <c r="H3374" s="38"/>
      <c r="P3374" s="24"/>
      <c r="R3374" s="24"/>
      <c r="U3374" s="61"/>
      <c r="V3374" s="61"/>
      <c r="AA3374" s="25"/>
      <c r="AF3374" s="64"/>
      <c r="AG3374" s="69"/>
    </row>
    <row r="3375" spans="1:33">
      <c r="A3375" s="58"/>
      <c r="B3375" s="29"/>
      <c r="C3375" s="59"/>
      <c r="E3375" s="60"/>
      <c r="F3375" s="60"/>
      <c r="G3375" s="60"/>
      <c r="H3375" s="38"/>
      <c r="P3375" s="24"/>
      <c r="R3375" s="24"/>
      <c r="U3375" s="61"/>
      <c r="V3375" s="61"/>
      <c r="AA3375" s="25"/>
      <c r="AF3375" s="64"/>
      <c r="AG3375" s="69"/>
    </row>
    <row r="3376" spans="1:33">
      <c r="A3376" s="58"/>
      <c r="B3376" s="29"/>
      <c r="C3376" s="59"/>
      <c r="E3376" s="60"/>
      <c r="F3376" s="60"/>
      <c r="G3376" s="60"/>
      <c r="H3376" s="38"/>
      <c r="P3376" s="24"/>
      <c r="R3376" s="24"/>
      <c r="U3376" s="61"/>
      <c r="V3376" s="61"/>
      <c r="AA3376" s="25"/>
      <c r="AF3376" s="64"/>
      <c r="AG3376" s="69"/>
    </row>
    <row r="3377" spans="1:33">
      <c r="A3377" s="58"/>
      <c r="B3377" s="29"/>
      <c r="C3377" s="59"/>
      <c r="E3377" s="60"/>
      <c r="F3377" s="60"/>
      <c r="G3377" s="60"/>
      <c r="H3377" s="38"/>
      <c r="P3377" s="24"/>
      <c r="R3377" s="24"/>
      <c r="U3377" s="61"/>
      <c r="V3377" s="61"/>
      <c r="AA3377" s="25"/>
      <c r="AF3377" s="64"/>
      <c r="AG3377" s="69"/>
    </row>
    <row r="3378" spans="1:33">
      <c r="A3378" s="58"/>
      <c r="B3378" s="29"/>
      <c r="C3378" s="59"/>
      <c r="E3378" s="60"/>
      <c r="F3378" s="60"/>
      <c r="G3378" s="60"/>
      <c r="H3378" s="38"/>
      <c r="P3378" s="24"/>
      <c r="R3378" s="24"/>
      <c r="U3378" s="61"/>
      <c r="V3378" s="61"/>
      <c r="AA3378" s="25"/>
      <c r="AF3378" s="64"/>
    </row>
    <row r="3379" spans="1:33">
      <c r="A3379" s="58"/>
      <c r="B3379" s="29"/>
      <c r="C3379" s="59"/>
      <c r="E3379" s="60"/>
      <c r="F3379" s="60"/>
      <c r="G3379" s="60"/>
      <c r="H3379" s="38"/>
      <c r="P3379" s="24"/>
      <c r="R3379" s="24"/>
      <c r="U3379" s="61"/>
      <c r="V3379" s="61"/>
      <c r="AA3379" s="25"/>
      <c r="AF3379" s="64"/>
    </row>
    <row r="3380" spans="1:33">
      <c r="A3380" s="58"/>
      <c r="B3380" s="29"/>
      <c r="C3380" s="59"/>
      <c r="E3380" s="60"/>
      <c r="F3380" s="60"/>
      <c r="G3380" s="60"/>
      <c r="H3380" s="38"/>
      <c r="P3380" s="24"/>
      <c r="R3380" s="24"/>
      <c r="U3380" s="61"/>
      <c r="V3380" s="61"/>
      <c r="AA3380" s="25"/>
      <c r="AF3380" s="64"/>
    </row>
    <row r="3381" spans="1:33">
      <c r="A3381" s="58"/>
      <c r="B3381" s="29"/>
      <c r="C3381" s="59"/>
      <c r="E3381" s="60"/>
      <c r="F3381" s="60"/>
      <c r="G3381" s="60"/>
      <c r="H3381" s="38"/>
      <c r="P3381" s="24"/>
      <c r="R3381" s="24"/>
      <c r="U3381" s="61"/>
      <c r="V3381" s="61"/>
      <c r="AA3381" s="25"/>
      <c r="AF3381" s="64"/>
    </row>
    <row r="3382" spans="1:33">
      <c r="A3382" s="58"/>
      <c r="B3382" s="29"/>
      <c r="C3382" s="59"/>
      <c r="E3382" s="60"/>
      <c r="F3382" s="60"/>
      <c r="G3382" s="60"/>
      <c r="H3382" s="38"/>
      <c r="P3382" s="24"/>
      <c r="R3382" s="24"/>
      <c r="U3382" s="61"/>
      <c r="V3382" s="61"/>
      <c r="AA3382" s="25"/>
      <c r="AD3382" s="64"/>
      <c r="AE3382" s="64"/>
      <c r="AF3382" s="64"/>
    </row>
    <row r="3383" spans="1:33">
      <c r="A3383" s="58"/>
      <c r="B3383" s="29"/>
      <c r="C3383" s="59"/>
      <c r="E3383" s="60"/>
      <c r="F3383" s="60"/>
      <c r="G3383" s="60"/>
      <c r="H3383" s="38"/>
      <c r="P3383" s="24"/>
      <c r="R3383" s="24"/>
      <c r="U3383" s="61"/>
      <c r="V3383" s="61"/>
      <c r="AA3383" s="25"/>
      <c r="AF3383" s="64"/>
    </row>
    <row r="3384" spans="1:33">
      <c r="A3384" s="58"/>
      <c r="B3384" s="29"/>
      <c r="C3384" s="59"/>
      <c r="E3384" s="60"/>
      <c r="F3384" s="60"/>
      <c r="G3384" s="60"/>
      <c r="H3384" s="38"/>
      <c r="P3384" s="24"/>
      <c r="R3384" s="24"/>
      <c r="U3384" s="61"/>
      <c r="V3384" s="61"/>
      <c r="AA3384" s="25"/>
      <c r="AF3384" s="64"/>
    </row>
    <row r="3385" spans="1:33">
      <c r="A3385" s="58"/>
      <c r="C3385" s="59"/>
      <c r="D3385" s="29"/>
      <c r="E3385" s="60"/>
      <c r="F3385" s="60"/>
      <c r="G3385" s="60"/>
      <c r="H3385" s="38"/>
      <c r="P3385" s="24"/>
      <c r="R3385" s="24"/>
      <c r="S3385" s="37"/>
      <c r="U3385" s="61"/>
      <c r="V3385" s="61"/>
      <c r="AA3385" s="25"/>
      <c r="AD3385" s="64"/>
      <c r="AE3385" s="64"/>
      <c r="AF3385" s="64"/>
    </row>
    <row r="3386" spans="1:33">
      <c r="A3386" s="58"/>
      <c r="C3386" s="59"/>
      <c r="D3386" s="29"/>
      <c r="E3386" s="60"/>
      <c r="F3386" s="60"/>
      <c r="G3386" s="60"/>
      <c r="H3386" s="38"/>
      <c r="P3386" s="24"/>
      <c r="R3386" s="24"/>
      <c r="S3386" s="37"/>
      <c r="U3386" s="61"/>
      <c r="V3386" s="61"/>
      <c r="AA3386" s="25"/>
      <c r="AD3386" s="64"/>
      <c r="AE3386" s="64"/>
      <c r="AF3386" s="64"/>
    </row>
    <row r="3387" spans="1:33">
      <c r="A3387" s="58"/>
      <c r="C3387" s="59"/>
      <c r="D3387" s="29"/>
      <c r="E3387" s="60"/>
      <c r="F3387" s="60"/>
      <c r="G3387" s="60"/>
      <c r="H3387" s="38"/>
      <c r="P3387" s="24"/>
      <c r="R3387" s="24"/>
      <c r="S3387" s="37"/>
      <c r="U3387" s="61"/>
      <c r="V3387" s="61"/>
      <c r="AA3387" s="25"/>
      <c r="AD3387" s="64"/>
      <c r="AE3387" s="64"/>
      <c r="AF3387" s="64"/>
    </row>
    <row r="3388" spans="1:33">
      <c r="A3388" s="58"/>
      <c r="C3388" s="59"/>
      <c r="D3388" s="29"/>
      <c r="E3388" s="60"/>
      <c r="F3388" s="60"/>
      <c r="G3388" s="60"/>
      <c r="H3388" s="38"/>
      <c r="P3388" s="24"/>
      <c r="R3388" s="24"/>
      <c r="S3388" s="37"/>
      <c r="U3388" s="61"/>
      <c r="V3388" s="61"/>
      <c r="AA3388" s="25"/>
      <c r="AD3388" s="64"/>
      <c r="AE3388" s="64"/>
      <c r="AF3388" s="64"/>
    </row>
    <row r="3389" spans="1:33">
      <c r="A3389" s="58"/>
      <c r="C3389" s="59"/>
      <c r="D3389" s="29"/>
      <c r="E3389" s="60"/>
      <c r="F3389" s="60"/>
      <c r="G3389" s="60"/>
      <c r="H3389" s="38"/>
      <c r="P3389" s="24"/>
      <c r="R3389" s="24"/>
      <c r="S3389" s="37"/>
      <c r="U3389" s="61"/>
      <c r="V3389" s="61"/>
      <c r="AA3389" s="25"/>
      <c r="AF3389" s="64"/>
      <c r="AG3389" s="69"/>
    </row>
    <row r="3390" spans="1:33">
      <c r="A3390" s="58"/>
      <c r="C3390" s="59"/>
      <c r="D3390" s="29"/>
      <c r="E3390" s="60"/>
      <c r="F3390" s="60"/>
      <c r="G3390" s="60"/>
      <c r="H3390" s="38"/>
      <c r="P3390" s="24"/>
      <c r="R3390" s="24"/>
      <c r="S3390" s="37"/>
      <c r="U3390" s="61"/>
      <c r="V3390" s="61"/>
      <c r="AA3390" s="25"/>
      <c r="AF3390" s="64"/>
      <c r="AG3390" s="69"/>
    </row>
    <row r="3391" spans="1:33">
      <c r="A3391" s="58"/>
      <c r="C3391" s="59"/>
      <c r="D3391" s="29"/>
      <c r="E3391" s="60"/>
      <c r="F3391" s="60"/>
      <c r="G3391" s="60"/>
      <c r="H3391" s="38"/>
      <c r="P3391" s="24"/>
      <c r="R3391" s="24"/>
      <c r="S3391" s="37"/>
      <c r="U3391" s="61"/>
      <c r="V3391" s="61"/>
      <c r="AA3391" s="25"/>
      <c r="AF3391" s="64"/>
      <c r="AG3391" s="69"/>
    </row>
    <row r="3392" spans="1:33">
      <c r="A3392" s="58"/>
      <c r="C3392" s="59"/>
      <c r="D3392" s="29"/>
      <c r="E3392" s="60"/>
      <c r="F3392" s="60"/>
      <c r="G3392" s="60"/>
      <c r="H3392" s="38"/>
      <c r="P3392" s="24"/>
      <c r="R3392" s="24"/>
      <c r="S3392" s="37"/>
      <c r="U3392" s="61"/>
      <c r="V3392" s="61"/>
      <c r="AA3392" s="25"/>
      <c r="AF3392" s="64"/>
      <c r="AG3392" s="69"/>
    </row>
    <row r="3393" spans="1:33">
      <c r="A3393" s="58"/>
      <c r="C3393" s="59"/>
      <c r="D3393" s="29"/>
      <c r="E3393" s="60"/>
      <c r="F3393" s="60"/>
      <c r="G3393" s="60"/>
      <c r="H3393" s="38"/>
      <c r="P3393" s="24"/>
      <c r="R3393" s="24"/>
      <c r="S3393" s="37"/>
      <c r="U3393" s="61"/>
      <c r="V3393" s="61"/>
      <c r="AA3393" s="25"/>
      <c r="AF3393" s="64"/>
      <c r="AG3393" s="69"/>
    </row>
    <row r="3394" spans="1:33">
      <c r="A3394" s="58"/>
      <c r="C3394" s="59"/>
      <c r="D3394" s="29"/>
      <c r="E3394" s="60"/>
      <c r="F3394" s="60"/>
      <c r="G3394" s="60"/>
      <c r="H3394" s="38"/>
      <c r="P3394" s="24"/>
      <c r="R3394" s="24"/>
      <c r="S3394" s="37"/>
      <c r="U3394" s="61"/>
      <c r="V3394" s="61"/>
      <c r="AA3394" s="25"/>
      <c r="AF3394" s="64"/>
      <c r="AG3394" s="69"/>
    </row>
    <row r="3395" spans="1:33">
      <c r="A3395" s="58"/>
      <c r="C3395" s="59"/>
      <c r="D3395" s="29"/>
      <c r="E3395" s="60"/>
      <c r="F3395" s="60"/>
      <c r="G3395" s="60"/>
      <c r="H3395" s="38"/>
      <c r="P3395" s="24"/>
      <c r="R3395" s="24"/>
      <c r="S3395" s="37"/>
      <c r="U3395" s="61"/>
      <c r="V3395" s="61"/>
      <c r="AA3395" s="25"/>
      <c r="AF3395" s="64"/>
    </row>
    <row r="3396" spans="1:33">
      <c r="A3396" s="58"/>
      <c r="C3396" s="59"/>
      <c r="D3396" s="29"/>
      <c r="E3396" s="60"/>
      <c r="F3396" s="60"/>
      <c r="G3396" s="60"/>
      <c r="H3396" s="38"/>
      <c r="P3396" s="24"/>
      <c r="R3396" s="24"/>
      <c r="S3396" s="37"/>
      <c r="U3396" s="61"/>
      <c r="V3396" s="61"/>
      <c r="AA3396" s="25"/>
      <c r="AF3396" s="64"/>
    </row>
    <row r="3397" spans="1:33">
      <c r="A3397" s="58"/>
      <c r="C3397" s="59"/>
      <c r="D3397" s="29"/>
      <c r="E3397" s="60"/>
      <c r="F3397" s="60"/>
      <c r="G3397" s="60"/>
      <c r="H3397" s="38"/>
      <c r="P3397" s="24"/>
      <c r="R3397" s="24"/>
      <c r="S3397" s="37"/>
      <c r="U3397" s="61"/>
      <c r="V3397" s="61"/>
      <c r="AA3397" s="25"/>
      <c r="AF3397" s="64"/>
    </row>
    <row r="3398" spans="1:33">
      <c r="A3398" s="58"/>
      <c r="C3398" s="59"/>
      <c r="E3398" s="60"/>
      <c r="F3398" s="60"/>
      <c r="G3398" s="60"/>
      <c r="H3398" s="38"/>
      <c r="P3398" s="24"/>
      <c r="R3398" s="24"/>
      <c r="U3398" s="61"/>
      <c r="V3398" s="61"/>
      <c r="AA3398" s="25"/>
      <c r="AF3398" s="64"/>
    </row>
    <row r="3399" spans="1:33">
      <c r="A3399" s="58"/>
      <c r="C3399" s="59"/>
      <c r="E3399" s="60"/>
      <c r="F3399" s="60"/>
      <c r="G3399" s="60"/>
      <c r="H3399" s="38"/>
      <c r="P3399" s="24"/>
      <c r="R3399" s="24"/>
      <c r="U3399" s="61"/>
      <c r="V3399" s="61"/>
      <c r="AA3399" s="25"/>
      <c r="AF3399" s="64"/>
    </row>
    <row r="3400" spans="1:33">
      <c r="A3400" s="58"/>
      <c r="C3400" s="59"/>
      <c r="E3400" s="60"/>
      <c r="F3400" s="60"/>
      <c r="G3400" s="60"/>
      <c r="H3400" s="38"/>
      <c r="P3400" s="24"/>
      <c r="R3400" s="24"/>
      <c r="U3400" s="61"/>
      <c r="V3400" s="61"/>
      <c r="AA3400" s="25"/>
      <c r="AF3400" s="64"/>
    </row>
    <row r="3401" spans="1:33">
      <c r="A3401" s="58"/>
      <c r="C3401" s="59"/>
      <c r="E3401" s="60"/>
      <c r="F3401" s="60"/>
      <c r="G3401" s="60"/>
      <c r="H3401" s="38"/>
      <c r="P3401" s="24"/>
      <c r="R3401" s="24"/>
      <c r="U3401" s="61"/>
      <c r="V3401" s="61"/>
      <c r="AA3401" s="25"/>
      <c r="AF3401" s="64"/>
    </row>
    <row r="3402" spans="1:33">
      <c r="A3402" s="58"/>
      <c r="C3402" s="59"/>
      <c r="E3402" s="60"/>
      <c r="F3402" s="60"/>
      <c r="G3402" s="60"/>
      <c r="H3402" s="38"/>
      <c r="P3402" s="24"/>
      <c r="R3402" s="24"/>
      <c r="U3402" s="61"/>
      <c r="V3402" s="61"/>
      <c r="AA3402" s="25"/>
      <c r="AF3402" s="64"/>
    </row>
    <row r="3403" spans="1:33">
      <c r="A3403" s="58"/>
      <c r="C3403" s="59"/>
      <c r="E3403" s="60"/>
      <c r="F3403" s="60"/>
      <c r="G3403" s="60"/>
      <c r="H3403" s="38"/>
      <c r="P3403" s="24"/>
      <c r="R3403" s="24"/>
      <c r="U3403" s="61"/>
      <c r="V3403" s="61"/>
      <c r="AA3403" s="25"/>
      <c r="AF3403" s="64"/>
    </row>
    <row r="3404" spans="1:33">
      <c r="A3404" s="58"/>
      <c r="C3404" s="59"/>
      <c r="E3404" s="60"/>
      <c r="F3404" s="60"/>
      <c r="G3404" s="60"/>
      <c r="H3404" s="38"/>
      <c r="P3404" s="24"/>
      <c r="R3404" s="24"/>
      <c r="U3404" s="61"/>
      <c r="V3404" s="61"/>
      <c r="AA3404" s="25"/>
      <c r="AF3404" s="64"/>
    </row>
    <row r="3405" spans="1:33">
      <c r="A3405" s="58"/>
      <c r="C3405" s="59"/>
      <c r="E3405" s="60"/>
      <c r="F3405" s="60"/>
      <c r="G3405" s="60"/>
      <c r="H3405" s="38"/>
      <c r="P3405" s="24"/>
      <c r="R3405" s="24"/>
      <c r="U3405" s="61"/>
      <c r="V3405" s="61"/>
      <c r="AA3405" s="25"/>
      <c r="AF3405" s="64"/>
    </row>
    <row r="3406" spans="1:33">
      <c r="A3406" s="58"/>
      <c r="C3406" s="59"/>
      <c r="E3406" s="60"/>
      <c r="F3406" s="60"/>
      <c r="G3406" s="60"/>
      <c r="H3406" s="38"/>
      <c r="P3406" s="24"/>
      <c r="R3406" s="24"/>
      <c r="U3406" s="61"/>
      <c r="V3406" s="61"/>
      <c r="AA3406" s="25"/>
      <c r="AF3406" s="64"/>
    </row>
    <row r="3407" spans="1:33">
      <c r="A3407" s="58"/>
      <c r="C3407" s="59"/>
      <c r="E3407" s="60"/>
      <c r="F3407" s="60"/>
      <c r="G3407" s="60"/>
      <c r="H3407" s="38"/>
      <c r="P3407" s="24"/>
      <c r="R3407" s="24"/>
      <c r="U3407" s="61"/>
      <c r="V3407" s="61"/>
      <c r="AA3407" s="25"/>
      <c r="AF3407" s="64"/>
    </row>
    <row r="3408" spans="1:33">
      <c r="A3408" s="58"/>
      <c r="C3408" s="59"/>
      <c r="E3408" s="60"/>
      <c r="F3408" s="60"/>
      <c r="G3408" s="60"/>
      <c r="H3408" s="38"/>
      <c r="P3408" s="24"/>
      <c r="R3408" s="24"/>
      <c r="U3408" s="61"/>
      <c r="V3408" s="61"/>
      <c r="AA3408" s="25"/>
      <c r="AF3408" s="64"/>
    </row>
    <row r="3409" spans="1:32">
      <c r="A3409" s="58"/>
      <c r="C3409" s="59"/>
      <c r="E3409" s="60"/>
      <c r="F3409" s="60"/>
      <c r="G3409" s="60"/>
      <c r="H3409" s="38"/>
      <c r="P3409" s="24"/>
      <c r="R3409" s="24"/>
      <c r="U3409" s="61"/>
      <c r="V3409" s="61"/>
      <c r="AA3409" s="25"/>
      <c r="AF3409" s="64"/>
    </row>
    <row r="3410" spans="1:32">
      <c r="A3410" s="58"/>
      <c r="C3410" s="59"/>
      <c r="E3410" s="60"/>
      <c r="F3410" s="60"/>
      <c r="G3410" s="60"/>
      <c r="H3410" s="38"/>
      <c r="P3410" s="24"/>
      <c r="R3410" s="24"/>
      <c r="U3410" s="61"/>
      <c r="V3410" s="61"/>
      <c r="AA3410" s="25"/>
      <c r="AF3410" s="64"/>
    </row>
    <row r="3411" spans="1:32">
      <c r="A3411" s="58"/>
      <c r="C3411" s="59"/>
      <c r="E3411" s="60"/>
      <c r="F3411" s="60"/>
      <c r="G3411" s="60"/>
      <c r="H3411" s="38"/>
      <c r="P3411" s="24"/>
      <c r="R3411" s="24"/>
      <c r="U3411" s="61"/>
      <c r="V3411" s="61"/>
      <c r="AA3411" s="25"/>
      <c r="AF3411" s="64"/>
    </row>
    <row r="3412" spans="1:32">
      <c r="A3412" s="58"/>
      <c r="C3412" s="59"/>
      <c r="E3412" s="60"/>
      <c r="F3412" s="60"/>
      <c r="G3412" s="60"/>
      <c r="H3412" s="38"/>
      <c r="P3412" s="24"/>
      <c r="R3412" s="24"/>
      <c r="U3412" s="61"/>
      <c r="V3412" s="61"/>
      <c r="AA3412" s="25"/>
      <c r="AF3412" s="64"/>
    </row>
    <row r="3413" spans="1:32">
      <c r="A3413" s="58"/>
      <c r="C3413" s="59"/>
      <c r="D3413" s="29"/>
      <c r="E3413" s="60"/>
      <c r="F3413" s="60"/>
      <c r="G3413" s="60"/>
      <c r="H3413" s="38"/>
      <c r="P3413" s="24"/>
      <c r="R3413" s="24"/>
      <c r="S3413" s="37"/>
      <c r="U3413" s="61"/>
      <c r="V3413" s="61"/>
      <c r="AA3413" s="25"/>
      <c r="AF3413" s="64"/>
    </row>
    <row r="3414" spans="1:32">
      <c r="A3414" s="58"/>
      <c r="C3414" s="59"/>
      <c r="D3414" s="29"/>
      <c r="E3414" s="60"/>
      <c r="F3414" s="60"/>
      <c r="G3414" s="60"/>
      <c r="H3414" s="38"/>
      <c r="P3414" s="24"/>
      <c r="R3414" s="24"/>
      <c r="S3414" s="37"/>
      <c r="U3414" s="61"/>
      <c r="V3414" s="61"/>
      <c r="AA3414" s="25"/>
      <c r="AF3414" s="64"/>
    </row>
    <row r="3415" spans="1:32">
      <c r="A3415" s="58"/>
      <c r="C3415" s="59"/>
      <c r="D3415" s="29"/>
      <c r="E3415" s="60"/>
      <c r="F3415" s="60"/>
      <c r="G3415" s="60"/>
      <c r="H3415" s="38"/>
      <c r="P3415" s="24"/>
      <c r="R3415" s="24"/>
      <c r="S3415" s="37"/>
      <c r="U3415" s="61"/>
      <c r="V3415" s="61"/>
      <c r="AA3415" s="25"/>
      <c r="AF3415" s="64"/>
    </row>
    <row r="3416" spans="1:32">
      <c r="A3416" s="58"/>
      <c r="C3416" s="59"/>
      <c r="D3416" s="29"/>
      <c r="E3416" s="60"/>
      <c r="F3416" s="60"/>
      <c r="G3416" s="60"/>
      <c r="H3416" s="38"/>
      <c r="P3416" s="24"/>
      <c r="R3416" s="24"/>
      <c r="S3416" s="37"/>
      <c r="U3416" s="61"/>
      <c r="V3416" s="61"/>
      <c r="AA3416" s="25"/>
      <c r="AF3416" s="64"/>
    </row>
    <row r="3417" spans="1:32">
      <c r="A3417" s="58"/>
      <c r="C3417" s="59"/>
      <c r="D3417" s="29"/>
      <c r="E3417" s="60"/>
      <c r="F3417" s="60"/>
      <c r="G3417" s="60"/>
      <c r="H3417" s="38"/>
      <c r="P3417" s="24"/>
      <c r="R3417" s="24"/>
      <c r="S3417" s="37"/>
      <c r="U3417" s="61"/>
      <c r="V3417" s="61"/>
      <c r="AA3417" s="25"/>
      <c r="AF3417" s="64"/>
    </row>
    <row r="3418" spans="1:32">
      <c r="A3418" s="58"/>
      <c r="C3418" s="59"/>
      <c r="D3418" s="29"/>
      <c r="E3418" s="60"/>
      <c r="F3418" s="60"/>
      <c r="G3418" s="60"/>
      <c r="H3418" s="38"/>
      <c r="P3418" s="24"/>
      <c r="R3418" s="24"/>
      <c r="S3418" s="37"/>
      <c r="U3418" s="61"/>
      <c r="V3418" s="61"/>
      <c r="AA3418" s="25"/>
      <c r="AF3418" s="64"/>
    </row>
    <row r="3419" spans="1:32">
      <c r="A3419" s="58"/>
      <c r="C3419" s="59"/>
      <c r="D3419" s="29"/>
      <c r="E3419" s="60"/>
      <c r="F3419" s="60"/>
      <c r="G3419" s="60"/>
      <c r="H3419" s="38"/>
      <c r="P3419" s="24"/>
      <c r="R3419" s="24"/>
      <c r="S3419" s="37"/>
      <c r="U3419" s="61"/>
      <c r="V3419" s="61"/>
      <c r="AA3419" s="25"/>
      <c r="AF3419" s="64"/>
    </row>
    <row r="3420" spans="1:32">
      <c r="A3420" s="58"/>
      <c r="C3420" s="59"/>
      <c r="D3420" s="29"/>
      <c r="E3420" s="60"/>
      <c r="F3420" s="60"/>
      <c r="G3420" s="60"/>
      <c r="H3420" s="38"/>
      <c r="P3420" s="24"/>
      <c r="R3420" s="24"/>
      <c r="S3420" s="37"/>
      <c r="U3420" s="61"/>
      <c r="V3420" s="61"/>
      <c r="AA3420" s="25"/>
      <c r="AD3420" s="64"/>
      <c r="AE3420" s="64"/>
      <c r="AF3420" s="64"/>
    </row>
    <row r="3421" spans="1:32">
      <c r="A3421" s="58"/>
      <c r="C3421" s="59"/>
      <c r="D3421" s="29"/>
      <c r="E3421" s="60"/>
      <c r="F3421" s="60"/>
      <c r="G3421" s="60"/>
      <c r="H3421" s="38"/>
      <c r="P3421" s="24"/>
      <c r="R3421" s="24"/>
      <c r="S3421" s="37"/>
      <c r="U3421" s="61"/>
      <c r="V3421" s="61"/>
      <c r="AA3421" s="25"/>
      <c r="AD3421" s="64"/>
      <c r="AE3421" s="64"/>
      <c r="AF3421" s="64"/>
    </row>
    <row r="3422" spans="1:32">
      <c r="A3422" s="58"/>
      <c r="C3422" s="59"/>
      <c r="D3422" s="29"/>
      <c r="E3422" s="60"/>
      <c r="F3422" s="60"/>
      <c r="G3422" s="60"/>
      <c r="H3422" s="38"/>
      <c r="P3422" s="24"/>
      <c r="R3422" s="24"/>
      <c r="S3422" s="37"/>
      <c r="U3422" s="61"/>
      <c r="V3422" s="61"/>
      <c r="AA3422" s="25"/>
      <c r="AF3422" s="64"/>
    </row>
    <row r="3423" spans="1:32">
      <c r="A3423" s="58"/>
      <c r="C3423" s="59"/>
      <c r="D3423" s="29"/>
      <c r="E3423" s="60"/>
      <c r="F3423" s="60"/>
      <c r="G3423" s="60"/>
      <c r="H3423" s="38"/>
      <c r="P3423" s="24"/>
      <c r="R3423" s="24"/>
      <c r="S3423" s="37"/>
      <c r="U3423" s="61"/>
      <c r="V3423" s="61"/>
      <c r="AA3423" s="25"/>
      <c r="AF3423" s="64"/>
    </row>
    <row r="3424" spans="1:32">
      <c r="A3424" s="58"/>
      <c r="C3424" s="59"/>
      <c r="D3424" s="29"/>
      <c r="E3424" s="60"/>
      <c r="F3424" s="60"/>
      <c r="G3424" s="60"/>
      <c r="H3424" s="38"/>
      <c r="P3424" s="24"/>
      <c r="R3424" s="24"/>
      <c r="S3424" s="37"/>
      <c r="U3424" s="61"/>
      <c r="V3424" s="61"/>
      <c r="AA3424" s="25"/>
      <c r="AF3424" s="64"/>
    </row>
    <row r="3425" spans="1:32">
      <c r="A3425" s="58"/>
      <c r="C3425" s="59"/>
      <c r="D3425" s="29"/>
      <c r="E3425" s="60"/>
      <c r="F3425" s="60"/>
      <c r="G3425" s="60"/>
      <c r="H3425" s="38"/>
      <c r="P3425" s="24"/>
      <c r="R3425" s="24"/>
      <c r="S3425" s="37"/>
      <c r="U3425" s="61"/>
      <c r="V3425" s="61"/>
      <c r="AA3425" s="25"/>
      <c r="AD3425" s="64"/>
      <c r="AE3425" s="64"/>
      <c r="AF3425" s="64"/>
    </row>
    <row r="3426" spans="1:32">
      <c r="A3426" s="58"/>
      <c r="C3426" s="59"/>
      <c r="D3426" s="29"/>
      <c r="E3426" s="60"/>
      <c r="F3426" s="60"/>
      <c r="G3426" s="60"/>
      <c r="H3426" s="38"/>
      <c r="P3426" s="24"/>
      <c r="R3426" s="24"/>
      <c r="S3426" s="37"/>
      <c r="U3426" s="61"/>
      <c r="V3426" s="61"/>
      <c r="AA3426" s="25"/>
      <c r="AD3426" s="64"/>
      <c r="AE3426" s="64"/>
      <c r="AF3426" s="64"/>
    </row>
    <row r="3427" spans="1:32">
      <c r="A3427" s="58"/>
      <c r="C3427" s="59"/>
      <c r="D3427" s="29"/>
      <c r="E3427" s="60"/>
      <c r="F3427" s="60"/>
      <c r="G3427" s="60"/>
      <c r="H3427" s="38"/>
      <c r="P3427" s="24"/>
      <c r="R3427" s="24"/>
      <c r="S3427" s="37"/>
      <c r="U3427" s="61"/>
      <c r="V3427" s="61"/>
      <c r="AA3427" s="25"/>
      <c r="AF3427" s="64"/>
    </row>
    <row r="3428" spans="1:32">
      <c r="A3428" s="58"/>
      <c r="C3428" s="59"/>
      <c r="D3428" s="29"/>
      <c r="E3428" s="60"/>
      <c r="F3428" s="60"/>
      <c r="G3428" s="60"/>
      <c r="H3428" s="38"/>
      <c r="P3428" s="24"/>
      <c r="R3428" s="24"/>
      <c r="S3428" s="37"/>
      <c r="U3428" s="61"/>
      <c r="V3428" s="61"/>
      <c r="AA3428" s="25"/>
      <c r="AF3428" s="64"/>
    </row>
    <row r="3429" spans="1:32">
      <c r="A3429" s="58"/>
      <c r="C3429" s="59"/>
      <c r="D3429" s="29"/>
      <c r="E3429" s="60"/>
      <c r="F3429" s="60"/>
      <c r="G3429" s="60"/>
      <c r="H3429" s="38"/>
      <c r="P3429" s="24"/>
      <c r="R3429" s="24"/>
      <c r="S3429" s="37"/>
      <c r="U3429" s="61"/>
      <c r="V3429" s="61"/>
      <c r="AA3429" s="25"/>
      <c r="AF3429" s="64"/>
    </row>
    <row r="3430" spans="1:32">
      <c r="A3430" s="58"/>
      <c r="C3430" s="59"/>
      <c r="D3430" s="29"/>
      <c r="E3430" s="60"/>
      <c r="F3430" s="60"/>
      <c r="G3430" s="60"/>
      <c r="H3430" s="38"/>
      <c r="P3430" s="24"/>
      <c r="R3430" s="24"/>
      <c r="S3430" s="37"/>
      <c r="U3430" s="61"/>
      <c r="V3430" s="61"/>
      <c r="AA3430" s="25"/>
      <c r="AF3430" s="64"/>
    </row>
    <row r="3431" spans="1:32">
      <c r="A3431" s="58"/>
      <c r="C3431" s="59"/>
      <c r="D3431" s="29"/>
      <c r="E3431" s="60"/>
      <c r="F3431" s="60"/>
      <c r="G3431" s="60"/>
      <c r="H3431" s="38"/>
      <c r="P3431" s="24"/>
      <c r="R3431" s="24"/>
      <c r="S3431" s="37"/>
      <c r="U3431" s="61"/>
      <c r="V3431" s="61"/>
      <c r="AA3431" s="25"/>
      <c r="AF3431" s="64"/>
    </row>
    <row r="3432" spans="1:32">
      <c r="A3432" s="58"/>
      <c r="C3432" s="59"/>
      <c r="D3432" s="29"/>
      <c r="E3432" s="60"/>
      <c r="F3432" s="60"/>
      <c r="G3432" s="60"/>
      <c r="H3432" s="38"/>
      <c r="P3432" s="24"/>
      <c r="R3432" s="24"/>
      <c r="S3432" s="37"/>
      <c r="U3432" s="61"/>
      <c r="V3432" s="61"/>
      <c r="AA3432" s="25"/>
      <c r="AF3432" s="64"/>
    </row>
    <row r="3433" spans="1:32">
      <c r="A3433" s="58"/>
      <c r="C3433" s="59"/>
      <c r="D3433" s="29"/>
      <c r="E3433" s="60"/>
      <c r="F3433" s="60"/>
      <c r="G3433" s="60"/>
      <c r="H3433" s="38"/>
      <c r="P3433" s="24"/>
      <c r="R3433" s="24"/>
      <c r="S3433" s="37"/>
      <c r="U3433" s="61"/>
      <c r="V3433" s="61"/>
      <c r="AA3433" s="25"/>
      <c r="AF3433" s="64"/>
    </row>
    <row r="3434" spans="1:32">
      <c r="A3434" s="58"/>
      <c r="C3434" s="59"/>
      <c r="D3434" s="29"/>
      <c r="E3434" s="60"/>
      <c r="F3434" s="60"/>
      <c r="G3434" s="60"/>
      <c r="H3434" s="38"/>
      <c r="P3434" s="24"/>
      <c r="R3434" s="24"/>
      <c r="S3434" s="37"/>
      <c r="U3434" s="61"/>
      <c r="V3434" s="61"/>
      <c r="AA3434" s="25"/>
      <c r="AF3434" s="64"/>
    </row>
    <row r="3435" spans="1:32">
      <c r="A3435" s="58"/>
      <c r="C3435" s="59"/>
      <c r="D3435" s="29"/>
      <c r="E3435" s="60"/>
      <c r="F3435" s="60"/>
      <c r="G3435" s="60"/>
      <c r="H3435" s="38"/>
      <c r="P3435" s="24"/>
      <c r="R3435" s="24"/>
      <c r="S3435" s="37"/>
      <c r="U3435" s="61"/>
      <c r="V3435" s="61"/>
      <c r="AA3435" s="25"/>
      <c r="AF3435" s="64"/>
    </row>
    <row r="3436" spans="1:32">
      <c r="A3436" s="58"/>
      <c r="C3436" s="59"/>
      <c r="D3436" s="29"/>
      <c r="E3436" s="60"/>
      <c r="F3436" s="60"/>
      <c r="G3436" s="60"/>
      <c r="H3436" s="38"/>
      <c r="P3436" s="24"/>
      <c r="R3436" s="24"/>
      <c r="S3436" s="37"/>
      <c r="U3436" s="61"/>
      <c r="V3436" s="61"/>
      <c r="AA3436" s="25"/>
      <c r="AF3436" s="64"/>
    </row>
    <row r="3437" spans="1:32">
      <c r="A3437" s="58"/>
      <c r="C3437" s="59"/>
      <c r="D3437" s="29"/>
      <c r="E3437" s="60"/>
      <c r="F3437" s="60"/>
      <c r="G3437" s="60"/>
      <c r="H3437" s="38"/>
      <c r="P3437" s="24"/>
      <c r="R3437" s="24"/>
      <c r="S3437" s="37"/>
      <c r="U3437" s="61"/>
      <c r="V3437" s="61"/>
      <c r="AA3437" s="25"/>
      <c r="AF3437" s="64"/>
    </row>
    <row r="3438" spans="1:32">
      <c r="A3438" s="37"/>
      <c r="C3438" s="59"/>
      <c r="E3438" s="60"/>
      <c r="F3438" s="60"/>
      <c r="G3438" s="60"/>
      <c r="H3438" s="38"/>
      <c r="P3438" s="24"/>
      <c r="R3438" s="24"/>
      <c r="S3438" s="37"/>
      <c r="U3438" s="61"/>
      <c r="V3438" s="61"/>
      <c r="AA3438" s="25"/>
      <c r="AF3438" s="64"/>
    </row>
    <row r="3439" spans="1:32">
      <c r="A3439" s="37"/>
      <c r="B3439" s="29"/>
      <c r="C3439" s="59"/>
      <c r="E3439" s="60"/>
      <c r="F3439" s="60"/>
      <c r="G3439" s="60"/>
      <c r="H3439" s="38"/>
      <c r="P3439" s="24"/>
      <c r="R3439" s="24"/>
      <c r="S3439" s="37"/>
      <c r="U3439" s="61"/>
      <c r="V3439" s="61"/>
      <c r="AA3439" s="25"/>
      <c r="AF3439" s="64"/>
    </row>
    <row r="3440" spans="1:32">
      <c r="A3440" s="37"/>
      <c r="B3440" s="29"/>
      <c r="C3440" s="59"/>
      <c r="E3440" s="60"/>
      <c r="F3440" s="60"/>
      <c r="G3440" s="60"/>
      <c r="H3440" s="38"/>
      <c r="P3440" s="24"/>
      <c r="R3440" s="24"/>
      <c r="S3440" s="37"/>
      <c r="U3440" s="61"/>
      <c r="V3440" s="61"/>
      <c r="AA3440" s="25"/>
      <c r="AF3440" s="64"/>
    </row>
    <row r="3441" spans="1:33">
      <c r="A3441" s="37"/>
      <c r="B3441" s="29"/>
      <c r="C3441" s="59"/>
      <c r="E3441" s="60"/>
      <c r="F3441" s="60"/>
      <c r="G3441" s="60"/>
      <c r="H3441" s="38"/>
      <c r="P3441" s="24"/>
      <c r="R3441" s="24"/>
      <c r="S3441" s="37"/>
      <c r="U3441" s="61"/>
      <c r="V3441" s="61"/>
      <c r="AA3441" s="25"/>
      <c r="AF3441" s="64"/>
    </row>
    <row r="3442" spans="1:33">
      <c r="A3442" s="37"/>
      <c r="B3442" s="29"/>
      <c r="C3442" s="59"/>
      <c r="E3442" s="60"/>
      <c r="F3442" s="60"/>
      <c r="G3442" s="60"/>
      <c r="H3442" s="38"/>
      <c r="P3442" s="24"/>
      <c r="R3442" s="24"/>
      <c r="S3442" s="37"/>
      <c r="U3442" s="61"/>
      <c r="V3442" s="61"/>
      <c r="AA3442" s="25"/>
      <c r="AF3442" s="64"/>
    </row>
    <row r="3443" spans="1:33">
      <c r="A3443" s="37"/>
      <c r="B3443" s="29"/>
      <c r="C3443" s="59"/>
      <c r="E3443" s="60"/>
      <c r="F3443" s="60"/>
      <c r="G3443" s="60"/>
      <c r="H3443" s="38"/>
      <c r="P3443" s="24"/>
      <c r="R3443" s="24"/>
      <c r="S3443" s="37"/>
      <c r="U3443" s="61"/>
      <c r="V3443" s="61"/>
      <c r="AA3443" s="25"/>
      <c r="AF3443" s="64"/>
      <c r="AG3443" s="69"/>
    </row>
    <row r="3444" spans="1:33">
      <c r="A3444" s="37"/>
      <c r="B3444" s="29"/>
      <c r="C3444" s="59"/>
      <c r="E3444" s="60"/>
      <c r="F3444" s="60"/>
      <c r="G3444" s="60"/>
      <c r="H3444" s="38"/>
      <c r="P3444" s="24"/>
      <c r="R3444" s="24"/>
      <c r="S3444" s="37"/>
      <c r="U3444" s="61"/>
      <c r="V3444" s="61"/>
      <c r="AA3444" s="25"/>
      <c r="AD3444" s="64"/>
      <c r="AE3444" s="64"/>
      <c r="AF3444" s="64"/>
      <c r="AG3444" s="69"/>
    </row>
    <row r="3445" spans="1:33">
      <c r="A3445" s="37"/>
      <c r="B3445" s="29"/>
      <c r="C3445" s="59"/>
      <c r="E3445" s="60"/>
      <c r="F3445" s="60"/>
      <c r="G3445" s="60"/>
      <c r="H3445" s="38"/>
      <c r="P3445" s="24"/>
      <c r="R3445" s="24"/>
      <c r="S3445" s="37"/>
      <c r="U3445" s="61"/>
      <c r="V3445" s="61"/>
      <c r="AA3445" s="25"/>
      <c r="AD3445" s="64"/>
      <c r="AE3445" s="64"/>
      <c r="AF3445" s="64"/>
      <c r="AG3445" s="69"/>
    </row>
    <row r="3446" spans="1:33">
      <c r="A3446" s="37"/>
      <c r="B3446" s="29"/>
      <c r="C3446" s="59"/>
      <c r="E3446" s="60"/>
      <c r="F3446" s="60"/>
      <c r="G3446" s="60"/>
      <c r="H3446" s="38"/>
      <c r="P3446" s="24"/>
      <c r="R3446" s="24"/>
      <c r="S3446" s="37"/>
      <c r="U3446" s="61"/>
      <c r="V3446" s="61"/>
      <c r="AA3446" s="25"/>
      <c r="AF3446" s="64"/>
    </row>
    <row r="3447" spans="1:33">
      <c r="A3447" s="37"/>
      <c r="B3447" s="29"/>
      <c r="C3447" s="59"/>
      <c r="E3447" s="60"/>
      <c r="F3447" s="60"/>
      <c r="G3447" s="60"/>
      <c r="H3447" s="38"/>
      <c r="P3447" s="24"/>
      <c r="R3447" s="24"/>
      <c r="S3447" s="37"/>
      <c r="U3447" s="61"/>
      <c r="V3447" s="61"/>
      <c r="AA3447" s="25"/>
      <c r="AF3447" s="64"/>
    </row>
    <row r="3448" spans="1:33">
      <c r="A3448" s="37"/>
      <c r="B3448" s="29"/>
      <c r="C3448" s="59"/>
      <c r="E3448" s="60"/>
      <c r="F3448" s="60"/>
      <c r="G3448" s="60"/>
      <c r="H3448" s="38"/>
      <c r="P3448" s="24"/>
      <c r="R3448" s="24"/>
      <c r="S3448" s="37"/>
      <c r="U3448" s="61"/>
      <c r="V3448" s="61"/>
      <c r="AA3448" s="25"/>
      <c r="AF3448" s="64"/>
    </row>
    <row r="3449" spans="1:33">
      <c r="A3449" s="37"/>
      <c r="B3449" s="29"/>
      <c r="C3449" s="59"/>
      <c r="E3449" s="60"/>
      <c r="F3449" s="60"/>
      <c r="G3449" s="60"/>
      <c r="H3449" s="38"/>
      <c r="P3449" s="24"/>
      <c r="R3449" s="24"/>
      <c r="S3449" s="37"/>
      <c r="U3449" s="61"/>
      <c r="V3449" s="61"/>
      <c r="AA3449" s="25"/>
      <c r="AF3449" s="64"/>
    </row>
    <row r="3450" spans="1:33">
      <c r="A3450" s="37"/>
      <c r="B3450" s="29"/>
      <c r="C3450" s="59"/>
      <c r="E3450" s="60"/>
      <c r="F3450" s="60"/>
      <c r="G3450" s="60"/>
      <c r="H3450" s="38"/>
      <c r="P3450" s="24"/>
      <c r="R3450" s="24"/>
      <c r="S3450" s="37"/>
      <c r="U3450" s="61"/>
      <c r="V3450" s="61"/>
      <c r="AA3450" s="25"/>
      <c r="AF3450" s="64"/>
    </row>
    <row r="3451" spans="1:33">
      <c r="A3451" s="37"/>
      <c r="B3451" s="29"/>
      <c r="C3451" s="59"/>
      <c r="E3451" s="60"/>
      <c r="F3451" s="60"/>
      <c r="G3451" s="60"/>
      <c r="H3451" s="38"/>
      <c r="P3451" s="24"/>
      <c r="R3451" s="24"/>
      <c r="S3451" s="37"/>
      <c r="U3451" s="61"/>
      <c r="V3451" s="61"/>
      <c r="AA3451" s="25"/>
      <c r="AF3451" s="64"/>
    </row>
    <row r="3452" spans="1:33">
      <c r="A3452" s="37"/>
      <c r="C3452" s="59"/>
      <c r="D3452" s="29"/>
      <c r="E3452" s="60"/>
      <c r="F3452" s="60"/>
      <c r="G3452" s="60"/>
      <c r="H3452" s="38"/>
      <c r="P3452" s="24"/>
      <c r="R3452" s="24"/>
      <c r="U3452" s="61"/>
      <c r="V3452" s="61"/>
      <c r="AA3452" s="25"/>
      <c r="AB3452" s="64"/>
      <c r="AF3452" s="64"/>
    </row>
    <row r="3453" spans="1:33">
      <c r="A3453" s="37"/>
      <c r="C3453" s="59"/>
      <c r="D3453" s="29"/>
      <c r="E3453" s="60"/>
      <c r="F3453" s="60"/>
      <c r="G3453" s="60"/>
      <c r="H3453" s="38"/>
      <c r="P3453" s="24"/>
      <c r="R3453" s="24"/>
      <c r="U3453" s="61"/>
      <c r="V3453" s="61"/>
      <c r="AA3453" s="25"/>
      <c r="AB3453" s="64"/>
      <c r="AF3453" s="64"/>
    </row>
    <row r="3454" spans="1:33">
      <c r="A3454" s="37"/>
      <c r="C3454" s="59"/>
      <c r="D3454" s="29"/>
      <c r="E3454" s="60"/>
      <c r="F3454" s="60"/>
      <c r="G3454" s="60"/>
      <c r="H3454" s="38"/>
      <c r="P3454" s="24"/>
      <c r="R3454" s="24"/>
      <c r="U3454" s="61"/>
      <c r="V3454" s="61"/>
      <c r="AA3454" s="25"/>
      <c r="AB3454" s="64"/>
      <c r="AF3454" s="64"/>
    </row>
    <row r="3455" spans="1:33">
      <c r="A3455" s="37"/>
      <c r="C3455" s="59"/>
      <c r="D3455" s="29"/>
      <c r="E3455" s="60"/>
      <c r="F3455" s="60"/>
      <c r="G3455" s="60"/>
      <c r="H3455" s="38"/>
      <c r="P3455" s="24"/>
      <c r="R3455" s="24"/>
      <c r="U3455" s="61"/>
      <c r="V3455" s="61"/>
      <c r="AA3455" s="25"/>
      <c r="AB3455" s="64"/>
      <c r="AF3455" s="64"/>
    </row>
    <row r="3456" spans="1:33">
      <c r="A3456" s="37"/>
      <c r="C3456" s="59"/>
      <c r="D3456" s="29"/>
      <c r="E3456" s="60"/>
      <c r="F3456" s="60"/>
      <c r="G3456" s="60"/>
      <c r="H3456" s="38"/>
      <c r="P3456" s="24"/>
      <c r="R3456" s="24"/>
      <c r="U3456" s="61"/>
      <c r="V3456" s="61"/>
      <c r="AA3456" s="25"/>
      <c r="AB3456" s="64"/>
      <c r="AF3456" s="64"/>
      <c r="AG3456" s="69"/>
    </row>
    <row r="3457" spans="1:33">
      <c r="A3457" s="37"/>
      <c r="C3457" s="59"/>
      <c r="D3457" s="29"/>
      <c r="E3457" s="60"/>
      <c r="F3457" s="60"/>
      <c r="G3457" s="60"/>
      <c r="H3457" s="38"/>
      <c r="P3457" s="24"/>
      <c r="R3457" s="24"/>
      <c r="U3457" s="61"/>
      <c r="V3457" s="61"/>
      <c r="AA3457" s="25"/>
      <c r="AB3457" s="64"/>
      <c r="AF3457" s="64"/>
      <c r="AG3457" s="69"/>
    </row>
    <row r="3458" spans="1:33">
      <c r="A3458" s="37"/>
      <c r="C3458" s="59"/>
      <c r="D3458" s="29"/>
      <c r="E3458" s="60"/>
      <c r="F3458" s="60"/>
      <c r="G3458" s="60"/>
      <c r="H3458" s="38"/>
      <c r="P3458" s="24"/>
      <c r="R3458" s="24"/>
      <c r="U3458" s="61"/>
      <c r="V3458" s="61"/>
      <c r="AA3458" s="25"/>
      <c r="AB3458" s="64"/>
      <c r="AF3458" s="64"/>
      <c r="AG3458" s="69"/>
    </row>
    <row r="3459" spans="1:33">
      <c r="A3459" s="37"/>
      <c r="C3459" s="59"/>
      <c r="D3459" s="29"/>
      <c r="E3459" s="60"/>
      <c r="F3459" s="60"/>
      <c r="G3459" s="60"/>
      <c r="H3459" s="38"/>
      <c r="P3459" s="24"/>
      <c r="R3459" s="24"/>
      <c r="U3459" s="61"/>
      <c r="V3459" s="61"/>
      <c r="AA3459" s="25"/>
      <c r="AF3459" s="64"/>
      <c r="AG3459" s="69"/>
    </row>
    <row r="3460" spans="1:33">
      <c r="A3460" s="37"/>
      <c r="C3460" s="59"/>
      <c r="D3460" s="29"/>
      <c r="E3460" s="60"/>
      <c r="F3460" s="60"/>
      <c r="G3460" s="60"/>
      <c r="H3460" s="38"/>
      <c r="P3460" s="24"/>
      <c r="R3460" s="24"/>
      <c r="U3460" s="61"/>
      <c r="V3460" s="61"/>
      <c r="AA3460" s="25"/>
      <c r="AF3460" s="64"/>
      <c r="AG3460" s="69"/>
    </row>
    <row r="3461" spans="1:33">
      <c r="A3461" s="37"/>
      <c r="C3461" s="59"/>
      <c r="D3461" s="29"/>
      <c r="E3461" s="60"/>
      <c r="F3461" s="60"/>
      <c r="G3461" s="60"/>
      <c r="H3461" s="38"/>
      <c r="P3461" s="24"/>
      <c r="R3461" s="24"/>
      <c r="U3461" s="61"/>
      <c r="V3461" s="61"/>
      <c r="AA3461" s="25"/>
      <c r="AF3461" s="64"/>
      <c r="AG3461" s="69"/>
    </row>
    <row r="3462" spans="1:33">
      <c r="A3462" s="37"/>
      <c r="C3462" s="59"/>
      <c r="D3462" s="29"/>
      <c r="E3462" s="60"/>
      <c r="F3462" s="60"/>
      <c r="G3462" s="60"/>
      <c r="H3462" s="38"/>
      <c r="P3462" s="24"/>
      <c r="R3462" s="24"/>
      <c r="U3462" s="61"/>
      <c r="V3462" s="61"/>
      <c r="AA3462" s="25"/>
      <c r="AF3462" s="64"/>
      <c r="AG3462" s="69"/>
    </row>
    <row r="3463" spans="1:33">
      <c r="A3463" s="37"/>
      <c r="C3463" s="59"/>
      <c r="D3463" s="29"/>
      <c r="E3463" s="60"/>
      <c r="F3463" s="60"/>
      <c r="G3463" s="60"/>
      <c r="H3463" s="38"/>
      <c r="P3463" s="24"/>
      <c r="R3463" s="24"/>
      <c r="U3463" s="61"/>
      <c r="V3463" s="61"/>
      <c r="AA3463" s="25"/>
      <c r="AD3463" s="64"/>
      <c r="AE3463" s="64"/>
      <c r="AF3463" s="64"/>
    </row>
    <row r="3464" spans="1:33">
      <c r="A3464" s="37"/>
      <c r="C3464" s="59"/>
      <c r="D3464" s="29"/>
      <c r="E3464" s="60"/>
      <c r="F3464" s="60"/>
      <c r="G3464" s="60"/>
      <c r="H3464" s="38"/>
      <c r="P3464" s="24"/>
      <c r="R3464" s="24"/>
      <c r="U3464" s="61"/>
      <c r="V3464" s="61"/>
      <c r="AA3464" s="25"/>
      <c r="AD3464" s="64"/>
      <c r="AE3464" s="64"/>
      <c r="AF3464" s="64"/>
    </row>
    <row r="3465" spans="1:33">
      <c r="A3465" s="37"/>
      <c r="C3465" s="59"/>
      <c r="D3465" s="29"/>
      <c r="E3465" s="60"/>
      <c r="F3465" s="60"/>
      <c r="G3465" s="60"/>
      <c r="H3465" s="38"/>
      <c r="P3465" s="24"/>
      <c r="R3465" s="24"/>
      <c r="U3465" s="61"/>
      <c r="V3465" s="61"/>
      <c r="AA3465" s="25"/>
      <c r="AF3465" s="64"/>
    </row>
    <row r="3466" spans="1:33">
      <c r="A3466" s="37"/>
      <c r="C3466" s="59"/>
      <c r="D3466" s="29"/>
      <c r="E3466" s="60"/>
      <c r="F3466" s="60"/>
      <c r="G3466" s="60"/>
      <c r="H3466" s="38"/>
      <c r="P3466" s="24"/>
      <c r="R3466" s="24"/>
      <c r="U3466" s="61"/>
      <c r="V3466" s="61"/>
      <c r="AA3466" s="25"/>
      <c r="AF3466" s="64"/>
    </row>
    <row r="3467" spans="1:33">
      <c r="A3467" s="37"/>
      <c r="C3467" s="59"/>
      <c r="D3467" s="29"/>
      <c r="E3467" s="60"/>
      <c r="F3467" s="60"/>
      <c r="G3467" s="60"/>
      <c r="H3467" s="38"/>
      <c r="P3467" s="24"/>
      <c r="R3467" s="24"/>
      <c r="U3467" s="61"/>
      <c r="V3467" s="61"/>
      <c r="AA3467" s="25"/>
      <c r="AF3467" s="64"/>
    </row>
    <row r="3468" spans="1:33">
      <c r="A3468" s="37"/>
      <c r="C3468" s="59"/>
      <c r="D3468" s="29"/>
      <c r="E3468" s="60"/>
      <c r="F3468" s="60"/>
      <c r="G3468" s="60"/>
      <c r="H3468" s="38"/>
      <c r="P3468" s="24"/>
      <c r="R3468" s="24"/>
      <c r="U3468" s="61"/>
      <c r="V3468" s="61"/>
      <c r="AA3468" s="25"/>
      <c r="AF3468" s="64"/>
    </row>
    <row r="3469" spans="1:33">
      <c r="A3469" s="37"/>
      <c r="C3469" s="59"/>
      <c r="D3469" s="29"/>
      <c r="E3469" s="60"/>
      <c r="F3469" s="60"/>
      <c r="G3469" s="60"/>
      <c r="H3469" s="38"/>
      <c r="P3469" s="24"/>
      <c r="R3469" s="24"/>
      <c r="U3469" s="61"/>
      <c r="V3469" s="61"/>
      <c r="AA3469" s="25"/>
      <c r="AD3469" s="64"/>
      <c r="AE3469" s="64"/>
      <c r="AF3469" s="64"/>
    </row>
    <row r="3470" spans="1:33">
      <c r="A3470" s="37"/>
      <c r="C3470" s="59"/>
      <c r="D3470" s="29"/>
      <c r="E3470" s="60"/>
      <c r="F3470" s="60"/>
      <c r="G3470" s="60"/>
      <c r="H3470" s="38"/>
      <c r="P3470" s="24"/>
      <c r="R3470" s="24"/>
      <c r="U3470" s="61"/>
      <c r="V3470" s="61"/>
      <c r="AA3470" s="25"/>
      <c r="AD3470" s="64"/>
      <c r="AE3470" s="64"/>
      <c r="AF3470" s="64"/>
    </row>
    <row r="3471" spans="1:33">
      <c r="A3471" s="37"/>
      <c r="C3471" s="59"/>
      <c r="D3471" s="29"/>
      <c r="E3471" s="60"/>
      <c r="F3471" s="60"/>
      <c r="G3471" s="60"/>
      <c r="H3471" s="38"/>
      <c r="P3471" s="24"/>
      <c r="R3471" s="24"/>
      <c r="U3471" s="61"/>
      <c r="V3471" s="61"/>
      <c r="AA3471" s="25"/>
      <c r="AF3471" s="64"/>
    </row>
    <row r="3472" spans="1:33">
      <c r="A3472" s="37"/>
      <c r="C3472" s="59"/>
      <c r="D3472" s="29"/>
      <c r="E3472" s="60"/>
      <c r="F3472" s="60"/>
      <c r="G3472" s="60"/>
      <c r="H3472" s="38"/>
      <c r="P3472" s="24"/>
      <c r="R3472" s="24"/>
      <c r="U3472" s="61"/>
      <c r="V3472" s="61"/>
      <c r="AA3472" s="25"/>
      <c r="AF3472" s="64"/>
    </row>
    <row r="3473" spans="1:33">
      <c r="A3473" s="37"/>
      <c r="C3473" s="59"/>
      <c r="D3473" s="29"/>
      <c r="E3473" s="60"/>
      <c r="F3473" s="60"/>
      <c r="G3473" s="60"/>
      <c r="H3473" s="38"/>
      <c r="P3473" s="24"/>
      <c r="R3473" s="24"/>
      <c r="U3473" s="61"/>
      <c r="V3473" s="61"/>
      <c r="AA3473" s="25"/>
      <c r="AF3473" s="64"/>
    </row>
    <row r="3474" spans="1:33">
      <c r="A3474" s="37"/>
      <c r="C3474" s="59"/>
      <c r="D3474" s="29"/>
      <c r="E3474" s="60"/>
      <c r="F3474" s="60"/>
      <c r="G3474" s="60"/>
      <c r="H3474" s="38"/>
      <c r="P3474" s="24"/>
      <c r="R3474" s="24"/>
      <c r="U3474" s="61"/>
      <c r="V3474" s="61"/>
      <c r="AA3474" s="25"/>
      <c r="AD3474" s="64"/>
      <c r="AE3474" s="64"/>
      <c r="AF3474" s="64"/>
    </row>
    <row r="3475" spans="1:33">
      <c r="A3475" s="37"/>
      <c r="C3475" s="59"/>
      <c r="D3475" s="29"/>
      <c r="E3475" s="60"/>
      <c r="F3475" s="60"/>
      <c r="G3475" s="60"/>
      <c r="H3475" s="38"/>
      <c r="P3475" s="24"/>
      <c r="R3475" s="24"/>
      <c r="U3475" s="61"/>
      <c r="V3475" s="61"/>
      <c r="AA3475" s="25"/>
      <c r="AD3475" s="64"/>
      <c r="AE3475" s="64"/>
      <c r="AF3475" s="64"/>
    </row>
    <row r="3476" spans="1:33">
      <c r="A3476" s="37"/>
      <c r="C3476" s="59"/>
      <c r="D3476" s="29"/>
      <c r="E3476" s="60"/>
      <c r="F3476" s="60"/>
      <c r="G3476" s="60"/>
      <c r="H3476" s="38"/>
      <c r="P3476" s="24"/>
      <c r="R3476" s="24"/>
      <c r="U3476" s="61"/>
      <c r="V3476" s="61"/>
      <c r="AA3476" s="25"/>
      <c r="AD3476" s="64"/>
      <c r="AE3476" s="64"/>
      <c r="AF3476" s="64"/>
    </row>
    <row r="3477" spans="1:33">
      <c r="A3477" s="37"/>
      <c r="C3477" s="59"/>
      <c r="D3477" s="29"/>
      <c r="E3477" s="60"/>
      <c r="F3477" s="60"/>
      <c r="G3477" s="60"/>
      <c r="H3477" s="38"/>
      <c r="P3477" s="24"/>
      <c r="R3477" s="24"/>
      <c r="U3477" s="61"/>
      <c r="V3477" s="61"/>
      <c r="AA3477" s="25"/>
      <c r="AD3477" s="64"/>
      <c r="AE3477" s="64"/>
      <c r="AF3477" s="64"/>
    </row>
    <row r="3478" spans="1:33">
      <c r="A3478" s="37"/>
      <c r="C3478" s="59"/>
      <c r="D3478" s="29"/>
      <c r="E3478" s="60"/>
      <c r="F3478" s="60"/>
      <c r="G3478" s="60"/>
      <c r="H3478" s="38"/>
      <c r="P3478" s="24"/>
      <c r="R3478" s="24"/>
      <c r="U3478" s="61"/>
      <c r="V3478" s="61"/>
      <c r="AA3478" s="25"/>
      <c r="AD3478" s="64"/>
      <c r="AE3478" s="64"/>
      <c r="AF3478" s="64"/>
    </row>
    <row r="3479" spans="1:33">
      <c r="A3479" s="37"/>
      <c r="C3479" s="59"/>
      <c r="D3479" s="29"/>
      <c r="E3479" s="60"/>
      <c r="F3479" s="60"/>
      <c r="G3479" s="60"/>
      <c r="H3479" s="38"/>
      <c r="P3479" s="24"/>
      <c r="R3479" s="24"/>
      <c r="U3479" s="61"/>
      <c r="V3479" s="61"/>
      <c r="AA3479" s="25"/>
      <c r="AF3479" s="64"/>
      <c r="AG3479" s="69"/>
    </row>
    <row r="3480" spans="1:33">
      <c r="A3480" s="37"/>
      <c r="C3480" s="59"/>
      <c r="D3480" s="29"/>
      <c r="E3480" s="60"/>
      <c r="F3480" s="60"/>
      <c r="G3480" s="60"/>
      <c r="H3480" s="38"/>
      <c r="P3480" s="24"/>
      <c r="R3480" s="24"/>
      <c r="U3480" s="61"/>
      <c r="V3480" s="61"/>
      <c r="AA3480" s="25"/>
      <c r="AF3480" s="64"/>
      <c r="AG3480" s="69"/>
    </row>
    <row r="3481" spans="1:33">
      <c r="A3481" s="37"/>
      <c r="C3481" s="59"/>
      <c r="D3481" s="29"/>
      <c r="E3481" s="60"/>
      <c r="F3481" s="60"/>
      <c r="G3481" s="60"/>
      <c r="H3481" s="38"/>
      <c r="P3481" s="24"/>
      <c r="R3481" s="24"/>
      <c r="U3481" s="61"/>
      <c r="V3481" s="61"/>
      <c r="AA3481" s="25"/>
      <c r="AF3481" s="64"/>
      <c r="AG3481" s="69"/>
    </row>
    <row r="3482" spans="1:33">
      <c r="A3482" s="37"/>
      <c r="C3482" s="59"/>
      <c r="D3482" s="29"/>
      <c r="E3482" s="60"/>
      <c r="F3482" s="60"/>
      <c r="G3482" s="60"/>
      <c r="H3482" s="38"/>
      <c r="P3482" s="24"/>
      <c r="R3482" s="24"/>
      <c r="U3482" s="61"/>
      <c r="V3482" s="61"/>
      <c r="AA3482" s="25"/>
      <c r="AF3482" s="64"/>
      <c r="AG3482" s="69"/>
    </row>
    <row r="3483" spans="1:33">
      <c r="A3483" s="37"/>
      <c r="C3483" s="59"/>
      <c r="D3483" s="29"/>
      <c r="E3483" s="60"/>
      <c r="F3483" s="60"/>
      <c r="G3483" s="60"/>
      <c r="H3483" s="38"/>
      <c r="P3483" s="24"/>
      <c r="R3483" s="24"/>
      <c r="U3483" s="61"/>
      <c r="V3483" s="61"/>
      <c r="AA3483" s="25"/>
      <c r="AD3483" s="64"/>
      <c r="AE3483" s="64"/>
      <c r="AF3483" s="64"/>
      <c r="AG3483" s="69"/>
    </row>
    <row r="3484" spans="1:33">
      <c r="A3484" s="37"/>
      <c r="C3484" s="59"/>
      <c r="D3484" s="29"/>
      <c r="E3484" s="60"/>
      <c r="F3484" s="60"/>
      <c r="G3484" s="60"/>
      <c r="H3484" s="38"/>
      <c r="P3484" s="24"/>
      <c r="R3484" s="24"/>
      <c r="U3484" s="61"/>
      <c r="V3484" s="61"/>
      <c r="AA3484" s="25"/>
      <c r="AD3484" s="64"/>
      <c r="AE3484" s="64"/>
      <c r="AF3484" s="64"/>
      <c r="AG3484" s="69"/>
    </row>
    <row r="3485" spans="1:33">
      <c r="A3485" s="37"/>
      <c r="C3485" s="59"/>
      <c r="D3485" s="29"/>
      <c r="E3485" s="60"/>
      <c r="F3485" s="60"/>
      <c r="G3485" s="60"/>
      <c r="H3485" s="38"/>
      <c r="P3485" s="24"/>
      <c r="R3485" s="24"/>
      <c r="U3485" s="61"/>
      <c r="V3485" s="61"/>
      <c r="AA3485" s="25"/>
      <c r="AD3485" s="64"/>
      <c r="AE3485" s="64"/>
      <c r="AF3485" s="64"/>
      <c r="AG3485" s="69"/>
    </row>
    <row r="3486" spans="1:33">
      <c r="A3486" s="37"/>
      <c r="C3486" s="59"/>
      <c r="D3486" s="29"/>
      <c r="E3486" s="60"/>
      <c r="F3486" s="60"/>
      <c r="G3486" s="60"/>
      <c r="H3486" s="38"/>
      <c r="P3486" s="24"/>
      <c r="R3486" s="24"/>
      <c r="U3486" s="61"/>
      <c r="V3486" s="61"/>
      <c r="AA3486" s="25"/>
      <c r="AD3486" s="64"/>
      <c r="AE3486" s="64"/>
      <c r="AF3486" s="64"/>
      <c r="AG3486" s="69"/>
    </row>
    <row r="3487" spans="1:33">
      <c r="A3487" s="37"/>
      <c r="C3487" s="59"/>
      <c r="D3487" s="29"/>
      <c r="E3487" s="60"/>
      <c r="F3487" s="60"/>
      <c r="G3487" s="60"/>
      <c r="H3487" s="38"/>
      <c r="P3487" s="24"/>
      <c r="R3487" s="24"/>
      <c r="U3487" s="61"/>
      <c r="V3487" s="61"/>
      <c r="AA3487" s="25"/>
      <c r="AF3487" s="64"/>
    </row>
    <row r="3488" spans="1:33">
      <c r="A3488" s="37"/>
      <c r="C3488" s="59"/>
      <c r="D3488" s="29"/>
      <c r="E3488" s="60"/>
      <c r="F3488" s="60"/>
      <c r="G3488" s="60"/>
      <c r="H3488" s="38"/>
      <c r="P3488" s="24"/>
      <c r="R3488" s="24"/>
      <c r="U3488" s="61"/>
      <c r="V3488" s="61"/>
      <c r="AA3488" s="25"/>
      <c r="AF3488" s="64"/>
    </row>
    <row r="3489" spans="1:32">
      <c r="A3489" s="37"/>
      <c r="C3489" s="59"/>
      <c r="D3489" s="29"/>
      <c r="E3489" s="60"/>
      <c r="F3489" s="60"/>
      <c r="G3489" s="60"/>
      <c r="H3489" s="38"/>
      <c r="P3489" s="24"/>
      <c r="R3489" s="24"/>
      <c r="U3489" s="61"/>
      <c r="V3489" s="61"/>
      <c r="AA3489" s="25"/>
      <c r="AF3489" s="64"/>
    </row>
    <row r="3490" spans="1:32">
      <c r="A3490" s="37"/>
      <c r="C3490" s="59"/>
      <c r="D3490" s="29"/>
      <c r="E3490" s="60"/>
      <c r="F3490" s="60"/>
      <c r="G3490" s="60"/>
      <c r="H3490" s="38"/>
      <c r="P3490" s="24"/>
      <c r="R3490" s="24"/>
      <c r="U3490" s="61"/>
      <c r="V3490" s="61"/>
      <c r="AA3490" s="25"/>
      <c r="AF3490" s="64"/>
    </row>
    <row r="3491" spans="1:32">
      <c r="A3491" s="37"/>
      <c r="C3491" s="59"/>
      <c r="D3491" s="29"/>
      <c r="E3491" s="60"/>
      <c r="F3491" s="60"/>
      <c r="G3491" s="60"/>
      <c r="H3491" s="38"/>
      <c r="P3491" s="24"/>
      <c r="R3491" s="24"/>
      <c r="U3491" s="61"/>
      <c r="V3491" s="61"/>
      <c r="AA3491" s="25"/>
      <c r="AF3491" s="64"/>
    </row>
    <row r="3492" spans="1:32">
      <c r="A3492" s="37"/>
      <c r="C3492" s="59"/>
      <c r="D3492" s="29"/>
      <c r="E3492" s="60"/>
      <c r="F3492" s="60"/>
      <c r="G3492" s="60"/>
      <c r="H3492" s="38"/>
      <c r="P3492" s="24"/>
      <c r="R3492" s="24"/>
      <c r="U3492" s="61"/>
      <c r="V3492" s="61"/>
      <c r="AA3492" s="25"/>
      <c r="AF3492" s="64"/>
    </row>
    <row r="3493" spans="1:32">
      <c r="A3493" s="37"/>
      <c r="C3493" s="59"/>
      <c r="D3493" s="29"/>
      <c r="E3493" s="60"/>
      <c r="F3493" s="60"/>
      <c r="G3493" s="60"/>
      <c r="H3493" s="38"/>
      <c r="P3493" s="24"/>
      <c r="R3493" s="24"/>
      <c r="U3493" s="61"/>
      <c r="V3493" s="61"/>
      <c r="AA3493" s="25"/>
      <c r="AF3493" s="64"/>
    </row>
    <row r="3494" spans="1:32">
      <c r="A3494" s="37"/>
      <c r="C3494" s="59"/>
      <c r="D3494" s="29"/>
      <c r="E3494" s="60"/>
      <c r="F3494" s="60"/>
      <c r="G3494" s="60"/>
      <c r="H3494" s="38"/>
      <c r="P3494" s="24"/>
      <c r="R3494" s="24"/>
      <c r="U3494" s="61"/>
      <c r="V3494" s="61"/>
      <c r="AA3494" s="25"/>
      <c r="AF3494" s="64"/>
    </row>
    <row r="3495" spans="1:32">
      <c r="A3495" s="37"/>
      <c r="C3495" s="59"/>
      <c r="D3495" s="29"/>
      <c r="E3495" s="60"/>
      <c r="F3495" s="60"/>
      <c r="G3495" s="60"/>
      <c r="H3495" s="38"/>
      <c r="P3495" s="24"/>
      <c r="R3495" s="24"/>
      <c r="U3495" s="61"/>
      <c r="V3495" s="61"/>
      <c r="AA3495" s="25"/>
      <c r="AF3495" s="64"/>
    </row>
    <row r="3496" spans="1:32">
      <c r="A3496" s="37"/>
      <c r="C3496" s="59"/>
      <c r="E3496" s="60"/>
      <c r="F3496" s="60"/>
      <c r="G3496" s="60"/>
      <c r="H3496" s="38"/>
      <c r="P3496" s="24"/>
      <c r="R3496" s="24"/>
      <c r="U3496" s="61"/>
      <c r="V3496" s="61"/>
      <c r="AA3496" s="25"/>
      <c r="AF3496" s="64"/>
    </row>
    <row r="3497" spans="1:32">
      <c r="A3497" s="37"/>
      <c r="C3497" s="59"/>
      <c r="E3497" s="60"/>
      <c r="F3497" s="60"/>
      <c r="G3497" s="60"/>
      <c r="H3497" s="38"/>
      <c r="P3497" s="24"/>
      <c r="R3497" s="24"/>
      <c r="U3497" s="61"/>
      <c r="V3497" s="61"/>
      <c r="AA3497" s="25"/>
      <c r="AF3497" s="64"/>
    </row>
    <row r="3498" spans="1:32">
      <c r="A3498" s="37"/>
      <c r="C3498" s="59"/>
      <c r="E3498" s="60"/>
      <c r="F3498" s="60"/>
      <c r="G3498" s="60"/>
      <c r="H3498" s="38"/>
      <c r="P3498" s="24"/>
      <c r="R3498" s="24"/>
      <c r="U3498" s="61"/>
      <c r="V3498" s="61"/>
      <c r="AA3498" s="25"/>
      <c r="AF3498" s="64"/>
    </row>
    <row r="3499" spans="1:32">
      <c r="A3499" s="37"/>
      <c r="C3499" s="59"/>
      <c r="E3499" s="60"/>
      <c r="F3499" s="60"/>
      <c r="G3499" s="60"/>
      <c r="H3499" s="38"/>
      <c r="P3499" s="24"/>
      <c r="R3499" s="24"/>
      <c r="U3499" s="61"/>
      <c r="V3499" s="61"/>
      <c r="AA3499" s="25"/>
      <c r="AF3499" s="64"/>
    </row>
    <row r="3500" spans="1:32">
      <c r="A3500" s="37"/>
      <c r="C3500" s="59"/>
      <c r="E3500" s="60"/>
      <c r="F3500" s="60"/>
      <c r="G3500" s="60"/>
      <c r="H3500" s="38"/>
      <c r="P3500" s="24"/>
      <c r="R3500" s="24"/>
      <c r="U3500" s="61"/>
      <c r="V3500" s="61"/>
      <c r="AA3500" s="25"/>
      <c r="AF3500" s="64"/>
    </row>
    <row r="3501" spans="1:32">
      <c r="A3501" s="37"/>
      <c r="C3501" s="59"/>
      <c r="E3501" s="60"/>
      <c r="F3501" s="60"/>
      <c r="G3501" s="60"/>
      <c r="H3501" s="38"/>
      <c r="P3501" s="24"/>
      <c r="R3501" s="24"/>
      <c r="U3501" s="61"/>
      <c r="V3501" s="61"/>
      <c r="AA3501" s="25"/>
      <c r="AF3501" s="64"/>
    </row>
    <row r="3502" spans="1:32">
      <c r="A3502" s="37"/>
      <c r="C3502" s="59"/>
      <c r="E3502" s="60"/>
      <c r="F3502" s="60"/>
      <c r="G3502" s="60"/>
      <c r="H3502" s="38"/>
      <c r="P3502" s="24"/>
      <c r="R3502" s="24"/>
      <c r="U3502" s="61"/>
      <c r="V3502" s="61"/>
      <c r="AA3502" s="25"/>
      <c r="AF3502" s="64"/>
    </row>
    <row r="3503" spans="1:32">
      <c r="A3503" s="37"/>
      <c r="C3503" s="59"/>
      <c r="E3503" s="60"/>
      <c r="F3503" s="60"/>
      <c r="G3503" s="60"/>
      <c r="H3503" s="38"/>
      <c r="P3503" s="24"/>
      <c r="R3503" s="24"/>
      <c r="U3503" s="61"/>
      <c r="V3503" s="61"/>
      <c r="AA3503" s="25"/>
      <c r="AF3503" s="64"/>
    </row>
    <row r="3504" spans="1:32">
      <c r="A3504" s="37"/>
      <c r="C3504" s="59"/>
      <c r="E3504" s="60"/>
      <c r="F3504" s="60"/>
      <c r="G3504" s="60"/>
      <c r="H3504" s="38"/>
      <c r="P3504" s="24"/>
      <c r="R3504" s="24"/>
      <c r="U3504" s="61"/>
      <c r="V3504" s="61"/>
      <c r="AA3504" s="25"/>
      <c r="AF3504" s="64"/>
    </row>
    <row r="3505" spans="1:32">
      <c r="A3505" s="37"/>
      <c r="C3505" s="59"/>
      <c r="E3505" s="60"/>
      <c r="F3505" s="60"/>
      <c r="G3505" s="60"/>
      <c r="H3505" s="38"/>
      <c r="P3505" s="24"/>
      <c r="R3505" s="24"/>
      <c r="U3505" s="61"/>
      <c r="V3505" s="61"/>
      <c r="AA3505" s="25"/>
      <c r="AF3505" s="64"/>
    </row>
    <row r="3506" spans="1:32">
      <c r="A3506" s="37"/>
      <c r="C3506" s="59"/>
      <c r="E3506" s="60"/>
      <c r="F3506" s="60"/>
      <c r="G3506" s="60"/>
      <c r="H3506" s="38"/>
      <c r="P3506" s="24"/>
      <c r="R3506" s="24"/>
      <c r="U3506" s="61"/>
      <c r="V3506" s="61"/>
      <c r="AA3506" s="25"/>
      <c r="AF3506" s="64"/>
    </row>
    <row r="3507" spans="1:32">
      <c r="A3507" s="37"/>
      <c r="C3507" s="59"/>
      <c r="E3507" s="60"/>
      <c r="F3507" s="60"/>
      <c r="G3507" s="60"/>
      <c r="H3507" s="38"/>
      <c r="P3507" s="24"/>
      <c r="R3507" s="24"/>
      <c r="U3507" s="61"/>
      <c r="V3507" s="61"/>
      <c r="AA3507" s="25"/>
      <c r="AF3507" s="64"/>
    </row>
    <row r="3508" spans="1:32">
      <c r="A3508" s="58"/>
      <c r="C3508" s="59"/>
      <c r="E3508" s="60"/>
      <c r="F3508" s="60"/>
      <c r="G3508" s="60"/>
      <c r="H3508" s="38"/>
      <c r="P3508" s="24"/>
      <c r="R3508" s="24"/>
      <c r="U3508" s="61"/>
      <c r="V3508" s="61"/>
      <c r="AA3508" s="25"/>
      <c r="AF3508" s="64"/>
    </row>
    <row r="3509" spans="1:32">
      <c r="A3509" s="58"/>
      <c r="C3509" s="59"/>
      <c r="E3509" s="60"/>
      <c r="F3509" s="60"/>
      <c r="G3509" s="60"/>
      <c r="H3509" s="38"/>
      <c r="P3509" s="24"/>
      <c r="R3509" s="24"/>
      <c r="U3509" s="61"/>
      <c r="V3509" s="61"/>
      <c r="AA3509" s="25"/>
      <c r="AF3509" s="64"/>
    </row>
    <row r="3510" spans="1:32">
      <c r="A3510" s="58"/>
      <c r="C3510" s="59"/>
      <c r="E3510" s="60"/>
      <c r="F3510" s="60"/>
      <c r="G3510" s="60"/>
      <c r="H3510" s="38"/>
      <c r="P3510" s="24"/>
      <c r="R3510" s="24"/>
      <c r="U3510" s="61"/>
      <c r="V3510" s="61"/>
      <c r="AA3510" s="25"/>
      <c r="AF3510" s="64"/>
    </row>
    <row r="3511" spans="1:32">
      <c r="A3511" s="58"/>
      <c r="C3511" s="59"/>
      <c r="E3511" s="60"/>
      <c r="F3511" s="60"/>
      <c r="G3511" s="60"/>
      <c r="H3511" s="38"/>
      <c r="P3511" s="24"/>
      <c r="R3511" s="24"/>
      <c r="U3511" s="61"/>
      <c r="V3511" s="61"/>
      <c r="AA3511" s="25"/>
      <c r="AF3511" s="64"/>
    </row>
    <row r="3512" spans="1:32">
      <c r="A3512" s="58"/>
      <c r="C3512" s="59"/>
      <c r="E3512" s="60"/>
      <c r="F3512" s="60"/>
      <c r="G3512" s="60"/>
      <c r="H3512" s="38"/>
      <c r="P3512" s="24"/>
      <c r="R3512" s="24"/>
      <c r="U3512" s="61"/>
      <c r="V3512" s="61"/>
      <c r="AA3512" s="25"/>
      <c r="AF3512" s="64"/>
    </row>
    <row r="3513" spans="1:32">
      <c r="A3513" s="58"/>
      <c r="C3513" s="59"/>
      <c r="E3513" s="60"/>
      <c r="F3513" s="60"/>
      <c r="G3513" s="60"/>
      <c r="H3513" s="38"/>
      <c r="P3513" s="24"/>
      <c r="R3513" s="24"/>
      <c r="U3513" s="61"/>
      <c r="V3513" s="61"/>
      <c r="AA3513" s="25"/>
      <c r="AF3513" s="64"/>
    </row>
    <row r="3514" spans="1:32">
      <c r="A3514" s="58"/>
      <c r="C3514" s="59"/>
      <c r="E3514" s="60"/>
      <c r="F3514" s="60"/>
      <c r="G3514" s="60"/>
      <c r="H3514" s="38"/>
      <c r="P3514" s="24"/>
      <c r="R3514" s="24"/>
      <c r="U3514" s="61"/>
      <c r="V3514" s="61"/>
      <c r="AA3514" s="25"/>
      <c r="AF3514" s="64"/>
    </row>
    <row r="3515" spans="1:32">
      <c r="A3515" s="58"/>
      <c r="C3515" s="59"/>
      <c r="E3515" s="60"/>
      <c r="F3515" s="60"/>
      <c r="G3515" s="60"/>
      <c r="H3515" s="38"/>
      <c r="P3515" s="24"/>
      <c r="R3515" s="24"/>
      <c r="U3515" s="61"/>
      <c r="V3515" s="61"/>
      <c r="AA3515" s="25"/>
      <c r="AF3515" s="64"/>
    </row>
    <row r="3516" spans="1:32">
      <c r="A3516" s="58"/>
      <c r="C3516" s="59"/>
      <c r="E3516" s="60"/>
      <c r="F3516" s="60"/>
      <c r="G3516" s="60"/>
      <c r="H3516" s="38"/>
      <c r="P3516" s="24"/>
      <c r="R3516" s="24"/>
      <c r="U3516" s="61"/>
      <c r="V3516" s="61"/>
      <c r="AA3516" s="25"/>
      <c r="AF3516" s="64"/>
    </row>
    <row r="3517" spans="1:32">
      <c r="A3517" s="58"/>
      <c r="C3517" s="59"/>
      <c r="E3517" s="60"/>
      <c r="F3517" s="60"/>
      <c r="G3517" s="60"/>
      <c r="H3517" s="38"/>
      <c r="P3517" s="24"/>
      <c r="R3517" s="24"/>
      <c r="U3517" s="61"/>
      <c r="V3517" s="61"/>
      <c r="AA3517" s="25"/>
      <c r="AF3517" s="64"/>
    </row>
    <row r="3518" spans="1:32">
      <c r="A3518" s="58"/>
      <c r="C3518" s="59"/>
      <c r="E3518" s="60"/>
      <c r="F3518" s="60"/>
      <c r="G3518" s="60"/>
      <c r="H3518" s="38"/>
      <c r="P3518" s="24"/>
      <c r="R3518" s="24"/>
      <c r="U3518" s="61"/>
      <c r="V3518" s="61"/>
      <c r="AA3518" s="25"/>
      <c r="AF3518" s="64"/>
    </row>
    <row r="3519" spans="1:32">
      <c r="A3519" s="58"/>
      <c r="C3519" s="59"/>
      <c r="E3519" s="60"/>
      <c r="F3519" s="60"/>
      <c r="G3519" s="60"/>
      <c r="H3519" s="38"/>
      <c r="P3519" s="24"/>
      <c r="R3519" s="24"/>
      <c r="U3519" s="61"/>
      <c r="V3519" s="61"/>
      <c r="AA3519" s="25"/>
      <c r="AF3519" s="64"/>
    </row>
    <row r="3520" spans="1:32">
      <c r="A3520" s="58"/>
      <c r="C3520" s="59"/>
      <c r="E3520" s="60"/>
      <c r="F3520" s="60"/>
      <c r="G3520" s="60"/>
      <c r="H3520" s="38"/>
      <c r="P3520" s="24"/>
      <c r="R3520" s="24"/>
      <c r="U3520" s="61"/>
      <c r="V3520" s="61"/>
      <c r="AA3520" s="25"/>
      <c r="AF3520" s="64"/>
    </row>
    <row r="3521" spans="1:32">
      <c r="A3521" s="58"/>
      <c r="C3521" s="59"/>
      <c r="E3521" s="60"/>
      <c r="F3521" s="60"/>
      <c r="G3521" s="60"/>
      <c r="H3521" s="38"/>
      <c r="P3521" s="24"/>
      <c r="R3521" s="24"/>
      <c r="U3521" s="61"/>
      <c r="V3521" s="61"/>
      <c r="AA3521" s="25"/>
      <c r="AF3521" s="64"/>
    </row>
    <row r="3522" spans="1:32">
      <c r="A3522" s="58"/>
      <c r="C3522" s="59"/>
      <c r="E3522" s="60"/>
      <c r="F3522" s="60"/>
      <c r="G3522" s="60"/>
      <c r="H3522" s="38"/>
      <c r="P3522" s="24"/>
      <c r="R3522" s="24"/>
      <c r="U3522" s="61"/>
      <c r="V3522" s="61"/>
      <c r="AA3522" s="25"/>
      <c r="AF3522" s="64"/>
    </row>
    <row r="3523" spans="1:32">
      <c r="A3523" s="58"/>
      <c r="C3523" s="59"/>
      <c r="E3523" s="60"/>
      <c r="F3523" s="60"/>
      <c r="G3523" s="60"/>
      <c r="H3523" s="38"/>
      <c r="P3523" s="24"/>
      <c r="R3523" s="24"/>
      <c r="U3523" s="61"/>
      <c r="V3523" s="61"/>
      <c r="AA3523" s="25"/>
      <c r="AF3523" s="64"/>
    </row>
    <row r="3524" spans="1:32">
      <c r="A3524" s="58"/>
      <c r="C3524" s="59"/>
      <c r="E3524" s="60"/>
      <c r="F3524" s="60"/>
      <c r="G3524" s="60"/>
      <c r="H3524" s="38"/>
      <c r="P3524" s="24"/>
      <c r="R3524" s="24"/>
      <c r="U3524" s="61"/>
      <c r="V3524" s="61"/>
      <c r="AA3524" s="25"/>
      <c r="AF3524" s="64"/>
    </row>
    <row r="3525" spans="1:32">
      <c r="A3525" s="58"/>
      <c r="B3525" s="29"/>
      <c r="C3525" s="59"/>
      <c r="E3525" s="60"/>
      <c r="F3525" s="60"/>
      <c r="G3525" s="60"/>
      <c r="H3525" s="38"/>
      <c r="P3525" s="24"/>
      <c r="R3525" s="24"/>
      <c r="S3525" s="37"/>
      <c r="U3525" s="61"/>
      <c r="V3525" s="61"/>
      <c r="AA3525" s="25"/>
      <c r="AF3525" s="64"/>
    </row>
    <row r="3526" spans="1:32">
      <c r="A3526" s="58"/>
      <c r="B3526" s="29"/>
      <c r="C3526" s="59"/>
      <c r="E3526" s="60"/>
      <c r="F3526" s="60"/>
      <c r="G3526" s="60"/>
      <c r="H3526" s="38"/>
      <c r="P3526" s="24"/>
      <c r="R3526" s="24"/>
      <c r="S3526" s="37"/>
      <c r="U3526" s="61"/>
      <c r="V3526" s="61"/>
      <c r="AA3526" s="25"/>
      <c r="AF3526" s="64"/>
    </row>
    <row r="3527" spans="1:32">
      <c r="A3527" s="58"/>
      <c r="B3527" s="29"/>
      <c r="C3527" s="59"/>
      <c r="E3527" s="60"/>
      <c r="F3527" s="60"/>
      <c r="G3527" s="60"/>
      <c r="H3527" s="38"/>
      <c r="P3527" s="24"/>
      <c r="R3527" s="24"/>
      <c r="S3527" s="37"/>
      <c r="U3527" s="61"/>
      <c r="V3527" s="61"/>
      <c r="AA3527" s="25"/>
      <c r="AF3527" s="64"/>
    </row>
    <row r="3528" spans="1:32">
      <c r="A3528" s="58"/>
      <c r="B3528" s="29"/>
      <c r="C3528" s="59"/>
      <c r="E3528" s="60"/>
      <c r="F3528" s="60"/>
      <c r="G3528" s="60"/>
      <c r="H3528" s="38"/>
      <c r="P3528" s="24"/>
      <c r="R3528" s="24"/>
      <c r="S3528" s="37"/>
      <c r="U3528" s="61"/>
      <c r="V3528" s="61"/>
      <c r="AA3528" s="25"/>
      <c r="AF3528" s="64"/>
    </row>
    <row r="3529" spans="1:32">
      <c r="A3529" s="58"/>
      <c r="B3529" s="29"/>
      <c r="C3529" s="59"/>
      <c r="E3529" s="60"/>
      <c r="F3529" s="60"/>
      <c r="G3529" s="60"/>
      <c r="H3529" s="38"/>
      <c r="P3529" s="24"/>
      <c r="R3529" s="24"/>
      <c r="S3529" s="37"/>
      <c r="U3529" s="61"/>
      <c r="V3529" s="61"/>
      <c r="AA3529" s="25"/>
      <c r="AF3529" s="64"/>
    </row>
    <row r="3530" spans="1:32">
      <c r="A3530" s="58"/>
      <c r="B3530" s="29"/>
      <c r="C3530" s="59"/>
      <c r="E3530" s="60"/>
      <c r="F3530" s="60"/>
      <c r="G3530" s="60"/>
      <c r="H3530" s="38"/>
      <c r="P3530" s="24"/>
      <c r="R3530" s="24"/>
      <c r="S3530" s="37"/>
      <c r="U3530" s="61"/>
      <c r="V3530" s="61"/>
      <c r="AA3530" s="25"/>
      <c r="AF3530" s="64"/>
    </row>
    <row r="3531" spans="1:32">
      <c r="A3531" s="58"/>
      <c r="B3531" s="29"/>
      <c r="C3531" s="59"/>
      <c r="E3531" s="60"/>
      <c r="F3531" s="60"/>
      <c r="G3531" s="60"/>
      <c r="H3531" s="38"/>
      <c r="P3531" s="24"/>
      <c r="R3531" s="24"/>
      <c r="S3531" s="37"/>
      <c r="U3531" s="61"/>
      <c r="V3531" s="61"/>
      <c r="AA3531" s="25"/>
      <c r="AF3531" s="64"/>
    </row>
    <row r="3532" spans="1:32">
      <c r="A3532" s="58"/>
      <c r="B3532" s="29"/>
      <c r="C3532" s="59"/>
      <c r="E3532" s="60"/>
      <c r="F3532" s="60"/>
      <c r="G3532" s="60"/>
      <c r="H3532" s="38"/>
      <c r="P3532" s="24"/>
      <c r="R3532" s="24"/>
      <c r="S3532" s="37"/>
      <c r="U3532" s="61"/>
      <c r="V3532" s="61"/>
      <c r="AA3532" s="25"/>
      <c r="AF3532" s="64"/>
    </row>
    <row r="3533" spans="1:32">
      <c r="A3533" s="58"/>
      <c r="B3533" s="29"/>
      <c r="C3533" s="59"/>
      <c r="E3533" s="60"/>
      <c r="F3533" s="60"/>
      <c r="G3533" s="60"/>
      <c r="H3533" s="38"/>
      <c r="P3533" s="24"/>
      <c r="R3533" s="24"/>
      <c r="S3533" s="37"/>
      <c r="U3533" s="61"/>
      <c r="V3533" s="61"/>
      <c r="AA3533" s="25"/>
      <c r="AF3533" s="64"/>
    </row>
    <row r="3534" spans="1:32">
      <c r="A3534" s="58"/>
      <c r="B3534" s="29"/>
      <c r="C3534" s="59"/>
      <c r="E3534" s="60"/>
      <c r="F3534" s="60"/>
      <c r="G3534" s="60"/>
      <c r="H3534" s="38"/>
      <c r="P3534" s="24"/>
      <c r="R3534" s="24"/>
      <c r="S3534" s="37"/>
      <c r="U3534" s="61"/>
      <c r="V3534" s="61"/>
      <c r="AA3534" s="25"/>
      <c r="AF3534" s="64"/>
    </row>
    <row r="3535" spans="1:32">
      <c r="A3535" s="58"/>
      <c r="B3535" s="29"/>
      <c r="C3535" s="59"/>
      <c r="E3535" s="60"/>
      <c r="F3535" s="60"/>
      <c r="G3535" s="60"/>
      <c r="H3535" s="38"/>
      <c r="P3535" s="24"/>
      <c r="R3535" s="24"/>
      <c r="S3535" s="37"/>
      <c r="U3535" s="61"/>
      <c r="V3535" s="61"/>
      <c r="AA3535" s="25"/>
      <c r="AF3535" s="64"/>
    </row>
    <row r="3536" spans="1:32">
      <c r="A3536" s="58"/>
      <c r="B3536" s="29"/>
      <c r="C3536" s="59"/>
      <c r="E3536" s="60"/>
      <c r="F3536" s="60"/>
      <c r="G3536" s="60"/>
      <c r="H3536" s="38"/>
      <c r="P3536" s="24"/>
      <c r="R3536" s="24"/>
      <c r="S3536" s="37"/>
      <c r="U3536" s="61"/>
      <c r="V3536" s="61"/>
      <c r="AA3536" s="25"/>
      <c r="AF3536" s="64"/>
    </row>
    <row r="3537" spans="1:32">
      <c r="A3537" s="58"/>
      <c r="B3537" s="29"/>
      <c r="C3537" s="59"/>
      <c r="E3537" s="60"/>
      <c r="F3537" s="60"/>
      <c r="G3537" s="60"/>
      <c r="H3537" s="38"/>
      <c r="P3537" s="24"/>
      <c r="R3537" s="24"/>
      <c r="S3537" s="37"/>
      <c r="U3537" s="61"/>
      <c r="V3537" s="61"/>
      <c r="AA3537" s="25"/>
      <c r="AF3537" s="64"/>
    </row>
    <row r="3538" spans="1:32">
      <c r="A3538" s="58"/>
      <c r="B3538" s="29"/>
      <c r="C3538" s="59"/>
      <c r="E3538" s="60"/>
      <c r="F3538" s="60"/>
      <c r="G3538" s="60"/>
      <c r="H3538" s="38"/>
      <c r="P3538" s="24"/>
      <c r="R3538" s="24"/>
      <c r="S3538" s="37"/>
      <c r="U3538" s="61"/>
      <c r="V3538" s="61"/>
      <c r="AA3538" s="25"/>
      <c r="AF3538" s="64"/>
    </row>
    <row r="3539" spans="1:32">
      <c r="A3539" s="74"/>
      <c r="B3539" s="29"/>
      <c r="C3539" s="59"/>
      <c r="E3539" s="60"/>
      <c r="F3539" s="60"/>
      <c r="G3539" s="60"/>
      <c r="H3539" s="38"/>
      <c r="P3539" s="24"/>
      <c r="R3539" s="24"/>
      <c r="S3539" s="37"/>
      <c r="U3539" s="61"/>
      <c r="V3539" s="61"/>
      <c r="AA3539" s="25"/>
      <c r="AF3539" s="64"/>
    </row>
    <row r="3540" spans="1:32">
      <c r="A3540" s="74"/>
      <c r="B3540" s="29"/>
      <c r="C3540" s="59"/>
      <c r="E3540" s="60"/>
      <c r="F3540" s="60"/>
      <c r="G3540" s="60"/>
      <c r="H3540" s="38"/>
      <c r="P3540" s="24"/>
      <c r="R3540" s="24"/>
      <c r="S3540" s="37"/>
      <c r="U3540" s="61"/>
      <c r="V3540" s="61"/>
      <c r="AA3540" s="25"/>
      <c r="AF3540" s="64"/>
    </row>
    <row r="3541" spans="1:32">
      <c r="A3541" s="74"/>
      <c r="B3541" s="29"/>
      <c r="C3541" s="59"/>
      <c r="E3541" s="60"/>
      <c r="F3541" s="60"/>
      <c r="G3541" s="60"/>
      <c r="H3541" s="38"/>
      <c r="P3541" s="24"/>
      <c r="R3541" s="24"/>
      <c r="S3541" s="37"/>
      <c r="U3541" s="61"/>
      <c r="V3541" s="61"/>
      <c r="AA3541" s="25"/>
      <c r="AF3541" s="64"/>
    </row>
    <row r="3542" spans="1:32">
      <c r="A3542" s="74"/>
      <c r="B3542" s="29"/>
      <c r="C3542" s="59"/>
      <c r="E3542" s="60"/>
      <c r="F3542" s="60"/>
      <c r="G3542" s="60"/>
      <c r="H3542" s="38"/>
      <c r="P3542" s="24"/>
      <c r="R3542" s="24"/>
      <c r="S3542" s="37"/>
      <c r="U3542" s="61"/>
      <c r="V3542" s="61"/>
      <c r="AA3542" s="25"/>
      <c r="AF3542" s="64"/>
    </row>
    <row r="3543" spans="1:32">
      <c r="A3543" s="74"/>
      <c r="B3543" s="29"/>
      <c r="C3543" s="59"/>
      <c r="E3543" s="60"/>
      <c r="F3543" s="60"/>
      <c r="G3543" s="60"/>
      <c r="H3543" s="38"/>
      <c r="P3543" s="24"/>
      <c r="R3543" s="24"/>
      <c r="S3543" s="37"/>
      <c r="U3543" s="61"/>
      <c r="V3543" s="61"/>
      <c r="AA3543" s="25"/>
      <c r="AF3543" s="64"/>
    </row>
    <row r="3544" spans="1:32">
      <c r="A3544" s="74"/>
      <c r="B3544" s="29"/>
      <c r="C3544" s="59"/>
      <c r="E3544" s="60"/>
      <c r="F3544" s="60"/>
      <c r="G3544" s="60"/>
      <c r="H3544" s="38"/>
      <c r="P3544" s="24"/>
      <c r="R3544" s="24"/>
      <c r="S3544" s="37"/>
      <c r="U3544" s="61"/>
      <c r="V3544" s="61"/>
      <c r="AA3544" s="25"/>
      <c r="AF3544" s="64"/>
    </row>
    <row r="3545" spans="1:32">
      <c r="A3545" s="74"/>
      <c r="B3545" s="29"/>
      <c r="C3545" s="59"/>
      <c r="E3545" s="60"/>
      <c r="F3545" s="60"/>
      <c r="G3545" s="60"/>
      <c r="H3545" s="38"/>
      <c r="P3545" s="24"/>
      <c r="R3545" s="24"/>
      <c r="S3545" s="37"/>
      <c r="U3545" s="61"/>
      <c r="V3545" s="61"/>
      <c r="AA3545" s="25"/>
      <c r="AF3545" s="64"/>
    </row>
    <row r="3546" spans="1:32">
      <c r="A3546" s="74"/>
      <c r="B3546" s="29"/>
      <c r="C3546" s="59"/>
      <c r="E3546" s="60"/>
      <c r="F3546" s="60"/>
      <c r="G3546" s="60"/>
      <c r="H3546" s="38"/>
      <c r="P3546" s="24"/>
      <c r="R3546" s="24"/>
      <c r="S3546" s="37"/>
      <c r="U3546" s="61"/>
      <c r="V3546" s="61"/>
      <c r="AA3546" s="25"/>
      <c r="AF3546" s="64"/>
    </row>
    <row r="3547" spans="1:32">
      <c r="A3547" s="74"/>
      <c r="B3547" s="29"/>
      <c r="C3547" s="59"/>
      <c r="E3547" s="60"/>
      <c r="F3547" s="60"/>
      <c r="G3547" s="60"/>
      <c r="H3547" s="38"/>
      <c r="P3547" s="24"/>
      <c r="R3547" s="24"/>
      <c r="S3547" s="37"/>
      <c r="U3547" s="61"/>
      <c r="V3547" s="61"/>
      <c r="AA3547" s="25"/>
      <c r="AF3547" s="64"/>
    </row>
    <row r="3548" spans="1:32">
      <c r="A3548" s="74"/>
      <c r="B3548" s="29"/>
      <c r="C3548" s="59"/>
      <c r="E3548" s="60"/>
      <c r="F3548" s="60"/>
      <c r="G3548" s="60"/>
      <c r="H3548" s="38"/>
      <c r="P3548" s="24"/>
      <c r="R3548" s="24"/>
      <c r="S3548" s="37"/>
      <c r="U3548" s="61"/>
      <c r="V3548" s="61"/>
      <c r="AA3548" s="25"/>
      <c r="AF3548" s="64"/>
    </row>
    <row r="3549" spans="1:32">
      <c r="A3549" s="74"/>
      <c r="B3549" s="29"/>
      <c r="C3549" s="59"/>
      <c r="E3549" s="60"/>
      <c r="F3549" s="60"/>
      <c r="G3549" s="60"/>
      <c r="H3549" s="38"/>
      <c r="P3549" s="24"/>
      <c r="R3549" s="24"/>
      <c r="S3549" s="37"/>
      <c r="U3549" s="61"/>
      <c r="V3549" s="61"/>
      <c r="AA3549" s="25"/>
      <c r="AF3549" s="64"/>
    </row>
    <row r="3550" spans="1:32">
      <c r="A3550" s="74"/>
      <c r="B3550" s="29"/>
      <c r="C3550" s="59"/>
      <c r="E3550" s="60"/>
      <c r="F3550" s="60"/>
      <c r="G3550" s="60"/>
      <c r="H3550" s="38"/>
      <c r="P3550" s="24"/>
      <c r="R3550" s="24"/>
      <c r="S3550" s="37"/>
      <c r="U3550" s="61"/>
      <c r="V3550" s="61"/>
      <c r="AA3550" s="25"/>
      <c r="AF3550" s="64"/>
    </row>
    <row r="3551" spans="1:32">
      <c r="A3551" s="74"/>
      <c r="B3551" s="29"/>
      <c r="C3551" s="59"/>
      <c r="E3551" s="60"/>
      <c r="F3551" s="60"/>
      <c r="G3551" s="60"/>
      <c r="H3551" s="38"/>
      <c r="P3551" s="24"/>
      <c r="R3551" s="24"/>
      <c r="S3551" s="37"/>
      <c r="U3551" s="61"/>
      <c r="V3551" s="61"/>
      <c r="AA3551" s="25"/>
      <c r="AF3551" s="64"/>
    </row>
    <row r="3552" spans="1:32">
      <c r="A3552" s="74"/>
      <c r="B3552" s="29"/>
      <c r="C3552" s="59"/>
      <c r="E3552" s="60"/>
      <c r="F3552" s="60"/>
      <c r="G3552" s="60"/>
      <c r="H3552" s="38"/>
      <c r="P3552" s="24"/>
      <c r="R3552" s="24"/>
      <c r="S3552" s="37"/>
      <c r="U3552" s="61"/>
      <c r="V3552" s="61"/>
      <c r="AA3552" s="25"/>
      <c r="AF3552" s="64"/>
    </row>
    <row r="3553" spans="1:32">
      <c r="A3553" s="74"/>
      <c r="B3553" s="29"/>
      <c r="C3553" s="59"/>
      <c r="E3553" s="60"/>
      <c r="F3553" s="60"/>
      <c r="G3553" s="60"/>
      <c r="H3553" s="38"/>
      <c r="P3553" s="24"/>
      <c r="R3553" s="24"/>
      <c r="S3553" s="37"/>
      <c r="U3553" s="61"/>
      <c r="V3553" s="61"/>
      <c r="AA3553" s="25"/>
      <c r="AF3553" s="64"/>
    </row>
    <row r="3554" spans="1:32">
      <c r="A3554" s="74"/>
      <c r="B3554" s="29"/>
      <c r="C3554" s="59"/>
      <c r="E3554" s="60"/>
      <c r="F3554" s="60"/>
      <c r="G3554" s="60"/>
      <c r="H3554" s="38"/>
      <c r="P3554" s="24"/>
      <c r="R3554" s="24"/>
      <c r="S3554" s="37"/>
      <c r="U3554" s="61"/>
      <c r="V3554" s="61"/>
      <c r="AA3554" s="25"/>
      <c r="AF3554" s="64"/>
    </row>
    <row r="3555" spans="1:32">
      <c r="A3555" s="74"/>
      <c r="B3555" s="29"/>
      <c r="C3555" s="59"/>
      <c r="E3555" s="60"/>
      <c r="F3555" s="60"/>
      <c r="G3555" s="60"/>
      <c r="H3555" s="38"/>
      <c r="P3555" s="24"/>
      <c r="R3555" s="24"/>
      <c r="S3555" s="37"/>
      <c r="U3555" s="61"/>
      <c r="V3555" s="61"/>
      <c r="AA3555" s="25"/>
      <c r="AF3555" s="64"/>
    </row>
    <row r="3556" spans="1:32">
      <c r="A3556" s="74"/>
      <c r="B3556" s="29"/>
      <c r="C3556" s="59"/>
      <c r="E3556" s="60"/>
      <c r="F3556" s="60"/>
      <c r="G3556" s="60"/>
      <c r="H3556" s="38"/>
      <c r="P3556" s="24"/>
      <c r="R3556" s="24"/>
      <c r="S3556" s="37"/>
      <c r="U3556" s="61"/>
      <c r="V3556" s="61"/>
      <c r="AA3556" s="25"/>
      <c r="AF3556" s="64"/>
    </row>
    <row r="3557" spans="1:32">
      <c r="A3557" s="74"/>
      <c r="B3557" s="29"/>
      <c r="C3557" s="59"/>
      <c r="E3557" s="60"/>
      <c r="F3557" s="60"/>
      <c r="G3557" s="60"/>
      <c r="H3557" s="38"/>
      <c r="P3557" s="24"/>
      <c r="R3557" s="24"/>
      <c r="S3557" s="37"/>
      <c r="U3557" s="61"/>
      <c r="V3557" s="61"/>
      <c r="AA3557" s="25"/>
      <c r="AF3557" s="64"/>
    </row>
    <row r="3558" spans="1:32">
      <c r="A3558" s="74"/>
      <c r="B3558" s="29"/>
      <c r="C3558" s="59"/>
      <c r="E3558" s="60"/>
      <c r="F3558" s="60"/>
      <c r="G3558" s="60"/>
      <c r="H3558" s="38"/>
      <c r="P3558" s="24"/>
      <c r="R3558" s="24"/>
      <c r="S3558" s="37"/>
      <c r="U3558" s="61"/>
      <c r="V3558" s="61"/>
      <c r="AA3558" s="25"/>
      <c r="AF3558" s="64"/>
    </row>
    <row r="3559" spans="1:32">
      <c r="A3559" s="37"/>
      <c r="B3559" s="29"/>
      <c r="C3559" s="59"/>
      <c r="E3559" s="60"/>
      <c r="F3559" s="60"/>
      <c r="G3559" s="60"/>
      <c r="H3559" s="38"/>
      <c r="P3559" s="24"/>
      <c r="R3559" s="24"/>
      <c r="S3559" s="37"/>
      <c r="U3559" s="61"/>
      <c r="V3559" s="61"/>
      <c r="AA3559" s="25"/>
      <c r="AF3559" s="64"/>
    </row>
    <row r="3560" spans="1:32">
      <c r="A3560" s="37"/>
      <c r="B3560" s="29"/>
      <c r="C3560" s="59"/>
      <c r="E3560" s="60"/>
      <c r="F3560" s="60"/>
      <c r="G3560" s="60"/>
      <c r="H3560" s="38"/>
      <c r="P3560" s="24"/>
      <c r="R3560" s="24"/>
      <c r="S3560" s="37"/>
      <c r="U3560" s="61"/>
      <c r="V3560" s="61"/>
      <c r="AA3560" s="25"/>
      <c r="AF3560" s="64"/>
    </row>
    <row r="3561" spans="1:32">
      <c r="A3561" s="37"/>
      <c r="B3561" s="29"/>
      <c r="C3561" s="59"/>
      <c r="E3561" s="60"/>
      <c r="F3561" s="60"/>
      <c r="G3561" s="60"/>
      <c r="H3561" s="38"/>
      <c r="P3561" s="24"/>
      <c r="R3561" s="24"/>
      <c r="S3561" s="37"/>
      <c r="U3561" s="61"/>
      <c r="V3561" s="61"/>
      <c r="AA3561" s="25"/>
      <c r="AF3561" s="64"/>
    </row>
    <row r="3562" spans="1:32">
      <c r="A3562" s="37"/>
      <c r="B3562" s="29"/>
      <c r="C3562" s="59"/>
      <c r="E3562" s="60"/>
      <c r="F3562" s="60"/>
      <c r="G3562" s="60"/>
      <c r="H3562" s="38"/>
      <c r="P3562" s="24"/>
      <c r="R3562" s="24"/>
      <c r="S3562" s="37"/>
      <c r="U3562" s="61"/>
      <c r="V3562" s="61"/>
      <c r="AA3562" s="25"/>
      <c r="AF3562" s="64"/>
    </row>
    <row r="3563" spans="1:32">
      <c r="A3563" s="37"/>
      <c r="B3563" s="29"/>
      <c r="C3563" s="59"/>
      <c r="E3563" s="60"/>
      <c r="F3563" s="60"/>
      <c r="G3563" s="60"/>
      <c r="H3563" s="38"/>
      <c r="P3563" s="24"/>
      <c r="R3563" s="24"/>
      <c r="S3563" s="37"/>
      <c r="U3563" s="61"/>
      <c r="V3563" s="61"/>
      <c r="AA3563" s="25"/>
      <c r="AF3563" s="64"/>
    </row>
    <row r="3564" spans="1:32">
      <c r="A3564" s="37"/>
      <c r="B3564" s="29"/>
      <c r="C3564" s="59"/>
      <c r="E3564" s="60"/>
      <c r="F3564" s="60"/>
      <c r="G3564" s="60"/>
      <c r="H3564" s="38"/>
      <c r="P3564" s="24"/>
      <c r="R3564" s="24"/>
      <c r="S3564" s="37"/>
      <c r="U3564" s="61"/>
      <c r="V3564" s="61"/>
      <c r="AA3564" s="25"/>
      <c r="AF3564" s="64"/>
    </row>
    <row r="3565" spans="1:32">
      <c r="A3565" s="37"/>
      <c r="B3565" s="29"/>
      <c r="C3565" s="59"/>
      <c r="E3565" s="60"/>
      <c r="F3565" s="60"/>
      <c r="G3565" s="60"/>
      <c r="H3565" s="38"/>
      <c r="N3565" s="37"/>
      <c r="P3565" s="24"/>
      <c r="R3565" s="24"/>
      <c r="U3565" s="61"/>
      <c r="V3565" s="61"/>
      <c r="AA3565" s="25"/>
      <c r="AF3565" s="64"/>
    </row>
    <row r="3566" spans="1:32">
      <c r="A3566" s="37"/>
      <c r="B3566" s="29"/>
      <c r="C3566" s="59"/>
      <c r="E3566" s="60"/>
      <c r="F3566" s="60"/>
      <c r="G3566" s="60"/>
      <c r="H3566" s="38"/>
      <c r="N3566" s="37"/>
      <c r="P3566" s="24"/>
      <c r="R3566" s="24"/>
      <c r="U3566" s="61"/>
      <c r="V3566" s="61"/>
      <c r="AA3566" s="25"/>
      <c r="AF3566" s="64"/>
    </row>
    <row r="3567" spans="1:32">
      <c r="A3567" s="37"/>
      <c r="B3567" s="29"/>
      <c r="C3567" s="59"/>
      <c r="E3567" s="60"/>
      <c r="F3567" s="60"/>
      <c r="G3567" s="60"/>
      <c r="H3567" s="38"/>
      <c r="N3567" s="37"/>
      <c r="P3567" s="24"/>
      <c r="R3567" s="24"/>
      <c r="U3567" s="61"/>
      <c r="V3567" s="61"/>
      <c r="AA3567" s="25"/>
      <c r="AF3567" s="64"/>
    </row>
    <row r="3568" spans="1:32">
      <c r="A3568" s="37"/>
      <c r="B3568" s="29"/>
      <c r="C3568" s="59"/>
      <c r="E3568" s="60"/>
      <c r="F3568" s="60"/>
      <c r="G3568" s="60"/>
      <c r="H3568" s="38"/>
      <c r="N3568" s="37"/>
      <c r="P3568" s="24"/>
      <c r="R3568" s="24"/>
      <c r="U3568" s="61"/>
      <c r="V3568" s="61"/>
      <c r="AA3568" s="25"/>
      <c r="AF3568" s="64"/>
    </row>
    <row r="3569" spans="1:32">
      <c r="A3569" s="37"/>
      <c r="B3569" s="29"/>
      <c r="C3569" s="59"/>
      <c r="E3569" s="60"/>
      <c r="F3569" s="60"/>
      <c r="G3569" s="60"/>
      <c r="H3569" s="38"/>
      <c r="N3569" s="37"/>
      <c r="P3569" s="24"/>
      <c r="R3569" s="24"/>
      <c r="U3569" s="61"/>
      <c r="V3569" s="61"/>
      <c r="AA3569" s="25"/>
      <c r="AF3569" s="64"/>
    </row>
    <row r="3570" spans="1:32">
      <c r="A3570" s="37"/>
      <c r="B3570" s="29"/>
      <c r="C3570" s="59"/>
      <c r="E3570" s="60"/>
      <c r="F3570" s="60"/>
      <c r="G3570" s="60"/>
      <c r="H3570" s="38"/>
      <c r="N3570" s="37"/>
      <c r="P3570" s="24"/>
      <c r="R3570" s="24"/>
      <c r="U3570" s="61"/>
      <c r="V3570" s="61"/>
      <c r="AA3570" s="25"/>
      <c r="AF3570" s="64"/>
    </row>
    <row r="3571" spans="1:32">
      <c r="A3571" s="37"/>
      <c r="B3571" s="29"/>
      <c r="C3571" s="59"/>
      <c r="E3571" s="60"/>
      <c r="F3571" s="60"/>
      <c r="G3571" s="60"/>
      <c r="H3571" s="38"/>
      <c r="N3571" s="37"/>
      <c r="P3571" s="24"/>
      <c r="R3571" s="24"/>
      <c r="U3571" s="61"/>
      <c r="V3571" s="61"/>
      <c r="AA3571" s="25"/>
      <c r="AF3571" s="64"/>
    </row>
    <row r="3572" spans="1:32">
      <c r="A3572" s="37"/>
      <c r="B3572" s="29"/>
      <c r="C3572" s="59"/>
      <c r="E3572" s="60"/>
      <c r="F3572" s="60"/>
      <c r="G3572" s="60"/>
      <c r="H3572" s="38"/>
      <c r="N3572" s="37"/>
      <c r="P3572" s="24"/>
      <c r="R3572" s="24"/>
      <c r="U3572" s="61"/>
      <c r="V3572" s="61"/>
      <c r="AA3572" s="25"/>
      <c r="AF3572" s="64"/>
    </row>
    <row r="3573" spans="1:32">
      <c r="A3573" s="37"/>
      <c r="B3573" s="29"/>
      <c r="C3573" s="59"/>
      <c r="E3573" s="60"/>
      <c r="F3573" s="60"/>
      <c r="G3573" s="60"/>
      <c r="H3573" s="38"/>
      <c r="N3573" s="37"/>
      <c r="P3573" s="24"/>
      <c r="R3573" s="24"/>
      <c r="U3573" s="61"/>
      <c r="V3573" s="61"/>
      <c r="AA3573" s="25"/>
      <c r="AF3573" s="64"/>
    </row>
    <row r="3574" spans="1:32">
      <c r="A3574" s="37"/>
      <c r="B3574" s="29"/>
      <c r="C3574" s="59"/>
      <c r="E3574" s="60"/>
      <c r="F3574" s="60"/>
      <c r="G3574" s="60"/>
      <c r="H3574" s="38"/>
      <c r="N3574" s="37"/>
      <c r="P3574" s="24"/>
      <c r="R3574" s="24"/>
      <c r="U3574" s="61"/>
      <c r="V3574" s="61"/>
      <c r="AA3574" s="25"/>
      <c r="AF3574" s="64"/>
    </row>
    <row r="3575" spans="1:32">
      <c r="A3575" s="37"/>
      <c r="B3575" s="29"/>
      <c r="C3575" s="59"/>
      <c r="E3575" s="60"/>
      <c r="F3575" s="60"/>
      <c r="G3575" s="60"/>
      <c r="H3575" s="38"/>
      <c r="N3575" s="37"/>
      <c r="P3575" s="24"/>
      <c r="R3575" s="24"/>
      <c r="U3575" s="61"/>
      <c r="V3575" s="61"/>
      <c r="AA3575" s="25"/>
      <c r="AF3575" s="64"/>
    </row>
    <row r="3576" spans="1:32">
      <c r="A3576" s="37"/>
      <c r="B3576" s="29"/>
      <c r="C3576" s="59"/>
      <c r="E3576" s="60"/>
      <c r="F3576" s="60"/>
      <c r="G3576" s="60"/>
      <c r="H3576" s="38"/>
      <c r="N3576" s="37"/>
      <c r="P3576" s="24"/>
      <c r="R3576" s="24"/>
      <c r="U3576" s="61"/>
      <c r="V3576" s="61"/>
      <c r="AA3576" s="25"/>
      <c r="AF3576" s="64"/>
    </row>
    <row r="3577" spans="1:32">
      <c r="A3577" s="37"/>
      <c r="B3577" s="29"/>
      <c r="C3577" s="59"/>
      <c r="E3577" s="60"/>
      <c r="F3577" s="60"/>
      <c r="G3577" s="60"/>
      <c r="H3577" s="38"/>
      <c r="N3577" s="37"/>
      <c r="P3577" s="24"/>
      <c r="R3577" s="24"/>
      <c r="U3577" s="61"/>
      <c r="V3577" s="61"/>
      <c r="AA3577" s="25"/>
      <c r="AF3577" s="64"/>
    </row>
    <row r="3578" spans="1:32">
      <c r="A3578" s="37"/>
      <c r="B3578" s="29"/>
      <c r="C3578" s="59"/>
      <c r="E3578" s="60"/>
      <c r="F3578" s="60"/>
      <c r="G3578" s="60"/>
      <c r="H3578" s="38"/>
      <c r="N3578" s="37"/>
      <c r="P3578" s="24"/>
      <c r="R3578" s="24"/>
      <c r="U3578" s="61"/>
      <c r="V3578" s="61"/>
      <c r="AA3578" s="25"/>
      <c r="AD3578" s="64"/>
      <c r="AE3578" s="64"/>
      <c r="AF3578" s="64"/>
    </row>
    <row r="3579" spans="1:32">
      <c r="A3579" s="37"/>
      <c r="B3579" s="29"/>
      <c r="C3579" s="59"/>
      <c r="E3579" s="60"/>
      <c r="F3579" s="60"/>
      <c r="G3579" s="60"/>
      <c r="H3579" s="38"/>
      <c r="N3579" s="37"/>
      <c r="P3579" s="24"/>
      <c r="R3579" s="24"/>
      <c r="U3579" s="61"/>
      <c r="V3579" s="61"/>
      <c r="AA3579" s="25"/>
      <c r="AD3579" s="64"/>
      <c r="AE3579" s="64"/>
      <c r="AF3579" s="64"/>
    </row>
    <row r="3580" spans="1:32">
      <c r="A3580" s="37"/>
      <c r="B3580" s="29"/>
      <c r="C3580" s="59"/>
      <c r="E3580" s="60"/>
      <c r="F3580" s="60"/>
      <c r="G3580" s="60"/>
      <c r="H3580" s="38"/>
      <c r="N3580" s="37"/>
      <c r="P3580" s="24"/>
      <c r="R3580" s="24"/>
      <c r="U3580" s="61"/>
      <c r="V3580" s="61"/>
      <c r="AA3580" s="25"/>
      <c r="AF3580" s="64"/>
    </row>
    <row r="3581" spans="1:32">
      <c r="A3581" s="37"/>
      <c r="B3581" s="29"/>
      <c r="C3581" s="59"/>
      <c r="E3581" s="60"/>
      <c r="F3581" s="60"/>
      <c r="G3581" s="60"/>
      <c r="H3581" s="38"/>
      <c r="N3581" s="37"/>
      <c r="P3581" s="24"/>
      <c r="R3581" s="24"/>
      <c r="U3581" s="61"/>
      <c r="V3581" s="61"/>
      <c r="AA3581" s="25"/>
      <c r="AF3581" s="64"/>
    </row>
    <row r="3582" spans="1:32">
      <c r="A3582" s="37"/>
      <c r="B3582" s="29"/>
      <c r="C3582" s="59"/>
      <c r="E3582" s="60"/>
      <c r="F3582" s="60"/>
      <c r="G3582" s="60"/>
      <c r="H3582" s="38"/>
      <c r="N3582" s="37"/>
      <c r="P3582" s="24"/>
      <c r="R3582" s="24"/>
      <c r="U3582" s="61"/>
      <c r="V3582" s="61"/>
      <c r="AA3582" s="25"/>
      <c r="AF3582" s="64"/>
    </row>
    <row r="3583" spans="1:32">
      <c r="A3583" s="37"/>
      <c r="C3583" s="59"/>
      <c r="D3583" s="29"/>
      <c r="E3583" s="60"/>
      <c r="F3583" s="60"/>
      <c r="G3583" s="60"/>
      <c r="H3583" s="38"/>
      <c r="P3583" s="24"/>
      <c r="R3583" s="24"/>
      <c r="U3583" s="61"/>
      <c r="V3583" s="61"/>
      <c r="AA3583" s="25"/>
      <c r="AF3583" s="64"/>
    </row>
    <row r="3584" spans="1:32">
      <c r="A3584" s="37"/>
      <c r="C3584" s="59"/>
      <c r="D3584" s="29"/>
      <c r="E3584" s="60"/>
      <c r="F3584" s="60"/>
      <c r="G3584" s="60"/>
      <c r="H3584" s="38"/>
      <c r="P3584" s="24"/>
      <c r="R3584" s="24"/>
      <c r="U3584" s="61"/>
      <c r="V3584" s="61"/>
      <c r="AA3584" s="25"/>
      <c r="AF3584" s="64"/>
    </row>
    <row r="3585" spans="1:32">
      <c r="A3585" s="37"/>
      <c r="C3585" s="59"/>
      <c r="D3585" s="29"/>
      <c r="E3585" s="60"/>
      <c r="F3585" s="60"/>
      <c r="G3585" s="60"/>
      <c r="H3585" s="38"/>
      <c r="P3585" s="24"/>
      <c r="R3585" s="24"/>
      <c r="U3585" s="61"/>
      <c r="V3585" s="61"/>
      <c r="AA3585" s="25"/>
      <c r="AF3585" s="64"/>
    </row>
    <row r="3586" spans="1:32">
      <c r="A3586" s="37"/>
      <c r="C3586" s="59"/>
      <c r="D3586" s="29"/>
      <c r="E3586" s="60"/>
      <c r="F3586" s="60"/>
      <c r="G3586" s="60"/>
      <c r="H3586" s="38"/>
      <c r="P3586" s="24"/>
      <c r="R3586" s="24"/>
      <c r="U3586" s="61"/>
      <c r="V3586" s="61"/>
      <c r="AA3586" s="25"/>
      <c r="AD3586" s="64"/>
      <c r="AE3586" s="64"/>
      <c r="AF3586" s="64"/>
    </row>
    <row r="3587" spans="1:32">
      <c r="A3587" s="37"/>
      <c r="C3587" s="59"/>
      <c r="D3587" s="29"/>
      <c r="E3587" s="60"/>
      <c r="F3587" s="60"/>
      <c r="G3587" s="60"/>
      <c r="H3587" s="38"/>
      <c r="P3587" s="24"/>
      <c r="R3587" s="24"/>
      <c r="U3587" s="61"/>
      <c r="V3587" s="61"/>
      <c r="AA3587" s="25"/>
      <c r="AF3587" s="64"/>
    </row>
    <row r="3588" spans="1:32">
      <c r="A3588" s="37"/>
      <c r="C3588" s="59"/>
      <c r="D3588" s="29"/>
      <c r="E3588" s="60"/>
      <c r="F3588" s="60"/>
      <c r="G3588" s="60"/>
      <c r="H3588" s="38"/>
      <c r="P3588" s="24"/>
      <c r="R3588" s="24"/>
      <c r="U3588" s="61"/>
      <c r="V3588" s="61"/>
      <c r="AA3588" s="25"/>
      <c r="AF3588" s="64"/>
    </row>
    <row r="3589" spans="1:32">
      <c r="A3589" s="37"/>
      <c r="C3589" s="59"/>
      <c r="D3589" s="29"/>
      <c r="E3589" s="60"/>
      <c r="F3589" s="60"/>
      <c r="G3589" s="60"/>
      <c r="H3589" s="38"/>
      <c r="P3589" s="24"/>
      <c r="R3589" s="24"/>
      <c r="U3589" s="61"/>
      <c r="V3589" s="61"/>
      <c r="AA3589" s="25"/>
      <c r="AF3589" s="64"/>
    </row>
    <row r="3590" spans="1:32">
      <c r="A3590" s="37"/>
      <c r="C3590" s="59"/>
      <c r="D3590" s="29"/>
      <c r="E3590" s="60"/>
      <c r="F3590" s="60"/>
      <c r="G3590" s="60"/>
      <c r="H3590" s="38"/>
      <c r="P3590" s="24"/>
      <c r="R3590" s="24"/>
      <c r="U3590" s="61"/>
      <c r="V3590" s="61"/>
      <c r="AA3590" s="25"/>
      <c r="AF3590" s="64"/>
    </row>
    <row r="3591" spans="1:32">
      <c r="A3591" s="37"/>
      <c r="C3591" s="59"/>
      <c r="D3591" s="29"/>
      <c r="E3591" s="60"/>
      <c r="F3591" s="60"/>
      <c r="G3591" s="60"/>
      <c r="H3591" s="38"/>
      <c r="P3591" s="24"/>
      <c r="R3591" s="24"/>
      <c r="U3591" s="61"/>
      <c r="V3591" s="61"/>
      <c r="AA3591" s="25"/>
      <c r="AF3591" s="64"/>
    </row>
    <row r="3592" spans="1:32">
      <c r="A3592" s="37"/>
      <c r="C3592" s="59"/>
      <c r="D3592" s="29"/>
      <c r="E3592" s="60"/>
      <c r="F3592" s="60"/>
      <c r="G3592" s="60"/>
      <c r="H3592" s="38"/>
      <c r="P3592" s="24"/>
      <c r="R3592" s="24"/>
      <c r="U3592" s="61"/>
      <c r="V3592" s="61"/>
      <c r="AA3592" s="25"/>
      <c r="AF3592" s="64"/>
    </row>
    <row r="3593" spans="1:32">
      <c r="A3593" s="37"/>
      <c r="C3593" s="59"/>
      <c r="D3593" s="29"/>
      <c r="E3593" s="60"/>
      <c r="F3593" s="60"/>
      <c r="G3593" s="60"/>
      <c r="H3593" s="38"/>
      <c r="P3593" s="24"/>
      <c r="R3593" s="24"/>
      <c r="U3593" s="61"/>
      <c r="V3593" s="61"/>
      <c r="AA3593" s="25"/>
      <c r="AF3593" s="64"/>
    </row>
    <row r="3594" spans="1:32">
      <c r="A3594" s="37"/>
      <c r="C3594" s="59"/>
      <c r="D3594" s="29"/>
      <c r="E3594" s="60"/>
      <c r="F3594" s="60"/>
      <c r="G3594" s="60"/>
      <c r="H3594" s="38"/>
      <c r="P3594" s="24"/>
      <c r="R3594" s="24"/>
      <c r="U3594" s="61"/>
      <c r="V3594" s="61"/>
      <c r="AA3594" s="25"/>
      <c r="AF3594" s="64"/>
    </row>
    <row r="3595" spans="1:32">
      <c r="A3595" s="37"/>
      <c r="B3595" s="29"/>
      <c r="C3595" s="59"/>
      <c r="E3595" s="60"/>
      <c r="F3595" s="60"/>
      <c r="G3595" s="60"/>
      <c r="H3595" s="38"/>
      <c r="P3595" s="24"/>
      <c r="R3595" s="24"/>
      <c r="S3595" s="37"/>
      <c r="U3595" s="61"/>
      <c r="V3595" s="61"/>
      <c r="AA3595" s="25"/>
      <c r="AF3595" s="64"/>
    </row>
    <row r="3596" spans="1:32">
      <c r="A3596" s="37"/>
      <c r="B3596" s="29"/>
      <c r="C3596" s="59"/>
      <c r="E3596" s="60"/>
      <c r="F3596" s="60"/>
      <c r="G3596" s="60"/>
      <c r="H3596" s="38"/>
      <c r="P3596" s="24"/>
      <c r="R3596" s="24"/>
      <c r="S3596" s="37"/>
      <c r="U3596" s="61"/>
      <c r="V3596" s="61"/>
      <c r="AA3596" s="25"/>
      <c r="AF3596" s="64"/>
    </row>
    <row r="3597" spans="1:32">
      <c r="A3597" s="37"/>
      <c r="B3597" s="29"/>
      <c r="C3597" s="59"/>
      <c r="E3597" s="60"/>
      <c r="F3597" s="60"/>
      <c r="G3597" s="60"/>
      <c r="H3597" s="38"/>
      <c r="P3597" s="24"/>
      <c r="R3597" s="24"/>
      <c r="S3597" s="37"/>
      <c r="U3597" s="61"/>
      <c r="V3597" s="61"/>
      <c r="AA3597" s="25"/>
      <c r="AD3597" s="64"/>
      <c r="AE3597" s="64"/>
      <c r="AF3597" s="64"/>
    </row>
    <row r="3598" spans="1:32">
      <c r="A3598" s="37"/>
      <c r="B3598" s="29"/>
      <c r="C3598" s="59"/>
      <c r="E3598" s="60"/>
      <c r="F3598" s="60"/>
      <c r="G3598" s="60"/>
      <c r="H3598" s="38"/>
      <c r="P3598" s="24"/>
      <c r="R3598" s="24"/>
      <c r="S3598" s="37"/>
      <c r="U3598" s="61"/>
      <c r="V3598" s="61"/>
      <c r="AA3598" s="25"/>
      <c r="AD3598" s="64"/>
      <c r="AE3598" s="64"/>
      <c r="AF3598" s="64"/>
    </row>
    <row r="3599" spans="1:32">
      <c r="A3599" s="37"/>
      <c r="B3599" s="29"/>
      <c r="C3599" s="59"/>
      <c r="E3599" s="60"/>
      <c r="F3599" s="60"/>
      <c r="G3599" s="60"/>
      <c r="H3599" s="38"/>
      <c r="P3599" s="24"/>
      <c r="R3599" s="24"/>
      <c r="S3599" s="37"/>
      <c r="U3599" s="61"/>
      <c r="V3599" s="61"/>
      <c r="AA3599" s="25"/>
      <c r="AD3599" s="64"/>
      <c r="AE3599" s="64"/>
      <c r="AF3599" s="64"/>
    </row>
    <row r="3600" spans="1:32">
      <c r="A3600" s="37"/>
      <c r="B3600" s="29"/>
      <c r="C3600" s="59"/>
      <c r="E3600" s="60"/>
      <c r="F3600" s="60"/>
      <c r="G3600" s="60"/>
      <c r="H3600" s="38"/>
      <c r="P3600" s="24"/>
      <c r="R3600" s="24"/>
      <c r="S3600" s="37"/>
      <c r="U3600" s="61"/>
      <c r="V3600" s="61"/>
      <c r="AA3600" s="25"/>
      <c r="AD3600" s="64"/>
      <c r="AE3600" s="64"/>
      <c r="AF3600" s="64"/>
    </row>
    <row r="3601" spans="1:33">
      <c r="A3601" s="37"/>
      <c r="B3601" s="29"/>
      <c r="C3601" s="59"/>
      <c r="E3601" s="60"/>
      <c r="F3601" s="60"/>
      <c r="G3601" s="60"/>
      <c r="H3601" s="38"/>
      <c r="P3601" s="24"/>
      <c r="R3601" s="24"/>
      <c r="S3601" s="37"/>
      <c r="U3601" s="61"/>
      <c r="V3601" s="61"/>
      <c r="AA3601" s="25"/>
      <c r="AD3601" s="64"/>
      <c r="AE3601" s="64"/>
      <c r="AF3601" s="64"/>
    </row>
    <row r="3602" spans="1:33">
      <c r="A3602" s="37"/>
      <c r="B3602" s="29"/>
      <c r="C3602" s="59"/>
      <c r="E3602" s="60"/>
      <c r="F3602" s="60"/>
      <c r="G3602" s="60"/>
      <c r="H3602" s="38"/>
      <c r="P3602" s="24"/>
      <c r="R3602" s="24"/>
      <c r="S3602" s="37"/>
      <c r="U3602" s="61"/>
      <c r="V3602" s="61"/>
      <c r="AA3602" s="25"/>
      <c r="AF3602" s="64"/>
    </row>
    <row r="3603" spans="1:33">
      <c r="A3603" s="37"/>
      <c r="B3603" s="29"/>
      <c r="C3603" s="59"/>
      <c r="E3603" s="60"/>
      <c r="F3603" s="60"/>
      <c r="G3603" s="60"/>
      <c r="H3603" s="38"/>
      <c r="P3603" s="24"/>
      <c r="R3603" s="24"/>
      <c r="S3603" s="37"/>
      <c r="U3603" s="61"/>
      <c r="V3603" s="61"/>
      <c r="AA3603" s="25"/>
      <c r="AD3603" s="64"/>
      <c r="AE3603" s="64"/>
      <c r="AF3603" s="64"/>
    </row>
    <row r="3604" spans="1:33">
      <c r="A3604" s="37"/>
      <c r="C3604" s="59"/>
      <c r="D3604" s="29"/>
      <c r="E3604" s="60"/>
      <c r="F3604" s="60"/>
      <c r="G3604" s="60"/>
      <c r="H3604" s="38"/>
      <c r="P3604" s="24"/>
      <c r="R3604" s="24"/>
      <c r="U3604" s="61"/>
      <c r="V3604" s="61"/>
      <c r="AA3604" s="25"/>
      <c r="AD3604" s="64"/>
      <c r="AE3604" s="64"/>
      <c r="AF3604" s="64"/>
    </row>
    <row r="3605" spans="1:33">
      <c r="A3605" s="37"/>
      <c r="C3605" s="59"/>
      <c r="D3605" s="29"/>
      <c r="E3605" s="60"/>
      <c r="F3605" s="60"/>
      <c r="G3605" s="60"/>
      <c r="H3605" s="38"/>
      <c r="P3605" s="24"/>
      <c r="R3605" s="24"/>
      <c r="U3605" s="61"/>
      <c r="V3605" s="61"/>
      <c r="AA3605" s="25"/>
      <c r="AF3605" s="64"/>
    </row>
    <row r="3606" spans="1:33">
      <c r="A3606" s="37"/>
      <c r="B3606" s="29"/>
      <c r="C3606" s="59"/>
      <c r="E3606" s="60"/>
      <c r="F3606" s="60"/>
      <c r="G3606" s="60"/>
      <c r="H3606" s="38"/>
      <c r="P3606" s="24"/>
      <c r="R3606" s="24"/>
      <c r="U3606" s="61"/>
      <c r="V3606" s="61"/>
      <c r="AA3606" s="25"/>
      <c r="AF3606" s="64"/>
    </row>
    <row r="3607" spans="1:33">
      <c r="A3607" s="37"/>
      <c r="B3607" s="29"/>
      <c r="C3607" s="59"/>
      <c r="E3607" s="60"/>
      <c r="F3607" s="60"/>
      <c r="G3607" s="60"/>
      <c r="H3607" s="38"/>
      <c r="P3607" s="24"/>
      <c r="R3607" s="24"/>
      <c r="U3607" s="61"/>
      <c r="V3607" s="61"/>
      <c r="AA3607" s="25"/>
      <c r="AF3607" s="64"/>
    </row>
    <row r="3608" spans="1:33">
      <c r="A3608" s="37"/>
      <c r="B3608" s="29"/>
      <c r="C3608" s="59"/>
      <c r="E3608" s="60"/>
      <c r="F3608" s="60"/>
      <c r="G3608" s="60"/>
      <c r="H3608" s="38"/>
      <c r="P3608" s="24"/>
      <c r="R3608" s="24"/>
      <c r="U3608" s="61"/>
      <c r="V3608" s="61"/>
      <c r="AA3608" s="25"/>
      <c r="AF3608" s="64"/>
      <c r="AG3608" s="69"/>
    </row>
    <row r="3609" spans="1:33">
      <c r="A3609" s="37"/>
      <c r="B3609" s="29"/>
      <c r="C3609" s="59"/>
      <c r="E3609" s="60"/>
      <c r="F3609" s="60"/>
      <c r="G3609" s="60"/>
      <c r="H3609" s="38"/>
      <c r="P3609" s="24"/>
      <c r="R3609" s="24"/>
      <c r="U3609" s="61"/>
      <c r="V3609" s="61"/>
      <c r="AA3609" s="25"/>
      <c r="AD3609" s="64"/>
      <c r="AE3609" s="64"/>
      <c r="AF3609" s="64"/>
      <c r="AG3609" s="69"/>
    </row>
    <row r="3610" spans="1:33">
      <c r="A3610" s="37"/>
      <c r="B3610" s="29"/>
      <c r="C3610" s="59"/>
      <c r="E3610" s="60"/>
      <c r="F3610" s="60"/>
      <c r="G3610" s="60"/>
      <c r="H3610" s="38"/>
      <c r="P3610" s="24"/>
      <c r="R3610" s="24"/>
      <c r="U3610" s="61"/>
      <c r="V3610" s="61"/>
      <c r="AA3610" s="25"/>
      <c r="AF3610" s="64"/>
      <c r="AG3610" s="69"/>
    </row>
    <row r="3611" spans="1:33">
      <c r="A3611" s="37"/>
      <c r="B3611" s="29"/>
      <c r="C3611" s="59"/>
      <c r="E3611" s="60"/>
      <c r="F3611" s="60"/>
      <c r="G3611" s="60"/>
      <c r="H3611" s="38"/>
      <c r="P3611" s="24"/>
      <c r="R3611" s="24"/>
      <c r="U3611" s="61"/>
      <c r="V3611" s="61"/>
      <c r="AA3611" s="25"/>
      <c r="AF3611" s="64"/>
      <c r="AG3611" s="69"/>
    </row>
    <row r="3612" spans="1:33">
      <c r="A3612" s="37"/>
      <c r="B3612" s="29"/>
      <c r="C3612" s="59"/>
      <c r="E3612" s="60"/>
      <c r="F3612" s="60"/>
      <c r="G3612" s="60"/>
      <c r="H3612" s="38"/>
      <c r="P3612" s="24"/>
      <c r="R3612" s="24"/>
      <c r="U3612" s="61"/>
      <c r="V3612" s="61"/>
      <c r="AA3612" s="25"/>
      <c r="AF3612" s="64"/>
      <c r="AG3612" s="69"/>
    </row>
    <row r="3613" spans="1:33">
      <c r="A3613" s="37"/>
      <c r="B3613" s="29"/>
      <c r="C3613" s="59"/>
      <c r="E3613" s="60"/>
      <c r="F3613" s="60"/>
      <c r="G3613" s="60"/>
      <c r="H3613" s="38"/>
      <c r="P3613" s="24"/>
      <c r="R3613" s="24"/>
      <c r="U3613" s="61"/>
      <c r="V3613" s="61"/>
      <c r="AA3613" s="25"/>
      <c r="AF3613" s="64"/>
      <c r="AG3613" s="69"/>
    </row>
    <row r="3614" spans="1:33">
      <c r="A3614" s="37"/>
      <c r="B3614" s="29"/>
      <c r="C3614" s="59"/>
      <c r="E3614" s="60"/>
      <c r="F3614" s="60"/>
      <c r="G3614" s="60"/>
      <c r="H3614" s="38"/>
      <c r="P3614" s="24"/>
      <c r="R3614" s="24"/>
      <c r="U3614" s="61"/>
      <c r="V3614" s="61"/>
      <c r="AA3614" s="25"/>
      <c r="AF3614" s="64"/>
      <c r="AG3614" s="69"/>
    </row>
    <row r="3615" spans="1:33">
      <c r="A3615" s="37"/>
      <c r="B3615" s="29"/>
      <c r="C3615" s="59"/>
      <c r="E3615" s="60"/>
      <c r="F3615" s="60"/>
      <c r="G3615" s="60"/>
      <c r="H3615" s="38"/>
      <c r="P3615" s="24"/>
      <c r="R3615" s="24"/>
      <c r="U3615" s="61"/>
      <c r="V3615" s="61"/>
      <c r="AA3615" s="25"/>
      <c r="AF3615" s="64"/>
      <c r="AG3615" s="69"/>
    </row>
    <row r="3616" spans="1:33">
      <c r="A3616" s="37"/>
      <c r="B3616" s="29"/>
      <c r="C3616" s="59"/>
      <c r="E3616" s="60"/>
      <c r="F3616" s="60"/>
      <c r="G3616" s="60"/>
      <c r="H3616" s="38"/>
      <c r="P3616" s="24"/>
      <c r="R3616" s="24"/>
      <c r="U3616" s="61"/>
      <c r="V3616" s="61"/>
      <c r="AA3616" s="25"/>
      <c r="AF3616" s="64"/>
      <c r="AG3616" s="69"/>
    </row>
    <row r="3617" spans="1:33">
      <c r="A3617" s="37"/>
      <c r="B3617" s="29"/>
      <c r="C3617" s="59"/>
      <c r="E3617" s="60"/>
      <c r="F3617" s="60"/>
      <c r="G3617" s="60"/>
      <c r="H3617" s="38"/>
      <c r="P3617" s="24"/>
      <c r="R3617" s="24"/>
      <c r="U3617" s="61"/>
      <c r="V3617" s="61"/>
      <c r="AA3617" s="25"/>
      <c r="AF3617" s="64"/>
      <c r="AG3617" s="69"/>
    </row>
    <row r="3618" spans="1:33">
      <c r="A3618" s="37"/>
      <c r="B3618" s="29"/>
      <c r="C3618" s="59"/>
      <c r="E3618" s="60"/>
      <c r="F3618" s="60"/>
      <c r="G3618" s="60"/>
      <c r="H3618" s="38"/>
      <c r="P3618" s="24"/>
      <c r="R3618" s="24"/>
      <c r="U3618" s="61"/>
      <c r="V3618" s="61"/>
      <c r="AA3618" s="25"/>
      <c r="AF3618" s="64"/>
      <c r="AG3618" s="69"/>
    </row>
    <row r="3619" spans="1:33">
      <c r="A3619" s="37"/>
      <c r="B3619" s="29"/>
      <c r="C3619" s="59"/>
      <c r="E3619" s="60"/>
      <c r="F3619" s="60"/>
      <c r="G3619" s="60"/>
      <c r="H3619" s="38"/>
      <c r="P3619" s="24"/>
      <c r="R3619" s="24"/>
      <c r="U3619" s="61"/>
      <c r="V3619" s="61"/>
      <c r="AA3619" s="25"/>
      <c r="AF3619" s="64"/>
      <c r="AG3619" s="69"/>
    </row>
    <row r="3620" spans="1:33">
      <c r="A3620" s="37"/>
      <c r="B3620" s="29"/>
      <c r="C3620" s="59"/>
      <c r="E3620" s="60"/>
      <c r="F3620" s="60"/>
      <c r="G3620" s="60"/>
      <c r="H3620" s="38"/>
      <c r="P3620" s="24"/>
      <c r="R3620" s="24"/>
      <c r="U3620" s="61"/>
      <c r="V3620" s="61"/>
      <c r="AA3620" s="25"/>
      <c r="AF3620" s="64"/>
      <c r="AG3620" s="69"/>
    </row>
    <row r="3621" spans="1:33">
      <c r="A3621" s="37"/>
      <c r="B3621" s="29"/>
      <c r="C3621" s="59"/>
      <c r="E3621" s="60"/>
      <c r="F3621" s="60"/>
      <c r="G3621" s="60"/>
      <c r="H3621" s="38"/>
      <c r="P3621" s="24"/>
      <c r="R3621" s="24"/>
      <c r="U3621" s="61"/>
      <c r="V3621" s="61"/>
      <c r="AA3621" s="25"/>
      <c r="AF3621" s="64"/>
      <c r="AG3621" s="69"/>
    </row>
    <row r="3622" spans="1:33">
      <c r="A3622" s="37"/>
      <c r="B3622" s="29"/>
      <c r="C3622" s="59"/>
      <c r="E3622" s="60"/>
      <c r="F3622" s="60"/>
      <c r="G3622" s="60"/>
      <c r="H3622" s="38"/>
      <c r="P3622" s="24"/>
      <c r="R3622" s="24"/>
      <c r="U3622" s="61"/>
      <c r="V3622" s="61"/>
      <c r="AA3622" s="25"/>
      <c r="AD3622" s="64"/>
      <c r="AE3622" s="64"/>
      <c r="AF3622" s="64"/>
    </row>
    <row r="3623" spans="1:33">
      <c r="A3623" s="37"/>
      <c r="B3623" s="29"/>
      <c r="C3623" s="59"/>
      <c r="E3623" s="60"/>
      <c r="F3623" s="60"/>
      <c r="G3623" s="60"/>
      <c r="H3623" s="38"/>
      <c r="P3623" s="24"/>
      <c r="R3623" s="24"/>
      <c r="U3623" s="61"/>
      <c r="V3623" s="61"/>
      <c r="AA3623" s="25"/>
      <c r="AD3623" s="64"/>
      <c r="AE3623" s="64"/>
      <c r="AF3623" s="64"/>
    </row>
    <row r="3624" spans="1:33">
      <c r="A3624" s="37"/>
      <c r="B3624" s="29"/>
      <c r="C3624" s="59"/>
      <c r="E3624" s="60"/>
      <c r="F3624" s="60"/>
      <c r="G3624" s="60"/>
      <c r="H3624" s="38"/>
      <c r="P3624" s="24"/>
      <c r="R3624" s="24"/>
      <c r="U3624" s="61"/>
      <c r="V3624" s="61"/>
      <c r="AA3624" s="25"/>
      <c r="AD3624" s="64"/>
      <c r="AE3624" s="64"/>
      <c r="AF3624" s="64"/>
    </row>
    <row r="3625" spans="1:33">
      <c r="A3625" s="37"/>
      <c r="B3625" s="29"/>
      <c r="C3625" s="59"/>
      <c r="E3625" s="60"/>
      <c r="F3625" s="60"/>
      <c r="G3625" s="60"/>
      <c r="H3625" s="38"/>
      <c r="P3625" s="24"/>
      <c r="R3625" s="24"/>
      <c r="U3625" s="61"/>
      <c r="V3625" s="61"/>
      <c r="AA3625" s="25"/>
      <c r="AD3625" s="64"/>
      <c r="AE3625" s="64"/>
      <c r="AF3625" s="64"/>
    </row>
    <row r="3626" spans="1:33">
      <c r="A3626" s="37"/>
      <c r="B3626" s="29"/>
      <c r="C3626" s="59"/>
      <c r="E3626" s="60"/>
      <c r="F3626" s="60"/>
      <c r="G3626" s="60"/>
      <c r="H3626" s="38"/>
      <c r="P3626" s="24"/>
      <c r="R3626" s="24"/>
      <c r="U3626" s="61"/>
      <c r="V3626" s="61"/>
      <c r="AA3626" s="25"/>
      <c r="AD3626" s="64"/>
      <c r="AE3626" s="64"/>
      <c r="AF3626" s="64"/>
    </row>
    <row r="3627" spans="1:33">
      <c r="A3627" s="37"/>
      <c r="B3627" s="29"/>
      <c r="C3627" s="59"/>
      <c r="E3627" s="60"/>
      <c r="F3627" s="60"/>
      <c r="G3627" s="60"/>
      <c r="H3627" s="38"/>
      <c r="P3627" s="24"/>
      <c r="R3627" s="24"/>
      <c r="U3627" s="61"/>
      <c r="V3627" s="61"/>
      <c r="AA3627" s="25"/>
      <c r="AD3627" s="64"/>
      <c r="AE3627" s="64"/>
      <c r="AF3627" s="64"/>
    </row>
    <row r="3628" spans="1:33">
      <c r="A3628" s="37"/>
      <c r="B3628" s="29"/>
      <c r="C3628" s="59"/>
      <c r="E3628" s="60"/>
      <c r="F3628" s="60"/>
      <c r="G3628" s="60"/>
      <c r="H3628" s="38"/>
      <c r="P3628" s="24"/>
      <c r="R3628" s="24"/>
      <c r="U3628" s="61"/>
      <c r="V3628" s="61"/>
      <c r="AA3628" s="25"/>
      <c r="AD3628" s="64"/>
      <c r="AE3628" s="64"/>
      <c r="AF3628" s="64"/>
    </row>
    <row r="3629" spans="1:33">
      <c r="A3629" s="37"/>
      <c r="B3629" s="29"/>
      <c r="C3629" s="59"/>
      <c r="E3629" s="60"/>
      <c r="F3629" s="60"/>
      <c r="G3629" s="60"/>
      <c r="H3629" s="38"/>
      <c r="P3629" s="24"/>
      <c r="R3629" s="24"/>
      <c r="U3629" s="61"/>
      <c r="V3629" s="61"/>
      <c r="AA3629" s="25"/>
      <c r="AD3629" s="64"/>
      <c r="AE3629" s="64"/>
      <c r="AF3629" s="64"/>
    </row>
    <row r="3630" spans="1:33">
      <c r="A3630" s="37"/>
      <c r="B3630" s="29"/>
      <c r="C3630" s="59"/>
      <c r="E3630" s="60"/>
      <c r="F3630" s="60"/>
      <c r="G3630" s="60"/>
      <c r="H3630" s="38"/>
      <c r="P3630" s="24"/>
      <c r="R3630" s="24"/>
      <c r="U3630" s="61"/>
      <c r="V3630" s="61"/>
      <c r="AA3630" s="25"/>
      <c r="AD3630" s="64"/>
      <c r="AE3630" s="64"/>
      <c r="AF3630" s="64"/>
    </row>
    <row r="3631" spans="1:33">
      <c r="A3631" s="37"/>
      <c r="B3631" s="29"/>
      <c r="C3631" s="59"/>
      <c r="E3631" s="60"/>
      <c r="F3631" s="60"/>
      <c r="G3631" s="60"/>
      <c r="H3631" s="38"/>
      <c r="P3631" s="24"/>
      <c r="R3631" s="24"/>
      <c r="U3631" s="61"/>
      <c r="V3631" s="61"/>
      <c r="AA3631" s="25"/>
      <c r="AD3631" s="64"/>
      <c r="AE3631" s="64"/>
      <c r="AF3631" s="64"/>
    </row>
    <row r="3632" spans="1:33">
      <c r="A3632" s="37"/>
      <c r="B3632" s="29"/>
      <c r="C3632" s="59"/>
      <c r="E3632" s="60"/>
      <c r="F3632" s="60"/>
      <c r="G3632" s="60"/>
      <c r="H3632" s="38"/>
      <c r="P3632" s="24"/>
      <c r="R3632" s="24"/>
      <c r="U3632" s="61"/>
      <c r="V3632" s="61"/>
      <c r="AA3632" s="25"/>
      <c r="AD3632" s="64"/>
      <c r="AE3632" s="64"/>
      <c r="AF3632" s="64"/>
    </row>
    <row r="3633" spans="1:32">
      <c r="A3633" s="37"/>
      <c r="B3633" s="29"/>
      <c r="C3633" s="59"/>
      <c r="E3633" s="60"/>
      <c r="F3633" s="60"/>
      <c r="G3633" s="60"/>
      <c r="H3633" s="38"/>
      <c r="P3633" s="24"/>
      <c r="R3633" s="24"/>
      <c r="U3633" s="61"/>
      <c r="V3633" s="61"/>
      <c r="AA3633" s="25"/>
      <c r="AD3633" s="64"/>
      <c r="AE3633" s="64"/>
      <c r="AF3633" s="64"/>
    </row>
    <row r="3634" spans="1:32">
      <c r="A3634" s="37"/>
      <c r="B3634" s="29"/>
      <c r="C3634" s="59"/>
      <c r="E3634" s="60"/>
      <c r="F3634" s="60"/>
      <c r="G3634" s="60"/>
      <c r="H3634" s="38"/>
      <c r="P3634" s="24"/>
      <c r="R3634" s="24"/>
      <c r="U3634" s="61"/>
      <c r="V3634" s="61"/>
      <c r="AA3634" s="25"/>
      <c r="AD3634" s="64"/>
      <c r="AE3634" s="64"/>
      <c r="AF3634" s="64"/>
    </row>
    <row r="3635" spans="1:32">
      <c r="A3635" s="37"/>
      <c r="B3635" s="29"/>
      <c r="C3635" s="59"/>
      <c r="E3635" s="60"/>
      <c r="F3635" s="60"/>
      <c r="G3635" s="60"/>
      <c r="H3635" s="38"/>
      <c r="P3635" s="24"/>
      <c r="R3635" s="24"/>
      <c r="U3635" s="61"/>
      <c r="V3635" s="61"/>
      <c r="AA3635" s="25"/>
      <c r="AD3635" s="64"/>
      <c r="AE3635" s="64"/>
      <c r="AF3635" s="64"/>
    </row>
    <row r="3636" spans="1:32">
      <c r="A3636" s="37"/>
      <c r="B3636" s="29"/>
      <c r="C3636" s="59"/>
      <c r="E3636" s="60"/>
      <c r="F3636" s="60"/>
      <c r="G3636" s="60"/>
      <c r="H3636" s="38"/>
      <c r="P3636" s="24"/>
      <c r="R3636" s="24"/>
      <c r="U3636" s="61"/>
      <c r="V3636" s="61"/>
      <c r="AA3636" s="25"/>
      <c r="AD3636" s="64"/>
      <c r="AE3636" s="64"/>
      <c r="AF3636" s="64"/>
    </row>
    <row r="3637" spans="1:32">
      <c r="A3637" s="37"/>
      <c r="B3637" s="29"/>
      <c r="C3637" s="59"/>
      <c r="E3637" s="60"/>
      <c r="F3637" s="60"/>
      <c r="G3637" s="60"/>
      <c r="H3637" s="38"/>
      <c r="P3637" s="24"/>
      <c r="R3637" s="24"/>
      <c r="U3637" s="61"/>
      <c r="V3637" s="61"/>
      <c r="AA3637" s="25"/>
      <c r="AD3637" s="64"/>
      <c r="AE3637" s="64"/>
      <c r="AF3637" s="64"/>
    </row>
    <row r="3638" spans="1:32">
      <c r="A3638" s="37"/>
      <c r="B3638" s="29"/>
      <c r="C3638" s="59"/>
      <c r="E3638" s="60"/>
      <c r="F3638" s="60"/>
      <c r="G3638" s="60"/>
      <c r="H3638" s="38"/>
      <c r="P3638" s="24"/>
      <c r="R3638" s="24"/>
      <c r="U3638" s="61"/>
      <c r="V3638" s="61"/>
      <c r="AA3638" s="25"/>
      <c r="AD3638" s="64"/>
      <c r="AE3638" s="64"/>
      <c r="AF3638" s="64"/>
    </row>
    <row r="3639" spans="1:32">
      <c r="A3639" s="37"/>
      <c r="B3639" s="29"/>
      <c r="C3639" s="59"/>
      <c r="E3639" s="60"/>
      <c r="F3639" s="60"/>
      <c r="G3639" s="60"/>
      <c r="H3639" s="38"/>
      <c r="P3639" s="24"/>
      <c r="R3639" s="24"/>
      <c r="U3639" s="61"/>
      <c r="V3639" s="61"/>
      <c r="AA3639" s="25"/>
      <c r="AD3639" s="64"/>
      <c r="AE3639" s="64"/>
      <c r="AF3639" s="64"/>
    </row>
    <row r="3640" spans="1:32">
      <c r="A3640" s="37"/>
      <c r="B3640" s="29"/>
      <c r="C3640" s="59"/>
      <c r="E3640" s="60"/>
      <c r="F3640" s="60"/>
      <c r="G3640" s="60"/>
      <c r="H3640" s="38"/>
      <c r="P3640" s="24"/>
      <c r="R3640" s="24"/>
      <c r="U3640" s="61"/>
      <c r="V3640" s="61"/>
      <c r="AA3640" s="25"/>
      <c r="AD3640" s="64"/>
      <c r="AE3640" s="64"/>
      <c r="AF3640" s="64"/>
    </row>
    <row r="3641" spans="1:32">
      <c r="A3641" s="37"/>
      <c r="B3641" s="29"/>
      <c r="C3641" s="59"/>
      <c r="E3641" s="60"/>
      <c r="F3641" s="60"/>
      <c r="G3641" s="60"/>
      <c r="H3641" s="38"/>
      <c r="P3641" s="24"/>
      <c r="R3641" s="24"/>
      <c r="U3641" s="61"/>
      <c r="V3641" s="61"/>
      <c r="AA3641" s="25"/>
      <c r="AD3641" s="64"/>
      <c r="AE3641" s="64"/>
      <c r="AF3641" s="64"/>
    </row>
    <row r="3642" spans="1:32">
      <c r="A3642" s="37"/>
      <c r="B3642" s="29"/>
      <c r="C3642" s="59"/>
      <c r="E3642" s="60"/>
      <c r="F3642" s="60"/>
      <c r="G3642" s="60"/>
      <c r="H3642" s="38"/>
      <c r="P3642" s="24"/>
      <c r="R3642" s="24"/>
      <c r="U3642" s="61"/>
      <c r="V3642" s="61"/>
      <c r="AA3642" s="25"/>
      <c r="AD3642" s="64"/>
      <c r="AE3642" s="64"/>
      <c r="AF3642" s="64"/>
    </row>
    <row r="3643" spans="1:32">
      <c r="A3643" s="37"/>
      <c r="B3643" s="29"/>
      <c r="C3643" s="59"/>
      <c r="E3643" s="60"/>
      <c r="F3643" s="60"/>
      <c r="G3643" s="60"/>
      <c r="H3643" s="38"/>
      <c r="P3643" s="24"/>
      <c r="R3643" s="24"/>
      <c r="U3643" s="61"/>
      <c r="V3643" s="61"/>
      <c r="AA3643" s="25"/>
      <c r="AD3643" s="64"/>
      <c r="AE3643" s="64"/>
      <c r="AF3643" s="64"/>
    </row>
    <row r="3644" spans="1:32">
      <c r="A3644" s="37"/>
      <c r="C3644" s="59"/>
      <c r="D3644" s="29"/>
      <c r="E3644" s="60"/>
      <c r="F3644" s="60"/>
      <c r="G3644" s="60"/>
      <c r="H3644" s="38"/>
      <c r="P3644" s="24"/>
      <c r="R3644" s="24"/>
      <c r="U3644" s="61"/>
      <c r="V3644" s="61"/>
      <c r="AA3644" s="25"/>
      <c r="AD3644" s="64"/>
      <c r="AE3644" s="64"/>
      <c r="AF3644" s="64"/>
    </row>
    <row r="3645" spans="1:32">
      <c r="A3645" s="37"/>
      <c r="C3645" s="59"/>
      <c r="D3645" s="29"/>
      <c r="E3645" s="60"/>
      <c r="F3645" s="60"/>
      <c r="G3645" s="60"/>
      <c r="H3645" s="38"/>
      <c r="P3645" s="24"/>
      <c r="R3645" s="24"/>
      <c r="U3645" s="61"/>
      <c r="V3645" s="61"/>
      <c r="AA3645" s="25"/>
      <c r="AD3645" s="64"/>
      <c r="AE3645" s="64"/>
      <c r="AF3645" s="64"/>
    </row>
    <row r="3646" spans="1:32">
      <c r="A3646" s="37"/>
      <c r="C3646" s="59"/>
      <c r="D3646" s="29"/>
      <c r="E3646" s="60"/>
      <c r="F3646" s="60"/>
      <c r="G3646" s="60"/>
      <c r="H3646" s="38"/>
      <c r="P3646" s="24"/>
      <c r="R3646" s="24"/>
      <c r="U3646" s="61"/>
      <c r="V3646" s="61"/>
      <c r="AA3646" s="25"/>
      <c r="AD3646" s="64"/>
      <c r="AE3646" s="64"/>
      <c r="AF3646" s="64"/>
    </row>
    <row r="3647" spans="1:32">
      <c r="A3647" s="37"/>
      <c r="C3647" s="59"/>
      <c r="D3647" s="29"/>
      <c r="E3647" s="60"/>
      <c r="F3647" s="60"/>
      <c r="G3647" s="60"/>
      <c r="H3647" s="38"/>
      <c r="P3647" s="24"/>
      <c r="R3647" s="24"/>
      <c r="U3647" s="61"/>
      <c r="V3647" s="61"/>
      <c r="AA3647" s="25"/>
      <c r="AD3647" s="64"/>
      <c r="AE3647" s="64"/>
      <c r="AF3647" s="64"/>
    </row>
    <row r="3648" spans="1:32">
      <c r="A3648" s="37"/>
      <c r="C3648" s="59"/>
      <c r="D3648" s="29"/>
      <c r="E3648" s="60"/>
      <c r="F3648" s="60"/>
      <c r="G3648" s="60"/>
      <c r="H3648" s="38"/>
      <c r="P3648" s="24"/>
      <c r="R3648" s="24"/>
      <c r="U3648" s="61"/>
      <c r="V3648" s="61"/>
      <c r="AA3648" s="25"/>
      <c r="AD3648" s="64"/>
      <c r="AE3648" s="64"/>
      <c r="AF3648" s="64"/>
    </row>
    <row r="3649" spans="1:33">
      <c r="A3649" s="37"/>
      <c r="C3649" s="59"/>
      <c r="D3649" s="29"/>
      <c r="E3649" s="60"/>
      <c r="F3649" s="60"/>
      <c r="G3649" s="60"/>
      <c r="H3649" s="38"/>
      <c r="P3649" s="24"/>
      <c r="R3649" s="24"/>
      <c r="U3649" s="61"/>
      <c r="V3649" s="61"/>
      <c r="AA3649" s="25"/>
      <c r="AD3649" s="64"/>
      <c r="AE3649" s="64"/>
      <c r="AF3649" s="64"/>
    </row>
    <row r="3650" spans="1:33">
      <c r="A3650" s="37"/>
      <c r="C3650" s="59"/>
      <c r="D3650" s="29"/>
      <c r="E3650" s="60"/>
      <c r="F3650" s="60"/>
      <c r="G3650" s="60"/>
      <c r="H3650" s="38"/>
      <c r="P3650" s="24"/>
      <c r="R3650" s="24"/>
      <c r="U3650" s="61"/>
      <c r="V3650" s="61"/>
      <c r="AA3650" s="25"/>
      <c r="AD3650" s="64"/>
      <c r="AE3650" s="64"/>
      <c r="AF3650" s="64"/>
    </row>
    <row r="3651" spans="1:33">
      <c r="A3651" s="37"/>
      <c r="C3651" s="59"/>
      <c r="D3651" s="29"/>
      <c r="E3651" s="60"/>
      <c r="F3651" s="60"/>
      <c r="G3651" s="60"/>
      <c r="H3651" s="38"/>
      <c r="P3651" s="24"/>
      <c r="R3651" s="24"/>
      <c r="U3651" s="61"/>
      <c r="V3651" s="61"/>
      <c r="AA3651" s="25"/>
      <c r="AD3651" s="64"/>
      <c r="AE3651" s="64"/>
      <c r="AF3651" s="64"/>
    </row>
    <row r="3652" spans="1:33">
      <c r="A3652" s="37"/>
      <c r="C3652" s="59"/>
      <c r="D3652" s="29"/>
      <c r="E3652" s="60"/>
      <c r="F3652" s="60"/>
      <c r="G3652" s="60"/>
      <c r="H3652" s="38"/>
      <c r="P3652" s="24"/>
      <c r="R3652" s="24"/>
      <c r="U3652" s="61"/>
      <c r="V3652" s="61"/>
      <c r="AA3652" s="25"/>
      <c r="AD3652" s="64"/>
      <c r="AE3652" s="64"/>
      <c r="AF3652" s="64"/>
    </row>
    <row r="3653" spans="1:33">
      <c r="A3653" s="37"/>
      <c r="C3653" s="59"/>
      <c r="D3653" s="29"/>
      <c r="E3653" s="60"/>
      <c r="F3653" s="60"/>
      <c r="G3653" s="60"/>
      <c r="H3653" s="38"/>
      <c r="P3653" s="24"/>
      <c r="R3653" s="24"/>
      <c r="U3653" s="61"/>
      <c r="V3653" s="61"/>
      <c r="AA3653" s="25"/>
      <c r="AF3653" s="64"/>
    </row>
    <row r="3654" spans="1:33">
      <c r="A3654" s="37"/>
      <c r="C3654" s="59"/>
      <c r="D3654" s="29"/>
      <c r="E3654" s="60"/>
      <c r="F3654" s="60"/>
      <c r="G3654" s="60"/>
      <c r="H3654" s="38"/>
      <c r="P3654" s="24"/>
      <c r="R3654" s="24"/>
      <c r="U3654" s="61"/>
      <c r="V3654" s="61"/>
      <c r="AA3654" s="25"/>
      <c r="AF3654" s="64"/>
    </row>
    <row r="3655" spans="1:33">
      <c r="A3655" s="37"/>
      <c r="C3655" s="59"/>
      <c r="D3655" s="29"/>
      <c r="E3655" s="60"/>
      <c r="F3655" s="60"/>
      <c r="G3655" s="60"/>
      <c r="H3655" s="38"/>
      <c r="P3655" s="24"/>
      <c r="R3655" s="24"/>
      <c r="U3655" s="61"/>
      <c r="V3655" s="61"/>
      <c r="AA3655" s="25"/>
      <c r="AF3655" s="64"/>
    </row>
    <row r="3656" spans="1:33">
      <c r="A3656" s="37"/>
      <c r="C3656" s="59"/>
      <c r="D3656" s="29"/>
      <c r="E3656" s="60"/>
      <c r="F3656" s="60"/>
      <c r="G3656" s="60"/>
      <c r="H3656" s="38"/>
      <c r="P3656" s="24"/>
      <c r="R3656" s="24"/>
      <c r="U3656" s="61"/>
      <c r="V3656" s="61"/>
      <c r="AA3656" s="25"/>
      <c r="AF3656" s="64"/>
      <c r="AG3656" s="69"/>
    </row>
    <row r="3657" spans="1:33">
      <c r="A3657" s="37"/>
      <c r="C3657" s="59"/>
      <c r="D3657" s="29"/>
      <c r="E3657" s="60"/>
      <c r="F3657" s="60"/>
      <c r="G3657" s="60"/>
      <c r="H3657" s="38"/>
      <c r="P3657" s="24"/>
      <c r="R3657" s="24"/>
      <c r="U3657" s="61"/>
      <c r="V3657" s="61"/>
      <c r="AA3657" s="25"/>
      <c r="AF3657" s="64"/>
      <c r="AG3657" s="69"/>
    </row>
    <row r="3658" spans="1:33">
      <c r="A3658" s="37"/>
      <c r="C3658" s="59"/>
      <c r="D3658" s="29"/>
      <c r="E3658" s="60"/>
      <c r="F3658" s="60"/>
      <c r="G3658" s="60"/>
      <c r="H3658" s="38"/>
      <c r="P3658" s="24"/>
      <c r="R3658" s="24"/>
      <c r="U3658" s="61"/>
      <c r="V3658" s="61"/>
      <c r="AA3658" s="25"/>
      <c r="AF3658" s="64"/>
      <c r="AG3658" s="69"/>
    </row>
    <row r="3659" spans="1:33">
      <c r="A3659" s="37"/>
      <c r="C3659" s="59"/>
      <c r="D3659" s="29"/>
      <c r="E3659" s="60"/>
      <c r="F3659" s="60"/>
      <c r="G3659" s="60"/>
      <c r="H3659" s="38"/>
      <c r="P3659" s="24"/>
      <c r="R3659" s="24"/>
      <c r="U3659" s="61"/>
      <c r="V3659" s="61"/>
      <c r="AA3659" s="25"/>
      <c r="AF3659" s="64"/>
      <c r="AG3659" s="69"/>
    </row>
    <row r="3660" spans="1:33">
      <c r="A3660" s="37"/>
      <c r="C3660" s="59"/>
      <c r="D3660" s="29"/>
      <c r="E3660" s="60"/>
      <c r="F3660" s="60"/>
      <c r="G3660" s="60"/>
      <c r="H3660" s="38"/>
      <c r="P3660" s="24"/>
      <c r="R3660" s="24"/>
      <c r="U3660" s="61"/>
      <c r="V3660" s="61"/>
      <c r="AA3660" s="25"/>
      <c r="AF3660" s="64"/>
      <c r="AG3660" s="69"/>
    </row>
    <row r="3661" spans="1:33">
      <c r="A3661" s="37"/>
      <c r="C3661" s="59"/>
      <c r="D3661" s="29"/>
      <c r="E3661" s="60"/>
      <c r="F3661" s="60"/>
      <c r="G3661" s="60"/>
      <c r="H3661" s="38"/>
      <c r="P3661" s="24"/>
      <c r="R3661" s="24"/>
      <c r="U3661" s="61"/>
      <c r="V3661" s="61"/>
      <c r="AA3661" s="25"/>
      <c r="AF3661" s="64"/>
      <c r="AG3661" s="69"/>
    </row>
    <row r="3662" spans="1:33">
      <c r="A3662" s="37"/>
      <c r="C3662" s="59"/>
      <c r="D3662" s="29"/>
      <c r="E3662" s="60"/>
      <c r="F3662" s="60"/>
      <c r="G3662" s="60"/>
      <c r="H3662" s="38"/>
      <c r="P3662" s="24"/>
      <c r="R3662" s="24"/>
      <c r="U3662" s="61"/>
      <c r="V3662" s="61"/>
      <c r="AA3662" s="25"/>
      <c r="AF3662" s="64"/>
    </row>
    <row r="3663" spans="1:33">
      <c r="A3663" s="37"/>
      <c r="C3663" s="59"/>
      <c r="D3663" s="29"/>
      <c r="E3663" s="60"/>
      <c r="F3663" s="60"/>
      <c r="G3663" s="60"/>
      <c r="H3663" s="38"/>
      <c r="P3663" s="24"/>
      <c r="R3663" s="24"/>
      <c r="U3663" s="61"/>
      <c r="V3663" s="61"/>
      <c r="AA3663" s="25"/>
      <c r="AF3663" s="64"/>
    </row>
    <row r="3664" spans="1:33">
      <c r="A3664" s="37"/>
      <c r="C3664" s="59"/>
      <c r="D3664" s="29"/>
      <c r="E3664" s="60"/>
      <c r="F3664" s="60"/>
      <c r="G3664" s="60"/>
      <c r="H3664" s="38"/>
      <c r="P3664" s="24"/>
      <c r="R3664" s="24"/>
      <c r="U3664" s="61"/>
      <c r="V3664" s="61"/>
      <c r="AA3664" s="25"/>
      <c r="AF3664" s="64"/>
    </row>
    <row r="3665" spans="1:32">
      <c r="A3665" s="37"/>
      <c r="C3665" s="59"/>
      <c r="D3665" s="29"/>
      <c r="E3665" s="60"/>
      <c r="F3665" s="60"/>
      <c r="G3665" s="60"/>
      <c r="H3665" s="38"/>
      <c r="P3665" s="24"/>
      <c r="R3665" s="24"/>
      <c r="U3665" s="61"/>
      <c r="V3665" s="61"/>
      <c r="AA3665" s="25"/>
      <c r="AF3665" s="64"/>
    </row>
    <row r="3666" spans="1:32">
      <c r="A3666" s="37"/>
      <c r="C3666" s="59"/>
      <c r="D3666" s="29"/>
      <c r="E3666" s="60"/>
      <c r="F3666" s="60"/>
      <c r="G3666" s="60"/>
      <c r="H3666" s="38"/>
      <c r="P3666" s="24"/>
      <c r="R3666" s="24"/>
      <c r="U3666" s="61"/>
      <c r="V3666" s="61"/>
      <c r="AA3666" s="25"/>
      <c r="AF3666" s="64"/>
    </row>
    <row r="3667" spans="1:32">
      <c r="A3667" s="37"/>
      <c r="C3667" s="59"/>
      <c r="D3667" s="29"/>
      <c r="E3667" s="60"/>
      <c r="F3667" s="60"/>
      <c r="G3667" s="60"/>
      <c r="H3667" s="38"/>
      <c r="P3667" s="24"/>
      <c r="R3667" s="24"/>
      <c r="U3667" s="61"/>
      <c r="V3667" s="61"/>
      <c r="AA3667" s="25"/>
      <c r="AF3667" s="64"/>
    </row>
    <row r="3668" spans="1:32">
      <c r="A3668" s="37"/>
      <c r="C3668" s="59"/>
      <c r="D3668" s="29"/>
      <c r="E3668" s="60"/>
      <c r="F3668" s="60"/>
      <c r="G3668" s="60"/>
      <c r="H3668" s="38"/>
      <c r="P3668" s="24"/>
      <c r="R3668" s="24"/>
      <c r="U3668" s="61"/>
      <c r="V3668" s="61"/>
      <c r="AA3668" s="25"/>
      <c r="AF3668" s="64"/>
    </row>
    <row r="3669" spans="1:32">
      <c r="A3669" s="37"/>
      <c r="C3669" s="59"/>
      <c r="D3669" s="29"/>
      <c r="E3669" s="60"/>
      <c r="F3669" s="60"/>
      <c r="G3669" s="60"/>
      <c r="H3669" s="38"/>
      <c r="P3669" s="24"/>
      <c r="R3669" s="24"/>
      <c r="U3669" s="61"/>
      <c r="V3669" s="61"/>
      <c r="AA3669" s="25"/>
      <c r="AF3669" s="64"/>
    </row>
    <row r="3670" spans="1:32">
      <c r="A3670" s="37"/>
      <c r="C3670" s="59"/>
      <c r="D3670" s="29"/>
      <c r="E3670" s="60"/>
      <c r="F3670" s="60"/>
      <c r="G3670" s="60"/>
      <c r="H3670" s="38"/>
      <c r="P3670" s="24"/>
      <c r="R3670" s="24"/>
      <c r="U3670" s="61"/>
      <c r="V3670" s="61"/>
      <c r="AA3670" s="25"/>
      <c r="AF3670" s="64"/>
    </row>
    <row r="3671" spans="1:32">
      <c r="A3671" s="37"/>
      <c r="C3671" s="59"/>
      <c r="D3671" s="29"/>
      <c r="E3671" s="60"/>
      <c r="F3671" s="60"/>
      <c r="G3671" s="60"/>
      <c r="H3671" s="38"/>
      <c r="P3671" s="24"/>
      <c r="R3671" s="24"/>
      <c r="U3671" s="61"/>
      <c r="V3671" s="61"/>
      <c r="AA3671" s="25"/>
      <c r="AD3671" s="64"/>
      <c r="AE3671" s="64"/>
      <c r="AF3671" s="64"/>
    </row>
    <row r="3672" spans="1:32">
      <c r="A3672" s="37"/>
      <c r="C3672" s="59"/>
      <c r="D3672" s="29"/>
      <c r="E3672" s="60"/>
      <c r="F3672" s="60"/>
      <c r="G3672" s="60"/>
      <c r="H3672" s="38"/>
      <c r="P3672" s="24"/>
      <c r="R3672" s="24"/>
      <c r="U3672" s="61"/>
      <c r="V3672" s="61"/>
      <c r="AA3672" s="25"/>
      <c r="AD3672" s="64"/>
      <c r="AE3672" s="64"/>
      <c r="AF3672" s="64"/>
    </row>
    <row r="3673" spans="1:32">
      <c r="A3673" s="37"/>
      <c r="C3673" s="59"/>
      <c r="D3673" s="29"/>
      <c r="E3673" s="60"/>
      <c r="F3673" s="60"/>
      <c r="G3673" s="60"/>
      <c r="H3673" s="38"/>
      <c r="P3673" s="24"/>
      <c r="R3673" s="24"/>
      <c r="U3673" s="61"/>
      <c r="V3673" s="61"/>
      <c r="AA3673" s="25"/>
      <c r="AD3673" s="64"/>
      <c r="AE3673" s="64"/>
      <c r="AF3673" s="64"/>
    </row>
    <row r="3674" spans="1:32">
      <c r="A3674" s="37"/>
      <c r="C3674" s="59"/>
      <c r="D3674" s="29"/>
      <c r="E3674" s="60"/>
      <c r="F3674" s="60"/>
      <c r="G3674" s="60"/>
      <c r="H3674" s="38"/>
      <c r="P3674" s="24"/>
      <c r="R3674" s="24"/>
      <c r="U3674" s="61"/>
      <c r="V3674" s="61"/>
      <c r="AA3674" s="25"/>
      <c r="AF3674" s="64"/>
    </row>
    <row r="3675" spans="1:32">
      <c r="A3675" s="37"/>
      <c r="C3675" s="59"/>
      <c r="D3675" s="29"/>
      <c r="E3675" s="60"/>
      <c r="F3675" s="60"/>
      <c r="G3675" s="60"/>
      <c r="H3675" s="38"/>
      <c r="P3675" s="24"/>
      <c r="R3675" s="24"/>
      <c r="U3675" s="61"/>
      <c r="V3675" s="61"/>
      <c r="AA3675" s="25"/>
      <c r="AF3675" s="64"/>
    </row>
    <row r="3676" spans="1:32">
      <c r="A3676" s="37"/>
      <c r="C3676" s="59"/>
      <c r="D3676" s="29"/>
      <c r="E3676" s="60"/>
      <c r="F3676" s="60"/>
      <c r="G3676" s="60"/>
      <c r="H3676" s="38"/>
      <c r="P3676" s="24"/>
      <c r="R3676" s="24"/>
      <c r="U3676" s="61"/>
      <c r="V3676" s="61"/>
      <c r="AA3676" s="25"/>
      <c r="AF3676" s="64"/>
    </row>
    <row r="3677" spans="1:32">
      <c r="A3677" s="37"/>
      <c r="C3677" s="59"/>
      <c r="D3677" s="29"/>
      <c r="E3677" s="60"/>
      <c r="F3677" s="60"/>
      <c r="G3677" s="60"/>
      <c r="H3677" s="38"/>
      <c r="P3677" s="24"/>
      <c r="R3677" s="24"/>
      <c r="U3677" s="61"/>
      <c r="V3677" s="61"/>
      <c r="AA3677" s="25"/>
      <c r="AF3677" s="64"/>
    </row>
    <row r="3678" spans="1:32">
      <c r="A3678" s="37"/>
      <c r="C3678" s="59"/>
      <c r="D3678" s="29"/>
      <c r="E3678" s="60"/>
      <c r="F3678" s="60"/>
      <c r="G3678" s="60"/>
      <c r="H3678" s="38"/>
      <c r="P3678" s="24"/>
      <c r="R3678" s="24"/>
      <c r="U3678" s="61"/>
      <c r="V3678" s="61"/>
      <c r="AA3678" s="25"/>
      <c r="AF3678" s="64"/>
    </row>
    <row r="3679" spans="1:32">
      <c r="A3679" s="37"/>
      <c r="C3679" s="59"/>
      <c r="D3679" s="29"/>
      <c r="E3679" s="60"/>
      <c r="F3679" s="60"/>
      <c r="G3679" s="60"/>
      <c r="H3679" s="38"/>
      <c r="P3679" s="24"/>
      <c r="R3679" s="24"/>
      <c r="U3679" s="61"/>
      <c r="V3679" s="61"/>
      <c r="AA3679" s="25"/>
      <c r="AF3679" s="64"/>
    </row>
    <row r="3680" spans="1:32">
      <c r="A3680" s="37"/>
      <c r="C3680" s="59"/>
      <c r="D3680" s="29"/>
      <c r="E3680" s="60"/>
      <c r="F3680" s="60"/>
      <c r="G3680" s="60"/>
      <c r="H3680" s="38"/>
      <c r="P3680" s="24"/>
      <c r="R3680" s="24"/>
      <c r="U3680" s="61"/>
      <c r="V3680" s="61"/>
      <c r="AA3680" s="25"/>
      <c r="AD3680" s="64"/>
      <c r="AE3680" s="64"/>
      <c r="AF3680" s="64"/>
    </row>
    <row r="3681" spans="1:32">
      <c r="A3681" s="37"/>
      <c r="C3681" s="59"/>
      <c r="D3681" s="29"/>
      <c r="E3681" s="60"/>
      <c r="F3681" s="60"/>
      <c r="G3681" s="60"/>
      <c r="H3681" s="38"/>
      <c r="P3681" s="24"/>
      <c r="R3681" s="24"/>
      <c r="U3681" s="61"/>
      <c r="V3681" s="61"/>
      <c r="AA3681" s="25"/>
      <c r="AD3681" s="64"/>
      <c r="AE3681" s="64"/>
      <c r="AF3681" s="64"/>
    </row>
    <row r="3682" spans="1:32">
      <c r="A3682" s="37"/>
      <c r="C3682" s="59"/>
      <c r="D3682" s="29"/>
      <c r="E3682" s="60"/>
      <c r="F3682" s="60"/>
      <c r="G3682" s="60"/>
      <c r="H3682" s="38"/>
      <c r="P3682" s="24"/>
      <c r="R3682" s="24"/>
      <c r="U3682" s="61"/>
      <c r="V3682" s="61"/>
      <c r="AA3682" s="25"/>
      <c r="AD3682" s="64"/>
      <c r="AE3682" s="64"/>
      <c r="AF3682" s="64"/>
    </row>
    <row r="3683" spans="1:32">
      <c r="A3683" s="37"/>
      <c r="C3683" s="59"/>
      <c r="D3683" s="29"/>
      <c r="E3683" s="60"/>
      <c r="F3683" s="60"/>
      <c r="G3683" s="60"/>
      <c r="H3683" s="38"/>
      <c r="P3683" s="24"/>
      <c r="R3683" s="24"/>
      <c r="U3683" s="61"/>
      <c r="V3683" s="61"/>
      <c r="AA3683" s="25"/>
      <c r="AD3683" s="64"/>
      <c r="AE3683" s="64"/>
      <c r="AF3683" s="64"/>
    </row>
    <row r="3684" spans="1:32">
      <c r="A3684" s="37"/>
      <c r="C3684" s="59"/>
      <c r="D3684" s="29"/>
      <c r="E3684" s="60"/>
      <c r="F3684" s="60"/>
      <c r="G3684" s="60"/>
      <c r="H3684" s="38"/>
      <c r="P3684" s="24"/>
      <c r="R3684" s="24"/>
      <c r="U3684" s="61"/>
      <c r="V3684" s="61"/>
      <c r="AA3684" s="25"/>
      <c r="AD3684" s="64"/>
      <c r="AE3684" s="64"/>
      <c r="AF3684" s="64"/>
    </row>
    <row r="3685" spans="1:32">
      <c r="A3685" s="37"/>
      <c r="C3685" s="59"/>
      <c r="D3685" s="29"/>
      <c r="E3685" s="60"/>
      <c r="F3685" s="60"/>
      <c r="G3685" s="60"/>
      <c r="H3685" s="38"/>
      <c r="P3685" s="24"/>
      <c r="R3685" s="24"/>
      <c r="U3685" s="61"/>
      <c r="V3685" s="61"/>
      <c r="AA3685" s="25"/>
      <c r="AF3685" s="64"/>
    </row>
    <row r="3686" spans="1:32">
      <c r="A3686" s="37"/>
      <c r="C3686" s="59"/>
      <c r="D3686" s="29"/>
      <c r="E3686" s="60"/>
      <c r="F3686" s="60"/>
      <c r="G3686" s="60"/>
      <c r="H3686" s="38"/>
      <c r="P3686" s="24"/>
      <c r="R3686" s="24"/>
      <c r="U3686" s="61"/>
      <c r="V3686" s="61"/>
      <c r="AA3686" s="25"/>
      <c r="AF3686" s="64"/>
    </row>
    <row r="3687" spans="1:32">
      <c r="A3687" s="37"/>
      <c r="C3687" s="59"/>
      <c r="D3687" s="29"/>
      <c r="E3687" s="60"/>
      <c r="F3687" s="60"/>
      <c r="G3687" s="60"/>
      <c r="H3687" s="38"/>
      <c r="P3687" s="24"/>
      <c r="R3687" s="24"/>
      <c r="U3687" s="61"/>
      <c r="V3687" s="61"/>
      <c r="AA3687" s="25"/>
      <c r="AF3687" s="64"/>
    </row>
    <row r="3688" spans="1:32">
      <c r="A3688" s="37"/>
      <c r="C3688" s="59"/>
      <c r="D3688" s="29"/>
      <c r="E3688" s="60"/>
      <c r="F3688" s="60"/>
      <c r="G3688" s="60"/>
      <c r="H3688" s="38"/>
      <c r="P3688" s="24"/>
      <c r="R3688" s="24"/>
      <c r="U3688" s="61"/>
      <c r="V3688" s="61"/>
      <c r="AA3688" s="25"/>
      <c r="AF3688" s="64"/>
    </row>
    <row r="3689" spans="1:32">
      <c r="A3689" s="37"/>
      <c r="C3689" s="59"/>
      <c r="D3689" s="29"/>
      <c r="E3689" s="60"/>
      <c r="F3689" s="60"/>
      <c r="G3689" s="60"/>
      <c r="H3689" s="38"/>
      <c r="P3689" s="24"/>
      <c r="R3689" s="24"/>
      <c r="U3689" s="61"/>
      <c r="V3689" s="61"/>
      <c r="AA3689" s="25"/>
      <c r="AF3689" s="64"/>
    </row>
    <row r="3690" spans="1:32">
      <c r="A3690" s="37"/>
      <c r="C3690" s="59"/>
      <c r="D3690" s="29"/>
      <c r="E3690" s="60"/>
      <c r="F3690" s="60"/>
      <c r="G3690" s="60"/>
      <c r="H3690" s="38"/>
      <c r="P3690" s="24"/>
      <c r="R3690" s="24"/>
      <c r="U3690" s="61"/>
      <c r="V3690" s="61"/>
      <c r="AA3690" s="25"/>
      <c r="AF3690" s="64"/>
    </row>
    <row r="3691" spans="1:32">
      <c r="A3691" s="37"/>
      <c r="C3691" s="59"/>
      <c r="D3691" s="29"/>
      <c r="E3691" s="60"/>
      <c r="F3691" s="60"/>
      <c r="G3691" s="60"/>
      <c r="H3691" s="38"/>
      <c r="P3691" s="24"/>
      <c r="R3691" s="24"/>
      <c r="U3691" s="61"/>
      <c r="V3691" s="61"/>
      <c r="AA3691" s="25"/>
      <c r="AF3691" s="64"/>
    </row>
    <row r="3692" spans="1:32">
      <c r="A3692" s="37"/>
      <c r="C3692" s="59"/>
      <c r="D3692" s="29"/>
      <c r="E3692" s="60"/>
      <c r="F3692" s="60"/>
      <c r="G3692" s="60"/>
      <c r="H3692" s="38"/>
      <c r="P3692" s="24"/>
      <c r="R3692" s="24"/>
      <c r="U3692" s="61"/>
      <c r="V3692" s="61"/>
      <c r="AA3692" s="25"/>
      <c r="AF3692" s="64"/>
    </row>
    <row r="3693" spans="1:32">
      <c r="A3693" s="37"/>
      <c r="C3693" s="59"/>
      <c r="D3693" s="29"/>
      <c r="E3693" s="60"/>
      <c r="F3693" s="60"/>
      <c r="G3693" s="60"/>
      <c r="H3693" s="38"/>
      <c r="P3693" s="24"/>
      <c r="R3693" s="24"/>
      <c r="U3693" s="61"/>
      <c r="V3693" s="61"/>
      <c r="AA3693" s="25"/>
      <c r="AD3693" s="64"/>
      <c r="AE3693" s="64"/>
      <c r="AF3693" s="64"/>
    </row>
    <row r="3694" spans="1:32">
      <c r="A3694" s="37"/>
      <c r="C3694" s="59"/>
      <c r="D3694" s="29"/>
      <c r="E3694" s="60"/>
      <c r="F3694" s="60"/>
      <c r="G3694" s="60"/>
      <c r="H3694" s="38"/>
      <c r="P3694" s="24"/>
      <c r="R3694" s="24"/>
      <c r="U3694" s="61"/>
      <c r="V3694" s="61"/>
      <c r="AA3694" s="25"/>
      <c r="AD3694" s="64"/>
      <c r="AE3694" s="64"/>
      <c r="AF3694" s="64"/>
    </row>
    <row r="3695" spans="1:32">
      <c r="A3695" s="37"/>
      <c r="C3695" s="59"/>
      <c r="D3695" s="29"/>
      <c r="E3695" s="60"/>
      <c r="F3695" s="60"/>
      <c r="G3695" s="60"/>
      <c r="H3695" s="38"/>
      <c r="P3695" s="24"/>
      <c r="R3695" s="24"/>
      <c r="U3695" s="61"/>
      <c r="V3695" s="61"/>
      <c r="AA3695" s="25"/>
      <c r="AD3695" s="64"/>
      <c r="AE3695" s="64"/>
      <c r="AF3695" s="64"/>
    </row>
    <row r="3696" spans="1:32">
      <c r="A3696" s="37"/>
      <c r="C3696" s="59"/>
      <c r="D3696" s="29"/>
      <c r="E3696" s="60"/>
      <c r="F3696" s="60"/>
      <c r="G3696" s="60"/>
      <c r="H3696" s="38"/>
      <c r="P3696" s="24"/>
      <c r="R3696" s="24"/>
      <c r="U3696" s="61"/>
      <c r="V3696" s="61"/>
      <c r="AA3696" s="25"/>
      <c r="AD3696" s="64"/>
      <c r="AE3696" s="64"/>
      <c r="AF3696" s="64"/>
    </row>
    <row r="3697" spans="1:33">
      <c r="A3697" s="37"/>
      <c r="C3697" s="59"/>
      <c r="D3697" s="29"/>
      <c r="E3697" s="60"/>
      <c r="F3697" s="60"/>
      <c r="G3697" s="60"/>
      <c r="H3697" s="38"/>
      <c r="P3697" s="24"/>
      <c r="R3697" s="24"/>
      <c r="U3697" s="61"/>
      <c r="V3697" s="61"/>
      <c r="AA3697" s="25"/>
      <c r="AD3697" s="64"/>
      <c r="AE3697" s="64"/>
      <c r="AF3697" s="64"/>
    </row>
    <row r="3698" spans="1:33">
      <c r="A3698" s="37"/>
      <c r="B3698" s="29"/>
      <c r="C3698" s="59"/>
      <c r="E3698" s="60"/>
      <c r="F3698" s="60"/>
      <c r="G3698" s="60"/>
      <c r="H3698" s="38"/>
      <c r="P3698" s="24"/>
      <c r="R3698" s="24"/>
      <c r="U3698" s="61"/>
      <c r="V3698" s="61"/>
      <c r="AA3698" s="25"/>
      <c r="AD3698" s="64"/>
      <c r="AE3698" s="64"/>
      <c r="AF3698" s="64"/>
    </row>
    <row r="3699" spans="1:33">
      <c r="A3699" s="37"/>
      <c r="B3699" s="29"/>
      <c r="C3699" s="59"/>
      <c r="E3699" s="60"/>
      <c r="F3699" s="60"/>
      <c r="G3699" s="60"/>
      <c r="H3699" s="38"/>
      <c r="P3699" s="24"/>
      <c r="R3699" s="24"/>
      <c r="U3699" s="61"/>
      <c r="V3699" s="61"/>
      <c r="AA3699" s="25"/>
      <c r="AD3699" s="64"/>
      <c r="AE3699" s="64"/>
      <c r="AF3699" s="64"/>
    </row>
    <row r="3700" spans="1:33">
      <c r="A3700" s="37"/>
      <c r="B3700" s="29"/>
      <c r="C3700" s="59"/>
      <c r="E3700" s="60"/>
      <c r="F3700" s="60"/>
      <c r="G3700" s="60"/>
      <c r="H3700" s="38"/>
      <c r="P3700" s="24"/>
      <c r="R3700" s="24"/>
      <c r="U3700" s="61"/>
      <c r="V3700" s="61"/>
      <c r="AA3700" s="25"/>
      <c r="AF3700" s="64"/>
      <c r="AG3700" s="69"/>
    </row>
    <row r="3701" spans="1:33">
      <c r="A3701" s="37"/>
      <c r="B3701" s="29"/>
      <c r="C3701" s="59"/>
      <c r="E3701" s="60"/>
      <c r="F3701" s="60"/>
      <c r="G3701" s="60"/>
      <c r="H3701" s="38"/>
      <c r="P3701" s="24"/>
      <c r="R3701" s="24"/>
      <c r="U3701" s="61"/>
      <c r="V3701" s="61"/>
      <c r="AA3701" s="25"/>
      <c r="AF3701" s="64"/>
      <c r="AG3701" s="69"/>
    </row>
    <row r="3702" spans="1:33">
      <c r="A3702" s="37"/>
      <c r="B3702" s="29"/>
      <c r="C3702" s="59"/>
      <c r="E3702" s="60"/>
      <c r="F3702" s="60"/>
      <c r="G3702" s="60"/>
      <c r="H3702" s="38"/>
      <c r="P3702" s="24"/>
      <c r="R3702" s="24"/>
      <c r="U3702" s="61"/>
      <c r="V3702" s="61"/>
      <c r="AA3702" s="25"/>
      <c r="AF3702" s="64"/>
      <c r="AG3702" s="69"/>
    </row>
    <row r="3703" spans="1:33">
      <c r="A3703" s="37"/>
      <c r="B3703" s="29"/>
      <c r="C3703" s="59"/>
      <c r="E3703" s="60"/>
      <c r="F3703" s="60"/>
      <c r="G3703" s="60"/>
      <c r="H3703" s="38"/>
      <c r="P3703" s="24"/>
      <c r="R3703" s="24"/>
      <c r="U3703" s="61"/>
      <c r="V3703" s="61"/>
      <c r="AA3703" s="25"/>
      <c r="AF3703" s="64"/>
      <c r="AG3703" s="69"/>
    </row>
    <row r="3704" spans="1:33">
      <c r="A3704" s="37"/>
      <c r="B3704" s="29"/>
      <c r="C3704" s="59"/>
      <c r="E3704" s="60"/>
      <c r="F3704" s="60"/>
      <c r="G3704" s="60"/>
      <c r="H3704" s="38"/>
      <c r="P3704" s="24"/>
      <c r="R3704" s="24"/>
      <c r="U3704" s="61"/>
      <c r="V3704" s="61"/>
      <c r="AA3704" s="25"/>
      <c r="AF3704" s="64"/>
      <c r="AG3704" s="69"/>
    </row>
    <row r="3705" spans="1:33">
      <c r="A3705" s="37"/>
      <c r="B3705" s="29"/>
      <c r="C3705" s="59"/>
      <c r="E3705" s="60"/>
      <c r="F3705" s="60"/>
      <c r="G3705" s="60"/>
      <c r="H3705" s="38"/>
      <c r="P3705" s="24"/>
      <c r="R3705" s="24"/>
      <c r="U3705" s="61"/>
      <c r="V3705" s="61"/>
      <c r="AA3705" s="25"/>
      <c r="AF3705" s="64"/>
    </row>
    <row r="3706" spans="1:33">
      <c r="A3706" s="37"/>
      <c r="B3706" s="29"/>
      <c r="C3706" s="59"/>
      <c r="E3706" s="60"/>
      <c r="F3706" s="60"/>
      <c r="G3706" s="60"/>
      <c r="H3706" s="38"/>
      <c r="P3706" s="24"/>
      <c r="R3706" s="24"/>
      <c r="U3706" s="61"/>
      <c r="V3706" s="61"/>
      <c r="AA3706" s="25"/>
      <c r="AF3706" s="64"/>
    </row>
    <row r="3707" spans="1:33">
      <c r="A3707" s="37"/>
      <c r="B3707" s="29"/>
      <c r="C3707" s="59"/>
      <c r="E3707" s="60"/>
      <c r="F3707" s="60"/>
      <c r="G3707" s="60"/>
      <c r="H3707" s="38"/>
      <c r="P3707" s="24"/>
      <c r="R3707" s="24"/>
      <c r="U3707" s="61"/>
      <c r="V3707" s="61"/>
      <c r="AA3707" s="25"/>
      <c r="AD3707" s="64"/>
      <c r="AE3707" s="64"/>
      <c r="AF3707" s="64"/>
    </row>
    <row r="3708" spans="1:33">
      <c r="A3708" s="37"/>
      <c r="B3708" s="29"/>
      <c r="C3708" s="59"/>
      <c r="E3708" s="60"/>
      <c r="F3708" s="60"/>
      <c r="G3708" s="60"/>
      <c r="H3708" s="38"/>
      <c r="P3708" s="24"/>
      <c r="R3708" s="24"/>
      <c r="U3708" s="61"/>
      <c r="V3708" s="61"/>
      <c r="AA3708" s="25"/>
      <c r="AD3708" s="64"/>
      <c r="AE3708" s="64"/>
      <c r="AF3708" s="64"/>
    </row>
    <row r="3709" spans="1:33">
      <c r="A3709" s="37"/>
      <c r="B3709" s="29"/>
      <c r="C3709" s="59"/>
      <c r="E3709" s="60"/>
      <c r="F3709" s="60"/>
      <c r="G3709" s="60"/>
      <c r="H3709" s="38"/>
      <c r="P3709" s="24"/>
      <c r="R3709" s="24"/>
      <c r="U3709" s="61"/>
      <c r="V3709" s="61"/>
      <c r="AA3709" s="25"/>
      <c r="AD3709" s="64"/>
      <c r="AE3709" s="64"/>
      <c r="AF3709" s="64"/>
    </row>
    <row r="3710" spans="1:33">
      <c r="A3710" s="37"/>
      <c r="B3710" s="29"/>
      <c r="C3710" s="59"/>
      <c r="E3710" s="60"/>
      <c r="F3710" s="60"/>
      <c r="G3710" s="60"/>
      <c r="H3710" s="38"/>
      <c r="P3710" s="24"/>
      <c r="R3710" s="24"/>
      <c r="U3710" s="61"/>
      <c r="V3710" s="61"/>
      <c r="AA3710" s="25"/>
      <c r="AD3710" s="64"/>
      <c r="AE3710" s="64"/>
      <c r="AF3710" s="64"/>
    </row>
    <row r="3711" spans="1:33">
      <c r="A3711" s="37"/>
      <c r="B3711" s="29"/>
      <c r="C3711" s="59"/>
      <c r="E3711" s="60"/>
      <c r="F3711" s="60"/>
      <c r="G3711" s="60"/>
      <c r="H3711" s="38"/>
      <c r="P3711" s="24"/>
      <c r="R3711" s="24"/>
      <c r="U3711" s="61"/>
      <c r="V3711" s="61"/>
      <c r="AA3711" s="25"/>
      <c r="AD3711" s="64"/>
      <c r="AE3711" s="64"/>
      <c r="AF3711" s="64"/>
    </row>
    <row r="3712" spans="1:33">
      <c r="A3712" s="37"/>
      <c r="B3712" s="29"/>
      <c r="C3712" s="59"/>
      <c r="E3712" s="60"/>
      <c r="F3712" s="60"/>
      <c r="G3712" s="60"/>
      <c r="H3712" s="38"/>
      <c r="P3712" s="24"/>
      <c r="R3712" s="24"/>
      <c r="U3712" s="61"/>
      <c r="V3712" s="61"/>
      <c r="AA3712" s="25"/>
      <c r="AD3712" s="64"/>
      <c r="AE3712" s="64"/>
      <c r="AF3712" s="64"/>
    </row>
    <row r="3713" spans="1:33">
      <c r="A3713" s="37"/>
      <c r="B3713" s="29"/>
      <c r="C3713" s="59"/>
      <c r="E3713" s="60"/>
      <c r="F3713" s="60"/>
      <c r="G3713" s="60"/>
      <c r="H3713" s="38"/>
      <c r="P3713" s="24"/>
      <c r="R3713" s="24"/>
      <c r="U3713" s="61"/>
      <c r="V3713" s="61"/>
      <c r="AA3713" s="25"/>
      <c r="AD3713" s="64"/>
      <c r="AE3713" s="64"/>
      <c r="AF3713" s="64"/>
    </row>
    <row r="3714" spans="1:33">
      <c r="A3714" s="37"/>
      <c r="B3714" s="29"/>
      <c r="C3714" s="59"/>
      <c r="E3714" s="60"/>
      <c r="F3714" s="60"/>
      <c r="G3714" s="60"/>
      <c r="H3714" s="38"/>
      <c r="P3714" s="24"/>
      <c r="R3714" s="24"/>
      <c r="U3714" s="61"/>
      <c r="V3714" s="61"/>
      <c r="AA3714" s="25"/>
      <c r="AD3714" s="64"/>
      <c r="AE3714" s="64"/>
      <c r="AF3714" s="64"/>
    </row>
    <row r="3715" spans="1:33">
      <c r="A3715" s="37"/>
      <c r="B3715" s="29"/>
      <c r="C3715" s="59"/>
      <c r="E3715" s="60"/>
      <c r="F3715" s="60"/>
      <c r="G3715" s="60"/>
      <c r="H3715" s="38"/>
      <c r="P3715" s="24"/>
      <c r="R3715" s="24"/>
      <c r="U3715" s="61"/>
      <c r="V3715" s="61"/>
      <c r="AA3715" s="25"/>
      <c r="AF3715" s="64"/>
      <c r="AG3715" s="64"/>
    </row>
    <row r="3716" spans="1:33">
      <c r="A3716" s="37"/>
      <c r="B3716" s="29"/>
      <c r="C3716" s="59"/>
      <c r="E3716" s="60"/>
      <c r="F3716" s="60"/>
      <c r="G3716" s="60"/>
      <c r="H3716" s="38"/>
      <c r="P3716" s="24"/>
      <c r="R3716" s="24"/>
      <c r="U3716" s="61"/>
      <c r="V3716" s="61"/>
      <c r="AA3716" s="25"/>
      <c r="AF3716" s="64"/>
    </row>
    <row r="3717" spans="1:33">
      <c r="A3717" s="37"/>
      <c r="B3717" s="29"/>
      <c r="C3717" s="59"/>
      <c r="E3717" s="60"/>
      <c r="F3717" s="60"/>
      <c r="G3717" s="60"/>
      <c r="H3717" s="38"/>
      <c r="P3717" s="24"/>
      <c r="R3717" s="24"/>
      <c r="U3717" s="61"/>
      <c r="V3717" s="61"/>
      <c r="AA3717" s="25"/>
      <c r="AF3717" s="64"/>
    </row>
    <row r="3718" spans="1:33">
      <c r="A3718" s="37"/>
      <c r="B3718" s="29"/>
      <c r="C3718" s="59"/>
      <c r="E3718" s="60"/>
      <c r="F3718" s="60"/>
      <c r="G3718" s="60"/>
      <c r="H3718" s="38"/>
      <c r="P3718" s="24"/>
      <c r="R3718" s="24"/>
      <c r="U3718" s="61"/>
      <c r="V3718" s="61"/>
      <c r="AA3718" s="25"/>
      <c r="AF3718" s="64"/>
    </row>
    <row r="3719" spans="1:33">
      <c r="A3719" s="37"/>
      <c r="B3719" s="29"/>
      <c r="C3719" s="59"/>
      <c r="E3719" s="60"/>
      <c r="F3719" s="60"/>
      <c r="G3719" s="60"/>
      <c r="H3719" s="38"/>
      <c r="P3719" s="24"/>
      <c r="R3719" s="24"/>
      <c r="U3719" s="61"/>
      <c r="V3719" s="61"/>
      <c r="AA3719" s="25"/>
      <c r="AF3719" s="64"/>
    </row>
    <row r="3720" spans="1:33">
      <c r="A3720" s="37"/>
      <c r="B3720" s="29"/>
      <c r="C3720" s="59"/>
      <c r="E3720" s="60"/>
      <c r="F3720" s="60"/>
      <c r="G3720" s="60"/>
      <c r="H3720" s="38"/>
      <c r="P3720" s="24"/>
      <c r="R3720" s="24"/>
      <c r="U3720" s="61"/>
      <c r="V3720" s="61"/>
      <c r="AA3720" s="25"/>
      <c r="AD3720" s="64"/>
      <c r="AE3720" s="64"/>
      <c r="AF3720" s="64"/>
    </row>
    <row r="3721" spans="1:33">
      <c r="A3721" s="37"/>
      <c r="B3721" s="29"/>
      <c r="C3721" s="59"/>
      <c r="E3721" s="60"/>
      <c r="F3721" s="60"/>
      <c r="G3721" s="60"/>
      <c r="H3721" s="38"/>
      <c r="P3721" s="24"/>
      <c r="R3721" s="24"/>
      <c r="U3721" s="61"/>
      <c r="V3721" s="61"/>
      <c r="AA3721" s="25"/>
      <c r="AD3721" s="64"/>
      <c r="AE3721" s="64"/>
      <c r="AF3721" s="64"/>
    </row>
    <row r="3722" spans="1:33">
      <c r="A3722" s="37"/>
      <c r="B3722" s="29"/>
      <c r="C3722" s="59"/>
      <c r="E3722" s="60"/>
      <c r="F3722" s="60"/>
      <c r="G3722" s="60"/>
      <c r="H3722" s="38"/>
      <c r="P3722" s="24"/>
      <c r="R3722" s="24"/>
      <c r="U3722" s="61"/>
      <c r="V3722" s="61"/>
      <c r="AA3722" s="25"/>
      <c r="AF3722" s="64"/>
      <c r="AG3722" s="69"/>
    </row>
    <row r="3723" spans="1:33">
      <c r="A3723" s="37"/>
      <c r="B3723" s="29"/>
      <c r="C3723" s="59"/>
      <c r="E3723" s="60"/>
      <c r="F3723" s="60"/>
      <c r="G3723" s="60"/>
      <c r="H3723" s="38"/>
      <c r="P3723" s="24"/>
      <c r="R3723" s="24"/>
      <c r="U3723" s="61"/>
      <c r="V3723" s="61"/>
      <c r="AA3723" s="25"/>
      <c r="AD3723" s="64"/>
      <c r="AE3723" s="64"/>
      <c r="AF3723" s="64"/>
      <c r="AG3723" s="69"/>
    </row>
    <row r="3724" spans="1:33">
      <c r="A3724" s="37"/>
      <c r="B3724" s="29"/>
      <c r="C3724" s="59"/>
      <c r="E3724" s="60"/>
      <c r="F3724" s="60"/>
      <c r="G3724" s="60"/>
      <c r="H3724" s="38"/>
      <c r="P3724" s="24"/>
      <c r="R3724" s="24"/>
      <c r="U3724" s="61"/>
      <c r="V3724" s="61"/>
      <c r="AA3724" s="25"/>
      <c r="AF3724" s="64"/>
    </row>
    <row r="3725" spans="1:33">
      <c r="A3725" s="37"/>
      <c r="B3725" s="29"/>
      <c r="C3725" s="59"/>
      <c r="E3725" s="60"/>
      <c r="F3725" s="60"/>
      <c r="G3725" s="60"/>
      <c r="H3725" s="38"/>
      <c r="N3725" s="37"/>
      <c r="P3725" s="24"/>
      <c r="R3725" s="24"/>
      <c r="U3725" s="61"/>
      <c r="V3725" s="61"/>
      <c r="AA3725" s="25"/>
      <c r="AF3725" s="64"/>
    </row>
    <row r="3726" spans="1:33">
      <c r="A3726" s="37"/>
      <c r="B3726" s="29"/>
      <c r="C3726" s="59"/>
      <c r="E3726" s="60"/>
      <c r="F3726" s="60"/>
      <c r="G3726" s="60"/>
      <c r="H3726" s="38"/>
      <c r="N3726" s="37"/>
      <c r="P3726" s="26"/>
      <c r="R3726" s="26"/>
      <c r="S3726" s="37"/>
      <c r="U3726" s="61"/>
      <c r="V3726" s="61"/>
      <c r="AA3726" s="25"/>
      <c r="AF3726" s="64"/>
    </row>
    <row r="3727" spans="1:33">
      <c r="A3727" s="37"/>
      <c r="B3727" s="29"/>
      <c r="C3727" s="59"/>
      <c r="E3727" s="60"/>
      <c r="F3727" s="60"/>
      <c r="G3727" s="60"/>
      <c r="H3727" s="38"/>
      <c r="N3727" s="37"/>
      <c r="P3727" s="26"/>
      <c r="R3727" s="26"/>
      <c r="S3727" s="37"/>
      <c r="U3727" s="61"/>
      <c r="V3727" s="61"/>
      <c r="AA3727" s="25"/>
      <c r="AF3727" s="64"/>
    </row>
    <row r="3728" spans="1:33">
      <c r="A3728" s="37"/>
      <c r="B3728" s="29"/>
      <c r="C3728" s="59"/>
      <c r="E3728" s="60"/>
      <c r="F3728" s="60"/>
      <c r="G3728" s="60"/>
      <c r="H3728" s="38"/>
      <c r="N3728" s="37"/>
      <c r="P3728" s="26"/>
      <c r="R3728" s="26"/>
      <c r="S3728" s="37"/>
      <c r="U3728" s="61"/>
      <c r="V3728" s="61"/>
      <c r="AA3728" s="25"/>
      <c r="AF3728" s="64"/>
    </row>
    <row r="3729" spans="1:33">
      <c r="A3729" s="37"/>
      <c r="B3729" s="29"/>
      <c r="C3729" s="59"/>
      <c r="E3729" s="60"/>
      <c r="F3729" s="60"/>
      <c r="G3729" s="60"/>
      <c r="H3729" s="38"/>
      <c r="N3729" s="37"/>
      <c r="P3729" s="26"/>
      <c r="R3729" s="26"/>
      <c r="S3729" s="37"/>
      <c r="U3729" s="61"/>
      <c r="V3729" s="61"/>
      <c r="AA3729" s="25"/>
      <c r="AD3729" s="64"/>
      <c r="AE3729" s="64"/>
      <c r="AF3729" s="64"/>
    </row>
    <row r="3730" spans="1:33">
      <c r="A3730" s="37"/>
      <c r="B3730" s="29"/>
      <c r="C3730" s="59"/>
      <c r="E3730" s="60"/>
      <c r="F3730" s="60"/>
      <c r="G3730" s="60"/>
      <c r="H3730" s="38"/>
      <c r="N3730" s="37"/>
      <c r="P3730" s="26"/>
      <c r="R3730" s="26"/>
      <c r="S3730" s="37"/>
      <c r="U3730" s="61"/>
      <c r="V3730" s="61"/>
      <c r="AA3730" s="25"/>
      <c r="AF3730" s="64"/>
      <c r="AG3730" s="69"/>
    </row>
    <row r="3731" spans="1:33">
      <c r="A3731" s="37"/>
      <c r="B3731" s="29"/>
      <c r="C3731" s="59"/>
      <c r="E3731" s="60"/>
      <c r="F3731" s="60"/>
      <c r="G3731" s="60"/>
      <c r="H3731" s="38"/>
      <c r="N3731" s="37"/>
      <c r="P3731" s="26"/>
      <c r="R3731" s="26"/>
      <c r="S3731" s="37"/>
      <c r="U3731" s="61"/>
      <c r="V3731" s="61"/>
      <c r="AA3731" s="25"/>
      <c r="AF3731" s="64"/>
      <c r="AG3731" s="69"/>
    </row>
    <row r="3732" spans="1:33">
      <c r="A3732" s="37"/>
      <c r="B3732" s="29"/>
      <c r="C3732" s="59"/>
      <c r="E3732" s="60"/>
      <c r="F3732" s="60"/>
      <c r="G3732" s="60"/>
      <c r="H3732" s="38"/>
      <c r="N3732" s="37"/>
      <c r="P3732" s="26"/>
      <c r="R3732" s="26"/>
      <c r="S3732" s="37"/>
      <c r="U3732" s="61"/>
      <c r="V3732" s="61"/>
      <c r="AA3732" s="25"/>
      <c r="AF3732" s="64"/>
      <c r="AG3732" s="69"/>
    </row>
    <row r="3733" spans="1:33">
      <c r="A3733" s="37"/>
      <c r="B3733" s="29"/>
      <c r="C3733" s="59"/>
      <c r="E3733" s="60"/>
      <c r="F3733" s="60"/>
      <c r="G3733" s="60"/>
      <c r="H3733" s="38"/>
      <c r="N3733" s="37"/>
      <c r="P3733" s="26"/>
      <c r="R3733" s="26"/>
      <c r="S3733" s="37"/>
      <c r="U3733" s="61"/>
      <c r="V3733" s="61"/>
      <c r="AA3733" s="25"/>
      <c r="AF3733" s="64"/>
      <c r="AG3733" s="69"/>
    </row>
    <row r="3734" spans="1:33">
      <c r="A3734" s="37"/>
      <c r="B3734" s="29"/>
      <c r="C3734" s="59"/>
      <c r="E3734" s="60"/>
      <c r="F3734" s="60"/>
      <c r="G3734" s="60"/>
      <c r="H3734" s="38"/>
      <c r="N3734" s="37"/>
      <c r="P3734" s="26"/>
      <c r="R3734" s="26"/>
      <c r="S3734" s="37"/>
      <c r="U3734" s="61"/>
      <c r="V3734" s="61"/>
      <c r="AA3734" s="25"/>
      <c r="AF3734" s="64"/>
      <c r="AG3734" s="69"/>
    </row>
    <row r="3735" spans="1:33">
      <c r="A3735" s="37"/>
      <c r="B3735" s="29"/>
      <c r="C3735" s="59"/>
      <c r="E3735" s="60"/>
      <c r="F3735" s="60"/>
      <c r="G3735" s="60"/>
      <c r="H3735" s="38"/>
      <c r="N3735" s="37"/>
      <c r="P3735" s="26"/>
      <c r="R3735" s="26"/>
      <c r="S3735" s="37"/>
      <c r="U3735" s="61"/>
      <c r="V3735" s="61"/>
      <c r="AA3735" s="25"/>
      <c r="AF3735" s="64"/>
      <c r="AG3735" s="69"/>
    </row>
    <row r="3736" spans="1:33">
      <c r="A3736" s="37"/>
      <c r="B3736" s="29"/>
      <c r="C3736" s="59"/>
      <c r="E3736" s="60"/>
      <c r="F3736" s="60"/>
      <c r="G3736" s="60"/>
      <c r="H3736" s="38"/>
      <c r="N3736" s="37"/>
      <c r="P3736" s="26"/>
      <c r="R3736" s="26"/>
      <c r="S3736" s="37"/>
      <c r="U3736" s="61"/>
      <c r="V3736" s="61"/>
      <c r="AA3736" s="25"/>
      <c r="AF3736" s="64"/>
      <c r="AG3736" s="69"/>
    </row>
    <row r="3737" spans="1:33">
      <c r="A3737" s="37"/>
      <c r="B3737" s="29"/>
      <c r="C3737" s="59"/>
      <c r="E3737" s="60"/>
      <c r="F3737" s="60"/>
      <c r="G3737" s="60"/>
      <c r="H3737" s="38"/>
      <c r="N3737" s="37"/>
      <c r="P3737" s="26"/>
      <c r="R3737" s="26"/>
      <c r="S3737" s="37"/>
      <c r="U3737" s="61"/>
      <c r="V3737" s="61"/>
      <c r="AA3737" s="25"/>
      <c r="AF3737" s="64"/>
      <c r="AG3737" s="69"/>
    </row>
    <row r="3738" spans="1:33">
      <c r="A3738" s="37"/>
      <c r="B3738" s="29"/>
      <c r="C3738" s="59"/>
      <c r="E3738" s="60"/>
      <c r="F3738" s="60"/>
      <c r="G3738" s="60"/>
      <c r="H3738" s="38"/>
      <c r="N3738" s="37"/>
      <c r="P3738" s="26"/>
      <c r="R3738" s="26"/>
      <c r="S3738" s="37"/>
      <c r="U3738" s="61"/>
      <c r="V3738" s="61"/>
      <c r="AA3738" s="25"/>
      <c r="AD3738" s="64"/>
      <c r="AE3738" s="64"/>
      <c r="AF3738" s="64"/>
      <c r="AG3738" s="69"/>
    </row>
    <row r="3739" spans="1:33">
      <c r="A3739" s="37"/>
      <c r="B3739" s="29"/>
      <c r="C3739" s="59"/>
      <c r="E3739" s="60"/>
      <c r="F3739" s="60"/>
      <c r="G3739" s="60"/>
      <c r="H3739" s="38"/>
      <c r="N3739" s="37"/>
      <c r="P3739" s="26"/>
      <c r="R3739" s="26"/>
      <c r="S3739" s="37"/>
      <c r="U3739" s="61"/>
      <c r="V3739" s="61"/>
      <c r="AA3739" s="25"/>
      <c r="AD3739" s="64"/>
      <c r="AE3739" s="64"/>
      <c r="AF3739" s="64"/>
      <c r="AG3739" s="69"/>
    </row>
    <row r="3740" spans="1:33">
      <c r="A3740" s="37"/>
      <c r="B3740" s="29"/>
      <c r="C3740" s="59"/>
      <c r="E3740" s="60"/>
      <c r="F3740" s="60"/>
      <c r="G3740" s="60"/>
      <c r="H3740" s="38"/>
      <c r="N3740" s="37"/>
      <c r="P3740" s="26"/>
      <c r="R3740" s="26"/>
      <c r="S3740" s="37"/>
      <c r="U3740" s="61"/>
      <c r="V3740" s="61"/>
      <c r="AA3740" s="25"/>
      <c r="AF3740" s="64"/>
    </row>
    <row r="3741" spans="1:33">
      <c r="A3741" s="37"/>
      <c r="B3741" s="29"/>
      <c r="C3741" s="59"/>
      <c r="E3741" s="60"/>
      <c r="F3741" s="60"/>
      <c r="G3741" s="60"/>
      <c r="H3741" s="38"/>
      <c r="N3741" s="37"/>
      <c r="P3741" s="26"/>
      <c r="R3741" s="26"/>
      <c r="S3741" s="37"/>
      <c r="U3741" s="61"/>
      <c r="V3741" s="61"/>
      <c r="AA3741" s="25"/>
      <c r="AF3741" s="64"/>
    </row>
    <row r="3742" spans="1:33">
      <c r="A3742" s="37"/>
      <c r="B3742" s="29"/>
      <c r="C3742" s="59"/>
      <c r="E3742" s="60"/>
      <c r="F3742" s="60"/>
      <c r="G3742" s="60"/>
      <c r="H3742" s="38"/>
      <c r="N3742" s="37"/>
      <c r="P3742" s="26"/>
      <c r="R3742" s="26"/>
      <c r="S3742" s="37"/>
      <c r="U3742" s="61"/>
      <c r="V3742" s="61"/>
      <c r="AA3742" s="25"/>
      <c r="AF3742" s="64"/>
    </row>
    <row r="3743" spans="1:33">
      <c r="A3743" s="37"/>
      <c r="B3743" s="29"/>
      <c r="C3743" s="59"/>
      <c r="E3743" s="60"/>
      <c r="F3743" s="60"/>
      <c r="G3743" s="60"/>
      <c r="H3743" s="38"/>
      <c r="N3743" s="37"/>
      <c r="P3743" s="24"/>
      <c r="R3743" s="24"/>
      <c r="U3743" s="61"/>
      <c r="V3743" s="61"/>
      <c r="AA3743" s="25"/>
      <c r="AF3743" s="64"/>
    </row>
    <row r="3744" spans="1:33">
      <c r="A3744" s="37"/>
      <c r="B3744" s="29"/>
      <c r="C3744" s="59"/>
      <c r="E3744" s="60"/>
      <c r="F3744" s="60"/>
      <c r="G3744" s="60"/>
      <c r="H3744" s="38"/>
      <c r="N3744" s="37"/>
      <c r="P3744" s="24"/>
      <c r="R3744" s="24"/>
      <c r="U3744" s="61"/>
      <c r="V3744" s="61"/>
      <c r="AA3744" s="25"/>
      <c r="AF3744" s="64"/>
    </row>
    <row r="3745" spans="1:32">
      <c r="A3745" s="37"/>
      <c r="B3745" s="29"/>
      <c r="C3745" s="59"/>
      <c r="E3745" s="60"/>
      <c r="F3745" s="60"/>
      <c r="G3745" s="60"/>
      <c r="H3745" s="38"/>
      <c r="N3745" s="37"/>
      <c r="P3745" s="24"/>
      <c r="R3745" s="24"/>
      <c r="U3745" s="61"/>
      <c r="V3745" s="61"/>
      <c r="AA3745" s="25"/>
      <c r="AD3745" s="64"/>
      <c r="AE3745" s="64"/>
      <c r="AF3745" s="64"/>
    </row>
    <row r="3746" spans="1:32">
      <c r="A3746" s="37"/>
      <c r="B3746" s="29"/>
      <c r="C3746" s="59"/>
      <c r="E3746" s="60"/>
      <c r="F3746" s="60"/>
      <c r="G3746" s="60"/>
      <c r="H3746" s="38"/>
      <c r="N3746" s="37"/>
      <c r="P3746" s="24"/>
      <c r="R3746" s="24"/>
      <c r="U3746" s="61"/>
      <c r="V3746" s="61"/>
      <c r="AA3746" s="25"/>
      <c r="AD3746" s="64"/>
      <c r="AE3746" s="64"/>
      <c r="AF3746" s="64"/>
    </row>
    <row r="3747" spans="1:32">
      <c r="A3747" s="37"/>
      <c r="B3747" s="29"/>
      <c r="C3747" s="59"/>
      <c r="E3747" s="60"/>
      <c r="F3747" s="60"/>
      <c r="G3747" s="60"/>
      <c r="H3747" s="38"/>
      <c r="N3747" s="37"/>
      <c r="P3747" s="24"/>
      <c r="R3747" s="24"/>
      <c r="U3747" s="61"/>
      <c r="V3747" s="61"/>
      <c r="AA3747" s="25"/>
      <c r="AF3747" s="64"/>
    </row>
    <row r="3748" spans="1:32">
      <c r="A3748" s="37"/>
      <c r="B3748" s="29"/>
      <c r="C3748" s="59"/>
      <c r="E3748" s="60"/>
      <c r="F3748" s="60"/>
      <c r="G3748" s="60"/>
      <c r="H3748" s="38"/>
      <c r="N3748" s="37"/>
      <c r="P3748" s="24"/>
      <c r="R3748" s="24"/>
      <c r="U3748" s="61"/>
      <c r="V3748" s="61"/>
      <c r="AA3748" s="25"/>
      <c r="AF3748" s="64"/>
    </row>
    <row r="3749" spans="1:32">
      <c r="A3749" s="37"/>
      <c r="B3749" s="29"/>
      <c r="C3749" s="59"/>
      <c r="E3749" s="60"/>
      <c r="F3749" s="60"/>
      <c r="G3749" s="60"/>
      <c r="H3749" s="38"/>
      <c r="N3749" s="37"/>
      <c r="P3749" s="24"/>
      <c r="R3749" s="24"/>
      <c r="U3749" s="61"/>
      <c r="V3749" s="61"/>
      <c r="AA3749" s="25"/>
      <c r="AF3749" s="64"/>
    </row>
    <row r="3750" spans="1:32">
      <c r="A3750" s="37"/>
      <c r="B3750" s="29"/>
      <c r="C3750" s="59"/>
      <c r="E3750" s="60"/>
      <c r="F3750" s="60"/>
      <c r="G3750" s="60"/>
      <c r="H3750" s="38"/>
      <c r="N3750" s="37"/>
      <c r="P3750" s="24"/>
      <c r="R3750" s="24"/>
      <c r="U3750" s="61"/>
      <c r="V3750" s="61"/>
      <c r="AA3750" s="25"/>
      <c r="AF3750" s="64"/>
    </row>
    <row r="3751" spans="1:32">
      <c r="A3751" s="37"/>
      <c r="B3751" s="29"/>
      <c r="C3751" s="59"/>
      <c r="E3751" s="60"/>
      <c r="F3751" s="60"/>
      <c r="G3751" s="60"/>
      <c r="H3751" s="38"/>
      <c r="N3751" s="37"/>
      <c r="P3751" s="24"/>
      <c r="R3751" s="24"/>
      <c r="U3751" s="61"/>
      <c r="V3751" s="61"/>
      <c r="AA3751" s="25"/>
      <c r="AF3751" s="64"/>
    </row>
    <row r="3752" spans="1:32">
      <c r="A3752" s="37"/>
      <c r="B3752" s="29"/>
      <c r="C3752" s="59"/>
      <c r="E3752" s="60"/>
      <c r="F3752" s="60"/>
      <c r="G3752" s="60"/>
      <c r="H3752" s="38"/>
      <c r="N3752" s="37"/>
      <c r="P3752" s="24"/>
      <c r="R3752" s="24"/>
      <c r="U3752" s="61"/>
      <c r="V3752" s="61"/>
      <c r="AA3752" s="25"/>
      <c r="AF3752" s="64"/>
    </row>
    <row r="3753" spans="1:32">
      <c r="A3753" s="37"/>
      <c r="B3753" s="29"/>
      <c r="C3753" s="59"/>
      <c r="E3753" s="60"/>
      <c r="F3753" s="60"/>
      <c r="G3753" s="60"/>
      <c r="H3753" s="38"/>
      <c r="N3753" s="37"/>
      <c r="P3753" s="24"/>
      <c r="R3753" s="24"/>
      <c r="U3753" s="61"/>
      <c r="V3753" s="61"/>
      <c r="AA3753" s="25"/>
      <c r="AF3753" s="64"/>
    </row>
    <row r="3754" spans="1:32">
      <c r="A3754" s="37"/>
      <c r="B3754" s="29"/>
      <c r="C3754" s="59"/>
      <c r="E3754" s="60"/>
      <c r="F3754" s="60"/>
      <c r="G3754" s="60"/>
      <c r="H3754" s="38"/>
      <c r="N3754" s="37"/>
      <c r="P3754" s="24"/>
      <c r="R3754" s="24"/>
      <c r="U3754" s="61"/>
      <c r="V3754" s="61"/>
      <c r="AA3754" s="25"/>
      <c r="AF3754" s="64"/>
    </row>
    <row r="3755" spans="1:32">
      <c r="A3755" s="37"/>
      <c r="B3755" s="29"/>
      <c r="C3755" s="59"/>
      <c r="E3755" s="60"/>
      <c r="F3755" s="60"/>
      <c r="G3755" s="60"/>
      <c r="H3755" s="38"/>
      <c r="N3755" s="37"/>
      <c r="P3755" s="24"/>
      <c r="R3755" s="24"/>
      <c r="U3755" s="61"/>
      <c r="V3755" s="61"/>
      <c r="AA3755" s="25"/>
      <c r="AF3755" s="64"/>
    </row>
    <row r="3756" spans="1:32">
      <c r="A3756" s="37"/>
      <c r="B3756" s="29"/>
      <c r="C3756" s="59"/>
      <c r="E3756" s="60"/>
      <c r="F3756" s="60"/>
      <c r="G3756" s="60"/>
      <c r="H3756" s="38"/>
      <c r="N3756" s="37"/>
      <c r="P3756" s="24"/>
      <c r="R3756" s="24"/>
      <c r="U3756" s="61"/>
      <c r="V3756" s="61"/>
      <c r="AA3756" s="25"/>
      <c r="AF3756" s="64"/>
    </row>
    <row r="3757" spans="1:32">
      <c r="A3757" s="37"/>
      <c r="B3757" s="29"/>
      <c r="C3757" s="59"/>
      <c r="E3757" s="60"/>
      <c r="F3757" s="60"/>
      <c r="G3757" s="60"/>
      <c r="H3757" s="38"/>
      <c r="N3757" s="37"/>
      <c r="P3757" s="24"/>
      <c r="R3757" s="24"/>
      <c r="U3757" s="61"/>
      <c r="V3757" s="61"/>
      <c r="AA3757" s="25"/>
      <c r="AF3757" s="64"/>
    </row>
    <row r="3758" spans="1:32">
      <c r="A3758" s="37"/>
      <c r="B3758" s="29"/>
      <c r="C3758" s="59"/>
      <c r="E3758" s="60"/>
      <c r="F3758" s="60"/>
      <c r="G3758" s="60"/>
      <c r="H3758" s="38"/>
      <c r="N3758" s="37"/>
      <c r="P3758" s="24"/>
      <c r="R3758" s="24"/>
      <c r="U3758" s="61"/>
      <c r="V3758" s="61"/>
      <c r="AA3758" s="25"/>
      <c r="AF3758" s="64"/>
    </row>
    <row r="3759" spans="1:32">
      <c r="A3759" s="37"/>
      <c r="C3759" s="59"/>
      <c r="E3759" s="60"/>
      <c r="F3759" s="60"/>
      <c r="G3759" s="60"/>
      <c r="H3759" s="38"/>
      <c r="P3759" s="24"/>
      <c r="R3759" s="24"/>
      <c r="S3759" s="37"/>
      <c r="U3759" s="61"/>
      <c r="V3759" s="61"/>
      <c r="AA3759" s="25"/>
      <c r="AF3759" s="64"/>
    </row>
    <row r="3760" spans="1:32">
      <c r="A3760" s="37"/>
      <c r="C3760" s="59"/>
      <c r="E3760" s="60"/>
      <c r="F3760" s="60"/>
      <c r="G3760" s="60"/>
      <c r="H3760" s="38"/>
      <c r="P3760" s="24"/>
      <c r="R3760" s="24"/>
      <c r="S3760" s="37"/>
      <c r="U3760" s="61"/>
      <c r="V3760" s="61"/>
      <c r="AA3760" s="25"/>
      <c r="AF3760" s="64"/>
    </row>
    <row r="3761" spans="1:33">
      <c r="A3761" s="37"/>
      <c r="C3761" s="59"/>
      <c r="E3761" s="60"/>
      <c r="F3761" s="60"/>
      <c r="G3761" s="60"/>
      <c r="H3761" s="38"/>
      <c r="P3761" s="24"/>
      <c r="R3761" s="24"/>
      <c r="S3761" s="37"/>
      <c r="U3761" s="61"/>
      <c r="V3761" s="61"/>
      <c r="AA3761" s="25"/>
      <c r="AF3761" s="64"/>
    </row>
    <row r="3762" spans="1:33">
      <c r="A3762" s="37"/>
      <c r="C3762" s="59"/>
      <c r="E3762" s="60"/>
      <c r="F3762" s="60"/>
      <c r="G3762" s="60"/>
      <c r="H3762" s="38"/>
      <c r="P3762" s="24"/>
      <c r="R3762" s="24"/>
      <c r="S3762" s="37"/>
      <c r="U3762" s="61"/>
      <c r="V3762" s="61"/>
      <c r="AA3762" s="25"/>
      <c r="AF3762" s="64"/>
    </row>
    <row r="3763" spans="1:33">
      <c r="A3763" s="37"/>
      <c r="C3763" s="59"/>
      <c r="E3763" s="60"/>
      <c r="F3763" s="60"/>
      <c r="G3763" s="60"/>
      <c r="H3763" s="38"/>
      <c r="P3763" s="24"/>
      <c r="R3763" s="24"/>
      <c r="S3763" s="37"/>
      <c r="U3763" s="61"/>
      <c r="V3763" s="61"/>
      <c r="AA3763" s="25"/>
      <c r="AF3763" s="64"/>
      <c r="AG3763" s="69"/>
    </row>
    <row r="3764" spans="1:33">
      <c r="A3764" s="37"/>
      <c r="C3764" s="59"/>
      <c r="E3764" s="60"/>
      <c r="F3764" s="60"/>
      <c r="G3764" s="60"/>
      <c r="H3764" s="38"/>
      <c r="P3764" s="24"/>
      <c r="R3764" s="24"/>
      <c r="S3764" s="37"/>
      <c r="U3764" s="61"/>
      <c r="V3764" s="61"/>
      <c r="AA3764" s="25"/>
      <c r="AF3764" s="64"/>
      <c r="AG3764" s="69"/>
    </row>
    <row r="3765" spans="1:33">
      <c r="A3765" s="37"/>
      <c r="C3765" s="59"/>
      <c r="E3765" s="60"/>
      <c r="F3765" s="60"/>
      <c r="G3765" s="60"/>
      <c r="H3765" s="38"/>
      <c r="P3765" s="24"/>
      <c r="R3765" s="24"/>
      <c r="S3765" s="37"/>
      <c r="U3765" s="61"/>
      <c r="V3765" s="61"/>
      <c r="AA3765" s="25"/>
      <c r="AF3765" s="64"/>
      <c r="AG3765" s="69"/>
    </row>
    <row r="3766" spans="1:33">
      <c r="A3766" s="37"/>
      <c r="C3766" s="59"/>
      <c r="E3766" s="60"/>
      <c r="F3766" s="60"/>
      <c r="G3766" s="60"/>
      <c r="H3766" s="38"/>
      <c r="P3766" s="24"/>
      <c r="R3766" s="24"/>
      <c r="S3766" s="37"/>
      <c r="U3766" s="61"/>
      <c r="V3766" s="61"/>
      <c r="AA3766" s="25"/>
      <c r="AF3766" s="64"/>
      <c r="AG3766" s="69"/>
    </row>
    <row r="3767" spans="1:33">
      <c r="A3767" s="37"/>
      <c r="C3767" s="59"/>
      <c r="E3767" s="60"/>
      <c r="F3767" s="60"/>
      <c r="G3767" s="60"/>
      <c r="H3767" s="38"/>
      <c r="P3767" s="24"/>
      <c r="R3767" s="24"/>
      <c r="S3767" s="37"/>
      <c r="U3767" s="61"/>
      <c r="V3767" s="61"/>
      <c r="AA3767" s="25"/>
      <c r="AD3767" s="64"/>
      <c r="AE3767" s="64"/>
      <c r="AF3767" s="64"/>
      <c r="AG3767" s="69"/>
    </row>
    <row r="3768" spans="1:33">
      <c r="A3768" s="37"/>
      <c r="C3768" s="59"/>
      <c r="E3768" s="60"/>
      <c r="F3768" s="60"/>
      <c r="G3768" s="60"/>
      <c r="H3768" s="38"/>
      <c r="P3768" s="24"/>
      <c r="R3768" s="24"/>
      <c r="S3768" s="37"/>
      <c r="U3768" s="61"/>
      <c r="V3768" s="61"/>
      <c r="AA3768" s="25"/>
      <c r="AD3768" s="64"/>
      <c r="AE3768" s="64"/>
      <c r="AF3768" s="64"/>
      <c r="AG3768" s="69"/>
    </row>
    <row r="3769" spans="1:33">
      <c r="A3769" s="37"/>
      <c r="C3769" s="59"/>
      <c r="E3769" s="60"/>
      <c r="F3769" s="60"/>
      <c r="G3769" s="60"/>
      <c r="H3769" s="38"/>
      <c r="P3769" s="24"/>
      <c r="R3769" s="24"/>
      <c r="S3769" s="37"/>
      <c r="U3769" s="61"/>
      <c r="V3769" s="61"/>
      <c r="AA3769" s="25"/>
      <c r="AD3769" s="64"/>
      <c r="AE3769" s="64"/>
      <c r="AF3769" s="64"/>
      <c r="AG3769" s="69"/>
    </row>
    <row r="3770" spans="1:33">
      <c r="A3770" s="37"/>
      <c r="C3770" s="59"/>
      <c r="E3770" s="60"/>
      <c r="F3770" s="60"/>
      <c r="G3770" s="60"/>
      <c r="H3770" s="38"/>
      <c r="P3770" s="24"/>
      <c r="R3770" s="24"/>
      <c r="S3770" s="37"/>
      <c r="U3770" s="61"/>
      <c r="V3770" s="61"/>
      <c r="AA3770" s="25"/>
      <c r="AF3770" s="64"/>
    </row>
    <row r="3771" spans="1:33">
      <c r="A3771" s="37"/>
      <c r="C3771" s="59"/>
      <c r="E3771" s="60"/>
      <c r="F3771" s="60"/>
      <c r="G3771" s="60"/>
      <c r="H3771" s="38"/>
      <c r="P3771" s="24"/>
      <c r="R3771" s="24"/>
      <c r="S3771" s="37"/>
      <c r="U3771" s="61"/>
      <c r="V3771" s="61"/>
      <c r="AA3771" s="25"/>
      <c r="AF3771" s="64"/>
    </row>
    <row r="3772" spans="1:33">
      <c r="A3772" s="37"/>
      <c r="C3772" s="59"/>
      <c r="E3772" s="60"/>
      <c r="F3772" s="60"/>
      <c r="G3772" s="60"/>
      <c r="H3772" s="38"/>
      <c r="P3772" s="24"/>
      <c r="R3772" s="24"/>
      <c r="S3772" s="37"/>
      <c r="U3772" s="61"/>
      <c r="V3772" s="61"/>
      <c r="AA3772" s="25"/>
      <c r="AF3772" s="64"/>
    </row>
    <row r="3773" spans="1:33">
      <c r="A3773" s="37"/>
      <c r="C3773" s="59"/>
      <c r="E3773" s="60"/>
      <c r="F3773" s="60"/>
      <c r="G3773" s="60"/>
      <c r="H3773" s="38"/>
      <c r="P3773" s="24"/>
      <c r="R3773" s="24"/>
      <c r="S3773" s="37"/>
      <c r="U3773" s="61"/>
      <c r="V3773" s="61"/>
      <c r="AA3773" s="25"/>
      <c r="AF3773" s="64"/>
    </row>
    <row r="3774" spans="1:33">
      <c r="A3774" s="37"/>
      <c r="C3774" s="59"/>
      <c r="E3774" s="60"/>
      <c r="F3774" s="60"/>
      <c r="G3774" s="60"/>
      <c r="H3774" s="38"/>
      <c r="P3774" s="24"/>
      <c r="R3774" s="24"/>
      <c r="S3774" s="37"/>
      <c r="U3774" s="61"/>
      <c r="V3774" s="61"/>
      <c r="AA3774" s="25"/>
      <c r="AF3774" s="64"/>
    </row>
    <row r="3775" spans="1:33">
      <c r="A3775" s="37"/>
      <c r="C3775" s="59"/>
      <c r="E3775" s="60"/>
      <c r="F3775" s="60"/>
      <c r="G3775" s="60"/>
      <c r="H3775" s="38"/>
      <c r="P3775" s="24"/>
      <c r="R3775" s="24"/>
      <c r="S3775" s="37"/>
      <c r="U3775" s="61"/>
      <c r="V3775" s="61"/>
      <c r="AA3775" s="25"/>
      <c r="AD3775" s="64"/>
      <c r="AE3775" s="64"/>
      <c r="AF3775" s="64"/>
    </row>
    <row r="3776" spans="1:33">
      <c r="A3776" s="37"/>
      <c r="C3776" s="59"/>
      <c r="E3776" s="60"/>
      <c r="F3776" s="60"/>
      <c r="G3776" s="60"/>
      <c r="H3776" s="38"/>
      <c r="P3776" s="24"/>
      <c r="R3776" s="24"/>
      <c r="S3776" s="37"/>
      <c r="U3776" s="61"/>
      <c r="V3776" s="61"/>
      <c r="AA3776" s="25"/>
      <c r="AF3776" s="64"/>
    </row>
    <row r="3777" spans="1:32">
      <c r="A3777" s="37"/>
      <c r="C3777" s="59"/>
      <c r="E3777" s="60"/>
      <c r="F3777" s="60"/>
      <c r="G3777" s="60"/>
      <c r="H3777" s="38"/>
      <c r="P3777" s="24"/>
      <c r="R3777" s="24"/>
      <c r="S3777" s="37"/>
      <c r="U3777" s="61"/>
      <c r="V3777" s="61"/>
      <c r="AA3777" s="25"/>
      <c r="AF3777" s="64"/>
    </row>
    <row r="3778" spans="1:32">
      <c r="A3778" s="37"/>
      <c r="C3778" s="59"/>
      <c r="E3778" s="60"/>
      <c r="F3778" s="60"/>
      <c r="G3778" s="60"/>
      <c r="H3778" s="38"/>
      <c r="P3778" s="24"/>
      <c r="R3778" s="24"/>
      <c r="S3778" s="37"/>
      <c r="U3778" s="61"/>
      <c r="V3778" s="61"/>
      <c r="AA3778" s="25"/>
      <c r="AF3778" s="64"/>
    </row>
    <row r="3779" spans="1:32">
      <c r="A3779" s="37"/>
      <c r="C3779" s="59"/>
      <c r="E3779" s="60"/>
      <c r="F3779" s="60"/>
      <c r="G3779" s="60"/>
      <c r="H3779" s="38"/>
      <c r="P3779" s="24"/>
      <c r="R3779" s="24"/>
      <c r="S3779" s="37"/>
      <c r="U3779" s="61"/>
      <c r="V3779" s="61"/>
      <c r="AA3779" s="25"/>
      <c r="AF3779" s="64"/>
    </row>
    <row r="3780" spans="1:32">
      <c r="A3780" s="37"/>
      <c r="C3780" s="59"/>
      <c r="E3780" s="60"/>
      <c r="F3780" s="60"/>
      <c r="G3780" s="60"/>
      <c r="H3780" s="38"/>
      <c r="P3780" s="24"/>
      <c r="R3780" s="24"/>
      <c r="S3780" s="37"/>
      <c r="U3780" s="61"/>
      <c r="V3780" s="61"/>
      <c r="AA3780" s="25"/>
      <c r="AF3780" s="64"/>
    </row>
    <row r="3781" spans="1:32">
      <c r="A3781" s="37"/>
      <c r="C3781" s="59"/>
      <c r="E3781" s="60"/>
      <c r="F3781" s="60"/>
      <c r="G3781" s="60"/>
      <c r="H3781" s="38"/>
      <c r="P3781" s="24"/>
      <c r="R3781" s="24"/>
      <c r="S3781" s="37"/>
      <c r="U3781" s="61"/>
      <c r="V3781" s="61"/>
      <c r="AA3781" s="25"/>
      <c r="AF3781" s="64"/>
    </row>
    <row r="3782" spans="1:32">
      <c r="A3782" s="37"/>
      <c r="C3782" s="59"/>
      <c r="E3782" s="60"/>
      <c r="F3782" s="60"/>
      <c r="G3782" s="60"/>
      <c r="H3782" s="38"/>
      <c r="P3782" s="24"/>
      <c r="R3782" s="24"/>
      <c r="S3782" s="37"/>
      <c r="U3782" s="61"/>
      <c r="V3782" s="61"/>
      <c r="AA3782" s="25"/>
      <c r="AF3782" s="64"/>
    </row>
    <row r="3783" spans="1:32">
      <c r="A3783" s="37"/>
      <c r="C3783" s="59"/>
      <c r="E3783" s="60"/>
      <c r="F3783" s="60"/>
      <c r="G3783" s="60"/>
      <c r="H3783" s="38"/>
      <c r="P3783" s="24"/>
      <c r="R3783" s="24"/>
      <c r="S3783" s="37"/>
      <c r="U3783" s="61"/>
      <c r="V3783" s="61"/>
      <c r="AA3783" s="25"/>
      <c r="AF3783" s="64"/>
    </row>
    <row r="3784" spans="1:32">
      <c r="A3784" s="37"/>
      <c r="C3784" s="59"/>
      <c r="E3784" s="60"/>
      <c r="F3784" s="60"/>
      <c r="G3784" s="60"/>
      <c r="H3784" s="38"/>
      <c r="P3784" s="24"/>
      <c r="R3784" s="24"/>
      <c r="S3784" s="37"/>
      <c r="U3784" s="61"/>
      <c r="V3784" s="61"/>
      <c r="AA3784" s="25"/>
      <c r="AF3784" s="64"/>
    </row>
    <row r="3785" spans="1:32">
      <c r="A3785" s="37"/>
      <c r="C3785" s="59"/>
      <c r="E3785" s="60"/>
      <c r="F3785" s="60"/>
      <c r="G3785" s="60"/>
      <c r="H3785" s="38"/>
      <c r="P3785" s="24"/>
      <c r="R3785" s="24"/>
      <c r="S3785" s="37"/>
      <c r="U3785" s="61"/>
      <c r="V3785" s="61"/>
      <c r="AA3785" s="25"/>
      <c r="AF3785" s="64"/>
    </row>
    <row r="3786" spans="1:32">
      <c r="A3786" s="37"/>
      <c r="C3786" s="59"/>
      <c r="D3786" s="29"/>
      <c r="E3786" s="60"/>
      <c r="F3786" s="60"/>
      <c r="G3786" s="60"/>
      <c r="H3786" s="38"/>
      <c r="P3786" s="24"/>
      <c r="R3786" s="24"/>
      <c r="S3786" s="37"/>
      <c r="U3786" s="61"/>
      <c r="V3786" s="61"/>
      <c r="AA3786" s="25"/>
      <c r="AF3786" s="64"/>
    </row>
    <row r="3787" spans="1:32">
      <c r="A3787" s="37"/>
      <c r="C3787" s="59"/>
      <c r="D3787" s="29"/>
      <c r="E3787" s="60"/>
      <c r="F3787" s="60"/>
      <c r="G3787" s="60"/>
      <c r="H3787" s="38"/>
      <c r="P3787" s="24"/>
      <c r="R3787" s="24"/>
      <c r="S3787" s="37"/>
      <c r="U3787" s="61"/>
      <c r="V3787" s="61"/>
      <c r="AA3787" s="25"/>
      <c r="AF3787" s="64"/>
    </row>
    <row r="3788" spans="1:32">
      <c r="A3788" s="37"/>
      <c r="C3788" s="59"/>
      <c r="D3788" s="29"/>
      <c r="E3788" s="60"/>
      <c r="F3788" s="60"/>
      <c r="G3788" s="60"/>
      <c r="H3788" s="38"/>
      <c r="P3788" s="24"/>
      <c r="R3788" s="24"/>
      <c r="S3788" s="37"/>
      <c r="U3788" s="61"/>
      <c r="V3788" s="61"/>
      <c r="AA3788" s="25"/>
      <c r="AF3788" s="64"/>
    </row>
    <row r="3789" spans="1:32">
      <c r="A3789" s="37"/>
      <c r="C3789" s="59"/>
      <c r="D3789" s="29"/>
      <c r="E3789" s="60"/>
      <c r="F3789" s="60"/>
      <c r="G3789" s="60"/>
      <c r="H3789" s="38"/>
      <c r="P3789" s="24"/>
      <c r="R3789" s="24"/>
      <c r="S3789" s="37"/>
      <c r="U3789" s="61"/>
      <c r="V3789" s="61"/>
      <c r="AA3789" s="25"/>
      <c r="AF3789" s="64"/>
    </row>
    <row r="3790" spans="1:32">
      <c r="A3790" s="37"/>
      <c r="C3790" s="59"/>
      <c r="D3790" s="29"/>
      <c r="E3790" s="60"/>
      <c r="F3790" s="60"/>
      <c r="G3790" s="60"/>
      <c r="H3790" s="38"/>
      <c r="P3790" s="24"/>
      <c r="R3790" s="24"/>
      <c r="S3790" s="37"/>
      <c r="U3790" s="61"/>
      <c r="V3790" s="61"/>
      <c r="AA3790" s="25"/>
      <c r="AF3790" s="64"/>
    </row>
    <row r="3791" spans="1:32">
      <c r="A3791" s="37"/>
      <c r="C3791" s="59"/>
      <c r="D3791" s="29"/>
      <c r="E3791" s="60"/>
      <c r="F3791" s="60"/>
      <c r="G3791" s="60"/>
      <c r="H3791" s="38"/>
      <c r="P3791" s="24"/>
      <c r="R3791" s="24"/>
      <c r="S3791" s="37"/>
      <c r="U3791" s="61"/>
      <c r="V3791" s="61"/>
      <c r="AA3791" s="25"/>
      <c r="AF3791" s="64"/>
    </row>
    <row r="3792" spans="1:32">
      <c r="A3792" s="37"/>
      <c r="C3792" s="59"/>
      <c r="D3792" s="29"/>
      <c r="E3792" s="60"/>
      <c r="F3792" s="60"/>
      <c r="G3792" s="60"/>
      <c r="H3792" s="38"/>
      <c r="P3792" s="24"/>
      <c r="R3792" s="24"/>
      <c r="S3792" s="37"/>
      <c r="U3792" s="61"/>
      <c r="V3792" s="61"/>
      <c r="AA3792" s="25"/>
      <c r="AF3792" s="64"/>
    </row>
    <row r="3793" spans="1:32">
      <c r="A3793" s="37"/>
      <c r="C3793" s="59"/>
      <c r="D3793" s="29"/>
      <c r="E3793" s="60"/>
      <c r="F3793" s="60"/>
      <c r="G3793" s="60"/>
      <c r="H3793" s="38"/>
      <c r="P3793" s="24"/>
      <c r="R3793" s="24"/>
      <c r="S3793" s="37"/>
      <c r="U3793" s="61"/>
      <c r="V3793" s="61"/>
      <c r="AA3793" s="25"/>
      <c r="AF3793" s="64"/>
    </row>
    <row r="3794" spans="1:32">
      <c r="A3794" s="37"/>
      <c r="C3794" s="59"/>
      <c r="D3794" s="29"/>
      <c r="E3794" s="60"/>
      <c r="F3794" s="60"/>
      <c r="G3794" s="60"/>
      <c r="H3794" s="38"/>
      <c r="P3794" s="24"/>
      <c r="R3794" s="24"/>
      <c r="U3794" s="61"/>
      <c r="V3794" s="61"/>
      <c r="AA3794" s="25"/>
      <c r="AF3794" s="64"/>
    </row>
    <row r="3795" spans="1:32">
      <c r="A3795" s="37"/>
      <c r="C3795" s="59"/>
      <c r="D3795" s="29"/>
      <c r="E3795" s="60"/>
      <c r="F3795" s="60"/>
      <c r="G3795" s="60"/>
      <c r="H3795" s="38"/>
      <c r="P3795" s="24"/>
      <c r="R3795" s="24"/>
      <c r="U3795" s="61"/>
      <c r="V3795" s="61"/>
      <c r="AA3795" s="25"/>
      <c r="AD3795" s="64"/>
      <c r="AE3795" s="64"/>
      <c r="AF3795" s="64"/>
    </row>
    <row r="3796" spans="1:32">
      <c r="A3796" s="37"/>
      <c r="C3796" s="59"/>
      <c r="D3796" s="29"/>
      <c r="E3796" s="60"/>
      <c r="F3796" s="60"/>
      <c r="G3796" s="60"/>
      <c r="H3796" s="38"/>
      <c r="P3796" s="24"/>
      <c r="R3796" s="24"/>
      <c r="U3796" s="61"/>
      <c r="V3796" s="61"/>
      <c r="AA3796" s="25"/>
      <c r="AD3796" s="64"/>
      <c r="AE3796" s="64"/>
      <c r="AF3796" s="64"/>
    </row>
    <row r="3797" spans="1:32">
      <c r="A3797" s="37"/>
      <c r="C3797" s="59"/>
      <c r="D3797" s="29"/>
      <c r="E3797" s="60"/>
      <c r="F3797" s="60"/>
      <c r="G3797" s="60"/>
      <c r="H3797" s="38"/>
      <c r="P3797" s="24"/>
      <c r="R3797" s="24"/>
      <c r="U3797" s="61"/>
      <c r="V3797" s="61"/>
      <c r="AA3797" s="25"/>
      <c r="AD3797" s="64"/>
      <c r="AE3797" s="64"/>
      <c r="AF3797" s="64"/>
    </row>
    <row r="3798" spans="1:32">
      <c r="A3798" s="37"/>
      <c r="C3798" s="59"/>
      <c r="D3798" s="29"/>
      <c r="E3798" s="60"/>
      <c r="F3798" s="60"/>
      <c r="G3798" s="60"/>
      <c r="H3798" s="38"/>
      <c r="P3798" s="24"/>
      <c r="R3798" s="24"/>
      <c r="U3798" s="61"/>
      <c r="V3798" s="61"/>
      <c r="AA3798" s="25"/>
      <c r="AF3798" s="64"/>
    </row>
    <row r="3799" spans="1:32">
      <c r="A3799" s="37"/>
      <c r="C3799" s="59"/>
      <c r="D3799" s="29"/>
      <c r="E3799" s="60"/>
      <c r="F3799" s="60"/>
      <c r="G3799" s="60"/>
      <c r="H3799" s="38"/>
      <c r="P3799" s="24"/>
      <c r="R3799" s="24"/>
      <c r="U3799" s="61"/>
      <c r="V3799" s="61"/>
      <c r="AA3799" s="25"/>
      <c r="AF3799" s="64"/>
    </row>
    <row r="3800" spans="1:32">
      <c r="A3800" s="37"/>
      <c r="C3800" s="59"/>
      <c r="D3800" s="29"/>
      <c r="E3800" s="60"/>
      <c r="F3800" s="60"/>
      <c r="G3800" s="60"/>
      <c r="H3800" s="38"/>
      <c r="P3800" s="24"/>
      <c r="R3800" s="24"/>
      <c r="U3800" s="61"/>
      <c r="V3800" s="61"/>
      <c r="AA3800" s="25"/>
      <c r="AF3800" s="64"/>
    </row>
    <row r="3801" spans="1:32">
      <c r="A3801" s="37"/>
      <c r="C3801" s="59"/>
      <c r="D3801" s="29"/>
      <c r="E3801" s="60"/>
      <c r="F3801" s="60"/>
      <c r="G3801" s="60"/>
      <c r="H3801" s="38"/>
      <c r="P3801" s="24"/>
      <c r="R3801" s="24"/>
      <c r="U3801" s="61"/>
      <c r="V3801" s="61"/>
      <c r="AA3801" s="25"/>
      <c r="AF3801" s="64"/>
    </row>
    <row r="3802" spans="1:32">
      <c r="A3802" s="37"/>
      <c r="C3802" s="59"/>
      <c r="D3802" s="29"/>
      <c r="E3802" s="60"/>
      <c r="F3802" s="60"/>
      <c r="G3802" s="60"/>
      <c r="H3802" s="38"/>
      <c r="P3802" s="24"/>
      <c r="R3802" s="24"/>
      <c r="U3802" s="61"/>
      <c r="V3802" s="61"/>
      <c r="AA3802" s="25"/>
      <c r="AF3802" s="64"/>
    </row>
    <row r="3803" spans="1:32">
      <c r="A3803" s="37"/>
      <c r="C3803" s="59"/>
      <c r="D3803" s="29"/>
      <c r="E3803" s="60"/>
      <c r="F3803" s="60"/>
      <c r="G3803" s="60"/>
      <c r="H3803" s="38"/>
      <c r="P3803" s="24"/>
      <c r="R3803" s="24"/>
      <c r="U3803" s="61"/>
      <c r="V3803" s="61"/>
      <c r="AA3803" s="25"/>
      <c r="AF3803" s="64"/>
    </row>
    <row r="3804" spans="1:32">
      <c r="A3804" s="37"/>
      <c r="C3804" s="59"/>
      <c r="D3804" s="29"/>
      <c r="E3804" s="60"/>
      <c r="F3804" s="60"/>
      <c r="G3804" s="60"/>
      <c r="H3804" s="38"/>
      <c r="P3804" s="24"/>
      <c r="R3804" s="24"/>
      <c r="U3804" s="61"/>
      <c r="V3804" s="61"/>
      <c r="AA3804" s="25"/>
      <c r="AF3804" s="64"/>
    </row>
    <row r="3805" spans="1:32">
      <c r="A3805" s="37"/>
      <c r="C3805" s="59"/>
      <c r="D3805" s="29"/>
      <c r="E3805" s="60"/>
      <c r="F3805" s="60"/>
      <c r="G3805" s="60"/>
      <c r="H3805" s="38"/>
      <c r="P3805" s="24"/>
      <c r="R3805" s="24"/>
      <c r="U3805" s="61"/>
      <c r="V3805" s="61"/>
      <c r="AA3805" s="25"/>
      <c r="AF3805" s="64"/>
    </row>
    <row r="3806" spans="1:32">
      <c r="A3806" s="37"/>
      <c r="C3806" s="59"/>
      <c r="D3806" s="29"/>
      <c r="E3806" s="60"/>
      <c r="F3806" s="60"/>
      <c r="G3806" s="60"/>
      <c r="H3806" s="38"/>
      <c r="P3806" s="24"/>
      <c r="R3806" s="24"/>
      <c r="U3806" s="61"/>
      <c r="V3806" s="61"/>
      <c r="AA3806" s="25"/>
      <c r="AF3806" s="64"/>
    </row>
    <row r="3807" spans="1:32">
      <c r="A3807" s="37"/>
      <c r="C3807" s="59"/>
      <c r="D3807" s="29"/>
      <c r="E3807" s="60"/>
      <c r="F3807" s="60"/>
      <c r="G3807" s="60"/>
      <c r="H3807" s="38"/>
      <c r="P3807" s="24"/>
      <c r="R3807" s="24"/>
      <c r="U3807" s="61"/>
      <c r="V3807" s="61"/>
      <c r="AA3807" s="25"/>
      <c r="AF3807" s="64"/>
    </row>
    <row r="3808" spans="1:32">
      <c r="A3808" s="37"/>
      <c r="C3808" s="59"/>
      <c r="D3808" s="29"/>
      <c r="E3808" s="60"/>
      <c r="F3808" s="60"/>
      <c r="G3808" s="60"/>
      <c r="H3808" s="38"/>
      <c r="P3808" s="24"/>
      <c r="R3808" s="24"/>
      <c r="U3808" s="61"/>
      <c r="V3808" s="61"/>
      <c r="AA3808" s="25"/>
      <c r="AF3808" s="64"/>
    </row>
    <row r="3809" spans="1:33">
      <c r="A3809" s="37"/>
      <c r="B3809" s="29"/>
      <c r="C3809" s="59"/>
      <c r="E3809" s="60"/>
      <c r="F3809" s="60"/>
      <c r="G3809" s="60"/>
      <c r="H3809" s="38"/>
      <c r="P3809" s="24"/>
      <c r="R3809" s="24"/>
      <c r="U3809" s="61"/>
      <c r="V3809" s="61"/>
      <c r="AA3809" s="25"/>
      <c r="AF3809" s="64"/>
    </row>
    <row r="3810" spans="1:33">
      <c r="A3810" s="37"/>
      <c r="B3810" s="29"/>
      <c r="C3810" s="59"/>
      <c r="E3810" s="60"/>
      <c r="F3810" s="60"/>
      <c r="G3810" s="60"/>
      <c r="H3810" s="38"/>
      <c r="P3810" s="24"/>
      <c r="R3810" s="24"/>
      <c r="U3810" s="61"/>
      <c r="V3810" s="61"/>
      <c r="AA3810" s="25"/>
      <c r="AF3810" s="64"/>
    </row>
    <row r="3811" spans="1:33">
      <c r="A3811" s="37"/>
      <c r="B3811" s="29"/>
      <c r="C3811" s="59"/>
      <c r="E3811" s="60"/>
      <c r="F3811" s="60"/>
      <c r="G3811" s="60"/>
      <c r="H3811" s="38"/>
      <c r="P3811" s="24"/>
      <c r="R3811" s="24"/>
      <c r="U3811" s="61"/>
      <c r="V3811" s="61"/>
      <c r="AA3811" s="25"/>
      <c r="AF3811" s="64"/>
    </row>
    <row r="3812" spans="1:33">
      <c r="A3812" s="37"/>
      <c r="B3812" s="29"/>
      <c r="C3812" s="59"/>
      <c r="E3812" s="60"/>
      <c r="F3812" s="60"/>
      <c r="G3812" s="60"/>
      <c r="H3812" s="38"/>
      <c r="P3812" s="24"/>
      <c r="R3812" s="24"/>
      <c r="U3812" s="61"/>
      <c r="V3812" s="61"/>
      <c r="AA3812" s="25"/>
      <c r="AF3812" s="64"/>
    </row>
    <row r="3813" spans="1:33">
      <c r="A3813" s="37"/>
      <c r="B3813" s="29"/>
      <c r="C3813" s="59"/>
      <c r="E3813" s="60"/>
      <c r="F3813" s="60"/>
      <c r="G3813" s="60"/>
      <c r="H3813" s="38"/>
      <c r="P3813" s="24"/>
      <c r="R3813" s="24"/>
      <c r="U3813" s="61"/>
      <c r="V3813" s="61"/>
      <c r="AA3813" s="25"/>
      <c r="AF3813" s="64"/>
      <c r="AG3813" s="69"/>
    </row>
    <row r="3814" spans="1:33">
      <c r="A3814" s="37"/>
      <c r="B3814" s="29"/>
      <c r="C3814" s="59"/>
      <c r="E3814" s="60"/>
      <c r="F3814" s="60"/>
      <c r="G3814" s="60"/>
      <c r="H3814" s="38"/>
      <c r="P3814" s="24"/>
      <c r="R3814" s="24"/>
      <c r="U3814" s="61"/>
      <c r="V3814" s="61"/>
      <c r="AA3814" s="25"/>
      <c r="AF3814" s="64"/>
      <c r="AG3814" s="69"/>
    </row>
    <row r="3815" spans="1:33">
      <c r="A3815" s="37"/>
      <c r="B3815" s="29"/>
      <c r="C3815" s="59"/>
      <c r="E3815" s="60"/>
      <c r="F3815" s="60"/>
      <c r="G3815" s="60"/>
      <c r="H3815" s="38"/>
      <c r="P3815" s="24"/>
      <c r="R3815" s="24"/>
      <c r="U3815" s="61"/>
      <c r="V3815" s="61"/>
      <c r="AA3815" s="25"/>
      <c r="AF3815" s="64"/>
      <c r="AG3815" s="69"/>
    </row>
    <row r="3816" spans="1:33">
      <c r="A3816" s="37"/>
      <c r="B3816" s="29"/>
      <c r="C3816" s="59"/>
      <c r="E3816" s="60"/>
      <c r="F3816" s="60"/>
      <c r="G3816" s="60"/>
      <c r="H3816" s="38"/>
      <c r="P3816" s="24"/>
      <c r="R3816" s="24"/>
      <c r="U3816" s="61"/>
      <c r="V3816" s="61"/>
      <c r="AA3816" s="25"/>
      <c r="AD3816" s="64"/>
      <c r="AE3816" s="64"/>
      <c r="AF3816" s="64"/>
      <c r="AG3816" s="69"/>
    </row>
    <row r="3817" spans="1:33">
      <c r="A3817" s="37"/>
      <c r="B3817" s="29"/>
      <c r="C3817" s="59"/>
      <c r="E3817" s="60"/>
      <c r="F3817" s="60"/>
      <c r="G3817" s="60"/>
      <c r="H3817" s="38"/>
      <c r="P3817" s="24"/>
      <c r="R3817" s="24"/>
      <c r="U3817" s="61"/>
      <c r="V3817" s="61"/>
      <c r="AA3817" s="25"/>
      <c r="AF3817" s="64"/>
    </row>
    <row r="3818" spans="1:33">
      <c r="A3818" s="37"/>
      <c r="B3818" s="29"/>
      <c r="C3818" s="59"/>
      <c r="E3818" s="60"/>
      <c r="F3818" s="60"/>
      <c r="G3818" s="60"/>
      <c r="H3818" s="38"/>
      <c r="P3818" s="24"/>
      <c r="R3818" s="24"/>
      <c r="U3818" s="61"/>
      <c r="V3818" s="61"/>
      <c r="AA3818" s="25"/>
      <c r="AF3818" s="64"/>
    </row>
    <row r="3819" spans="1:33">
      <c r="A3819" s="37"/>
      <c r="B3819" s="29"/>
      <c r="C3819" s="59"/>
      <c r="E3819" s="60"/>
      <c r="F3819" s="60"/>
      <c r="G3819" s="60"/>
      <c r="H3819" s="38"/>
      <c r="P3819" s="24"/>
      <c r="R3819" s="24"/>
      <c r="U3819" s="61"/>
      <c r="V3819" s="61"/>
      <c r="AA3819" s="25"/>
      <c r="AF3819" s="64"/>
    </row>
    <row r="3820" spans="1:33">
      <c r="A3820" s="37"/>
      <c r="B3820" s="29"/>
      <c r="C3820" s="59"/>
      <c r="E3820" s="60"/>
      <c r="F3820" s="60"/>
      <c r="G3820" s="60"/>
      <c r="H3820" s="38"/>
      <c r="P3820" s="24"/>
      <c r="R3820" s="24"/>
      <c r="U3820" s="61"/>
      <c r="V3820" s="61"/>
      <c r="AA3820" s="25"/>
      <c r="AF3820" s="64"/>
    </row>
    <row r="3821" spans="1:33">
      <c r="A3821" s="37"/>
      <c r="B3821" s="29"/>
      <c r="C3821" s="59"/>
      <c r="E3821" s="60"/>
      <c r="F3821" s="60"/>
      <c r="G3821" s="60"/>
      <c r="H3821" s="38"/>
      <c r="P3821" s="24"/>
      <c r="R3821" s="24"/>
      <c r="U3821" s="61"/>
      <c r="V3821" s="61"/>
      <c r="AA3821" s="25"/>
      <c r="AF3821" s="64"/>
    </row>
    <row r="3822" spans="1:33">
      <c r="A3822" s="37"/>
      <c r="B3822" s="29"/>
      <c r="C3822" s="59"/>
      <c r="E3822" s="60"/>
      <c r="F3822" s="60"/>
      <c r="G3822" s="60"/>
      <c r="H3822" s="38"/>
      <c r="P3822" s="24"/>
      <c r="R3822" s="24"/>
      <c r="U3822" s="61"/>
      <c r="V3822" s="61"/>
      <c r="AA3822" s="25"/>
      <c r="AF3822" s="64"/>
    </row>
    <row r="3823" spans="1:33">
      <c r="A3823" s="37"/>
      <c r="B3823" s="29"/>
      <c r="C3823" s="59"/>
      <c r="E3823" s="60"/>
      <c r="F3823" s="60"/>
      <c r="G3823" s="60"/>
      <c r="H3823" s="38"/>
      <c r="P3823" s="24"/>
      <c r="R3823" s="24"/>
      <c r="U3823" s="61"/>
      <c r="V3823" s="61"/>
      <c r="AA3823" s="25"/>
      <c r="AF3823" s="64"/>
    </row>
    <row r="3824" spans="1:33">
      <c r="A3824" s="37"/>
      <c r="B3824" s="29"/>
      <c r="C3824" s="59"/>
      <c r="E3824" s="60"/>
      <c r="F3824" s="60"/>
      <c r="G3824" s="60"/>
      <c r="H3824" s="38"/>
      <c r="P3824" s="24"/>
      <c r="R3824" s="24"/>
      <c r="U3824" s="61"/>
      <c r="V3824" s="61"/>
      <c r="AA3824" s="25"/>
      <c r="AF3824" s="64"/>
    </row>
    <row r="3825" spans="1:33">
      <c r="A3825" s="37"/>
      <c r="B3825" s="29"/>
      <c r="C3825" s="59"/>
      <c r="E3825" s="60"/>
      <c r="F3825" s="60"/>
      <c r="G3825" s="60"/>
      <c r="H3825" s="38"/>
      <c r="P3825" s="24"/>
      <c r="R3825" s="24"/>
      <c r="U3825" s="61"/>
      <c r="V3825" s="61"/>
      <c r="AA3825" s="25"/>
      <c r="AF3825" s="64"/>
    </row>
    <row r="3826" spans="1:33">
      <c r="A3826" s="37"/>
      <c r="B3826" s="29"/>
      <c r="C3826" s="59"/>
      <c r="E3826" s="60"/>
      <c r="F3826" s="60"/>
      <c r="G3826" s="60"/>
      <c r="H3826" s="38"/>
      <c r="P3826" s="24"/>
      <c r="R3826" s="24"/>
      <c r="U3826" s="61"/>
      <c r="V3826" s="61"/>
      <c r="AA3826" s="25"/>
      <c r="AF3826" s="64"/>
    </row>
    <row r="3827" spans="1:33">
      <c r="A3827" s="37"/>
      <c r="B3827" s="29"/>
      <c r="C3827" s="59"/>
      <c r="E3827" s="60"/>
      <c r="F3827" s="60"/>
      <c r="G3827" s="60"/>
      <c r="H3827" s="38"/>
      <c r="P3827" s="24"/>
      <c r="R3827" s="24"/>
      <c r="U3827" s="24"/>
      <c r="V3827" s="23"/>
      <c r="AA3827" s="25"/>
      <c r="AF3827" s="64"/>
    </row>
    <row r="3828" spans="1:33">
      <c r="A3828" s="37"/>
      <c r="C3828" s="59"/>
      <c r="E3828" s="60"/>
      <c r="F3828" s="60"/>
      <c r="G3828" s="60"/>
      <c r="H3828" s="38"/>
      <c r="P3828" s="24"/>
      <c r="R3828" s="24"/>
      <c r="U3828" s="61"/>
      <c r="V3828" s="61"/>
      <c r="AA3828" s="25"/>
      <c r="AF3828" s="64"/>
    </row>
    <row r="3829" spans="1:33">
      <c r="A3829" s="37"/>
      <c r="C3829" s="59"/>
      <c r="E3829" s="60"/>
      <c r="F3829" s="60"/>
      <c r="G3829" s="60"/>
      <c r="H3829" s="38"/>
      <c r="P3829" s="24"/>
      <c r="R3829" s="24"/>
      <c r="U3829" s="61"/>
      <c r="V3829" s="61"/>
      <c r="AA3829" s="25"/>
      <c r="AF3829" s="64"/>
    </row>
    <row r="3830" spans="1:33">
      <c r="A3830" s="37"/>
      <c r="C3830" s="59"/>
      <c r="E3830" s="60"/>
      <c r="F3830" s="60"/>
      <c r="G3830" s="60"/>
      <c r="H3830" s="38"/>
      <c r="P3830" s="24"/>
      <c r="R3830" s="24"/>
      <c r="U3830" s="61"/>
      <c r="V3830" s="61"/>
      <c r="AA3830" s="25"/>
      <c r="AD3830" s="64"/>
      <c r="AE3830" s="64"/>
      <c r="AF3830" s="64"/>
    </row>
    <row r="3831" spans="1:33">
      <c r="A3831" s="37"/>
      <c r="C3831" s="59"/>
      <c r="E3831" s="60"/>
      <c r="F3831" s="60"/>
      <c r="G3831" s="60"/>
      <c r="H3831" s="38"/>
      <c r="P3831" s="24"/>
      <c r="R3831" s="24"/>
      <c r="U3831" s="61"/>
      <c r="V3831" s="61"/>
      <c r="AA3831" s="25"/>
      <c r="AF3831" s="64"/>
    </row>
    <row r="3832" spans="1:33">
      <c r="A3832" s="37"/>
      <c r="C3832" s="59"/>
      <c r="E3832" s="60"/>
      <c r="F3832" s="60"/>
      <c r="G3832" s="60"/>
      <c r="H3832" s="38"/>
      <c r="P3832" s="24"/>
      <c r="R3832" s="24"/>
      <c r="U3832" s="61"/>
      <c r="V3832" s="61"/>
      <c r="AA3832" s="25"/>
      <c r="AF3832" s="64"/>
    </row>
    <row r="3833" spans="1:33">
      <c r="A3833" s="37"/>
      <c r="C3833" s="59"/>
      <c r="E3833" s="60"/>
      <c r="F3833" s="60"/>
      <c r="G3833" s="60"/>
      <c r="H3833" s="38"/>
      <c r="P3833" s="24"/>
      <c r="R3833" s="24"/>
      <c r="U3833" s="61"/>
      <c r="V3833" s="61"/>
      <c r="AA3833" s="25"/>
      <c r="AF3833" s="64"/>
      <c r="AG3833" s="69"/>
    </row>
    <row r="3834" spans="1:33">
      <c r="A3834" s="37"/>
      <c r="C3834" s="59"/>
      <c r="E3834" s="60"/>
      <c r="F3834" s="60"/>
      <c r="G3834" s="60"/>
      <c r="H3834" s="38"/>
      <c r="P3834" s="24"/>
      <c r="R3834" s="24"/>
      <c r="U3834" s="61"/>
      <c r="V3834" s="61"/>
      <c r="AA3834" s="25"/>
      <c r="AF3834" s="64"/>
      <c r="AG3834" s="69"/>
    </row>
    <row r="3835" spans="1:33">
      <c r="A3835" s="37"/>
      <c r="C3835" s="59"/>
      <c r="E3835" s="60"/>
      <c r="F3835" s="60"/>
      <c r="G3835" s="60"/>
      <c r="H3835" s="38"/>
      <c r="P3835" s="24"/>
      <c r="R3835" s="24"/>
      <c r="U3835" s="61"/>
      <c r="V3835" s="61"/>
      <c r="AA3835" s="25"/>
      <c r="AD3835" s="64"/>
      <c r="AE3835" s="64"/>
      <c r="AF3835" s="64"/>
      <c r="AG3835" s="69"/>
    </row>
    <row r="3836" spans="1:33">
      <c r="A3836" s="37"/>
      <c r="C3836" s="59"/>
      <c r="E3836" s="60"/>
      <c r="F3836" s="60"/>
      <c r="G3836" s="60"/>
      <c r="H3836" s="38"/>
      <c r="P3836" s="24"/>
      <c r="R3836" s="24"/>
      <c r="U3836" s="61"/>
      <c r="V3836" s="61"/>
      <c r="AA3836" s="25"/>
      <c r="AD3836" s="64"/>
      <c r="AE3836" s="64"/>
      <c r="AF3836" s="64"/>
      <c r="AG3836" s="69"/>
    </row>
    <row r="3837" spans="1:33">
      <c r="A3837" s="37"/>
      <c r="C3837" s="59"/>
      <c r="E3837" s="60"/>
      <c r="F3837" s="60"/>
      <c r="G3837" s="60"/>
      <c r="H3837" s="38"/>
      <c r="P3837" s="24"/>
      <c r="R3837" s="24"/>
      <c r="U3837" s="61"/>
      <c r="V3837" s="61"/>
      <c r="AA3837" s="25"/>
      <c r="AD3837" s="64"/>
      <c r="AE3837" s="64"/>
      <c r="AF3837" s="64"/>
      <c r="AG3837" s="69"/>
    </row>
    <row r="3838" spans="1:33">
      <c r="A3838" s="37"/>
      <c r="C3838" s="59"/>
      <c r="E3838" s="60"/>
      <c r="F3838" s="60"/>
      <c r="G3838" s="60"/>
      <c r="H3838" s="38"/>
      <c r="P3838" s="24"/>
      <c r="R3838" s="24"/>
      <c r="U3838" s="61"/>
      <c r="V3838" s="61"/>
      <c r="AA3838" s="25"/>
      <c r="AF3838" s="64"/>
    </row>
    <row r="3839" spans="1:33">
      <c r="A3839" s="37"/>
      <c r="C3839" s="59"/>
      <c r="E3839" s="60"/>
      <c r="F3839" s="60"/>
      <c r="G3839" s="60"/>
      <c r="H3839" s="38"/>
      <c r="P3839" s="24"/>
      <c r="R3839" s="24"/>
      <c r="U3839" s="61"/>
      <c r="V3839" s="61"/>
      <c r="AA3839" s="25"/>
      <c r="AF3839" s="64"/>
    </row>
    <row r="3840" spans="1:33">
      <c r="A3840" s="37"/>
      <c r="C3840" s="59"/>
      <c r="E3840" s="60"/>
      <c r="F3840" s="60"/>
      <c r="G3840" s="60"/>
      <c r="H3840" s="38"/>
      <c r="P3840" s="24"/>
      <c r="R3840" s="24"/>
      <c r="U3840" s="61"/>
      <c r="V3840" s="61"/>
      <c r="AA3840" s="25"/>
      <c r="AF3840" s="64"/>
    </row>
    <row r="3841" spans="1:32">
      <c r="A3841" s="37"/>
      <c r="C3841" s="59"/>
      <c r="E3841" s="60"/>
      <c r="F3841" s="60"/>
      <c r="G3841" s="60"/>
      <c r="H3841" s="38"/>
      <c r="P3841" s="24"/>
      <c r="R3841" s="24"/>
      <c r="U3841" s="61"/>
      <c r="V3841" s="61"/>
      <c r="AA3841" s="25"/>
      <c r="AF3841" s="64"/>
    </row>
    <row r="3842" spans="1:32">
      <c r="A3842" s="37"/>
      <c r="C3842" s="59"/>
      <c r="E3842" s="60"/>
      <c r="F3842" s="60"/>
      <c r="G3842" s="60"/>
      <c r="H3842" s="38"/>
      <c r="P3842" s="24"/>
      <c r="R3842" s="24"/>
      <c r="U3842" s="61"/>
      <c r="V3842" s="61"/>
      <c r="AA3842" s="25"/>
      <c r="AF3842" s="64"/>
    </row>
    <row r="3843" spans="1:32">
      <c r="A3843" s="37"/>
      <c r="C3843" s="59"/>
      <c r="E3843" s="60"/>
      <c r="F3843" s="60"/>
      <c r="G3843" s="60"/>
      <c r="H3843" s="38"/>
      <c r="P3843" s="24"/>
      <c r="R3843" s="24"/>
      <c r="U3843" s="61"/>
      <c r="V3843" s="61"/>
      <c r="AA3843" s="25"/>
      <c r="AF3843" s="64"/>
    </row>
    <row r="3844" spans="1:32">
      <c r="A3844" s="37"/>
      <c r="C3844" s="59"/>
      <c r="E3844" s="60"/>
      <c r="F3844" s="60"/>
      <c r="G3844" s="60"/>
      <c r="H3844" s="38"/>
      <c r="P3844" s="24"/>
      <c r="R3844" s="24"/>
      <c r="U3844" s="61"/>
      <c r="V3844" s="61"/>
      <c r="AA3844" s="25"/>
      <c r="AF3844" s="64"/>
    </row>
    <row r="3845" spans="1:32">
      <c r="A3845" s="37"/>
      <c r="C3845" s="59"/>
      <c r="E3845" s="60"/>
      <c r="F3845" s="60"/>
      <c r="G3845" s="60"/>
      <c r="H3845" s="38"/>
      <c r="P3845" s="24"/>
      <c r="R3845" s="24"/>
      <c r="U3845" s="61"/>
      <c r="V3845" s="61"/>
      <c r="AA3845" s="25"/>
      <c r="AF3845" s="64"/>
    </row>
    <row r="3846" spans="1:32">
      <c r="A3846" s="37"/>
      <c r="C3846" s="59"/>
      <c r="E3846" s="60"/>
      <c r="F3846" s="60"/>
      <c r="G3846" s="60"/>
      <c r="H3846" s="38"/>
      <c r="P3846" s="24"/>
      <c r="R3846" s="24"/>
      <c r="U3846" s="61"/>
      <c r="V3846" s="61"/>
      <c r="AA3846" s="25"/>
      <c r="AF3846" s="64"/>
    </row>
    <row r="3847" spans="1:32">
      <c r="A3847" s="37"/>
      <c r="C3847" s="59"/>
      <c r="E3847" s="60"/>
      <c r="F3847" s="60"/>
      <c r="G3847" s="60"/>
      <c r="H3847" s="38"/>
      <c r="P3847" s="24"/>
      <c r="R3847" s="24"/>
      <c r="U3847" s="61"/>
      <c r="V3847" s="61"/>
      <c r="AA3847" s="25"/>
      <c r="AF3847" s="64"/>
    </row>
    <row r="3848" spans="1:32">
      <c r="A3848" s="37"/>
      <c r="B3848" s="29"/>
      <c r="C3848" s="59"/>
      <c r="E3848" s="60"/>
      <c r="F3848" s="60"/>
      <c r="G3848" s="60"/>
      <c r="H3848" s="38"/>
      <c r="P3848" s="24"/>
      <c r="R3848" s="24"/>
      <c r="U3848" s="61"/>
      <c r="V3848" s="61"/>
      <c r="AA3848" s="25"/>
      <c r="AF3848" s="64"/>
    </row>
    <row r="3849" spans="1:32">
      <c r="A3849" s="37"/>
      <c r="B3849" s="29"/>
      <c r="C3849" s="59"/>
      <c r="E3849" s="60"/>
      <c r="F3849" s="60"/>
      <c r="G3849" s="60"/>
      <c r="H3849" s="38"/>
      <c r="P3849" s="24"/>
      <c r="R3849" s="24"/>
      <c r="U3849" s="61"/>
      <c r="V3849" s="61"/>
      <c r="AA3849" s="25"/>
      <c r="AF3849" s="64"/>
    </row>
    <row r="3850" spans="1:32">
      <c r="A3850" s="37"/>
      <c r="B3850" s="29"/>
      <c r="C3850" s="59"/>
      <c r="E3850" s="60"/>
      <c r="F3850" s="60"/>
      <c r="G3850" s="60"/>
      <c r="H3850" s="38"/>
      <c r="P3850" s="24"/>
      <c r="R3850" s="24"/>
      <c r="U3850" s="61"/>
      <c r="V3850" s="61"/>
      <c r="AA3850" s="25"/>
      <c r="AF3850" s="64"/>
    </row>
    <row r="3851" spans="1:32">
      <c r="A3851" s="37"/>
      <c r="B3851" s="29"/>
      <c r="C3851" s="59"/>
      <c r="E3851" s="60"/>
      <c r="F3851" s="60"/>
      <c r="G3851" s="60"/>
      <c r="H3851" s="38"/>
      <c r="P3851" s="24"/>
      <c r="R3851" s="24"/>
      <c r="U3851" s="61"/>
      <c r="V3851" s="61"/>
      <c r="AA3851" s="25"/>
      <c r="AF3851" s="64"/>
    </row>
    <row r="3852" spans="1:32">
      <c r="A3852" s="37"/>
      <c r="B3852" s="29"/>
      <c r="C3852" s="59"/>
      <c r="E3852" s="60"/>
      <c r="F3852" s="60"/>
      <c r="G3852" s="60"/>
      <c r="H3852" s="38"/>
      <c r="P3852" s="24"/>
      <c r="R3852" s="24"/>
      <c r="U3852" s="61"/>
      <c r="V3852" s="61"/>
      <c r="AA3852" s="25"/>
      <c r="AD3852" s="64"/>
      <c r="AE3852" s="64"/>
      <c r="AF3852" s="64"/>
    </row>
    <row r="3853" spans="1:32">
      <c r="A3853" s="37"/>
      <c r="B3853" s="29"/>
      <c r="C3853" s="59"/>
      <c r="E3853" s="60"/>
      <c r="F3853" s="60"/>
      <c r="G3853" s="60"/>
      <c r="H3853" s="38"/>
      <c r="P3853" s="24"/>
      <c r="R3853" s="24"/>
      <c r="U3853" s="61"/>
      <c r="V3853" s="61"/>
      <c r="AA3853" s="25"/>
      <c r="AD3853" s="64"/>
      <c r="AE3853" s="64"/>
      <c r="AF3853" s="64"/>
    </row>
    <row r="3854" spans="1:32">
      <c r="A3854" s="37"/>
      <c r="B3854" s="29"/>
      <c r="C3854" s="59"/>
      <c r="E3854" s="60"/>
      <c r="F3854" s="60"/>
      <c r="G3854" s="60"/>
      <c r="H3854" s="38"/>
      <c r="P3854" s="24"/>
      <c r="R3854" s="24"/>
      <c r="U3854" s="61"/>
      <c r="V3854" s="61"/>
      <c r="AA3854" s="25"/>
      <c r="AD3854" s="64"/>
      <c r="AE3854" s="64"/>
      <c r="AF3854" s="64"/>
    </row>
    <row r="3855" spans="1:32">
      <c r="A3855" s="37"/>
      <c r="B3855" s="29"/>
      <c r="C3855" s="59"/>
      <c r="E3855" s="60"/>
      <c r="F3855" s="60"/>
      <c r="G3855" s="60"/>
      <c r="H3855" s="38"/>
      <c r="P3855" s="24"/>
      <c r="R3855" s="24"/>
      <c r="U3855" s="61"/>
      <c r="V3855" s="61"/>
      <c r="AA3855" s="25"/>
      <c r="AD3855" s="64"/>
      <c r="AE3855" s="64"/>
      <c r="AF3855" s="64"/>
    </row>
    <row r="3856" spans="1:32">
      <c r="A3856" s="37"/>
      <c r="B3856" s="29"/>
      <c r="C3856" s="59"/>
      <c r="E3856" s="60"/>
      <c r="F3856" s="60"/>
      <c r="G3856" s="60"/>
      <c r="H3856" s="38"/>
      <c r="P3856" s="24"/>
      <c r="R3856" s="24"/>
      <c r="U3856" s="61"/>
      <c r="V3856" s="61"/>
      <c r="AA3856" s="25"/>
      <c r="AD3856" s="64"/>
      <c r="AE3856" s="64"/>
      <c r="AF3856" s="64"/>
    </row>
    <row r="3857" spans="1:33">
      <c r="A3857" s="37"/>
      <c r="B3857" s="29"/>
      <c r="C3857" s="59"/>
      <c r="E3857" s="60"/>
      <c r="F3857" s="60"/>
      <c r="G3857" s="60"/>
      <c r="H3857" s="38"/>
      <c r="P3857" s="24"/>
      <c r="R3857" s="24"/>
      <c r="U3857" s="61"/>
      <c r="V3857" s="61"/>
      <c r="AA3857" s="25"/>
      <c r="AD3857" s="64"/>
      <c r="AE3857" s="64"/>
      <c r="AF3857" s="64"/>
    </row>
    <row r="3858" spans="1:33">
      <c r="A3858" s="37"/>
      <c r="B3858" s="29"/>
      <c r="C3858" s="59"/>
      <c r="E3858" s="60"/>
      <c r="F3858" s="60"/>
      <c r="G3858" s="60"/>
      <c r="H3858" s="38"/>
      <c r="P3858" s="24"/>
      <c r="R3858" s="24"/>
      <c r="U3858" s="61"/>
      <c r="V3858" s="61"/>
      <c r="AA3858" s="25"/>
      <c r="AD3858" s="64"/>
      <c r="AE3858" s="64"/>
      <c r="AF3858" s="64"/>
    </row>
    <row r="3859" spans="1:33">
      <c r="A3859" s="74"/>
      <c r="B3859" s="29"/>
      <c r="C3859" s="59"/>
      <c r="E3859" s="60"/>
      <c r="F3859" s="60"/>
      <c r="G3859" s="60"/>
      <c r="H3859" s="38"/>
      <c r="P3859" s="24"/>
      <c r="R3859" s="24"/>
      <c r="U3859" s="61"/>
      <c r="V3859" s="61"/>
      <c r="AA3859" s="25"/>
      <c r="AD3859" s="64"/>
      <c r="AE3859" s="64"/>
      <c r="AF3859" s="64"/>
    </row>
    <row r="3860" spans="1:33">
      <c r="A3860" s="74"/>
      <c r="B3860" s="29"/>
      <c r="C3860" s="59"/>
      <c r="E3860" s="60"/>
      <c r="F3860" s="60"/>
      <c r="G3860" s="60"/>
      <c r="H3860" s="38"/>
      <c r="P3860" s="24"/>
      <c r="R3860" s="24"/>
      <c r="U3860" s="61"/>
      <c r="V3860" s="61"/>
      <c r="AA3860" s="25"/>
      <c r="AD3860" s="64"/>
      <c r="AE3860" s="64"/>
      <c r="AF3860" s="64"/>
    </row>
    <row r="3861" spans="1:33">
      <c r="A3861" s="74"/>
      <c r="C3861" s="59"/>
      <c r="D3861" s="29"/>
      <c r="E3861" s="60"/>
      <c r="F3861" s="60"/>
      <c r="G3861" s="60"/>
      <c r="H3861" s="38"/>
      <c r="P3861" s="24"/>
      <c r="R3861" s="24"/>
      <c r="U3861" s="61"/>
      <c r="V3861" s="61"/>
      <c r="AA3861" s="25"/>
      <c r="AD3861" s="64"/>
      <c r="AE3861" s="64"/>
      <c r="AF3861" s="64"/>
    </row>
    <row r="3862" spans="1:33">
      <c r="A3862" s="74"/>
      <c r="C3862" s="59"/>
      <c r="D3862" s="29"/>
      <c r="E3862" s="60"/>
      <c r="F3862" s="60"/>
      <c r="G3862" s="60"/>
      <c r="H3862" s="38"/>
      <c r="P3862" s="24"/>
      <c r="R3862" s="24"/>
      <c r="U3862" s="61"/>
      <c r="V3862" s="61"/>
      <c r="AA3862" s="25"/>
      <c r="AF3862" s="64"/>
    </row>
    <row r="3863" spans="1:33">
      <c r="A3863" s="74"/>
      <c r="C3863" s="59"/>
      <c r="D3863" s="29"/>
      <c r="E3863" s="60"/>
      <c r="F3863" s="60"/>
      <c r="G3863" s="60"/>
      <c r="H3863" s="38"/>
      <c r="P3863" s="24"/>
      <c r="R3863" s="24"/>
      <c r="U3863" s="61"/>
      <c r="V3863" s="61"/>
      <c r="AA3863" s="25"/>
      <c r="AD3863" s="64"/>
      <c r="AE3863" s="64"/>
      <c r="AF3863" s="64"/>
    </row>
    <row r="3864" spans="1:33">
      <c r="A3864" s="74"/>
      <c r="C3864" s="59"/>
      <c r="D3864" s="29"/>
      <c r="E3864" s="60"/>
      <c r="F3864" s="60"/>
      <c r="G3864" s="60"/>
      <c r="H3864" s="38"/>
      <c r="P3864" s="24"/>
      <c r="R3864" s="24"/>
      <c r="U3864" s="61"/>
      <c r="V3864" s="61"/>
      <c r="AA3864" s="25"/>
      <c r="AD3864" s="64"/>
      <c r="AE3864" s="64"/>
      <c r="AF3864" s="64"/>
    </row>
    <row r="3865" spans="1:33">
      <c r="A3865" s="74"/>
      <c r="C3865" s="59"/>
      <c r="D3865" s="29"/>
      <c r="E3865" s="60"/>
      <c r="F3865" s="60"/>
      <c r="G3865" s="60"/>
      <c r="H3865" s="38"/>
      <c r="P3865" s="24"/>
      <c r="R3865" s="24"/>
      <c r="U3865" s="61"/>
      <c r="V3865" s="61"/>
      <c r="AA3865" s="25"/>
      <c r="AF3865" s="64"/>
      <c r="AG3865" s="69"/>
    </row>
    <row r="3866" spans="1:33">
      <c r="A3866" s="74"/>
      <c r="C3866" s="59"/>
      <c r="D3866" s="29"/>
      <c r="E3866" s="60"/>
      <c r="F3866" s="60"/>
      <c r="G3866" s="60"/>
      <c r="H3866" s="38"/>
      <c r="P3866" s="24"/>
      <c r="R3866" s="24"/>
      <c r="U3866" s="61"/>
      <c r="V3866" s="61"/>
      <c r="AA3866" s="25"/>
      <c r="AF3866" s="64"/>
      <c r="AG3866" s="69"/>
    </row>
    <row r="3867" spans="1:33">
      <c r="A3867" s="74"/>
      <c r="C3867" s="59"/>
      <c r="D3867" s="29"/>
      <c r="E3867" s="60"/>
      <c r="F3867" s="60"/>
      <c r="G3867" s="60"/>
      <c r="H3867" s="38"/>
      <c r="P3867" s="24"/>
      <c r="R3867" s="24"/>
      <c r="U3867" s="61"/>
      <c r="V3867" s="61"/>
      <c r="AA3867" s="25"/>
      <c r="AF3867" s="64"/>
      <c r="AG3867" s="69"/>
    </row>
    <row r="3868" spans="1:33">
      <c r="A3868" s="74"/>
      <c r="C3868" s="59"/>
      <c r="D3868" s="29"/>
      <c r="E3868" s="60"/>
      <c r="F3868" s="60"/>
      <c r="G3868" s="60"/>
      <c r="H3868" s="38"/>
      <c r="P3868" s="24"/>
      <c r="R3868" s="24"/>
      <c r="U3868" s="61"/>
      <c r="V3868" s="61"/>
      <c r="AA3868" s="25"/>
      <c r="AF3868" s="64"/>
      <c r="AG3868" s="69"/>
    </row>
    <row r="3869" spans="1:33">
      <c r="A3869" s="74"/>
      <c r="C3869" s="59"/>
      <c r="D3869" s="29"/>
      <c r="E3869" s="60"/>
      <c r="F3869" s="60"/>
      <c r="G3869" s="60"/>
      <c r="H3869" s="38"/>
      <c r="P3869" s="24"/>
      <c r="R3869" s="24"/>
      <c r="U3869" s="61"/>
      <c r="V3869" s="61"/>
      <c r="AA3869" s="25"/>
      <c r="AF3869" s="64"/>
      <c r="AG3869" s="69"/>
    </row>
    <row r="3870" spans="1:33">
      <c r="A3870" s="74"/>
      <c r="C3870" s="59"/>
      <c r="D3870" s="29"/>
      <c r="E3870" s="60"/>
      <c r="F3870" s="60"/>
      <c r="G3870" s="60"/>
      <c r="H3870" s="38"/>
      <c r="P3870" s="24"/>
      <c r="R3870" s="24"/>
      <c r="U3870" s="61"/>
      <c r="V3870" s="61"/>
      <c r="AA3870" s="25"/>
      <c r="AF3870" s="64"/>
      <c r="AG3870" s="69"/>
    </row>
    <row r="3871" spans="1:33">
      <c r="A3871" s="74"/>
      <c r="C3871" s="59"/>
      <c r="D3871" s="29"/>
      <c r="E3871" s="60"/>
      <c r="F3871" s="60"/>
      <c r="G3871" s="60"/>
      <c r="H3871" s="38"/>
      <c r="P3871" s="24"/>
      <c r="R3871" s="24"/>
      <c r="U3871" s="61"/>
      <c r="V3871" s="61"/>
      <c r="AA3871" s="25"/>
      <c r="AF3871" s="64"/>
      <c r="AG3871" s="69"/>
    </row>
    <row r="3872" spans="1:33">
      <c r="A3872" s="74"/>
      <c r="C3872" s="59"/>
      <c r="D3872" s="29"/>
      <c r="E3872" s="60"/>
      <c r="F3872" s="60"/>
      <c r="G3872" s="60"/>
      <c r="H3872" s="38"/>
      <c r="P3872" s="24"/>
      <c r="R3872" s="24"/>
      <c r="U3872" s="61"/>
      <c r="V3872" s="61"/>
      <c r="AA3872" s="25"/>
      <c r="AF3872" s="64"/>
      <c r="AG3872" s="69"/>
    </row>
    <row r="3873" spans="1:33">
      <c r="A3873" s="74"/>
      <c r="C3873" s="59"/>
      <c r="D3873" s="29"/>
      <c r="E3873" s="60"/>
      <c r="F3873" s="60"/>
      <c r="G3873" s="60"/>
      <c r="H3873" s="38"/>
      <c r="P3873" s="24"/>
      <c r="R3873" s="24"/>
      <c r="U3873" s="61"/>
      <c r="V3873" s="61"/>
      <c r="AA3873" s="25"/>
      <c r="AF3873" s="64"/>
      <c r="AG3873" s="69"/>
    </row>
    <row r="3874" spans="1:33">
      <c r="A3874" s="74"/>
      <c r="C3874" s="59"/>
      <c r="D3874" s="29"/>
      <c r="E3874" s="60"/>
      <c r="F3874" s="60"/>
      <c r="G3874" s="60"/>
      <c r="H3874" s="38"/>
      <c r="P3874" s="24"/>
      <c r="R3874" s="24"/>
      <c r="U3874" s="61"/>
      <c r="V3874" s="61"/>
      <c r="AA3874" s="25"/>
      <c r="AF3874" s="64"/>
      <c r="AG3874" s="69"/>
    </row>
    <row r="3875" spans="1:33">
      <c r="A3875" s="74"/>
      <c r="C3875" s="59"/>
      <c r="D3875" s="29"/>
      <c r="E3875" s="60"/>
      <c r="F3875" s="60"/>
      <c r="G3875" s="60"/>
      <c r="H3875" s="38"/>
      <c r="P3875" s="24"/>
      <c r="R3875" s="24"/>
      <c r="U3875" s="61"/>
      <c r="V3875" s="61"/>
      <c r="AA3875" s="25"/>
      <c r="AD3875" s="64"/>
      <c r="AE3875" s="64"/>
      <c r="AF3875" s="64"/>
      <c r="AG3875" s="69"/>
    </row>
    <row r="3876" spans="1:33">
      <c r="A3876" s="58"/>
      <c r="C3876" s="59"/>
      <c r="D3876" s="29"/>
      <c r="E3876" s="60"/>
      <c r="F3876" s="60"/>
      <c r="G3876" s="60"/>
      <c r="H3876" s="38"/>
      <c r="P3876" s="24"/>
      <c r="R3876" s="24"/>
      <c r="U3876" s="61"/>
      <c r="V3876" s="61"/>
      <c r="AA3876" s="25"/>
      <c r="AF3876" s="64"/>
    </row>
    <row r="3877" spans="1:33">
      <c r="A3877" s="58"/>
      <c r="C3877" s="59"/>
      <c r="D3877" s="29"/>
      <c r="E3877" s="60"/>
      <c r="F3877" s="60"/>
      <c r="G3877" s="60"/>
      <c r="H3877" s="38"/>
      <c r="P3877" s="24"/>
      <c r="R3877" s="24"/>
      <c r="U3877" s="61"/>
      <c r="V3877" s="61"/>
      <c r="AA3877" s="25"/>
      <c r="AF3877" s="64"/>
    </row>
    <row r="3878" spans="1:33">
      <c r="A3878" s="58"/>
      <c r="C3878" s="59"/>
      <c r="D3878" s="29"/>
      <c r="E3878" s="60"/>
      <c r="F3878" s="60"/>
      <c r="G3878" s="60"/>
      <c r="H3878" s="38"/>
      <c r="P3878" s="24"/>
      <c r="R3878" s="24"/>
      <c r="U3878" s="61"/>
      <c r="V3878" s="61"/>
      <c r="AA3878" s="25"/>
      <c r="AD3878" s="64"/>
      <c r="AE3878" s="64"/>
      <c r="AF3878" s="64"/>
    </row>
    <row r="3879" spans="1:33">
      <c r="A3879" s="58"/>
      <c r="C3879" s="59"/>
      <c r="D3879" s="29"/>
      <c r="E3879" s="60"/>
      <c r="F3879" s="60"/>
      <c r="G3879" s="60"/>
      <c r="H3879" s="38"/>
      <c r="P3879" s="24"/>
      <c r="R3879" s="24"/>
      <c r="U3879" s="61"/>
      <c r="V3879" s="61"/>
      <c r="AA3879" s="25"/>
      <c r="AD3879" s="64"/>
      <c r="AE3879" s="64"/>
      <c r="AF3879" s="64"/>
    </row>
    <row r="3880" spans="1:33">
      <c r="A3880" s="58"/>
      <c r="C3880" s="59"/>
      <c r="D3880" s="29"/>
      <c r="E3880" s="60"/>
      <c r="F3880" s="60"/>
      <c r="G3880" s="60"/>
      <c r="H3880" s="38"/>
      <c r="P3880" s="24"/>
      <c r="R3880" s="24"/>
      <c r="U3880" s="61"/>
      <c r="V3880" s="61"/>
      <c r="AA3880" s="25"/>
      <c r="AD3880" s="64"/>
      <c r="AE3880" s="64"/>
      <c r="AF3880" s="64"/>
    </row>
    <row r="3881" spans="1:33">
      <c r="A3881" s="58"/>
      <c r="C3881" s="59"/>
      <c r="D3881" s="29"/>
      <c r="E3881" s="60"/>
      <c r="F3881" s="60"/>
      <c r="G3881" s="60"/>
      <c r="H3881" s="38"/>
      <c r="P3881" s="24"/>
      <c r="R3881" s="24"/>
      <c r="U3881" s="61"/>
      <c r="V3881" s="61"/>
      <c r="AA3881" s="25"/>
      <c r="AD3881" s="64"/>
      <c r="AE3881" s="64"/>
      <c r="AF3881" s="64"/>
    </row>
    <row r="3882" spans="1:33">
      <c r="A3882" s="58"/>
      <c r="C3882" s="59"/>
      <c r="D3882" s="29"/>
      <c r="E3882" s="60"/>
      <c r="F3882" s="60"/>
      <c r="G3882" s="60"/>
      <c r="H3882" s="38"/>
      <c r="P3882" s="24"/>
      <c r="R3882" s="24"/>
      <c r="U3882" s="61"/>
      <c r="V3882" s="61"/>
      <c r="AA3882" s="25"/>
      <c r="AD3882" s="64"/>
      <c r="AE3882" s="64"/>
      <c r="AF3882" s="64"/>
    </row>
    <row r="3883" spans="1:33">
      <c r="A3883" s="58"/>
      <c r="C3883" s="59"/>
      <c r="E3883" s="60"/>
      <c r="F3883" s="60"/>
      <c r="G3883" s="60"/>
      <c r="H3883" s="38"/>
      <c r="P3883" s="24"/>
      <c r="R3883" s="24"/>
      <c r="U3883" s="61"/>
      <c r="V3883" s="61"/>
      <c r="AA3883" s="25"/>
      <c r="AD3883" s="64"/>
      <c r="AE3883" s="64"/>
      <c r="AF3883" s="64"/>
    </row>
    <row r="3884" spans="1:33">
      <c r="A3884" s="58"/>
      <c r="C3884" s="59"/>
      <c r="E3884" s="60"/>
      <c r="F3884" s="60"/>
      <c r="G3884" s="60"/>
      <c r="H3884" s="38"/>
      <c r="P3884" s="24"/>
      <c r="R3884" s="24"/>
      <c r="U3884" s="61"/>
      <c r="V3884" s="61"/>
      <c r="AA3884" s="25"/>
      <c r="AD3884" s="64"/>
      <c r="AE3884" s="64"/>
      <c r="AF3884" s="64"/>
    </row>
    <row r="3885" spans="1:33">
      <c r="A3885" s="58"/>
      <c r="C3885" s="59"/>
      <c r="E3885" s="60"/>
      <c r="F3885" s="60"/>
      <c r="G3885" s="60"/>
      <c r="H3885" s="38"/>
      <c r="P3885" s="24"/>
      <c r="R3885" s="24"/>
      <c r="U3885" s="61"/>
      <c r="V3885" s="61"/>
      <c r="AA3885" s="25"/>
      <c r="AF3885" s="64"/>
    </row>
    <row r="3886" spans="1:33">
      <c r="A3886" s="58"/>
      <c r="C3886" s="59"/>
      <c r="E3886" s="60"/>
      <c r="F3886" s="60"/>
      <c r="G3886" s="60"/>
      <c r="H3886" s="38"/>
      <c r="P3886" s="24"/>
      <c r="R3886" s="24"/>
      <c r="U3886" s="61"/>
      <c r="V3886" s="61"/>
      <c r="AA3886" s="25"/>
      <c r="AF3886" s="64"/>
    </row>
    <row r="3887" spans="1:33">
      <c r="A3887" s="58"/>
      <c r="C3887" s="59"/>
      <c r="E3887" s="60"/>
      <c r="F3887" s="60"/>
      <c r="G3887" s="60"/>
      <c r="H3887" s="38"/>
      <c r="P3887" s="24"/>
      <c r="R3887" s="24"/>
      <c r="U3887" s="61"/>
      <c r="V3887" s="61"/>
      <c r="AA3887" s="25"/>
      <c r="AF3887" s="64"/>
    </row>
    <row r="3888" spans="1:33">
      <c r="A3888" s="58"/>
      <c r="C3888" s="59"/>
      <c r="E3888" s="60"/>
      <c r="F3888" s="60"/>
      <c r="G3888" s="60"/>
      <c r="H3888" s="38"/>
      <c r="P3888" s="24"/>
      <c r="R3888" s="24"/>
      <c r="U3888" s="61"/>
      <c r="V3888" s="61"/>
      <c r="AA3888" s="25"/>
      <c r="AD3888" s="64"/>
      <c r="AE3888" s="64"/>
      <c r="AF3888" s="64"/>
    </row>
    <row r="3889" spans="1:32">
      <c r="A3889" s="58"/>
      <c r="C3889" s="59"/>
      <c r="E3889" s="60"/>
      <c r="F3889" s="60"/>
      <c r="G3889" s="60"/>
      <c r="H3889" s="38"/>
      <c r="P3889" s="24"/>
      <c r="R3889" s="24"/>
      <c r="U3889" s="61"/>
      <c r="V3889" s="61"/>
      <c r="AA3889" s="25"/>
      <c r="AF3889" s="64"/>
    </row>
    <row r="3890" spans="1:32">
      <c r="A3890" s="58"/>
      <c r="C3890" s="59"/>
      <c r="E3890" s="60"/>
      <c r="F3890" s="60"/>
      <c r="G3890" s="60"/>
      <c r="H3890" s="38"/>
      <c r="P3890" s="24"/>
      <c r="R3890" s="24"/>
      <c r="U3890" s="61"/>
      <c r="V3890" s="61"/>
      <c r="AA3890" s="25"/>
      <c r="AF3890" s="64"/>
    </row>
    <row r="3891" spans="1:32">
      <c r="A3891" s="58"/>
      <c r="C3891" s="59"/>
      <c r="E3891" s="60"/>
      <c r="F3891" s="60"/>
      <c r="G3891" s="60"/>
      <c r="H3891" s="38"/>
      <c r="P3891" s="24"/>
      <c r="R3891" s="24"/>
      <c r="U3891" s="61"/>
      <c r="V3891" s="61"/>
      <c r="AA3891" s="25"/>
      <c r="AF3891" s="64"/>
    </row>
    <row r="3892" spans="1:32">
      <c r="A3892" s="58"/>
      <c r="C3892" s="59"/>
      <c r="E3892" s="60"/>
      <c r="F3892" s="60"/>
      <c r="G3892" s="60"/>
      <c r="H3892" s="38"/>
      <c r="P3892" s="24"/>
      <c r="R3892" s="24"/>
      <c r="U3892" s="61"/>
      <c r="V3892" s="61"/>
      <c r="AA3892" s="25"/>
      <c r="AF3892" s="64"/>
    </row>
    <row r="3893" spans="1:32">
      <c r="A3893" s="58"/>
      <c r="C3893" s="59"/>
      <c r="E3893" s="60"/>
      <c r="F3893" s="60"/>
      <c r="G3893" s="60"/>
      <c r="H3893" s="38"/>
      <c r="P3893" s="24"/>
      <c r="R3893" s="24"/>
      <c r="U3893" s="61"/>
      <c r="V3893" s="61"/>
      <c r="AA3893" s="25"/>
      <c r="AF3893" s="64"/>
    </row>
    <row r="3894" spans="1:32">
      <c r="A3894" s="58"/>
      <c r="C3894" s="59"/>
      <c r="E3894" s="60"/>
      <c r="F3894" s="60"/>
      <c r="G3894" s="60"/>
      <c r="H3894" s="38"/>
      <c r="P3894" s="24"/>
      <c r="R3894" s="24"/>
      <c r="U3894" s="61"/>
      <c r="V3894" s="61"/>
      <c r="AA3894" s="25"/>
      <c r="AF3894" s="64"/>
    </row>
    <row r="3895" spans="1:32">
      <c r="A3895" s="58"/>
      <c r="C3895" s="59"/>
      <c r="E3895" s="60"/>
      <c r="F3895" s="60"/>
      <c r="G3895" s="60"/>
      <c r="H3895" s="38"/>
      <c r="P3895" s="24"/>
      <c r="R3895" s="24"/>
      <c r="U3895" s="61"/>
      <c r="V3895" s="61"/>
      <c r="AA3895" s="25"/>
      <c r="AF3895" s="64"/>
    </row>
    <row r="3896" spans="1:32">
      <c r="A3896" s="58"/>
      <c r="C3896" s="59"/>
      <c r="E3896" s="60"/>
      <c r="F3896" s="60"/>
      <c r="G3896" s="60"/>
      <c r="H3896" s="38"/>
      <c r="P3896" s="24"/>
      <c r="R3896" s="24"/>
      <c r="U3896" s="61"/>
      <c r="V3896" s="61"/>
      <c r="AA3896" s="25"/>
      <c r="AF3896" s="64"/>
    </row>
    <row r="3897" spans="1:32">
      <c r="A3897" s="58"/>
      <c r="C3897" s="59"/>
      <c r="E3897" s="60"/>
      <c r="F3897" s="60"/>
      <c r="G3897" s="60"/>
      <c r="H3897" s="38"/>
      <c r="P3897" s="24"/>
      <c r="R3897" s="24"/>
      <c r="U3897" s="61"/>
      <c r="V3897" s="61"/>
      <c r="AA3897" s="25"/>
      <c r="AF3897" s="64"/>
    </row>
    <row r="3898" spans="1:32">
      <c r="A3898" s="58"/>
      <c r="C3898" s="59"/>
      <c r="E3898" s="60"/>
      <c r="F3898" s="60"/>
      <c r="G3898" s="60"/>
      <c r="H3898" s="38"/>
      <c r="P3898" s="24"/>
      <c r="R3898" s="24"/>
      <c r="U3898" s="61"/>
      <c r="V3898" s="61"/>
      <c r="AA3898" s="25"/>
      <c r="AF3898" s="64"/>
    </row>
    <row r="3899" spans="1:32">
      <c r="A3899" s="58"/>
      <c r="C3899" s="59"/>
      <c r="E3899" s="60"/>
      <c r="F3899" s="60"/>
      <c r="G3899" s="60"/>
      <c r="H3899" s="38"/>
      <c r="P3899" s="24"/>
      <c r="R3899" s="24"/>
      <c r="U3899" s="61"/>
      <c r="V3899" s="61"/>
      <c r="AA3899" s="25"/>
      <c r="AF3899" s="64"/>
    </row>
    <row r="3900" spans="1:32">
      <c r="A3900" s="58"/>
      <c r="C3900" s="59"/>
      <c r="E3900" s="60"/>
      <c r="F3900" s="60"/>
      <c r="G3900" s="60"/>
      <c r="H3900" s="38"/>
      <c r="P3900" s="24"/>
      <c r="R3900" s="24"/>
      <c r="U3900" s="61"/>
      <c r="V3900" s="61"/>
      <c r="AA3900" s="25"/>
      <c r="AF3900" s="64"/>
    </row>
    <row r="3901" spans="1:32">
      <c r="A3901" s="58"/>
      <c r="C3901" s="59"/>
      <c r="E3901" s="60"/>
      <c r="F3901" s="60"/>
      <c r="G3901" s="60"/>
      <c r="H3901" s="38"/>
      <c r="P3901" s="24"/>
      <c r="R3901" s="24"/>
      <c r="U3901" s="61"/>
      <c r="V3901" s="61"/>
      <c r="AA3901" s="25"/>
      <c r="AF3901" s="64"/>
    </row>
    <row r="3902" spans="1:32">
      <c r="A3902" s="58"/>
      <c r="B3902" s="29"/>
      <c r="C3902" s="59"/>
      <c r="E3902" s="60"/>
      <c r="F3902" s="60"/>
      <c r="G3902" s="60"/>
      <c r="H3902" s="38"/>
      <c r="P3902" s="24"/>
      <c r="R3902" s="24"/>
      <c r="U3902" s="61"/>
      <c r="V3902" s="61"/>
      <c r="AA3902" s="25"/>
      <c r="AF3902" s="64"/>
    </row>
    <row r="3903" spans="1:32">
      <c r="A3903" s="58"/>
      <c r="B3903" s="29"/>
      <c r="C3903" s="59"/>
      <c r="E3903" s="60"/>
      <c r="F3903" s="60"/>
      <c r="G3903" s="60"/>
      <c r="H3903" s="38"/>
      <c r="P3903" s="24"/>
      <c r="R3903" s="24"/>
      <c r="U3903" s="61"/>
      <c r="V3903" s="61"/>
      <c r="AA3903" s="25"/>
      <c r="AF3903" s="64"/>
    </row>
    <row r="3904" spans="1:32">
      <c r="A3904" s="58"/>
      <c r="B3904" s="29"/>
      <c r="C3904" s="59"/>
      <c r="E3904" s="60"/>
      <c r="F3904" s="60"/>
      <c r="G3904" s="60"/>
      <c r="H3904" s="38"/>
      <c r="P3904" s="24"/>
      <c r="R3904" s="24"/>
      <c r="U3904" s="61"/>
      <c r="V3904" s="61"/>
      <c r="AA3904" s="25"/>
      <c r="AD3904" s="64"/>
      <c r="AE3904" s="64"/>
      <c r="AF3904" s="64"/>
    </row>
    <row r="3905" spans="1:33">
      <c r="A3905" s="58"/>
      <c r="B3905" s="29"/>
      <c r="C3905" s="59"/>
      <c r="E3905" s="60"/>
      <c r="F3905" s="60"/>
      <c r="G3905" s="60"/>
      <c r="H3905" s="38"/>
      <c r="P3905" s="24"/>
      <c r="R3905" s="24"/>
      <c r="U3905" s="61"/>
      <c r="V3905" s="61"/>
      <c r="AA3905" s="25"/>
      <c r="AD3905" s="64"/>
      <c r="AE3905" s="64"/>
      <c r="AF3905" s="64"/>
    </row>
    <row r="3906" spans="1:33">
      <c r="A3906" s="58"/>
      <c r="B3906" s="29"/>
      <c r="C3906" s="59"/>
      <c r="E3906" s="60"/>
      <c r="F3906" s="60"/>
      <c r="G3906" s="60"/>
      <c r="H3906" s="38"/>
      <c r="P3906" s="24"/>
      <c r="R3906" s="24"/>
      <c r="U3906" s="61"/>
      <c r="V3906" s="61"/>
      <c r="AA3906" s="25"/>
      <c r="AF3906" s="64"/>
      <c r="AG3906" s="69"/>
    </row>
    <row r="3907" spans="1:33">
      <c r="A3907" s="58"/>
      <c r="B3907" s="29"/>
      <c r="C3907" s="59"/>
      <c r="E3907" s="60"/>
      <c r="F3907" s="60"/>
      <c r="G3907" s="60"/>
      <c r="H3907" s="38"/>
      <c r="P3907" s="24"/>
      <c r="R3907" s="24"/>
      <c r="U3907" s="61"/>
      <c r="V3907" s="61"/>
      <c r="AA3907" s="25"/>
      <c r="AF3907" s="64"/>
      <c r="AG3907" s="69"/>
    </row>
    <row r="3908" spans="1:33">
      <c r="A3908" s="58"/>
      <c r="B3908" s="29"/>
      <c r="C3908" s="59"/>
      <c r="E3908" s="60"/>
      <c r="F3908" s="60"/>
      <c r="G3908" s="60"/>
      <c r="H3908" s="38"/>
      <c r="P3908" s="24"/>
      <c r="R3908" s="24"/>
      <c r="U3908" s="61"/>
      <c r="V3908" s="61"/>
      <c r="AA3908" s="25"/>
      <c r="AF3908" s="64"/>
      <c r="AG3908" s="69"/>
    </row>
    <row r="3909" spans="1:33">
      <c r="A3909" s="58"/>
      <c r="B3909" s="29"/>
      <c r="C3909" s="59"/>
      <c r="E3909" s="60"/>
      <c r="F3909" s="60"/>
      <c r="G3909" s="60"/>
      <c r="H3909" s="38"/>
      <c r="P3909" s="24"/>
      <c r="R3909" s="24"/>
      <c r="U3909" s="61"/>
      <c r="V3909" s="61"/>
      <c r="AA3909" s="25"/>
      <c r="AF3909" s="64"/>
      <c r="AG3909" s="69"/>
    </row>
    <row r="3910" spans="1:33">
      <c r="A3910" s="58"/>
      <c r="B3910" s="29"/>
      <c r="C3910" s="59"/>
      <c r="E3910" s="60"/>
      <c r="F3910" s="60"/>
      <c r="G3910" s="60"/>
      <c r="H3910" s="38"/>
      <c r="P3910" s="24"/>
      <c r="R3910" s="24"/>
      <c r="U3910" s="61"/>
      <c r="V3910" s="61"/>
      <c r="AA3910" s="25"/>
      <c r="AD3910" s="64"/>
      <c r="AE3910" s="64"/>
      <c r="AF3910" s="64"/>
      <c r="AG3910" s="69"/>
    </row>
    <row r="3911" spans="1:33">
      <c r="A3911" s="58"/>
      <c r="B3911" s="29"/>
      <c r="C3911" s="59"/>
      <c r="E3911" s="60"/>
      <c r="F3911" s="60"/>
      <c r="G3911" s="60"/>
      <c r="H3911" s="38"/>
      <c r="P3911" s="24"/>
      <c r="R3911" s="24"/>
      <c r="U3911" s="61"/>
      <c r="V3911" s="61"/>
      <c r="AA3911" s="25"/>
      <c r="AD3911" s="64"/>
      <c r="AE3911" s="64"/>
      <c r="AF3911" s="64"/>
      <c r="AG3911" s="69"/>
    </row>
    <row r="3912" spans="1:33">
      <c r="A3912" s="58"/>
      <c r="B3912" s="29"/>
      <c r="C3912" s="59"/>
      <c r="E3912" s="60"/>
      <c r="F3912" s="60"/>
      <c r="G3912" s="60"/>
      <c r="H3912" s="38"/>
      <c r="P3912" s="24"/>
      <c r="R3912" s="24"/>
      <c r="U3912" s="61"/>
      <c r="V3912" s="61"/>
      <c r="AA3912" s="25"/>
      <c r="AD3912" s="64"/>
      <c r="AE3912" s="64"/>
      <c r="AF3912" s="64"/>
      <c r="AG3912" s="69"/>
    </row>
    <row r="3913" spans="1:33">
      <c r="A3913" s="58"/>
      <c r="B3913" s="29"/>
      <c r="C3913" s="59"/>
      <c r="E3913" s="60"/>
      <c r="F3913" s="60"/>
      <c r="G3913" s="60"/>
      <c r="H3913" s="38"/>
      <c r="P3913" s="24"/>
      <c r="R3913" s="24"/>
      <c r="U3913" s="61"/>
      <c r="V3913" s="61"/>
      <c r="AA3913" s="25"/>
      <c r="AD3913" s="64"/>
      <c r="AE3913" s="64"/>
      <c r="AF3913" s="64"/>
      <c r="AG3913" s="69"/>
    </row>
    <row r="3914" spans="1:33">
      <c r="A3914" s="58"/>
      <c r="B3914" s="29"/>
      <c r="C3914" s="59"/>
      <c r="E3914" s="60"/>
      <c r="F3914" s="60"/>
      <c r="G3914" s="60"/>
      <c r="H3914" s="38"/>
      <c r="P3914" s="24"/>
      <c r="R3914" s="24"/>
      <c r="U3914" s="61"/>
      <c r="V3914" s="61"/>
      <c r="AA3914" s="25"/>
      <c r="AD3914" s="64"/>
      <c r="AE3914" s="64"/>
      <c r="AF3914" s="64"/>
      <c r="AG3914" s="69"/>
    </row>
    <row r="3915" spans="1:33">
      <c r="A3915" s="58"/>
      <c r="B3915" s="29"/>
      <c r="C3915" s="59"/>
      <c r="E3915" s="60"/>
      <c r="F3915" s="60"/>
      <c r="G3915" s="60"/>
      <c r="H3915" s="38"/>
      <c r="P3915" s="24"/>
      <c r="R3915" s="24"/>
      <c r="U3915" s="61"/>
      <c r="V3915" s="61"/>
      <c r="AA3915" s="25"/>
      <c r="AF3915" s="64"/>
    </row>
    <row r="3916" spans="1:33">
      <c r="A3916" s="58"/>
      <c r="B3916" s="29"/>
      <c r="C3916" s="59"/>
      <c r="E3916" s="60"/>
      <c r="F3916" s="60"/>
      <c r="G3916" s="60"/>
      <c r="H3916" s="38"/>
      <c r="P3916" s="24"/>
      <c r="R3916" s="24"/>
      <c r="U3916" s="61"/>
      <c r="V3916" s="61"/>
      <c r="AA3916" s="25"/>
      <c r="AF3916" s="64"/>
    </row>
    <row r="3917" spans="1:33">
      <c r="A3917" s="58"/>
      <c r="B3917" s="29"/>
      <c r="C3917" s="59"/>
      <c r="E3917" s="60"/>
      <c r="F3917" s="60"/>
      <c r="G3917" s="60"/>
      <c r="H3917" s="38"/>
      <c r="P3917" s="24"/>
      <c r="R3917" s="24"/>
      <c r="U3917" s="61"/>
      <c r="V3917" s="61"/>
      <c r="AA3917" s="25"/>
      <c r="AF3917" s="64"/>
    </row>
    <row r="3918" spans="1:33">
      <c r="A3918" s="58"/>
      <c r="C3918" s="59"/>
      <c r="D3918" s="29"/>
      <c r="E3918" s="60"/>
      <c r="F3918" s="60"/>
      <c r="G3918" s="60"/>
      <c r="H3918" s="38"/>
      <c r="P3918" s="24"/>
      <c r="R3918" s="24"/>
      <c r="S3918" s="37"/>
      <c r="U3918" s="61"/>
      <c r="V3918" s="61"/>
      <c r="AA3918" s="25"/>
      <c r="AF3918" s="64"/>
    </row>
    <row r="3919" spans="1:33">
      <c r="A3919" s="58"/>
      <c r="C3919" s="59"/>
      <c r="D3919" s="29"/>
      <c r="E3919" s="60"/>
      <c r="F3919" s="60"/>
      <c r="G3919" s="60"/>
      <c r="H3919" s="38"/>
      <c r="P3919" s="24"/>
      <c r="R3919" s="24"/>
      <c r="S3919" s="37"/>
      <c r="U3919" s="61"/>
      <c r="V3919" s="61"/>
      <c r="AA3919" s="25"/>
      <c r="AF3919" s="64"/>
    </row>
    <row r="3920" spans="1:33">
      <c r="A3920" s="58"/>
      <c r="C3920" s="59"/>
      <c r="D3920" s="29"/>
      <c r="E3920" s="60"/>
      <c r="F3920" s="60"/>
      <c r="G3920" s="60"/>
      <c r="H3920" s="38"/>
      <c r="P3920" s="24"/>
      <c r="R3920" s="24"/>
      <c r="S3920" s="37"/>
      <c r="U3920" s="61"/>
      <c r="V3920" s="61"/>
      <c r="AA3920" s="25"/>
      <c r="AF3920" s="64"/>
    </row>
    <row r="3921" spans="1:32">
      <c r="A3921" s="58"/>
      <c r="C3921" s="59"/>
      <c r="D3921" s="29"/>
      <c r="E3921" s="60"/>
      <c r="F3921" s="60"/>
      <c r="G3921" s="60"/>
      <c r="H3921" s="38"/>
      <c r="P3921" s="24"/>
      <c r="R3921" s="24"/>
      <c r="S3921" s="37"/>
      <c r="U3921" s="61"/>
      <c r="V3921" s="61"/>
      <c r="AA3921" s="25"/>
      <c r="AF3921" s="64"/>
    </row>
    <row r="3922" spans="1:32">
      <c r="A3922" s="58"/>
      <c r="C3922" s="59"/>
      <c r="D3922" s="29"/>
      <c r="E3922" s="60"/>
      <c r="F3922" s="60"/>
      <c r="G3922" s="60"/>
      <c r="H3922" s="38"/>
      <c r="P3922" s="24"/>
      <c r="R3922" s="24"/>
      <c r="S3922" s="37"/>
      <c r="U3922" s="61"/>
      <c r="V3922" s="61"/>
      <c r="AA3922" s="25"/>
      <c r="AF3922" s="64"/>
    </row>
    <row r="3923" spans="1:32">
      <c r="A3923" s="58"/>
      <c r="C3923" s="59"/>
      <c r="D3923" s="29"/>
      <c r="E3923" s="60"/>
      <c r="F3923" s="60"/>
      <c r="G3923" s="60"/>
      <c r="H3923" s="38"/>
      <c r="P3923" s="24"/>
      <c r="R3923" s="24"/>
      <c r="S3923" s="37"/>
      <c r="U3923" s="61"/>
      <c r="V3923" s="61"/>
      <c r="AA3923" s="25"/>
      <c r="AF3923" s="64"/>
    </row>
    <row r="3924" spans="1:32">
      <c r="A3924" s="58"/>
      <c r="C3924" s="59"/>
      <c r="D3924" s="29"/>
      <c r="E3924" s="60"/>
      <c r="F3924" s="60"/>
      <c r="G3924" s="60"/>
      <c r="H3924" s="38"/>
      <c r="P3924" s="24"/>
      <c r="R3924" s="24"/>
      <c r="S3924" s="37"/>
      <c r="U3924" s="61"/>
      <c r="V3924" s="61"/>
      <c r="AA3924" s="25"/>
      <c r="AF3924" s="64"/>
    </row>
    <row r="3925" spans="1:32">
      <c r="A3925" s="58"/>
      <c r="C3925" s="59"/>
      <c r="D3925" s="29"/>
      <c r="E3925" s="60"/>
      <c r="F3925" s="60"/>
      <c r="G3925" s="60"/>
      <c r="H3925" s="38"/>
      <c r="P3925" s="24"/>
      <c r="R3925" s="24"/>
      <c r="S3925" s="37"/>
      <c r="U3925" s="61"/>
      <c r="V3925" s="61"/>
      <c r="AA3925" s="25"/>
      <c r="AF3925" s="64"/>
    </row>
    <row r="3926" spans="1:32">
      <c r="A3926" s="58"/>
      <c r="C3926" s="59"/>
      <c r="D3926" s="29"/>
      <c r="E3926" s="60"/>
      <c r="F3926" s="60"/>
      <c r="G3926" s="60"/>
      <c r="H3926" s="38"/>
      <c r="P3926" s="24"/>
      <c r="R3926" s="24"/>
      <c r="S3926" s="37"/>
      <c r="U3926" s="61"/>
      <c r="V3926" s="61"/>
      <c r="AA3926" s="25"/>
      <c r="AF3926" s="64"/>
    </row>
    <row r="3927" spans="1:32">
      <c r="A3927" s="58"/>
      <c r="C3927" s="59"/>
      <c r="D3927" s="29"/>
      <c r="E3927" s="60"/>
      <c r="F3927" s="60"/>
      <c r="G3927" s="60"/>
      <c r="H3927" s="38"/>
      <c r="P3927" s="24"/>
      <c r="R3927" s="24"/>
      <c r="S3927" s="37"/>
      <c r="U3927" s="61"/>
      <c r="V3927" s="61"/>
      <c r="AA3927" s="25"/>
      <c r="AF3927" s="64"/>
    </row>
    <row r="3928" spans="1:32">
      <c r="A3928" s="58"/>
      <c r="C3928" s="59"/>
      <c r="D3928" s="29"/>
      <c r="E3928" s="60"/>
      <c r="F3928" s="60"/>
      <c r="G3928" s="60"/>
      <c r="H3928" s="38"/>
      <c r="P3928" s="24"/>
      <c r="R3928" s="24"/>
      <c r="S3928" s="37"/>
      <c r="U3928" s="61"/>
      <c r="V3928" s="61"/>
      <c r="AA3928" s="25"/>
      <c r="AF3928" s="64"/>
    </row>
    <row r="3929" spans="1:32">
      <c r="A3929" s="58"/>
      <c r="C3929" s="59"/>
      <c r="D3929" s="29"/>
      <c r="E3929" s="60"/>
      <c r="F3929" s="60"/>
      <c r="G3929" s="60"/>
      <c r="H3929" s="38"/>
      <c r="P3929" s="24"/>
      <c r="R3929" s="24"/>
      <c r="S3929" s="37"/>
      <c r="U3929" s="61"/>
      <c r="V3929" s="61"/>
      <c r="AA3929" s="25"/>
      <c r="AF3929" s="64"/>
    </row>
    <row r="3930" spans="1:32">
      <c r="A3930" s="58"/>
      <c r="C3930" s="59"/>
      <c r="D3930" s="29"/>
      <c r="E3930" s="60"/>
      <c r="F3930" s="60"/>
      <c r="G3930" s="60"/>
      <c r="H3930" s="38"/>
      <c r="P3930" s="24"/>
      <c r="R3930" s="24"/>
      <c r="S3930" s="37"/>
      <c r="U3930" s="61"/>
      <c r="V3930" s="61"/>
      <c r="AA3930" s="25"/>
      <c r="AF3930" s="64"/>
    </row>
    <row r="3931" spans="1:32">
      <c r="A3931" s="58"/>
      <c r="C3931" s="59"/>
      <c r="D3931" s="29"/>
      <c r="E3931" s="60"/>
      <c r="F3931" s="60"/>
      <c r="G3931" s="60"/>
      <c r="H3931" s="38"/>
      <c r="P3931" s="24"/>
      <c r="R3931" s="24"/>
      <c r="S3931" s="37"/>
      <c r="U3931" s="61"/>
      <c r="V3931" s="61"/>
      <c r="AA3931" s="25"/>
      <c r="AF3931" s="64"/>
    </row>
    <row r="3932" spans="1:32">
      <c r="A3932" s="58"/>
      <c r="C3932" s="59"/>
      <c r="D3932" s="29"/>
      <c r="E3932" s="60"/>
      <c r="F3932" s="60"/>
      <c r="G3932" s="60"/>
      <c r="H3932" s="38"/>
      <c r="P3932" s="24"/>
      <c r="R3932" s="24"/>
      <c r="S3932" s="37"/>
      <c r="U3932" s="61"/>
      <c r="V3932" s="61"/>
      <c r="AA3932" s="25"/>
      <c r="AF3932" s="64"/>
    </row>
    <row r="3933" spans="1:32">
      <c r="A3933" s="58"/>
      <c r="C3933" s="59"/>
      <c r="D3933" s="29"/>
      <c r="E3933" s="60"/>
      <c r="F3933" s="60"/>
      <c r="G3933" s="60"/>
      <c r="H3933" s="38"/>
      <c r="P3933" s="24"/>
      <c r="R3933" s="24"/>
      <c r="S3933" s="37"/>
      <c r="U3933" s="61"/>
      <c r="V3933" s="61"/>
      <c r="AA3933" s="25"/>
      <c r="AF3933" s="64"/>
    </row>
    <row r="3934" spans="1:32">
      <c r="A3934" s="58"/>
      <c r="C3934" s="59"/>
      <c r="D3934" s="29"/>
      <c r="E3934" s="60"/>
      <c r="F3934" s="60"/>
      <c r="G3934" s="60"/>
      <c r="H3934" s="38"/>
      <c r="P3934" s="24"/>
      <c r="R3934" s="24"/>
      <c r="S3934" s="37"/>
      <c r="U3934" s="61"/>
      <c r="V3934" s="61"/>
      <c r="AA3934" s="25"/>
      <c r="AF3934" s="64"/>
    </row>
    <row r="3935" spans="1:32">
      <c r="A3935" s="58"/>
      <c r="C3935" s="59"/>
      <c r="D3935" s="29"/>
      <c r="E3935" s="60"/>
      <c r="F3935" s="60"/>
      <c r="G3935" s="60"/>
      <c r="H3935" s="38"/>
      <c r="P3935" s="24"/>
      <c r="R3935" s="24"/>
      <c r="S3935" s="37"/>
      <c r="U3935" s="61"/>
      <c r="V3935" s="61"/>
      <c r="AA3935" s="25"/>
      <c r="AF3935" s="64"/>
    </row>
    <row r="3936" spans="1:32">
      <c r="A3936" s="58"/>
      <c r="C3936" s="59"/>
      <c r="D3936" s="29"/>
      <c r="E3936" s="60"/>
      <c r="F3936" s="60"/>
      <c r="G3936" s="60"/>
      <c r="H3936" s="38"/>
      <c r="P3936" s="24"/>
      <c r="R3936" s="24"/>
      <c r="S3936" s="37"/>
      <c r="U3936" s="61"/>
      <c r="V3936" s="61"/>
      <c r="AA3936" s="25"/>
      <c r="AF3936" s="64"/>
    </row>
    <row r="3937" spans="1:33">
      <c r="A3937" s="58"/>
      <c r="C3937" s="59"/>
      <c r="D3937" s="29"/>
      <c r="E3937" s="60"/>
      <c r="F3937" s="60"/>
      <c r="G3937" s="60"/>
      <c r="H3937" s="38"/>
      <c r="P3937" s="24"/>
      <c r="R3937" s="24"/>
      <c r="S3937" s="37"/>
      <c r="U3937" s="61"/>
      <c r="V3937" s="61"/>
      <c r="AA3937" s="25"/>
      <c r="AD3937" s="64"/>
      <c r="AE3937" s="64"/>
      <c r="AF3937" s="64"/>
    </row>
    <row r="3938" spans="1:33">
      <c r="A3938" s="58"/>
      <c r="C3938" s="59"/>
      <c r="D3938" s="29"/>
      <c r="E3938" s="60"/>
      <c r="F3938" s="60"/>
      <c r="G3938" s="60"/>
      <c r="H3938" s="38"/>
      <c r="P3938" s="24"/>
      <c r="R3938" s="24"/>
      <c r="S3938" s="37"/>
      <c r="U3938" s="61"/>
      <c r="V3938" s="61"/>
      <c r="AA3938" s="25"/>
      <c r="AD3938" s="64"/>
      <c r="AE3938" s="64"/>
      <c r="AF3938" s="64"/>
    </row>
    <row r="3939" spans="1:33">
      <c r="A3939" s="58"/>
      <c r="C3939" s="59"/>
      <c r="D3939" s="29"/>
      <c r="E3939" s="60"/>
      <c r="F3939" s="60"/>
      <c r="G3939" s="60"/>
      <c r="H3939" s="38"/>
      <c r="P3939" s="24"/>
      <c r="R3939" s="24"/>
      <c r="S3939" s="37"/>
      <c r="U3939" s="61"/>
      <c r="V3939" s="61"/>
      <c r="AA3939" s="25"/>
      <c r="AD3939" s="64"/>
      <c r="AE3939" s="64"/>
      <c r="AF3939" s="64"/>
    </row>
    <row r="3940" spans="1:33">
      <c r="A3940" s="58"/>
      <c r="C3940" s="59"/>
      <c r="D3940" s="29"/>
      <c r="E3940" s="60"/>
      <c r="F3940" s="60"/>
      <c r="G3940" s="60"/>
      <c r="H3940" s="38"/>
      <c r="P3940" s="24"/>
      <c r="R3940" s="24"/>
      <c r="S3940" s="37"/>
      <c r="U3940" s="61"/>
      <c r="V3940" s="61"/>
      <c r="AA3940" s="25"/>
      <c r="AF3940" s="64"/>
      <c r="AG3940" s="64"/>
    </row>
    <row r="3941" spans="1:33">
      <c r="A3941" s="58"/>
      <c r="C3941" s="59"/>
      <c r="D3941" s="29"/>
      <c r="E3941" s="60"/>
      <c r="F3941" s="60"/>
      <c r="G3941" s="60"/>
      <c r="H3941" s="38"/>
      <c r="P3941" s="24"/>
      <c r="R3941" s="24"/>
      <c r="S3941" s="37"/>
      <c r="U3941" s="61"/>
      <c r="V3941" s="61"/>
      <c r="AA3941" s="25"/>
      <c r="AF3941" s="64"/>
      <c r="AG3941" s="64"/>
    </row>
    <row r="3942" spans="1:33">
      <c r="A3942" s="58"/>
      <c r="C3942" s="59"/>
      <c r="D3942" s="29"/>
      <c r="E3942" s="60"/>
      <c r="F3942" s="60"/>
      <c r="G3942" s="60"/>
      <c r="H3942" s="38"/>
      <c r="P3942" s="24"/>
      <c r="R3942" s="24"/>
      <c r="S3942" s="37"/>
      <c r="U3942" s="61"/>
      <c r="V3942" s="61"/>
      <c r="AA3942" s="25"/>
      <c r="AF3942" s="64"/>
      <c r="AG3942" s="64"/>
    </row>
    <row r="3943" spans="1:33">
      <c r="A3943" s="58"/>
      <c r="C3943" s="59"/>
      <c r="D3943" s="29"/>
      <c r="E3943" s="60"/>
      <c r="F3943" s="60"/>
      <c r="G3943" s="60"/>
      <c r="H3943" s="38"/>
      <c r="P3943" s="24"/>
      <c r="R3943" s="24"/>
      <c r="S3943" s="37"/>
      <c r="U3943" s="61"/>
      <c r="V3943" s="61"/>
      <c r="AA3943" s="25"/>
      <c r="AF3943" s="64"/>
      <c r="AG3943" s="64"/>
    </row>
    <row r="3944" spans="1:33">
      <c r="A3944" s="58"/>
      <c r="C3944" s="59"/>
      <c r="E3944" s="60"/>
      <c r="F3944" s="60"/>
      <c r="G3944" s="60"/>
      <c r="H3944" s="38"/>
      <c r="P3944" s="24"/>
      <c r="R3944" s="24"/>
      <c r="U3944" s="61"/>
      <c r="V3944" s="61"/>
      <c r="AA3944" s="25"/>
      <c r="AF3944" s="64"/>
      <c r="AG3944" s="64"/>
    </row>
    <row r="3945" spans="1:33">
      <c r="A3945" s="58"/>
      <c r="C3945" s="59"/>
      <c r="E3945" s="60"/>
      <c r="F3945" s="60"/>
      <c r="G3945" s="60"/>
      <c r="H3945" s="38"/>
      <c r="P3945" s="24"/>
      <c r="R3945" s="24"/>
      <c r="U3945" s="61"/>
      <c r="V3945" s="61"/>
      <c r="AA3945" s="25"/>
      <c r="AF3945" s="64"/>
      <c r="AG3945" s="64"/>
    </row>
    <row r="3946" spans="1:33">
      <c r="A3946" s="58"/>
      <c r="C3946" s="59"/>
      <c r="E3946" s="60"/>
      <c r="F3946" s="60"/>
      <c r="G3946" s="60"/>
      <c r="H3946" s="38"/>
      <c r="P3946" s="24"/>
      <c r="R3946" s="24"/>
      <c r="U3946" s="61"/>
      <c r="V3946" s="61"/>
      <c r="AA3946" s="25"/>
      <c r="AF3946" s="64"/>
      <c r="AG3946" s="64"/>
    </row>
    <row r="3947" spans="1:33">
      <c r="A3947" s="58"/>
      <c r="C3947" s="59"/>
      <c r="E3947" s="60"/>
      <c r="F3947" s="60"/>
      <c r="G3947" s="60"/>
      <c r="H3947" s="38"/>
      <c r="P3947" s="24"/>
      <c r="R3947" s="24"/>
      <c r="U3947" s="61"/>
      <c r="V3947" s="61"/>
      <c r="AA3947" s="25"/>
      <c r="AD3947" s="64"/>
      <c r="AE3947" s="64"/>
      <c r="AF3947" s="64"/>
    </row>
    <row r="3948" spans="1:33">
      <c r="A3948" s="58"/>
      <c r="C3948" s="59"/>
      <c r="E3948" s="60"/>
      <c r="F3948" s="60"/>
      <c r="G3948" s="60"/>
      <c r="H3948" s="38"/>
      <c r="P3948" s="24"/>
      <c r="R3948" s="24"/>
      <c r="U3948" s="61"/>
      <c r="V3948" s="61"/>
      <c r="AA3948" s="25"/>
      <c r="AF3948" s="64"/>
    </row>
    <row r="3949" spans="1:33">
      <c r="A3949" s="58"/>
      <c r="C3949" s="59"/>
      <c r="E3949" s="60"/>
      <c r="F3949" s="60"/>
      <c r="G3949" s="60"/>
      <c r="H3949" s="38"/>
      <c r="P3949" s="24"/>
      <c r="R3949" s="24"/>
      <c r="U3949" s="61"/>
      <c r="V3949" s="61"/>
      <c r="AA3949" s="25"/>
      <c r="AF3949" s="64"/>
    </row>
    <row r="3950" spans="1:33">
      <c r="A3950" s="58"/>
      <c r="C3950" s="59"/>
      <c r="E3950" s="60"/>
      <c r="F3950" s="60"/>
      <c r="G3950" s="60"/>
      <c r="H3950" s="38"/>
      <c r="P3950" s="24"/>
      <c r="R3950" s="24"/>
      <c r="U3950" s="61"/>
      <c r="V3950" s="61"/>
      <c r="AA3950" s="25"/>
      <c r="AF3950" s="64"/>
    </row>
    <row r="3951" spans="1:33">
      <c r="A3951" s="58"/>
      <c r="C3951" s="59"/>
      <c r="E3951" s="60"/>
      <c r="F3951" s="60"/>
      <c r="G3951" s="60"/>
      <c r="H3951" s="38"/>
      <c r="P3951" s="24"/>
      <c r="R3951" s="24"/>
      <c r="U3951" s="61"/>
      <c r="V3951" s="61"/>
      <c r="AA3951" s="25"/>
      <c r="AF3951" s="64"/>
    </row>
    <row r="3952" spans="1:33">
      <c r="A3952" s="58"/>
      <c r="C3952" s="59"/>
      <c r="E3952" s="60"/>
      <c r="F3952" s="60"/>
      <c r="G3952" s="60"/>
      <c r="H3952" s="38"/>
      <c r="P3952" s="24"/>
      <c r="R3952" s="24"/>
      <c r="U3952" s="61"/>
      <c r="V3952" s="61"/>
      <c r="AA3952" s="25"/>
      <c r="AF3952" s="64"/>
    </row>
    <row r="3953" spans="1:32">
      <c r="A3953" s="58"/>
      <c r="C3953" s="59"/>
      <c r="E3953" s="60"/>
      <c r="F3953" s="60"/>
      <c r="G3953" s="60"/>
      <c r="H3953" s="38"/>
      <c r="P3953" s="24"/>
      <c r="R3953" s="24"/>
      <c r="U3953" s="61"/>
      <c r="V3953" s="61"/>
      <c r="AA3953" s="25"/>
      <c r="AF3953" s="64"/>
    </row>
    <row r="3954" spans="1:32">
      <c r="A3954" s="58"/>
      <c r="C3954" s="59"/>
      <c r="E3954" s="60"/>
      <c r="F3954" s="60"/>
      <c r="G3954" s="60"/>
      <c r="H3954" s="38"/>
      <c r="P3954" s="24"/>
      <c r="R3954" s="24"/>
      <c r="U3954" s="61"/>
      <c r="V3954" s="61"/>
      <c r="AA3954" s="25"/>
      <c r="AF3954" s="64"/>
    </row>
    <row r="3955" spans="1:32">
      <c r="A3955" s="58"/>
      <c r="C3955" s="59"/>
      <c r="E3955" s="60"/>
      <c r="F3955" s="60"/>
      <c r="G3955" s="60"/>
      <c r="H3955" s="38"/>
      <c r="P3955" s="24"/>
      <c r="R3955" s="24"/>
      <c r="U3955" s="61"/>
      <c r="V3955" s="61"/>
      <c r="AA3955" s="25"/>
      <c r="AF3955" s="64"/>
    </row>
    <row r="3956" spans="1:32">
      <c r="A3956" s="58"/>
      <c r="C3956" s="59"/>
      <c r="E3956" s="60"/>
      <c r="F3956" s="60"/>
      <c r="G3956" s="60"/>
      <c r="H3956" s="38"/>
      <c r="P3956" s="24"/>
      <c r="R3956" s="24"/>
      <c r="U3956" s="61"/>
      <c r="V3956" s="61"/>
      <c r="AA3956" s="25"/>
      <c r="AF3956" s="64"/>
    </row>
    <row r="3957" spans="1:32">
      <c r="A3957" s="58"/>
      <c r="C3957" s="59"/>
      <c r="E3957" s="60"/>
      <c r="F3957" s="60"/>
      <c r="G3957" s="60"/>
      <c r="H3957" s="38"/>
      <c r="P3957" s="24"/>
      <c r="R3957" s="24"/>
      <c r="U3957" s="61"/>
      <c r="V3957" s="61"/>
      <c r="AA3957" s="25"/>
      <c r="AF3957" s="64"/>
    </row>
    <row r="3958" spans="1:32">
      <c r="A3958" s="58"/>
      <c r="C3958" s="59"/>
      <c r="E3958" s="60"/>
      <c r="F3958" s="60"/>
      <c r="G3958" s="60"/>
      <c r="H3958" s="38"/>
      <c r="P3958" s="24"/>
      <c r="R3958" s="24"/>
      <c r="U3958" s="61"/>
      <c r="V3958" s="61"/>
      <c r="AA3958" s="25"/>
      <c r="AF3958" s="64"/>
    </row>
    <row r="3959" spans="1:32">
      <c r="A3959" s="58"/>
      <c r="C3959" s="59"/>
      <c r="E3959" s="60"/>
      <c r="F3959" s="60"/>
      <c r="G3959" s="60"/>
      <c r="H3959" s="38"/>
      <c r="P3959" s="24"/>
      <c r="R3959" s="24"/>
      <c r="U3959" s="61"/>
      <c r="V3959" s="61"/>
      <c r="AA3959" s="25"/>
      <c r="AF3959" s="64"/>
    </row>
    <row r="3960" spans="1:32">
      <c r="A3960" s="58"/>
      <c r="C3960" s="59"/>
      <c r="E3960" s="60"/>
      <c r="F3960" s="60"/>
      <c r="G3960" s="60"/>
      <c r="H3960" s="38"/>
      <c r="P3960" s="24"/>
      <c r="R3960" s="24"/>
      <c r="U3960" s="61"/>
      <c r="V3960" s="61"/>
      <c r="AA3960" s="25"/>
      <c r="AF3960" s="64"/>
    </row>
    <row r="3961" spans="1:32">
      <c r="A3961" s="58"/>
      <c r="C3961" s="59"/>
      <c r="E3961" s="60"/>
      <c r="F3961" s="60"/>
      <c r="G3961" s="60"/>
      <c r="H3961" s="38"/>
      <c r="P3961" s="24"/>
      <c r="R3961" s="24"/>
      <c r="U3961" s="61"/>
      <c r="V3961" s="61"/>
      <c r="AA3961" s="25"/>
      <c r="AF3961" s="64"/>
    </row>
    <row r="3962" spans="1:32">
      <c r="A3962" s="58"/>
      <c r="C3962" s="59"/>
      <c r="E3962" s="60"/>
      <c r="F3962" s="60"/>
      <c r="G3962" s="60"/>
      <c r="H3962" s="38"/>
      <c r="P3962" s="24"/>
      <c r="R3962" s="24"/>
      <c r="U3962" s="61"/>
      <c r="V3962" s="61"/>
      <c r="AA3962" s="25"/>
      <c r="AF3962" s="64"/>
    </row>
    <row r="3963" spans="1:32">
      <c r="A3963" s="58"/>
      <c r="C3963" s="59"/>
      <c r="E3963" s="60"/>
      <c r="F3963" s="60"/>
      <c r="G3963" s="60"/>
      <c r="H3963" s="38"/>
      <c r="P3963" s="24"/>
      <c r="R3963" s="24"/>
      <c r="U3963" s="61"/>
      <c r="V3963" s="61"/>
      <c r="AA3963" s="25"/>
      <c r="AF3963" s="64"/>
    </row>
    <row r="3964" spans="1:32">
      <c r="A3964" s="58"/>
      <c r="C3964" s="59"/>
      <c r="E3964" s="60"/>
      <c r="F3964" s="60"/>
      <c r="G3964" s="60"/>
      <c r="H3964" s="38"/>
      <c r="P3964" s="24"/>
      <c r="R3964" s="24"/>
      <c r="U3964" s="61"/>
      <c r="V3964" s="61"/>
      <c r="AA3964" s="25"/>
      <c r="AF3964" s="64"/>
    </row>
    <row r="3965" spans="1:32">
      <c r="A3965" s="58"/>
      <c r="C3965" s="59"/>
      <c r="E3965" s="60"/>
      <c r="F3965" s="60"/>
      <c r="G3965" s="60"/>
      <c r="H3965" s="38"/>
      <c r="P3965" s="24"/>
      <c r="R3965" s="24"/>
      <c r="U3965" s="61"/>
      <c r="V3965" s="61"/>
      <c r="AA3965" s="25"/>
      <c r="AF3965" s="64"/>
    </row>
    <row r="3966" spans="1:32">
      <c r="A3966" s="58"/>
      <c r="C3966" s="59"/>
      <c r="E3966" s="60"/>
      <c r="F3966" s="60"/>
      <c r="G3966" s="60"/>
      <c r="H3966" s="38"/>
      <c r="P3966" s="24"/>
      <c r="R3966" s="24"/>
      <c r="U3966" s="61"/>
      <c r="V3966" s="61"/>
      <c r="AA3966" s="25"/>
      <c r="AF3966" s="64"/>
    </row>
    <row r="3967" spans="1:32">
      <c r="A3967" s="58"/>
      <c r="C3967" s="59"/>
      <c r="E3967" s="60"/>
      <c r="F3967" s="60"/>
      <c r="G3967" s="60"/>
      <c r="H3967" s="38"/>
      <c r="P3967" s="24"/>
      <c r="R3967" s="24"/>
      <c r="U3967" s="61"/>
      <c r="V3967" s="61"/>
      <c r="AA3967" s="25"/>
      <c r="AF3967" s="64"/>
    </row>
    <row r="3968" spans="1:32">
      <c r="A3968" s="58"/>
      <c r="C3968" s="59"/>
      <c r="E3968" s="60"/>
      <c r="F3968" s="60"/>
      <c r="G3968" s="60"/>
      <c r="H3968" s="38"/>
      <c r="P3968" s="24"/>
      <c r="R3968" s="24"/>
      <c r="U3968" s="61"/>
      <c r="V3968" s="61"/>
      <c r="AA3968" s="25"/>
      <c r="AF3968" s="64"/>
    </row>
    <row r="3969" spans="1:33">
      <c r="A3969" s="58"/>
      <c r="C3969" s="59"/>
      <c r="E3969" s="60"/>
      <c r="F3969" s="60"/>
      <c r="G3969" s="60"/>
      <c r="H3969" s="38"/>
      <c r="P3969" s="24"/>
      <c r="R3969" s="24"/>
      <c r="U3969" s="61"/>
      <c r="V3969" s="61"/>
      <c r="AA3969" s="25"/>
      <c r="AF3969" s="64"/>
    </row>
    <row r="3970" spans="1:33">
      <c r="A3970" s="58"/>
      <c r="C3970" s="59"/>
      <c r="E3970" s="60"/>
      <c r="F3970" s="60"/>
      <c r="G3970" s="60"/>
      <c r="H3970" s="38"/>
      <c r="P3970" s="24"/>
      <c r="R3970" s="24"/>
      <c r="U3970" s="61"/>
      <c r="V3970" s="61"/>
      <c r="AA3970" s="25"/>
      <c r="AF3970" s="64"/>
    </row>
    <row r="3971" spans="1:33">
      <c r="A3971" s="58"/>
      <c r="C3971" s="59"/>
      <c r="E3971" s="60"/>
      <c r="F3971" s="60"/>
      <c r="G3971" s="60"/>
      <c r="H3971" s="38"/>
      <c r="P3971" s="24"/>
      <c r="R3971" s="24"/>
      <c r="U3971" s="61"/>
      <c r="V3971" s="61"/>
      <c r="AA3971" s="25"/>
      <c r="AF3971" s="64"/>
    </row>
    <row r="3972" spans="1:33">
      <c r="A3972" s="58"/>
      <c r="C3972" s="59"/>
      <c r="E3972" s="60"/>
      <c r="F3972" s="60"/>
      <c r="G3972" s="60"/>
      <c r="H3972" s="38"/>
      <c r="P3972" s="24"/>
      <c r="R3972" s="24"/>
      <c r="U3972" s="61"/>
      <c r="V3972" s="61"/>
      <c r="AA3972" s="25"/>
      <c r="AF3972" s="64"/>
    </row>
    <row r="3973" spans="1:33">
      <c r="A3973" s="58"/>
      <c r="C3973" s="59"/>
      <c r="E3973" s="60"/>
      <c r="F3973" s="60"/>
      <c r="G3973" s="60"/>
      <c r="H3973" s="38"/>
      <c r="P3973" s="24"/>
      <c r="R3973" s="24"/>
      <c r="U3973" s="61"/>
      <c r="V3973" s="61"/>
      <c r="AA3973" s="25"/>
      <c r="AF3973" s="64"/>
    </row>
    <row r="3974" spans="1:33">
      <c r="A3974" s="58"/>
      <c r="C3974" s="59"/>
      <c r="E3974" s="60"/>
      <c r="F3974" s="60"/>
      <c r="G3974" s="60"/>
      <c r="H3974" s="38"/>
      <c r="P3974" s="24"/>
      <c r="R3974" s="24"/>
      <c r="U3974" s="61"/>
      <c r="V3974" s="61"/>
      <c r="AA3974" s="25"/>
      <c r="AF3974" s="64"/>
    </row>
    <row r="3975" spans="1:33">
      <c r="A3975" s="58"/>
      <c r="C3975" s="59"/>
      <c r="E3975" s="60"/>
      <c r="F3975" s="60"/>
      <c r="G3975" s="60"/>
      <c r="H3975" s="38"/>
      <c r="P3975" s="24"/>
      <c r="R3975" s="24"/>
      <c r="U3975" s="61"/>
      <c r="V3975" s="61"/>
      <c r="AA3975" s="25"/>
      <c r="AF3975" s="64"/>
    </row>
    <row r="3976" spans="1:33">
      <c r="A3976" s="58"/>
      <c r="C3976" s="59"/>
      <c r="E3976" s="60"/>
      <c r="F3976" s="60"/>
      <c r="G3976" s="60"/>
      <c r="H3976" s="38"/>
      <c r="P3976" s="24"/>
      <c r="R3976" s="24"/>
      <c r="U3976" s="61"/>
      <c r="V3976" s="61"/>
      <c r="AA3976" s="25"/>
      <c r="AF3976" s="64"/>
    </row>
    <row r="3977" spans="1:33">
      <c r="A3977" s="58"/>
      <c r="C3977" s="59"/>
      <c r="E3977" s="60"/>
      <c r="F3977" s="60"/>
      <c r="G3977" s="60"/>
      <c r="H3977" s="38"/>
      <c r="P3977" s="24"/>
      <c r="R3977" s="24"/>
      <c r="U3977" s="61"/>
      <c r="V3977" s="61"/>
      <c r="AA3977" s="25"/>
      <c r="AF3977" s="64"/>
    </row>
    <row r="3978" spans="1:33">
      <c r="A3978" s="58"/>
      <c r="B3978" s="29"/>
      <c r="C3978" s="59"/>
      <c r="E3978" s="60"/>
      <c r="F3978" s="60"/>
      <c r="G3978" s="60"/>
      <c r="H3978" s="38"/>
      <c r="P3978" s="24"/>
      <c r="R3978" s="24"/>
      <c r="U3978" s="61"/>
      <c r="V3978" s="61"/>
      <c r="AA3978" s="25"/>
      <c r="AF3978" s="64"/>
    </row>
    <row r="3979" spans="1:33">
      <c r="A3979" s="58"/>
      <c r="B3979" s="29"/>
      <c r="C3979" s="59"/>
      <c r="E3979" s="60"/>
      <c r="F3979" s="60"/>
      <c r="G3979" s="60"/>
      <c r="H3979" s="38"/>
      <c r="P3979" s="24"/>
      <c r="R3979" s="24"/>
      <c r="U3979" s="61"/>
      <c r="V3979" s="61"/>
      <c r="AA3979" s="25"/>
      <c r="AF3979" s="64"/>
    </row>
    <row r="3980" spans="1:33">
      <c r="A3980" s="58"/>
      <c r="B3980" s="29"/>
      <c r="C3980" s="59"/>
      <c r="E3980" s="60"/>
      <c r="F3980" s="60"/>
      <c r="G3980" s="60"/>
      <c r="H3980" s="38"/>
      <c r="P3980" s="24"/>
      <c r="R3980" s="24"/>
      <c r="U3980" s="61"/>
      <c r="V3980" s="61"/>
      <c r="AA3980" s="25"/>
      <c r="AF3980" s="64"/>
    </row>
    <row r="3981" spans="1:33">
      <c r="A3981" s="58"/>
      <c r="B3981" s="29"/>
      <c r="C3981" s="59"/>
      <c r="E3981" s="60"/>
      <c r="F3981" s="60"/>
      <c r="G3981" s="60"/>
      <c r="H3981" s="38"/>
      <c r="P3981" s="24"/>
      <c r="R3981" s="24"/>
      <c r="U3981" s="61"/>
      <c r="V3981" s="61"/>
      <c r="AA3981" s="25"/>
      <c r="AF3981" s="64"/>
    </row>
    <row r="3982" spans="1:33">
      <c r="A3982" s="58"/>
      <c r="B3982" s="29"/>
      <c r="C3982" s="59"/>
      <c r="E3982" s="60"/>
      <c r="F3982" s="60"/>
      <c r="G3982" s="60"/>
      <c r="H3982" s="38"/>
      <c r="P3982" s="24"/>
      <c r="R3982" s="24"/>
      <c r="U3982" s="61"/>
      <c r="V3982" s="61"/>
      <c r="AA3982" s="25"/>
      <c r="AF3982" s="64"/>
      <c r="AG3982" s="69"/>
    </row>
    <row r="3983" spans="1:33">
      <c r="A3983" s="58"/>
      <c r="B3983" s="29"/>
      <c r="C3983" s="59"/>
      <c r="E3983" s="60"/>
      <c r="F3983" s="60"/>
      <c r="G3983" s="60"/>
      <c r="H3983" s="38"/>
      <c r="P3983" s="24"/>
      <c r="R3983" s="24"/>
      <c r="U3983" s="61"/>
      <c r="V3983" s="61"/>
      <c r="AA3983" s="25"/>
      <c r="AF3983" s="64"/>
      <c r="AG3983" s="69"/>
    </row>
    <row r="3984" spans="1:33">
      <c r="A3984" s="58"/>
      <c r="B3984" s="29"/>
      <c r="C3984" s="59"/>
      <c r="E3984" s="60"/>
      <c r="F3984" s="60"/>
      <c r="G3984" s="60"/>
      <c r="H3984" s="38"/>
      <c r="P3984" s="24"/>
      <c r="R3984" s="24"/>
      <c r="U3984" s="61"/>
      <c r="V3984" s="61"/>
      <c r="AA3984" s="25"/>
      <c r="AF3984" s="64"/>
      <c r="AG3984" s="69"/>
    </row>
    <row r="3985" spans="1:33">
      <c r="A3985" s="58"/>
      <c r="B3985" s="29"/>
      <c r="C3985" s="59"/>
      <c r="E3985" s="60"/>
      <c r="F3985" s="60"/>
      <c r="G3985" s="60"/>
      <c r="H3985" s="38"/>
      <c r="P3985" s="24"/>
      <c r="R3985" s="24"/>
      <c r="U3985" s="61"/>
      <c r="V3985" s="61"/>
      <c r="AA3985" s="25"/>
      <c r="AF3985" s="64"/>
      <c r="AG3985" s="69"/>
    </row>
    <row r="3986" spans="1:33">
      <c r="A3986" s="58"/>
      <c r="B3986" s="29"/>
      <c r="C3986" s="59"/>
      <c r="E3986" s="60"/>
      <c r="F3986" s="60"/>
      <c r="G3986" s="60"/>
      <c r="H3986" s="38"/>
      <c r="P3986" s="24"/>
      <c r="R3986" s="24"/>
      <c r="U3986" s="61"/>
      <c r="V3986" s="61"/>
      <c r="AA3986" s="25"/>
      <c r="AF3986" s="64"/>
      <c r="AG3986" s="69"/>
    </row>
    <row r="3987" spans="1:33">
      <c r="A3987" s="58"/>
      <c r="B3987" s="29"/>
      <c r="C3987" s="59"/>
      <c r="E3987" s="60"/>
      <c r="F3987" s="60"/>
      <c r="G3987" s="60"/>
      <c r="H3987" s="38"/>
      <c r="P3987" s="24"/>
      <c r="R3987" s="24"/>
      <c r="U3987" s="61"/>
      <c r="V3987" s="61"/>
      <c r="AA3987" s="25"/>
      <c r="AF3987" s="64"/>
      <c r="AG3987" s="69"/>
    </row>
    <row r="3988" spans="1:33">
      <c r="A3988" s="58"/>
      <c r="B3988" s="29"/>
      <c r="C3988" s="59"/>
      <c r="E3988" s="60"/>
      <c r="F3988" s="60"/>
      <c r="G3988" s="60"/>
      <c r="H3988" s="38"/>
      <c r="P3988" s="24"/>
      <c r="R3988" s="24"/>
      <c r="U3988" s="61"/>
      <c r="V3988" s="61"/>
      <c r="AA3988" s="25"/>
      <c r="AF3988" s="64"/>
      <c r="AG3988" s="69"/>
    </row>
    <row r="3989" spans="1:33">
      <c r="A3989" s="58"/>
      <c r="B3989" s="29"/>
      <c r="C3989" s="59"/>
      <c r="E3989" s="60"/>
      <c r="F3989" s="60"/>
      <c r="G3989" s="60"/>
      <c r="H3989" s="38"/>
      <c r="P3989" s="24"/>
      <c r="R3989" s="24"/>
      <c r="U3989" s="61"/>
      <c r="V3989" s="61"/>
      <c r="AA3989" s="25"/>
      <c r="AF3989" s="64"/>
      <c r="AG3989" s="69"/>
    </row>
    <row r="3990" spans="1:33">
      <c r="A3990" s="58"/>
      <c r="B3990" s="29"/>
      <c r="C3990" s="59"/>
      <c r="E3990" s="60"/>
      <c r="F3990" s="60"/>
      <c r="G3990" s="60"/>
      <c r="H3990" s="38"/>
      <c r="P3990" s="24"/>
      <c r="R3990" s="24"/>
      <c r="U3990" s="61"/>
      <c r="V3990" s="61"/>
      <c r="AA3990" s="25"/>
      <c r="AF3990" s="64"/>
      <c r="AG3990" s="69"/>
    </row>
    <row r="3991" spans="1:33">
      <c r="A3991" s="58"/>
      <c r="B3991" s="29"/>
      <c r="C3991" s="59"/>
      <c r="E3991" s="60"/>
      <c r="F3991" s="60"/>
      <c r="G3991" s="60"/>
      <c r="H3991" s="38"/>
      <c r="P3991" s="24"/>
      <c r="R3991" s="24"/>
      <c r="U3991" s="61"/>
      <c r="V3991" s="61"/>
      <c r="AA3991" s="25"/>
      <c r="AF3991" s="64"/>
      <c r="AG3991" s="69"/>
    </row>
    <row r="3992" spans="1:33">
      <c r="A3992" s="58"/>
      <c r="B3992" s="29"/>
      <c r="C3992" s="59"/>
      <c r="E3992" s="60"/>
      <c r="F3992" s="60"/>
      <c r="G3992" s="60"/>
      <c r="H3992" s="38"/>
      <c r="P3992" s="24"/>
      <c r="R3992" s="24"/>
      <c r="U3992" s="61"/>
      <c r="V3992" s="61"/>
      <c r="AA3992" s="25"/>
      <c r="AF3992" s="64"/>
    </row>
    <row r="3993" spans="1:33">
      <c r="A3993" s="58"/>
      <c r="B3993" s="29"/>
      <c r="C3993" s="59"/>
      <c r="E3993" s="60"/>
      <c r="F3993" s="60"/>
      <c r="G3993" s="60"/>
      <c r="H3993" s="38"/>
      <c r="P3993" s="24"/>
      <c r="R3993" s="24"/>
      <c r="U3993" s="61"/>
      <c r="V3993" s="61"/>
      <c r="AA3993" s="25"/>
      <c r="AF3993" s="64"/>
    </row>
    <row r="3994" spans="1:33">
      <c r="A3994" s="58"/>
      <c r="B3994" s="29"/>
      <c r="C3994" s="59"/>
      <c r="E3994" s="60"/>
      <c r="F3994" s="60"/>
      <c r="G3994" s="60"/>
      <c r="H3994" s="38"/>
      <c r="P3994" s="24"/>
      <c r="R3994" s="24"/>
      <c r="U3994" s="61"/>
      <c r="V3994" s="61"/>
      <c r="AA3994" s="25"/>
      <c r="AD3994" s="64"/>
      <c r="AE3994" s="64"/>
      <c r="AF3994" s="64"/>
    </row>
    <row r="3995" spans="1:33">
      <c r="A3995" s="58"/>
      <c r="B3995" s="29"/>
      <c r="C3995" s="59"/>
      <c r="E3995" s="60"/>
      <c r="F3995" s="60"/>
      <c r="G3995" s="60"/>
      <c r="H3995" s="38"/>
      <c r="P3995" s="24"/>
      <c r="R3995" s="24"/>
      <c r="U3995" s="61"/>
      <c r="V3995" s="61"/>
      <c r="AA3995" s="25"/>
      <c r="AD3995" s="64"/>
      <c r="AE3995" s="64"/>
      <c r="AF3995" s="64"/>
    </row>
    <row r="3996" spans="1:33">
      <c r="A3996" s="58"/>
      <c r="B3996" s="29"/>
      <c r="C3996" s="59"/>
      <c r="E3996" s="60"/>
      <c r="F3996" s="60"/>
      <c r="G3996" s="60"/>
      <c r="H3996" s="38"/>
      <c r="P3996" s="24"/>
      <c r="R3996" s="24"/>
      <c r="U3996" s="61"/>
      <c r="V3996" s="61"/>
      <c r="AA3996" s="25"/>
      <c r="AD3996" s="64"/>
      <c r="AE3996" s="64"/>
      <c r="AF3996" s="64"/>
    </row>
    <row r="3997" spans="1:33">
      <c r="A3997" s="58"/>
      <c r="B3997" s="29"/>
      <c r="C3997" s="59"/>
      <c r="E3997" s="60"/>
      <c r="F3997" s="60"/>
      <c r="G3997" s="60"/>
      <c r="H3997" s="38"/>
      <c r="P3997" s="24"/>
      <c r="R3997" s="24"/>
      <c r="U3997" s="61"/>
      <c r="V3997" s="61"/>
      <c r="AA3997" s="25"/>
      <c r="AD3997" s="64"/>
      <c r="AE3997" s="64"/>
      <c r="AF3997" s="64"/>
    </row>
    <row r="3998" spans="1:33">
      <c r="A3998" s="58"/>
      <c r="B3998" s="29"/>
      <c r="C3998" s="59"/>
      <c r="E3998" s="60"/>
      <c r="F3998" s="60"/>
      <c r="G3998" s="60"/>
      <c r="H3998" s="38"/>
      <c r="P3998" s="24"/>
      <c r="R3998" s="24"/>
      <c r="U3998" s="61"/>
      <c r="V3998" s="61"/>
      <c r="AA3998" s="25"/>
      <c r="AD3998" s="64"/>
      <c r="AE3998" s="64"/>
      <c r="AF3998" s="64"/>
    </row>
    <row r="3999" spans="1:33">
      <c r="A3999" s="58"/>
      <c r="B3999" s="29"/>
      <c r="C3999" s="59"/>
      <c r="E3999" s="60"/>
      <c r="F3999" s="60"/>
      <c r="G3999" s="60"/>
      <c r="H3999" s="38"/>
      <c r="P3999" s="24"/>
      <c r="R3999" s="24"/>
      <c r="U3999" s="61"/>
      <c r="V3999" s="61"/>
      <c r="AA3999" s="25"/>
      <c r="AD3999" s="64"/>
      <c r="AE3999" s="64"/>
      <c r="AF3999" s="64"/>
    </row>
    <row r="4000" spans="1:33">
      <c r="A4000" s="58"/>
      <c r="B4000" s="29"/>
      <c r="C4000" s="59"/>
      <c r="E4000" s="60"/>
      <c r="F4000" s="60"/>
      <c r="G4000" s="60"/>
      <c r="H4000" s="38"/>
      <c r="P4000" s="24"/>
      <c r="R4000" s="24"/>
      <c r="U4000" s="61"/>
      <c r="V4000" s="61"/>
      <c r="AA4000" s="25"/>
      <c r="AD4000" s="64"/>
      <c r="AE4000" s="64"/>
      <c r="AF4000" s="64"/>
    </row>
    <row r="4001" spans="1:33">
      <c r="A4001" s="58"/>
      <c r="B4001" s="29"/>
      <c r="C4001" s="59"/>
      <c r="E4001" s="60"/>
      <c r="F4001" s="60"/>
      <c r="G4001" s="60"/>
      <c r="H4001" s="38"/>
      <c r="P4001" s="24"/>
      <c r="R4001" s="24"/>
      <c r="U4001" s="61"/>
      <c r="V4001" s="61"/>
      <c r="AA4001" s="25"/>
      <c r="AD4001" s="64"/>
      <c r="AE4001" s="64"/>
      <c r="AF4001" s="64"/>
    </row>
    <row r="4002" spans="1:33">
      <c r="A4002" s="58"/>
      <c r="B4002" s="29"/>
      <c r="C4002" s="59"/>
      <c r="E4002" s="60"/>
      <c r="F4002" s="60"/>
      <c r="G4002" s="60"/>
      <c r="H4002" s="38"/>
      <c r="P4002" s="24"/>
      <c r="R4002" s="24"/>
      <c r="U4002" s="61"/>
      <c r="V4002" s="61"/>
      <c r="AA4002" s="25"/>
      <c r="AD4002" s="64"/>
      <c r="AE4002" s="64"/>
      <c r="AF4002" s="64"/>
    </row>
    <row r="4003" spans="1:33">
      <c r="A4003" s="58"/>
      <c r="B4003" s="29"/>
      <c r="C4003" s="59"/>
      <c r="E4003" s="60"/>
      <c r="F4003" s="60"/>
      <c r="G4003" s="60"/>
      <c r="H4003" s="38"/>
      <c r="P4003" s="24"/>
      <c r="R4003" s="24"/>
      <c r="U4003" s="61"/>
      <c r="V4003" s="61"/>
      <c r="AA4003" s="25"/>
      <c r="AD4003" s="64"/>
      <c r="AE4003" s="64"/>
      <c r="AF4003" s="64"/>
    </row>
    <row r="4004" spans="1:33">
      <c r="A4004" s="58"/>
      <c r="B4004" s="29"/>
      <c r="C4004" s="59"/>
      <c r="E4004" s="60"/>
      <c r="F4004" s="60"/>
      <c r="G4004" s="60"/>
      <c r="H4004" s="38"/>
      <c r="P4004" s="24"/>
      <c r="R4004" s="24"/>
      <c r="U4004" s="61"/>
      <c r="V4004" s="61"/>
      <c r="AA4004" s="25"/>
      <c r="AF4004" s="64"/>
    </row>
    <row r="4005" spans="1:33">
      <c r="A4005" s="58"/>
      <c r="B4005" s="29"/>
      <c r="C4005" s="59"/>
      <c r="E4005" s="60"/>
      <c r="F4005" s="60"/>
      <c r="G4005" s="60"/>
      <c r="H4005" s="38"/>
      <c r="P4005" s="24"/>
      <c r="R4005" s="24"/>
      <c r="U4005" s="61"/>
      <c r="V4005" s="61"/>
      <c r="AA4005" s="25"/>
      <c r="AF4005" s="64"/>
    </row>
    <row r="4006" spans="1:33">
      <c r="A4006" s="58"/>
      <c r="B4006" s="29"/>
      <c r="C4006" s="59"/>
      <c r="E4006" s="60"/>
      <c r="F4006" s="60"/>
      <c r="G4006" s="60"/>
      <c r="H4006" s="38"/>
      <c r="P4006" s="24"/>
      <c r="R4006" s="24"/>
      <c r="U4006" s="61"/>
      <c r="V4006" s="61"/>
      <c r="AA4006" s="25"/>
      <c r="AF4006" s="64"/>
    </row>
    <row r="4007" spans="1:33">
      <c r="A4007" s="58"/>
      <c r="C4007" s="59"/>
      <c r="E4007" s="60"/>
      <c r="F4007" s="60"/>
      <c r="G4007" s="60"/>
      <c r="H4007" s="38"/>
      <c r="P4007" s="24"/>
      <c r="R4007" s="24"/>
      <c r="S4007" s="37"/>
      <c r="U4007" s="61"/>
      <c r="V4007" s="61"/>
      <c r="AA4007" s="25"/>
      <c r="AF4007" s="64"/>
    </row>
    <row r="4008" spans="1:33">
      <c r="A4008" s="58"/>
      <c r="C4008" s="59"/>
      <c r="E4008" s="60"/>
      <c r="F4008" s="60"/>
      <c r="G4008" s="60"/>
      <c r="H4008" s="38"/>
      <c r="P4008" s="24"/>
      <c r="R4008" s="24"/>
      <c r="S4008" s="37"/>
      <c r="U4008" s="61"/>
      <c r="V4008" s="61"/>
      <c r="AA4008" s="25"/>
      <c r="AF4008" s="64"/>
    </row>
    <row r="4009" spans="1:33">
      <c r="A4009" s="58"/>
      <c r="C4009" s="59"/>
      <c r="E4009" s="60"/>
      <c r="F4009" s="60"/>
      <c r="G4009" s="60"/>
      <c r="H4009" s="38"/>
      <c r="P4009" s="24"/>
      <c r="R4009" s="24"/>
      <c r="S4009" s="37"/>
      <c r="U4009" s="61"/>
      <c r="V4009" s="61"/>
      <c r="AA4009" s="25"/>
      <c r="AD4009" s="64"/>
      <c r="AE4009" s="64"/>
      <c r="AF4009" s="64"/>
    </row>
    <row r="4010" spans="1:33">
      <c r="A4010" s="58"/>
      <c r="C4010" s="59"/>
      <c r="E4010" s="60"/>
      <c r="F4010" s="60"/>
      <c r="G4010" s="60"/>
      <c r="H4010" s="38"/>
      <c r="P4010" s="24"/>
      <c r="R4010" s="24"/>
      <c r="S4010" s="37"/>
      <c r="U4010" s="61"/>
      <c r="V4010" s="61"/>
      <c r="AA4010" s="25"/>
      <c r="AD4010" s="64"/>
      <c r="AE4010" s="64"/>
      <c r="AF4010" s="64"/>
    </row>
    <row r="4011" spans="1:33">
      <c r="A4011" s="37"/>
      <c r="C4011" s="59"/>
      <c r="E4011" s="60"/>
      <c r="F4011" s="60"/>
      <c r="G4011" s="60"/>
      <c r="H4011" s="38"/>
      <c r="P4011" s="24"/>
      <c r="R4011" s="24"/>
      <c r="S4011" s="37"/>
      <c r="U4011" s="61"/>
      <c r="V4011" s="61"/>
      <c r="AA4011" s="25"/>
      <c r="AF4011" s="64"/>
    </row>
    <row r="4012" spans="1:33">
      <c r="A4012" s="37"/>
      <c r="C4012" s="59"/>
      <c r="E4012" s="60"/>
      <c r="F4012" s="60"/>
      <c r="G4012" s="60"/>
      <c r="H4012" s="38"/>
      <c r="P4012" s="24"/>
      <c r="R4012" s="24"/>
      <c r="S4012" s="37"/>
      <c r="U4012" s="61"/>
      <c r="V4012" s="61"/>
      <c r="AA4012" s="25"/>
      <c r="AF4012" s="64"/>
      <c r="AG4012" s="69"/>
    </row>
    <row r="4013" spans="1:33">
      <c r="A4013" s="37"/>
      <c r="C4013" s="59"/>
      <c r="E4013" s="60"/>
      <c r="F4013" s="60"/>
      <c r="G4013" s="60"/>
      <c r="H4013" s="38"/>
      <c r="P4013" s="24"/>
      <c r="R4013" s="24"/>
      <c r="S4013" s="37"/>
      <c r="U4013" s="61"/>
      <c r="V4013" s="61"/>
      <c r="AA4013" s="25"/>
      <c r="AF4013" s="64"/>
      <c r="AG4013" s="69"/>
    </row>
    <row r="4014" spans="1:33">
      <c r="A4014" s="37"/>
      <c r="C4014" s="59"/>
      <c r="D4014" s="29"/>
      <c r="E4014" s="60"/>
      <c r="F4014" s="60"/>
      <c r="G4014" s="60"/>
      <c r="H4014" s="38"/>
      <c r="P4014" s="24"/>
      <c r="R4014" s="24"/>
      <c r="S4014" s="37"/>
      <c r="U4014" s="61"/>
      <c r="V4014" s="61"/>
      <c r="AA4014" s="25"/>
      <c r="AD4014" s="64"/>
      <c r="AE4014" s="64"/>
      <c r="AF4014" s="64"/>
    </row>
    <row r="4015" spans="1:33">
      <c r="A4015" s="37"/>
      <c r="B4015" s="29"/>
      <c r="C4015" s="59"/>
      <c r="E4015" s="60"/>
      <c r="F4015" s="60"/>
      <c r="G4015" s="60"/>
      <c r="H4015" s="38"/>
      <c r="P4015" s="24"/>
      <c r="R4015" s="24"/>
      <c r="S4015" s="37"/>
      <c r="U4015" s="61"/>
      <c r="V4015" s="61"/>
      <c r="AA4015" s="25"/>
      <c r="AF4015" s="64"/>
    </row>
    <row r="4016" spans="1:33">
      <c r="A4016" s="37"/>
      <c r="B4016" s="29"/>
      <c r="C4016" s="59"/>
      <c r="E4016" s="60"/>
      <c r="F4016" s="60"/>
      <c r="G4016" s="60"/>
      <c r="H4016" s="38"/>
      <c r="P4016" s="24"/>
      <c r="R4016" s="24"/>
      <c r="S4016" s="37"/>
      <c r="U4016" s="61"/>
      <c r="V4016" s="61"/>
      <c r="AA4016" s="25"/>
      <c r="AF4016" s="64"/>
    </row>
    <row r="4017" spans="1:33">
      <c r="A4017" s="37"/>
      <c r="B4017" s="29"/>
      <c r="C4017" s="59"/>
      <c r="E4017" s="60"/>
      <c r="F4017" s="60"/>
      <c r="G4017" s="60"/>
      <c r="H4017" s="38"/>
      <c r="P4017" s="24"/>
      <c r="R4017" s="24"/>
      <c r="S4017" s="37"/>
      <c r="U4017" s="61"/>
      <c r="V4017" s="61"/>
      <c r="AA4017" s="25"/>
      <c r="AD4017" s="64"/>
      <c r="AE4017" s="64"/>
      <c r="AF4017" s="64"/>
    </row>
    <row r="4018" spans="1:33">
      <c r="A4018" s="37"/>
      <c r="B4018" s="29"/>
      <c r="C4018" s="59"/>
      <c r="E4018" s="60"/>
      <c r="F4018" s="60"/>
      <c r="G4018" s="60"/>
      <c r="H4018" s="38"/>
      <c r="P4018" s="24"/>
      <c r="R4018" s="24"/>
      <c r="S4018" s="37"/>
      <c r="U4018" s="61"/>
      <c r="V4018" s="61"/>
      <c r="AA4018" s="25"/>
      <c r="AD4018" s="64"/>
      <c r="AE4018" s="64"/>
      <c r="AF4018" s="64"/>
    </row>
    <row r="4019" spans="1:33">
      <c r="A4019" s="37"/>
      <c r="B4019" s="29"/>
      <c r="C4019" s="59"/>
      <c r="E4019" s="60"/>
      <c r="F4019" s="60"/>
      <c r="G4019" s="60"/>
      <c r="H4019" s="38"/>
      <c r="P4019" s="24"/>
      <c r="R4019" s="24"/>
      <c r="S4019" s="37"/>
      <c r="U4019" s="61"/>
      <c r="V4019" s="61"/>
      <c r="AA4019" s="25"/>
      <c r="AF4019" s="64"/>
      <c r="AG4019" s="69"/>
    </row>
    <row r="4020" spans="1:33">
      <c r="A4020" s="37"/>
      <c r="B4020" s="29"/>
      <c r="C4020" s="59"/>
      <c r="E4020" s="60"/>
      <c r="F4020" s="60"/>
      <c r="G4020" s="60"/>
      <c r="H4020" s="38"/>
      <c r="P4020" s="24"/>
      <c r="R4020" s="24"/>
      <c r="S4020" s="37"/>
      <c r="U4020" s="61"/>
      <c r="V4020" s="61"/>
      <c r="AA4020" s="25"/>
      <c r="AF4020" s="64"/>
      <c r="AG4020" s="69"/>
    </row>
    <row r="4021" spans="1:33">
      <c r="A4021" s="37"/>
      <c r="B4021" s="29"/>
      <c r="C4021" s="59"/>
      <c r="E4021" s="60"/>
      <c r="F4021" s="60"/>
      <c r="G4021" s="60"/>
      <c r="H4021" s="38"/>
      <c r="P4021" s="24"/>
      <c r="R4021" s="24"/>
      <c r="S4021" s="37"/>
      <c r="U4021" s="61"/>
      <c r="V4021" s="61"/>
      <c r="AA4021" s="25"/>
      <c r="AF4021" s="64"/>
      <c r="AG4021" s="69"/>
    </row>
    <row r="4022" spans="1:33">
      <c r="A4022" s="37"/>
      <c r="B4022" s="29"/>
      <c r="C4022" s="59"/>
      <c r="E4022" s="60"/>
      <c r="F4022" s="60"/>
      <c r="G4022" s="60"/>
      <c r="H4022" s="38"/>
      <c r="P4022" s="24"/>
      <c r="R4022" s="24"/>
      <c r="S4022" s="37"/>
      <c r="U4022" s="61"/>
      <c r="V4022" s="61"/>
      <c r="AA4022" s="25"/>
      <c r="AF4022" s="64"/>
    </row>
    <row r="4023" spans="1:33">
      <c r="A4023" s="37"/>
      <c r="B4023" s="29"/>
      <c r="C4023" s="59"/>
      <c r="E4023" s="60"/>
      <c r="F4023" s="60"/>
      <c r="G4023" s="60"/>
      <c r="H4023" s="38"/>
      <c r="P4023" s="24"/>
      <c r="R4023" s="24"/>
      <c r="S4023" s="37"/>
      <c r="U4023" s="61"/>
      <c r="V4023" s="61"/>
      <c r="AA4023" s="25"/>
      <c r="AF4023" s="64"/>
    </row>
    <row r="4024" spans="1:33">
      <c r="A4024" s="37"/>
      <c r="B4024" s="29"/>
      <c r="C4024" s="59"/>
      <c r="E4024" s="60"/>
      <c r="F4024" s="60"/>
      <c r="G4024" s="60"/>
      <c r="H4024" s="38"/>
      <c r="P4024" s="24"/>
      <c r="R4024" s="24"/>
      <c r="S4024" s="37"/>
      <c r="U4024" s="61"/>
      <c r="V4024" s="61"/>
      <c r="AA4024" s="25"/>
      <c r="AF4024" s="64"/>
    </row>
    <row r="4025" spans="1:33">
      <c r="A4025" s="37"/>
      <c r="B4025" s="29"/>
      <c r="C4025" s="59"/>
      <c r="E4025" s="60"/>
      <c r="F4025" s="60"/>
      <c r="G4025" s="60"/>
      <c r="H4025" s="38"/>
      <c r="P4025" s="24"/>
      <c r="R4025" s="24"/>
      <c r="S4025" s="37"/>
      <c r="U4025" s="61"/>
      <c r="V4025" s="61"/>
      <c r="AA4025" s="25"/>
      <c r="AF4025" s="64"/>
    </row>
    <row r="4026" spans="1:33">
      <c r="A4026" s="37"/>
      <c r="B4026" s="29"/>
      <c r="C4026" s="59"/>
      <c r="E4026" s="60"/>
      <c r="F4026" s="60"/>
      <c r="G4026" s="60"/>
      <c r="H4026" s="38"/>
      <c r="P4026" s="24"/>
      <c r="R4026" s="24"/>
      <c r="S4026" s="37"/>
      <c r="U4026" s="61"/>
      <c r="V4026" s="61"/>
      <c r="AA4026" s="25"/>
      <c r="AF4026" s="64"/>
    </row>
    <row r="4027" spans="1:33">
      <c r="A4027" s="37"/>
      <c r="B4027" s="29"/>
      <c r="C4027" s="59"/>
      <c r="E4027" s="60"/>
      <c r="F4027" s="60"/>
      <c r="G4027" s="60"/>
      <c r="H4027" s="38"/>
      <c r="P4027" s="24"/>
      <c r="R4027" s="24"/>
      <c r="S4027" s="37"/>
      <c r="U4027" s="61"/>
      <c r="V4027" s="61"/>
      <c r="AA4027" s="25"/>
      <c r="AF4027" s="64"/>
    </row>
    <row r="4028" spans="1:33">
      <c r="A4028" s="37"/>
      <c r="B4028" s="29"/>
      <c r="C4028" s="59"/>
      <c r="E4028" s="60"/>
      <c r="F4028" s="60"/>
      <c r="G4028" s="60"/>
      <c r="H4028" s="38"/>
      <c r="P4028" s="24"/>
      <c r="R4028" s="24"/>
      <c r="S4028" s="37"/>
      <c r="U4028" s="61"/>
      <c r="V4028" s="61"/>
      <c r="AA4028" s="25"/>
      <c r="AF4028" s="64"/>
    </row>
    <row r="4029" spans="1:33">
      <c r="A4029" s="37"/>
      <c r="B4029" s="29"/>
      <c r="C4029" s="59"/>
      <c r="E4029" s="60"/>
      <c r="F4029" s="60"/>
      <c r="G4029" s="60"/>
      <c r="H4029" s="38"/>
      <c r="P4029" s="24"/>
      <c r="R4029" s="24"/>
      <c r="S4029" s="37"/>
      <c r="U4029" s="61"/>
      <c r="V4029" s="61"/>
      <c r="AA4029" s="25"/>
      <c r="AF4029" s="64"/>
    </row>
    <row r="4030" spans="1:33">
      <c r="A4030" s="37"/>
      <c r="B4030" s="29"/>
      <c r="C4030" s="59"/>
      <c r="E4030" s="60"/>
      <c r="F4030" s="60"/>
      <c r="G4030" s="60"/>
      <c r="H4030" s="38"/>
      <c r="P4030" s="24"/>
      <c r="R4030" s="24"/>
      <c r="S4030" s="37"/>
      <c r="U4030" s="61"/>
      <c r="V4030" s="61"/>
      <c r="AA4030" s="25"/>
      <c r="AF4030" s="64"/>
    </row>
    <row r="4031" spans="1:33">
      <c r="A4031" s="37"/>
      <c r="B4031" s="29"/>
      <c r="C4031" s="59"/>
      <c r="E4031" s="60"/>
      <c r="F4031" s="60"/>
      <c r="G4031" s="60"/>
      <c r="H4031" s="38"/>
      <c r="P4031" s="24"/>
      <c r="R4031" s="24"/>
      <c r="S4031" s="37"/>
      <c r="U4031" s="61"/>
      <c r="V4031" s="61"/>
      <c r="AA4031" s="25"/>
      <c r="AF4031" s="64"/>
    </row>
    <row r="4032" spans="1:33">
      <c r="A4032" s="37"/>
      <c r="B4032" s="29"/>
      <c r="C4032" s="59"/>
      <c r="E4032" s="60"/>
      <c r="F4032" s="60"/>
      <c r="G4032" s="60"/>
      <c r="H4032" s="38"/>
      <c r="P4032" s="24"/>
      <c r="R4032" s="24"/>
      <c r="S4032" s="37"/>
      <c r="U4032" s="61"/>
      <c r="V4032" s="61"/>
      <c r="AA4032" s="25"/>
      <c r="AF4032" s="64"/>
    </row>
    <row r="4033" spans="1:32">
      <c r="A4033" s="37"/>
      <c r="B4033" s="29"/>
      <c r="C4033" s="59"/>
      <c r="E4033" s="60"/>
      <c r="F4033" s="60"/>
      <c r="G4033" s="60"/>
      <c r="H4033" s="38"/>
      <c r="P4033" s="24"/>
      <c r="R4033" s="24"/>
      <c r="S4033" s="37"/>
      <c r="U4033" s="61"/>
      <c r="V4033" s="61"/>
      <c r="AA4033" s="25"/>
      <c r="AF4033" s="64"/>
    </row>
    <row r="4034" spans="1:32">
      <c r="A4034" s="37"/>
      <c r="B4034" s="29"/>
      <c r="C4034" s="59"/>
      <c r="E4034" s="60"/>
      <c r="F4034" s="60"/>
      <c r="G4034" s="60"/>
      <c r="H4034" s="38"/>
      <c r="P4034" s="24"/>
      <c r="R4034" s="24"/>
      <c r="S4034" s="37"/>
      <c r="U4034" s="61"/>
      <c r="V4034" s="61"/>
      <c r="AA4034" s="25"/>
      <c r="AD4034" s="64"/>
      <c r="AE4034" s="64"/>
      <c r="AF4034" s="64"/>
    </row>
    <row r="4035" spans="1:32">
      <c r="A4035" s="37"/>
      <c r="B4035" s="29"/>
      <c r="C4035" s="59"/>
      <c r="E4035" s="60"/>
      <c r="F4035" s="60"/>
      <c r="G4035" s="60"/>
      <c r="H4035" s="38"/>
      <c r="P4035" s="24"/>
      <c r="R4035" s="24"/>
      <c r="S4035" s="37"/>
      <c r="U4035" s="61"/>
      <c r="V4035" s="61"/>
      <c r="AA4035" s="25"/>
      <c r="AF4035" s="64"/>
    </row>
    <row r="4036" spans="1:32">
      <c r="A4036" s="37"/>
      <c r="B4036" s="29"/>
      <c r="C4036" s="59"/>
      <c r="E4036" s="60"/>
      <c r="F4036" s="60"/>
      <c r="G4036" s="60"/>
      <c r="H4036" s="38"/>
      <c r="P4036" s="24"/>
      <c r="R4036" s="24"/>
      <c r="S4036" s="37"/>
      <c r="U4036" s="61"/>
      <c r="V4036" s="61"/>
      <c r="AA4036" s="25"/>
      <c r="AF4036" s="64"/>
    </row>
    <row r="4037" spans="1:32">
      <c r="A4037" s="37"/>
      <c r="B4037" s="29"/>
      <c r="C4037" s="59"/>
      <c r="E4037" s="60"/>
      <c r="F4037" s="60"/>
      <c r="G4037" s="60"/>
      <c r="H4037" s="38"/>
      <c r="P4037" s="24"/>
      <c r="R4037" s="24"/>
      <c r="S4037" s="37"/>
      <c r="U4037" s="61"/>
      <c r="V4037" s="61"/>
      <c r="AA4037" s="25"/>
      <c r="AF4037" s="64"/>
    </row>
    <row r="4038" spans="1:32">
      <c r="A4038" s="37"/>
      <c r="B4038" s="29"/>
      <c r="C4038" s="59"/>
      <c r="E4038" s="60"/>
      <c r="F4038" s="60"/>
      <c r="G4038" s="60"/>
      <c r="H4038" s="38"/>
      <c r="P4038" s="24"/>
      <c r="R4038" s="24"/>
      <c r="S4038" s="37"/>
      <c r="U4038" s="61"/>
      <c r="V4038" s="61"/>
      <c r="AA4038" s="25"/>
      <c r="AF4038" s="64"/>
    </row>
    <row r="4039" spans="1:32">
      <c r="A4039" s="37"/>
      <c r="B4039" s="29"/>
      <c r="C4039" s="59"/>
      <c r="E4039" s="60"/>
      <c r="F4039" s="60"/>
      <c r="G4039" s="60"/>
      <c r="H4039" s="38"/>
      <c r="P4039" s="24"/>
      <c r="R4039" s="24"/>
      <c r="S4039" s="37"/>
      <c r="U4039" s="61"/>
      <c r="V4039" s="61"/>
      <c r="AA4039" s="25"/>
      <c r="AF4039" s="64"/>
    </row>
    <row r="4040" spans="1:32">
      <c r="A4040" s="37"/>
      <c r="B4040" s="29"/>
      <c r="C4040" s="59"/>
      <c r="E4040" s="60"/>
      <c r="F4040" s="60"/>
      <c r="G4040" s="60"/>
      <c r="H4040" s="38"/>
      <c r="P4040" s="24"/>
      <c r="R4040" s="24"/>
      <c r="S4040" s="37"/>
      <c r="U4040" s="61"/>
      <c r="V4040" s="61"/>
      <c r="AA4040" s="25"/>
      <c r="AF4040" s="64"/>
    </row>
    <row r="4041" spans="1:32">
      <c r="A4041" s="37"/>
      <c r="B4041" s="29"/>
      <c r="C4041" s="59"/>
      <c r="E4041" s="60"/>
      <c r="F4041" s="60"/>
      <c r="G4041" s="60"/>
      <c r="H4041" s="38"/>
      <c r="P4041" s="24"/>
      <c r="R4041" s="24"/>
      <c r="S4041" s="37"/>
      <c r="U4041" s="61"/>
      <c r="V4041" s="61"/>
      <c r="AA4041" s="25"/>
      <c r="AF4041" s="64"/>
    </row>
    <row r="4042" spans="1:32">
      <c r="A4042" s="37"/>
      <c r="B4042" s="29"/>
      <c r="C4042" s="59"/>
      <c r="E4042" s="60"/>
      <c r="F4042" s="60"/>
      <c r="G4042" s="60"/>
      <c r="H4042" s="38"/>
      <c r="P4042" s="24"/>
      <c r="R4042" s="24"/>
      <c r="S4042" s="37"/>
      <c r="U4042" s="61"/>
      <c r="V4042" s="61"/>
      <c r="AA4042" s="25"/>
      <c r="AF4042" s="64"/>
    </row>
    <row r="4043" spans="1:32">
      <c r="A4043" s="37"/>
      <c r="B4043" s="29"/>
      <c r="C4043" s="59"/>
      <c r="E4043" s="60"/>
      <c r="F4043" s="60"/>
      <c r="G4043" s="60"/>
      <c r="H4043" s="38"/>
      <c r="P4043" s="24"/>
      <c r="R4043" s="24"/>
      <c r="S4043" s="37"/>
      <c r="U4043" s="61"/>
      <c r="V4043" s="61"/>
      <c r="AA4043" s="25"/>
      <c r="AF4043" s="64"/>
    </row>
    <row r="4044" spans="1:32">
      <c r="A4044" s="37"/>
      <c r="B4044" s="29"/>
      <c r="C4044" s="59"/>
      <c r="E4044" s="60"/>
      <c r="F4044" s="60"/>
      <c r="G4044" s="60"/>
      <c r="H4044" s="38"/>
      <c r="P4044" s="24"/>
      <c r="R4044" s="24"/>
      <c r="S4044" s="37"/>
      <c r="U4044" s="61"/>
      <c r="V4044" s="61"/>
      <c r="AA4044" s="25"/>
      <c r="AF4044" s="64"/>
    </row>
    <row r="4045" spans="1:32">
      <c r="A4045" s="37"/>
      <c r="B4045" s="40"/>
      <c r="C4045" s="75"/>
      <c r="D4045" s="40"/>
      <c r="E4045" s="76"/>
      <c r="F4045" s="76"/>
      <c r="G4045" s="76"/>
      <c r="H4045" s="39"/>
      <c r="I4045" s="40"/>
      <c r="J4045" s="40"/>
      <c r="K4045" s="40"/>
      <c r="L4045" s="40"/>
      <c r="M4045" s="40"/>
      <c r="N4045" s="40"/>
      <c r="O4045" s="40"/>
      <c r="P4045" s="30"/>
      <c r="Q4045" s="40"/>
      <c r="R4045" s="30"/>
      <c r="S4045" s="40"/>
      <c r="T4045" s="40"/>
      <c r="U4045" s="77"/>
      <c r="V4045" s="77"/>
      <c r="W4045" s="40"/>
      <c r="X4045" s="40"/>
      <c r="Y4045" s="40"/>
      <c r="Z4045" s="40"/>
      <c r="AA4045" s="31"/>
      <c r="AB4045" s="40"/>
      <c r="AF4045" s="64"/>
    </row>
    <row r="4046" spans="1:32">
      <c r="A4046" s="37"/>
      <c r="B4046" s="40"/>
      <c r="C4046" s="75"/>
      <c r="D4046" s="40"/>
      <c r="E4046" s="76"/>
      <c r="F4046" s="76"/>
      <c r="G4046" s="76"/>
      <c r="H4046" s="39"/>
      <c r="I4046" s="40"/>
      <c r="J4046" s="40"/>
      <c r="K4046" s="40"/>
      <c r="P4046" s="24"/>
      <c r="R4046" s="24"/>
      <c r="U4046" s="61"/>
      <c r="V4046" s="61"/>
      <c r="AA4046" s="25"/>
      <c r="AF4046" s="64"/>
    </row>
    <row r="4047" spans="1:32">
      <c r="A4047" s="37"/>
      <c r="B4047" s="40"/>
      <c r="C4047" s="75"/>
      <c r="D4047" s="40"/>
      <c r="E4047" s="76"/>
      <c r="F4047" s="76"/>
      <c r="G4047" s="76"/>
      <c r="H4047" s="39"/>
      <c r="I4047" s="40"/>
      <c r="J4047" s="40"/>
      <c r="K4047" s="40"/>
      <c r="P4047" s="24"/>
      <c r="R4047" s="24"/>
      <c r="U4047" s="61"/>
      <c r="V4047" s="61"/>
      <c r="AA4047" s="25"/>
      <c r="AF4047" s="64"/>
    </row>
    <row r="4048" spans="1:32">
      <c r="A4048" s="37"/>
      <c r="B4048" s="40"/>
      <c r="C4048" s="75"/>
      <c r="D4048" s="40"/>
      <c r="E4048" s="76"/>
      <c r="F4048" s="76"/>
      <c r="G4048" s="76"/>
      <c r="H4048" s="39"/>
      <c r="I4048" s="40"/>
      <c r="J4048" s="40"/>
      <c r="K4048" s="40"/>
      <c r="P4048" s="24"/>
      <c r="R4048" s="24"/>
      <c r="U4048" s="61"/>
      <c r="V4048" s="61"/>
      <c r="AA4048" s="25"/>
      <c r="AD4048" s="64"/>
      <c r="AE4048" s="64"/>
      <c r="AF4048" s="64"/>
    </row>
    <row r="4049" spans="1:33">
      <c r="A4049" s="37"/>
      <c r="B4049" s="40"/>
      <c r="C4049" s="75"/>
      <c r="D4049" s="40"/>
      <c r="E4049" s="76"/>
      <c r="F4049" s="76"/>
      <c r="G4049" s="76"/>
      <c r="H4049" s="39"/>
      <c r="I4049" s="40"/>
      <c r="J4049" s="40"/>
      <c r="K4049" s="40"/>
      <c r="P4049" s="24"/>
      <c r="R4049" s="24"/>
      <c r="U4049" s="61"/>
      <c r="V4049" s="61"/>
      <c r="AA4049" s="25"/>
      <c r="AC4049" s="78"/>
      <c r="AD4049" s="40"/>
      <c r="AE4049" s="40"/>
      <c r="AF4049" s="79"/>
      <c r="AG4049" s="80"/>
    </row>
    <row r="4050" spans="1:33">
      <c r="A4050" s="37"/>
      <c r="B4050" s="40"/>
      <c r="C4050" s="75"/>
      <c r="D4050" s="40"/>
      <c r="E4050" s="76"/>
      <c r="F4050" s="76"/>
      <c r="G4050" s="76"/>
      <c r="H4050" s="39"/>
      <c r="I4050" s="40"/>
      <c r="J4050" s="40"/>
      <c r="K4050" s="40"/>
      <c r="P4050" s="24"/>
      <c r="R4050" s="24"/>
      <c r="U4050" s="61"/>
      <c r="V4050" s="61"/>
      <c r="AA4050" s="25"/>
      <c r="AD4050" s="64"/>
      <c r="AE4050" s="64"/>
      <c r="AF4050" s="64"/>
      <c r="AG4050" s="69"/>
    </row>
    <row r="4051" spans="1:33">
      <c r="A4051" s="37"/>
      <c r="B4051" s="40"/>
      <c r="C4051" s="75"/>
      <c r="D4051" s="40"/>
      <c r="E4051" s="76"/>
      <c r="F4051" s="76"/>
      <c r="G4051" s="76"/>
      <c r="H4051" s="39"/>
      <c r="I4051" s="40"/>
      <c r="J4051" s="40"/>
      <c r="K4051" s="40"/>
      <c r="P4051" s="24"/>
      <c r="R4051" s="24"/>
      <c r="U4051" s="61"/>
      <c r="V4051" s="61"/>
      <c r="AA4051" s="25"/>
      <c r="AD4051" s="64"/>
      <c r="AE4051" s="64"/>
      <c r="AF4051" s="64"/>
      <c r="AG4051" s="69"/>
    </row>
    <row r="4052" spans="1:33">
      <c r="A4052" s="37"/>
      <c r="B4052" s="40"/>
      <c r="C4052" s="75"/>
      <c r="D4052" s="40"/>
      <c r="E4052" s="76"/>
      <c r="F4052" s="76"/>
      <c r="G4052" s="76"/>
      <c r="H4052" s="39"/>
      <c r="I4052" s="40"/>
      <c r="J4052" s="40"/>
      <c r="K4052" s="40"/>
      <c r="P4052" s="24"/>
      <c r="R4052" s="24"/>
      <c r="U4052" s="61"/>
      <c r="V4052" s="61"/>
      <c r="AA4052" s="25"/>
      <c r="AD4052" s="64"/>
      <c r="AE4052" s="64"/>
      <c r="AF4052" s="64"/>
      <c r="AG4052" s="69"/>
    </row>
    <row r="4053" spans="1:33">
      <c r="A4053" s="37"/>
      <c r="B4053" s="40"/>
      <c r="C4053" s="75"/>
      <c r="D4053" s="40"/>
      <c r="E4053" s="76"/>
      <c r="F4053" s="76"/>
      <c r="G4053" s="76"/>
      <c r="H4053" s="39"/>
      <c r="I4053" s="40"/>
      <c r="J4053" s="40"/>
      <c r="K4053" s="40"/>
      <c r="P4053" s="24"/>
      <c r="R4053" s="24"/>
      <c r="U4053" s="61"/>
      <c r="V4053" s="61"/>
      <c r="AA4053" s="25"/>
      <c r="AD4053" s="64"/>
      <c r="AE4053" s="64"/>
      <c r="AF4053" s="64"/>
      <c r="AG4053" s="69"/>
    </row>
    <row r="4054" spans="1:33">
      <c r="A4054" s="37"/>
      <c r="B4054" s="40"/>
      <c r="C4054" s="75"/>
      <c r="D4054" s="40"/>
      <c r="E4054" s="76"/>
      <c r="F4054" s="76"/>
      <c r="G4054" s="76"/>
      <c r="H4054" s="39"/>
      <c r="I4054" s="40"/>
      <c r="J4054" s="40"/>
      <c r="K4054" s="40"/>
      <c r="P4054" s="24"/>
      <c r="R4054" s="24"/>
      <c r="U4054" s="61"/>
      <c r="V4054" s="61"/>
      <c r="AA4054" s="25"/>
      <c r="AD4054" s="64"/>
      <c r="AE4054" s="64"/>
      <c r="AF4054" s="64"/>
      <c r="AG4054" s="69"/>
    </row>
    <row r="4055" spans="1:33">
      <c r="A4055" s="37"/>
      <c r="B4055" s="40"/>
      <c r="C4055" s="75"/>
      <c r="D4055" s="40"/>
      <c r="E4055" s="76"/>
      <c r="F4055" s="76"/>
      <c r="G4055" s="76"/>
      <c r="H4055" s="39"/>
      <c r="I4055" s="40"/>
      <c r="J4055" s="40"/>
      <c r="K4055" s="40"/>
      <c r="P4055" s="24"/>
      <c r="R4055" s="24"/>
      <c r="U4055" s="61"/>
      <c r="V4055" s="61"/>
      <c r="AA4055" s="25"/>
      <c r="AF4055" s="64"/>
    </row>
    <row r="4056" spans="1:33">
      <c r="A4056" s="37"/>
      <c r="B4056" s="40"/>
      <c r="C4056" s="75"/>
      <c r="D4056" s="40"/>
      <c r="E4056" s="76"/>
      <c r="F4056" s="76"/>
      <c r="G4056" s="76"/>
      <c r="H4056" s="39"/>
      <c r="I4056" s="40"/>
      <c r="J4056" s="40"/>
      <c r="K4056" s="40"/>
      <c r="P4056" s="24"/>
      <c r="R4056" s="24"/>
      <c r="U4056" s="61"/>
      <c r="V4056" s="61"/>
      <c r="AA4056" s="25"/>
      <c r="AF4056" s="64"/>
    </row>
    <row r="4057" spans="1:33">
      <c r="A4057" s="37"/>
      <c r="B4057" s="40"/>
      <c r="C4057" s="75"/>
      <c r="D4057" s="40"/>
      <c r="E4057" s="76"/>
      <c r="F4057" s="76"/>
      <c r="G4057" s="76"/>
      <c r="H4057" s="39"/>
      <c r="I4057" s="40"/>
      <c r="J4057" s="40"/>
      <c r="K4057" s="40"/>
      <c r="P4057" s="24"/>
      <c r="R4057" s="24"/>
      <c r="U4057" s="61"/>
      <c r="V4057" s="61"/>
      <c r="AA4057" s="25"/>
      <c r="AF4057" s="64"/>
    </row>
    <row r="4058" spans="1:33">
      <c r="A4058" s="37"/>
      <c r="B4058" s="40"/>
      <c r="C4058" s="75"/>
      <c r="D4058" s="40"/>
      <c r="E4058" s="76"/>
      <c r="F4058" s="76"/>
      <c r="G4058" s="76"/>
      <c r="H4058" s="39"/>
      <c r="I4058" s="40"/>
      <c r="J4058" s="40"/>
      <c r="K4058" s="40"/>
      <c r="P4058" s="24"/>
      <c r="R4058" s="24"/>
      <c r="U4058" s="61"/>
      <c r="V4058" s="61"/>
      <c r="AA4058" s="25"/>
      <c r="AF4058" s="64"/>
    </row>
    <row r="4059" spans="1:33">
      <c r="A4059" s="37"/>
      <c r="B4059" s="40"/>
      <c r="C4059" s="75"/>
      <c r="D4059" s="40"/>
      <c r="E4059" s="76"/>
      <c r="F4059" s="76"/>
      <c r="G4059" s="76"/>
      <c r="H4059" s="39"/>
      <c r="I4059" s="40"/>
      <c r="J4059" s="40"/>
      <c r="K4059" s="40"/>
      <c r="P4059" s="24"/>
      <c r="R4059" s="24"/>
      <c r="U4059" s="61"/>
      <c r="V4059" s="61"/>
      <c r="AA4059" s="25"/>
      <c r="AF4059" s="64"/>
    </row>
    <row r="4060" spans="1:33">
      <c r="A4060" s="37"/>
      <c r="B4060" s="40"/>
      <c r="C4060" s="75"/>
      <c r="D4060" s="40"/>
      <c r="E4060" s="76"/>
      <c r="F4060" s="76"/>
      <c r="G4060" s="76"/>
      <c r="H4060" s="39"/>
      <c r="I4060" s="40"/>
      <c r="J4060" s="40"/>
      <c r="K4060" s="40"/>
      <c r="P4060" s="24"/>
      <c r="R4060" s="24"/>
      <c r="U4060" s="61"/>
      <c r="V4060" s="61"/>
      <c r="AA4060" s="25"/>
      <c r="AF4060" s="64"/>
    </row>
    <row r="4061" spans="1:33">
      <c r="A4061" s="37"/>
      <c r="B4061" s="40"/>
      <c r="C4061" s="75"/>
      <c r="D4061" s="40"/>
      <c r="E4061" s="76"/>
      <c r="F4061" s="76"/>
      <c r="G4061" s="76"/>
      <c r="H4061" s="39"/>
      <c r="I4061" s="40"/>
      <c r="J4061" s="40"/>
      <c r="K4061" s="40"/>
      <c r="P4061" s="24"/>
      <c r="R4061" s="24"/>
      <c r="U4061" s="61"/>
      <c r="V4061" s="61"/>
      <c r="AA4061" s="25"/>
      <c r="AF4061" s="64"/>
    </row>
    <row r="4062" spans="1:33">
      <c r="A4062" s="37"/>
      <c r="B4062" s="40"/>
      <c r="C4062" s="75"/>
      <c r="D4062" s="40"/>
      <c r="E4062" s="76"/>
      <c r="F4062" s="76"/>
      <c r="G4062" s="76"/>
      <c r="H4062" s="39"/>
      <c r="I4062" s="40"/>
      <c r="J4062" s="40"/>
      <c r="K4062" s="40"/>
      <c r="P4062" s="24"/>
      <c r="R4062" s="24"/>
      <c r="U4062" s="61"/>
      <c r="V4062" s="61"/>
      <c r="AA4062" s="25"/>
      <c r="AF4062" s="64"/>
    </row>
    <row r="4063" spans="1:33">
      <c r="A4063" s="37"/>
      <c r="B4063" s="40"/>
      <c r="C4063" s="75"/>
      <c r="D4063" s="40"/>
      <c r="E4063" s="76"/>
      <c r="F4063" s="76"/>
      <c r="G4063" s="76"/>
      <c r="H4063" s="39"/>
      <c r="I4063" s="40"/>
      <c r="J4063" s="40"/>
      <c r="K4063" s="40"/>
      <c r="P4063" s="24"/>
      <c r="R4063" s="24"/>
      <c r="U4063" s="61"/>
      <c r="V4063" s="61"/>
      <c r="AA4063" s="25"/>
      <c r="AF4063" s="64"/>
    </row>
    <row r="4064" spans="1:33">
      <c r="A4064" s="37"/>
      <c r="B4064" s="40"/>
      <c r="C4064" s="75"/>
      <c r="D4064" s="40"/>
      <c r="E4064" s="76"/>
      <c r="F4064" s="76"/>
      <c r="G4064" s="76"/>
      <c r="H4064" s="39"/>
      <c r="I4064" s="40"/>
      <c r="J4064" s="40"/>
      <c r="K4064" s="40"/>
      <c r="P4064" s="24"/>
      <c r="R4064" s="24"/>
      <c r="U4064" s="61"/>
      <c r="V4064" s="61"/>
      <c r="AA4064" s="25"/>
      <c r="AF4064" s="64"/>
    </row>
    <row r="4065" spans="1:33">
      <c r="A4065" s="37"/>
      <c r="B4065" s="29"/>
      <c r="C4065" s="59"/>
      <c r="E4065" s="60"/>
      <c r="F4065" s="60"/>
      <c r="G4065" s="60"/>
      <c r="H4065" s="38"/>
      <c r="P4065" s="24"/>
      <c r="R4065" s="24"/>
      <c r="U4065" s="61"/>
      <c r="V4065" s="61"/>
      <c r="AA4065" s="25"/>
      <c r="AF4065" s="64"/>
    </row>
    <row r="4066" spans="1:33">
      <c r="A4066" s="37"/>
      <c r="B4066" s="29"/>
      <c r="C4066" s="59"/>
      <c r="E4066" s="60"/>
      <c r="F4066" s="60"/>
      <c r="G4066" s="60"/>
      <c r="H4066" s="38"/>
      <c r="P4066" s="24"/>
      <c r="R4066" s="24"/>
      <c r="U4066" s="61"/>
      <c r="V4066" s="61"/>
      <c r="AA4066" s="25"/>
      <c r="AF4066" s="64"/>
    </row>
    <row r="4067" spans="1:33">
      <c r="A4067" s="37"/>
      <c r="B4067" s="29"/>
      <c r="C4067" s="59"/>
      <c r="E4067" s="60"/>
      <c r="F4067" s="60"/>
      <c r="G4067" s="60"/>
      <c r="H4067" s="38"/>
      <c r="P4067" s="24"/>
      <c r="R4067" s="24"/>
      <c r="U4067" s="61"/>
      <c r="V4067" s="61"/>
      <c r="AA4067" s="25"/>
      <c r="AF4067" s="64"/>
    </row>
    <row r="4068" spans="1:33">
      <c r="A4068" s="37"/>
      <c r="B4068" s="29"/>
      <c r="C4068" s="59"/>
      <c r="E4068" s="60"/>
      <c r="F4068" s="60"/>
      <c r="G4068" s="60"/>
      <c r="H4068" s="38"/>
      <c r="P4068" s="24"/>
      <c r="R4068" s="24"/>
      <c r="U4068" s="61"/>
      <c r="V4068" s="61"/>
      <c r="AA4068" s="25"/>
      <c r="AF4068" s="64"/>
    </row>
    <row r="4069" spans="1:33">
      <c r="A4069" s="37"/>
      <c r="B4069" s="29"/>
      <c r="C4069" s="59"/>
      <c r="E4069" s="60"/>
      <c r="F4069" s="60"/>
      <c r="G4069" s="60"/>
      <c r="H4069" s="38"/>
      <c r="P4069" s="24"/>
      <c r="R4069" s="24"/>
      <c r="U4069" s="61"/>
      <c r="V4069" s="61"/>
      <c r="AA4069" s="25"/>
      <c r="AF4069" s="64"/>
    </row>
    <row r="4070" spans="1:33">
      <c r="A4070" s="37"/>
      <c r="B4070" s="29"/>
      <c r="C4070" s="59"/>
      <c r="E4070" s="60"/>
      <c r="F4070" s="60"/>
      <c r="G4070" s="60"/>
      <c r="H4070" s="38"/>
      <c r="P4070" s="24"/>
      <c r="R4070" s="24"/>
      <c r="U4070" s="61"/>
      <c r="V4070" s="61"/>
      <c r="AA4070" s="25"/>
      <c r="AF4070" s="64"/>
    </row>
    <row r="4071" spans="1:33">
      <c r="A4071" s="37"/>
      <c r="B4071" s="29"/>
      <c r="C4071" s="59"/>
      <c r="E4071" s="60"/>
      <c r="F4071" s="60"/>
      <c r="G4071" s="60"/>
      <c r="H4071" s="38"/>
      <c r="P4071" s="24"/>
      <c r="R4071" s="24"/>
      <c r="U4071" s="61"/>
      <c r="V4071" s="61"/>
      <c r="AA4071" s="25"/>
      <c r="AF4071" s="64"/>
    </row>
    <row r="4072" spans="1:33">
      <c r="A4072" s="37"/>
      <c r="B4072" s="29"/>
      <c r="C4072" s="59"/>
      <c r="E4072" s="60"/>
      <c r="F4072" s="60"/>
      <c r="G4072" s="60"/>
      <c r="H4072" s="38"/>
      <c r="P4072" s="24"/>
      <c r="R4072" s="24"/>
      <c r="U4072" s="61"/>
      <c r="V4072" s="61"/>
      <c r="AA4072" s="25"/>
      <c r="AD4072" s="64"/>
      <c r="AE4072" s="64"/>
      <c r="AF4072" s="64"/>
    </row>
    <row r="4073" spans="1:33">
      <c r="A4073" s="37"/>
      <c r="B4073" s="29"/>
      <c r="C4073" s="59"/>
      <c r="E4073" s="60"/>
      <c r="F4073" s="60"/>
      <c r="G4073" s="60"/>
      <c r="H4073" s="38"/>
      <c r="P4073" s="24"/>
      <c r="R4073" s="24"/>
      <c r="U4073" s="61"/>
      <c r="V4073" s="61"/>
      <c r="AA4073" s="25"/>
      <c r="AD4073" s="64"/>
      <c r="AE4073" s="64"/>
      <c r="AF4073" s="64"/>
    </row>
    <row r="4074" spans="1:33">
      <c r="A4074" s="37"/>
      <c r="B4074" s="29"/>
      <c r="C4074" s="59"/>
      <c r="E4074" s="60"/>
      <c r="F4074" s="60"/>
      <c r="G4074" s="60"/>
      <c r="H4074" s="38"/>
      <c r="P4074" s="24"/>
      <c r="R4074" s="24"/>
      <c r="U4074" s="61"/>
      <c r="V4074" s="61"/>
      <c r="AA4074" s="25"/>
      <c r="AF4074" s="64"/>
      <c r="AG4074" s="69"/>
    </row>
    <row r="4075" spans="1:33">
      <c r="A4075" s="37"/>
      <c r="B4075" s="29"/>
      <c r="C4075" s="59"/>
      <c r="E4075" s="60"/>
      <c r="F4075" s="60"/>
      <c r="G4075" s="60"/>
      <c r="H4075" s="38"/>
      <c r="P4075" s="24"/>
      <c r="R4075" s="24"/>
      <c r="U4075" s="61"/>
      <c r="V4075" s="61"/>
      <c r="AA4075" s="25"/>
      <c r="AD4075" s="64"/>
      <c r="AE4075" s="64"/>
      <c r="AF4075" s="64"/>
      <c r="AG4075" s="69"/>
    </row>
    <row r="4076" spans="1:33">
      <c r="A4076" s="37"/>
      <c r="B4076" s="29"/>
      <c r="C4076" s="59"/>
      <c r="E4076" s="60"/>
      <c r="F4076" s="60"/>
      <c r="G4076" s="60"/>
      <c r="H4076" s="38"/>
      <c r="P4076" s="24"/>
      <c r="R4076" s="24"/>
      <c r="U4076" s="61"/>
      <c r="V4076" s="61"/>
      <c r="AA4076" s="25"/>
      <c r="AF4076" s="64"/>
      <c r="AG4076" s="69"/>
    </row>
    <row r="4077" spans="1:33">
      <c r="A4077" s="37"/>
      <c r="B4077" s="29"/>
      <c r="C4077" s="59"/>
      <c r="E4077" s="60"/>
      <c r="F4077" s="60"/>
      <c r="G4077" s="60"/>
      <c r="H4077" s="38"/>
      <c r="P4077" s="24"/>
      <c r="R4077" s="24"/>
      <c r="U4077" s="61"/>
      <c r="V4077" s="61"/>
      <c r="AA4077" s="25"/>
      <c r="AF4077" s="64"/>
      <c r="AG4077" s="69"/>
    </row>
    <row r="4078" spans="1:33">
      <c r="A4078" s="37"/>
      <c r="B4078" s="29"/>
      <c r="C4078" s="59"/>
      <c r="E4078" s="60"/>
      <c r="F4078" s="60"/>
      <c r="G4078" s="60"/>
      <c r="H4078" s="38"/>
      <c r="P4078" s="24"/>
      <c r="R4078" s="24"/>
      <c r="U4078" s="61"/>
      <c r="V4078" s="61"/>
      <c r="AA4078" s="25"/>
      <c r="AF4078" s="64"/>
      <c r="AG4078" s="69"/>
    </row>
    <row r="4079" spans="1:33">
      <c r="A4079" s="37"/>
      <c r="B4079" s="29"/>
      <c r="C4079" s="59"/>
      <c r="E4079" s="60"/>
      <c r="F4079" s="60"/>
      <c r="G4079" s="60"/>
      <c r="H4079" s="38"/>
      <c r="P4079" s="24"/>
      <c r="R4079" s="24"/>
      <c r="U4079" s="61"/>
      <c r="V4079" s="61"/>
      <c r="AA4079" s="25"/>
      <c r="AF4079" s="64"/>
      <c r="AG4079" s="69"/>
    </row>
    <row r="4080" spans="1:33">
      <c r="A4080" s="37"/>
      <c r="B4080" s="29"/>
      <c r="C4080" s="59"/>
      <c r="E4080" s="60"/>
      <c r="F4080" s="60"/>
      <c r="G4080" s="60"/>
      <c r="H4080" s="38"/>
      <c r="P4080" s="24"/>
      <c r="R4080" s="24"/>
      <c r="U4080" s="61"/>
      <c r="V4080" s="61"/>
      <c r="AA4080" s="25"/>
      <c r="AF4080" s="64"/>
    </row>
    <row r="4081" spans="1:33">
      <c r="A4081" s="37"/>
      <c r="B4081" s="29"/>
      <c r="C4081" s="59"/>
      <c r="E4081" s="60"/>
      <c r="F4081" s="60"/>
      <c r="G4081" s="60"/>
      <c r="H4081" s="38"/>
      <c r="P4081" s="24"/>
      <c r="R4081" s="24"/>
      <c r="U4081" s="61"/>
      <c r="V4081" s="61"/>
      <c r="AA4081" s="25"/>
      <c r="AF4081" s="64"/>
    </row>
    <row r="4082" spans="1:33">
      <c r="A4082" s="37"/>
      <c r="B4082" s="29"/>
      <c r="C4082" s="59"/>
      <c r="E4082" s="60"/>
      <c r="F4082" s="60"/>
      <c r="G4082" s="60"/>
      <c r="H4082" s="38"/>
      <c r="P4082" s="24"/>
      <c r="R4082" s="24"/>
      <c r="U4082" s="61"/>
      <c r="V4082" s="61"/>
      <c r="AA4082" s="25"/>
      <c r="AF4082" s="64"/>
    </row>
    <row r="4083" spans="1:33">
      <c r="A4083" s="37"/>
      <c r="B4083" s="29"/>
      <c r="C4083" s="59"/>
      <c r="E4083" s="60"/>
      <c r="F4083" s="60"/>
      <c r="G4083" s="60"/>
      <c r="H4083" s="38"/>
      <c r="P4083" s="24"/>
      <c r="R4083" s="24"/>
      <c r="U4083" s="61"/>
      <c r="V4083" s="61"/>
      <c r="AA4083" s="25"/>
      <c r="AF4083" s="64"/>
    </row>
    <row r="4084" spans="1:33">
      <c r="A4084" s="37"/>
      <c r="B4084" s="29"/>
      <c r="C4084" s="59"/>
      <c r="E4084" s="60"/>
      <c r="F4084" s="60"/>
      <c r="G4084" s="60"/>
      <c r="H4084" s="38"/>
      <c r="P4084" s="24"/>
      <c r="R4084" s="24"/>
      <c r="U4084" s="61"/>
      <c r="V4084" s="61"/>
      <c r="AA4084" s="25"/>
      <c r="AF4084" s="64"/>
    </row>
    <row r="4085" spans="1:33">
      <c r="A4085" s="37"/>
      <c r="B4085" s="29"/>
      <c r="C4085" s="59"/>
      <c r="E4085" s="60"/>
      <c r="F4085" s="60"/>
      <c r="G4085" s="60"/>
      <c r="H4085" s="38"/>
      <c r="P4085" s="24"/>
      <c r="R4085" s="24"/>
      <c r="U4085" s="61"/>
      <c r="V4085" s="61"/>
      <c r="AA4085" s="25"/>
      <c r="AF4085" s="64"/>
    </row>
    <row r="4086" spans="1:33">
      <c r="A4086" s="37"/>
      <c r="B4086" s="29"/>
      <c r="C4086" s="59"/>
      <c r="E4086" s="60"/>
      <c r="F4086" s="60"/>
      <c r="G4086" s="60"/>
      <c r="H4086" s="38"/>
      <c r="P4086" s="24"/>
      <c r="R4086" s="24"/>
      <c r="U4086" s="61"/>
      <c r="V4086" s="61"/>
      <c r="AA4086" s="25"/>
      <c r="AF4086" s="64"/>
    </row>
    <row r="4087" spans="1:33">
      <c r="A4087" s="37"/>
      <c r="B4087" s="29"/>
      <c r="C4087" s="59"/>
      <c r="E4087" s="60"/>
      <c r="F4087" s="60"/>
      <c r="G4087" s="60"/>
      <c r="H4087" s="38"/>
      <c r="P4087" s="24"/>
      <c r="R4087" s="24"/>
      <c r="U4087" s="61"/>
      <c r="V4087" s="61"/>
      <c r="AA4087" s="25"/>
      <c r="AF4087" s="64"/>
    </row>
    <row r="4088" spans="1:33">
      <c r="A4088" s="37"/>
      <c r="B4088" s="29"/>
      <c r="C4088" s="59"/>
      <c r="E4088" s="60"/>
      <c r="F4088" s="60"/>
      <c r="G4088" s="60"/>
      <c r="H4088" s="38"/>
      <c r="P4088" s="24"/>
      <c r="R4088" s="24"/>
      <c r="U4088" s="61"/>
      <c r="V4088" s="61"/>
      <c r="AA4088" s="25"/>
      <c r="AF4088" s="64"/>
    </row>
    <row r="4089" spans="1:33">
      <c r="A4089" s="37"/>
      <c r="B4089" s="29"/>
      <c r="C4089" s="59"/>
      <c r="E4089" s="60"/>
      <c r="F4089" s="60"/>
      <c r="G4089" s="60"/>
      <c r="H4089" s="38"/>
      <c r="P4089" s="24"/>
      <c r="R4089" s="24"/>
      <c r="S4089" s="37"/>
      <c r="U4089" s="61"/>
      <c r="V4089" s="61"/>
      <c r="AA4089" s="25"/>
      <c r="AF4089" s="64"/>
    </row>
    <row r="4090" spans="1:33">
      <c r="A4090" s="37"/>
      <c r="B4090" s="29"/>
      <c r="C4090" s="59"/>
      <c r="E4090" s="60"/>
      <c r="F4090" s="60"/>
      <c r="G4090" s="60"/>
      <c r="H4090" s="38"/>
      <c r="P4090" s="24"/>
      <c r="R4090" s="24"/>
      <c r="S4090" s="37"/>
      <c r="U4090" s="61"/>
      <c r="V4090" s="61"/>
      <c r="AA4090" s="25"/>
      <c r="AF4090" s="64"/>
    </row>
    <row r="4091" spans="1:33">
      <c r="A4091" s="37"/>
      <c r="B4091" s="29"/>
      <c r="C4091" s="59"/>
      <c r="E4091" s="60"/>
      <c r="F4091" s="60"/>
      <c r="G4091" s="60"/>
      <c r="H4091" s="38"/>
      <c r="P4091" s="24"/>
      <c r="R4091" s="24"/>
      <c r="S4091" s="37"/>
      <c r="U4091" s="61"/>
      <c r="V4091" s="61"/>
      <c r="AA4091" s="25"/>
      <c r="AF4091" s="64"/>
    </row>
    <row r="4092" spans="1:33">
      <c r="A4092" s="37"/>
      <c r="B4092" s="29"/>
      <c r="C4092" s="59"/>
      <c r="E4092" s="60"/>
      <c r="F4092" s="60"/>
      <c r="G4092" s="60"/>
      <c r="H4092" s="38"/>
      <c r="P4092" s="24"/>
      <c r="R4092" s="24"/>
      <c r="S4092" s="37"/>
      <c r="U4092" s="61"/>
      <c r="V4092" s="61"/>
      <c r="AA4092" s="25"/>
      <c r="AF4092" s="64"/>
    </row>
    <row r="4093" spans="1:33">
      <c r="A4093" s="37"/>
      <c r="B4093" s="29"/>
      <c r="C4093" s="59"/>
      <c r="E4093" s="60"/>
      <c r="F4093" s="60"/>
      <c r="G4093" s="60"/>
      <c r="H4093" s="38"/>
      <c r="P4093" s="24"/>
      <c r="R4093" s="24"/>
      <c r="S4093" s="37"/>
      <c r="U4093" s="61"/>
      <c r="V4093" s="61"/>
      <c r="AA4093" s="25"/>
      <c r="AF4093" s="64"/>
      <c r="AG4093" s="69"/>
    </row>
    <row r="4094" spans="1:33">
      <c r="A4094" s="37"/>
      <c r="B4094" s="29"/>
      <c r="C4094" s="59"/>
      <c r="E4094" s="60"/>
      <c r="F4094" s="60"/>
      <c r="G4094" s="60"/>
      <c r="H4094" s="38"/>
      <c r="P4094" s="24"/>
      <c r="R4094" s="24"/>
      <c r="S4094" s="37"/>
      <c r="U4094" s="61"/>
      <c r="V4094" s="61"/>
      <c r="AA4094" s="25"/>
      <c r="AF4094" s="64"/>
      <c r="AG4094" s="69"/>
    </row>
    <row r="4095" spans="1:33">
      <c r="A4095" s="37"/>
      <c r="B4095" s="29"/>
      <c r="C4095" s="59"/>
      <c r="E4095" s="60"/>
      <c r="F4095" s="60"/>
      <c r="G4095" s="60"/>
      <c r="H4095" s="38"/>
      <c r="P4095" s="24"/>
      <c r="R4095" s="24"/>
      <c r="S4095" s="37"/>
      <c r="U4095" s="61"/>
      <c r="V4095" s="61"/>
      <c r="AA4095" s="25"/>
      <c r="AF4095" s="64"/>
      <c r="AG4095" s="69"/>
    </row>
    <row r="4096" spans="1:33">
      <c r="A4096" s="37"/>
      <c r="B4096" s="29"/>
      <c r="C4096" s="59"/>
      <c r="E4096" s="60"/>
      <c r="F4096" s="60"/>
      <c r="G4096" s="60"/>
      <c r="H4096" s="38"/>
      <c r="P4096" s="24"/>
      <c r="R4096" s="24"/>
      <c r="S4096" s="37"/>
      <c r="U4096" s="61"/>
      <c r="V4096" s="61"/>
      <c r="AA4096" s="25"/>
      <c r="AF4096" s="64"/>
      <c r="AG4096" s="69"/>
    </row>
    <row r="4097" spans="1:33">
      <c r="A4097" s="37"/>
      <c r="B4097" s="29"/>
      <c r="C4097" s="59"/>
      <c r="E4097" s="60"/>
      <c r="F4097" s="60"/>
      <c r="G4097" s="60"/>
      <c r="H4097" s="38"/>
      <c r="P4097" s="24"/>
      <c r="R4097" s="24"/>
      <c r="S4097" s="37"/>
      <c r="U4097" s="61"/>
      <c r="V4097" s="61"/>
      <c r="AA4097" s="25"/>
      <c r="AF4097" s="64"/>
      <c r="AG4097" s="69"/>
    </row>
    <row r="4098" spans="1:33">
      <c r="A4098" s="37"/>
      <c r="B4098" s="29"/>
      <c r="C4098" s="59"/>
      <c r="E4098" s="60"/>
      <c r="F4098" s="60"/>
      <c r="G4098" s="60"/>
      <c r="H4098" s="38"/>
      <c r="P4098" s="24"/>
      <c r="R4098" s="24"/>
      <c r="S4098" s="37"/>
      <c r="U4098" s="61"/>
      <c r="V4098" s="61"/>
      <c r="AA4098" s="25"/>
      <c r="AF4098" s="64"/>
      <c r="AG4098" s="69"/>
    </row>
    <row r="4099" spans="1:33">
      <c r="A4099" s="37"/>
      <c r="B4099" s="29"/>
      <c r="C4099" s="59"/>
      <c r="E4099" s="60"/>
      <c r="F4099" s="60"/>
      <c r="G4099" s="60"/>
      <c r="H4099" s="38"/>
      <c r="P4099" s="24"/>
      <c r="R4099" s="24"/>
      <c r="S4099" s="37"/>
      <c r="U4099" s="61"/>
      <c r="V4099" s="61"/>
      <c r="AA4099" s="25"/>
      <c r="AF4099" s="64"/>
      <c r="AG4099" s="69"/>
    </row>
    <row r="4100" spans="1:33">
      <c r="A4100" s="37"/>
      <c r="B4100" s="29"/>
      <c r="C4100" s="59"/>
      <c r="E4100" s="60"/>
      <c r="F4100" s="60"/>
      <c r="G4100" s="60"/>
      <c r="H4100" s="38"/>
      <c r="P4100" s="24"/>
      <c r="R4100" s="24"/>
      <c r="S4100" s="37"/>
      <c r="U4100" s="61"/>
      <c r="V4100" s="61"/>
      <c r="AA4100" s="25"/>
      <c r="AF4100" s="64"/>
      <c r="AG4100" s="69"/>
    </row>
    <row r="4101" spans="1:33">
      <c r="A4101" s="37"/>
      <c r="B4101" s="29"/>
      <c r="C4101" s="59"/>
      <c r="E4101" s="60"/>
      <c r="F4101" s="60"/>
      <c r="G4101" s="60"/>
      <c r="H4101" s="38"/>
      <c r="P4101" s="24"/>
      <c r="R4101" s="24"/>
      <c r="S4101" s="37"/>
      <c r="U4101" s="61"/>
      <c r="V4101" s="61"/>
      <c r="AA4101" s="25"/>
      <c r="AF4101" s="64"/>
      <c r="AG4101" s="69"/>
    </row>
    <row r="4102" spans="1:33">
      <c r="A4102" s="37"/>
      <c r="B4102" s="29"/>
      <c r="C4102" s="59"/>
      <c r="E4102" s="60"/>
      <c r="F4102" s="60"/>
      <c r="G4102" s="60"/>
      <c r="H4102" s="38"/>
      <c r="P4102" s="24"/>
      <c r="R4102" s="24"/>
      <c r="S4102" s="37"/>
      <c r="U4102" s="61"/>
      <c r="V4102" s="61"/>
      <c r="AA4102" s="25"/>
      <c r="AF4102" s="64"/>
      <c r="AG4102" s="69"/>
    </row>
    <row r="4103" spans="1:33">
      <c r="A4103" s="37"/>
      <c r="B4103" s="29"/>
      <c r="C4103" s="59"/>
      <c r="E4103" s="60"/>
      <c r="F4103" s="60"/>
      <c r="G4103" s="60"/>
      <c r="H4103" s="38"/>
      <c r="P4103" s="24"/>
      <c r="R4103" s="24"/>
      <c r="S4103" s="37"/>
      <c r="U4103" s="61"/>
      <c r="V4103" s="61"/>
      <c r="AA4103" s="25"/>
      <c r="AF4103" s="64"/>
      <c r="AG4103" s="69"/>
    </row>
    <row r="4104" spans="1:33">
      <c r="A4104" s="37"/>
      <c r="B4104" s="29"/>
      <c r="C4104" s="59"/>
      <c r="E4104" s="60"/>
      <c r="F4104" s="60"/>
      <c r="G4104" s="60"/>
      <c r="H4104" s="38"/>
      <c r="P4104" s="24"/>
      <c r="R4104" s="24"/>
      <c r="S4104" s="37"/>
      <c r="U4104" s="61"/>
      <c r="V4104" s="61"/>
      <c r="AA4104" s="25"/>
      <c r="AF4104" s="64"/>
      <c r="AG4104" s="69"/>
    </row>
    <row r="4105" spans="1:33">
      <c r="A4105" s="37"/>
      <c r="B4105" s="29"/>
      <c r="C4105" s="59"/>
      <c r="E4105" s="60"/>
      <c r="F4105" s="60"/>
      <c r="G4105" s="60"/>
      <c r="H4105" s="38"/>
      <c r="P4105" s="24"/>
      <c r="R4105" s="24"/>
      <c r="S4105" s="37"/>
      <c r="U4105" s="61"/>
      <c r="V4105" s="61"/>
      <c r="AA4105" s="25"/>
      <c r="AD4105" s="64"/>
      <c r="AE4105" s="64"/>
      <c r="AF4105" s="64"/>
      <c r="AG4105" s="69"/>
    </row>
    <row r="4106" spans="1:33">
      <c r="A4106" s="37"/>
      <c r="B4106" s="29"/>
      <c r="C4106" s="59"/>
      <c r="E4106" s="60"/>
      <c r="F4106" s="60"/>
      <c r="G4106" s="60"/>
      <c r="H4106" s="38"/>
      <c r="P4106" s="24"/>
      <c r="R4106" s="24"/>
      <c r="S4106" s="37"/>
      <c r="U4106" s="61"/>
      <c r="V4106" s="61"/>
      <c r="AA4106" s="25"/>
      <c r="AD4106" s="64"/>
      <c r="AE4106" s="64"/>
      <c r="AF4106" s="64"/>
    </row>
    <row r="4107" spans="1:33">
      <c r="A4107" s="37"/>
      <c r="B4107" s="29"/>
      <c r="C4107" s="59"/>
      <c r="E4107" s="60"/>
      <c r="F4107" s="60"/>
      <c r="G4107" s="60"/>
      <c r="H4107" s="38"/>
      <c r="P4107" s="24"/>
      <c r="R4107" s="24"/>
      <c r="S4107" s="37"/>
      <c r="U4107" s="61"/>
      <c r="V4107" s="61"/>
      <c r="AA4107" s="25"/>
      <c r="AD4107" s="64"/>
      <c r="AE4107" s="64"/>
      <c r="AF4107" s="64"/>
    </row>
    <row r="4108" spans="1:33">
      <c r="A4108" s="37"/>
      <c r="B4108" s="29"/>
      <c r="C4108" s="59"/>
      <c r="E4108" s="60"/>
      <c r="F4108" s="60"/>
      <c r="G4108" s="60"/>
      <c r="H4108" s="38"/>
      <c r="P4108" s="24"/>
      <c r="R4108" s="24"/>
      <c r="S4108" s="37"/>
      <c r="U4108" s="61"/>
      <c r="V4108" s="61"/>
      <c r="AA4108" s="25"/>
      <c r="AF4108" s="64"/>
    </row>
    <row r="4109" spans="1:33">
      <c r="A4109" s="37"/>
      <c r="B4109" s="29"/>
      <c r="C4109" s="59"/>
      <c r="E4109" s="60"/>
      <c r="F4109" s="60"/>
      <c r="G4109" s="60"/>
      <c r="H4109" s="38"/>
      <c r="P4109" s="24"/>
      <c r="R4109" s="24"/>
      <c r="S4109" s="37"/>
      <c r="U4109" s="61"/>
      <c r="V4109" s="61"/>
      <c r="AA4109" s="25"/>
      <c r="AF4109" s="64"/>
    </row>
    <row r="4110" spans="1:33">
      <c r="A4110" s="37"/>
      <c r="B4110" s="29"/>
      <c r="C4110" s="59"/>
      <c r="E4110" s="60"/>
      <c r="F4110" s="60"/>
      <c r="G4110" s="60"/>
      <c r="H4110" s="38"/>
      <c r="P4110" s="24"/>
      <c r="R4110" s="24"/>
      <c r="S4110" s="37"/>
      <c r="U4110" s="61"/>
      <c r="V4110" s="61"/>
      <c r="AA4110" s="25"/>
      <c r="AF4110" s="64"/>
    </row>
    <row r="4111" spans="1:33">
      <c r="A4111" s="37"/>
      <c r="B4111" s="29"/>
      <c r="C4111" s="59"/>
      <c r="E4111" s="60"/>
      <c r="F4111" s="60"/>
      <c r="G4111" s="60"/>
      <c r="H4111" s="38"/>
      <c r="P4111" s="24"/>
      <c r="R4111" s="24"/>
      <c r="S4111" s="37"/>
      <c r="U4111" s="61"/>
      <c r="V4111" s="61"/>
      <c r="AA4111" s="25"/>
      <c r="AF4111" s="64"/>
    </row>
    <row r="4112" spans="1:33">
      <c r="A4112" s="37"/>
      <c r="B4112" s="29"/>
      <c r="C4112" s="59"/>
      <c r="E4112" s="60"/>
      <c r="F4112" s="60"/>
      <c r="G4112" s="60"/>
      <c r="H4112" s="38"/>
      <c r="P4112" s="24"/>
      <c r="R4112" s="24"/>
      <c r="S4112" s="37"/>
      <c r="U4112" s="61"/>
      <c r="V4112" s="61"/>
      <c r="AA4112" s="25"/>
      <c r="AF4112" s="64"/>
    </row>
    <row r="4113" spans="1:32">
      <c r="A4113" s="37"/>
      <c r="B4113" s="29"/>
      <c r="C4113" s="59"/>
      <c r="E4113" s="60"/>
      <c r="F4113" s="60"/>
      <c r="G4113" s="60"/>
      <c r="H4113" s="38"/>
      <c r="P4113" s="24"/>
      <c r="R4113" s="24"/>
      <c r="S4113" s="37"/>
      <c r="U4113" s="61"/>
      <c r="V4113" s="61"/>
      <c r="AA4113" s="25"/>
      <c r="AF4113" s="64"/>
    </row>
    <row r="4114" spans="1:32">
      <c r="A4114" s="37"/>
      <c r="B4114" s="29"/>
      <c r="C4114" s="59"/>
      <c r="E4114" s="60"/>
      <c r="F4114" s="60"/>
      <c r="G4114" s="60"/>
      <c r="H4114" s="38"/>
      <c r="P4114" s="24"/>
      <c r="R4114" s="24"/>
      <c r="S4114" s="37"/>
      <c r="U4114" s="61"/>
      <c r="V4114" s="61"/>
      <c r="AA4114" s="25"/>
      <c r="AF4114" s="64"/>
    </row>
    <row r="4115" spans="1:32">
      <c r="A4115" s="37"/>
      <c r="B4115" s="29"/>
      <c r="C4115" s="59"/>
      <c r="E4115" s="60"/>
      <c r="F4115" s="60"/>
      <c r="G4115" s="60"/>
      <c r="H4115" s="38"/>
      <c r="P4115" s="24"/>
      <c r="R4115" s="24"/>
      <c r="S4115" s="37"/>
      <c r="U4115" s="61"/>
      <c r="V4115" s="61"/>
      <c r="AA4115" s="25"/>
      <c r="AF4115" s="64"/>
    </row>
    <row r="4116" spans="1:32">
      <c r="A4116" s="37"/>
      <c r="B4116" s="29"/>
      <c r="C4116" s="59"/>
      <c r="E4116" s="60"/>
      <c r="F4116" s="60"/>
      <c r="G4116" s="60"/>
      <c r="H4116" s="38"/>
      <c r="P4116" s="24"/>
      <c r="R4116" s="24"/>
      <c r="S4116" s="37"/>
      <c r="U4116" s="61"/>
      <c r="V4116" s="61"/>
      <c r="AA4116" s="25"/>
      <c r="AF4116" s="64"/>
    </row>
    <row r="4117" spans="1:32">
      <c r="A4117" s="37"/>
      <c r="B4117" s="29"/>
      <c r="C4117" s="59"/>
      <c r="E4117" s="60"/>
      <c r="F4117" s="60"/>
      <c r="G4117" s="60"/>
      <c r="H4117" s="38"/>
      <c r="P4117" s="24"/>
      <c r="R4117" s="24"/>
      <c r="S4117" s="37"/>
      <c r="U4117" s="61"/>
      <c r="V4117" s="61"/>
      <c r="AA4117" s="25"/>
      <c r="AF4117" s="64"/>
    </row>
    <row r="4118" spans="1:32">
      <c r="A4118" s="37"/>
      <c r="B4118" s="29"/>
      <c r="C4118" s="59"/>
      <c r="E4118" s="60"/>
      <c r="F4118" s="60"/>
      <c r="G4118" s="60"/>
      <c r="H4118" s="38"/>
      <c r="P4118" s="24"/>
      <c r="R4118" s="24"/>
      <c r="S4118" s="37"/>
      <c r="U4118" s="61"/>
      <c r="V4118" s="61"/>
      <c r="AA4118" s="25"/>
      <c r="AF4118" s="64"/>
    </row>
    <row r="4119" spans="1:32">
      <c r="A4119" s="37"/>
      <c r="B4119" s="29"/>
      <c r="C4119" s="59"/>
      <c r="E4119" s="60"/>
      <c r="F4119" s="60"/>
      <c r="G4119" s="60"/>
      <c r="H4119" s="38"/>
      <c r="P4119" s="24"/>
      <c r="R4119" s="24"/>
      <c r="S4119" s="37"/>
      <c r="U4119" s="61"/>
      <c r="V4119" s="61"/>
      <c r="AA4119" s="25"/>
      <c r="AF4119" s="64"/>
    </row>
    <row r="4120" spans="1:32">
      <c r="A4120" s="37"/>
      <c r="B4120" s="29"/>
      <c r="C4120" s="59"/>
      <c r="E4120" s="60"/>
      <c r="F4120" s="60"/>
      <c r="G4120" s="60"/>
      <c r="H4120" s="38"/>
      <c r="P4120" s="24"/>
      <c r="R4120" s="24"/>
      <c r="S4120" s="37"/>
      <c r="U4120" s="61"/>
      <c r="V4120" s="61"/>
      <c r="AA4120" s="25"/>
      <c r="AF4120" s="64"/>
    </row>
    <row r="4121" spans="1:32">
      <c r="A4121" s="37"/>
      <c r="B4121" s="29"/>
      <c r="C4121" s="59"/>
      <c r="E4121" s="60"/>
      <c r="F4121" s="60"/>
      <c r="G4121" s="60"/>
      <c r="H4121" s="38"/>
      <c r="P4121" s="24"/>
      <c r="R4121" s="24"/>
      <c r="S4121" s="37"/>
      <c r="U4121" s="61"/>
      <c r="V4121" s="61"/>
      <c r="AA4121" s="25"/>
      <c r="AF4121" s="64"/>
    </row>
    <row r="4122" spans="1:32">
      <c r="A4122" s="37"/>
      <c r="B4122" s="29"/>
      <c r="C4122" s="59"/>
      <c r="E4122" s="60"/>
      <c r="F4122" s="60"/>
      <c r="G4122" s="60"/>
      <c r="H4122" s="38"/>
      <c r="P4122" s="24"/>
      <c r="R4122" s="24"/>
      <c r="S4122" s="37"/>
      <c r="U4122" s="61"/>
      <c r="V4122" s="61"/>
      <c r="AA4122" s="25"/>
      <c r="AF4122" s="64"/>
    </row>
    <row r="4123" spans="1:32">
      <c r="A4123" s="37"/>
      <c r="B4123" s="29"/>
      <c r="C4123" s="59"/>
      <c r="E4123" s="60"/>
      <c r="F4123" s="60"/>
      <c r="G4123" s="60"/>
      <c r="H4123" s="38"/>
      <c r="P4123" s="24"/>
      <c r="R4123" s="24"/>
      <c r="S4123" s="37"/>
      <c r="U4123" s="61"/>
      <c r="V4123" s="61"/>
      <c r="AA4123" s="25"/>
      <c r="AF4123" s="64"/>
    </row>
    <row r="4124" spans="1:32">
      <c r="A4124" s="37"/>
      <c r="B4124" s="29"/>
      <c r="C4124" s="59"/>
      <c r="E4124" s="60"/>
      <c r="F4124" s="60"/>
      <c r="G4124" s="60"/>
      <c r="H4124" s="38"/>
      <c r="P4124" s="24"/>
      <c r="R4124" s="24"/>
      <c r="S4124" s="37"/>
      <c r="U4124" s="61"/>
      <c r="V4124" s="61"/>
      <c r="AA4124" s="25"/>
      <c r="AD4124" s="64"/>
      <c r="AE4124" s="64"/>
      <c r="AF4124" s="64"/>
    </row>
    <row r="4125" spans="1:32">
      <c r="A4125" s="37"/>
      <c r="B4125" s="29"/>
      <c r="C4125" s="59"/>
      <c r="E4125" s="60"/>
      <c r="F4125" s="60"/>
      <c r="G4125" s="60"/>
      <c r="H4125" s="38"/>
      <c r="P4125" s="24"/>
      <c r="R4125" s="24"/>
      <c r="S4125" s="37"/>
      <c r="U4125" s="61"/>
      <c r="V4125" s="61"/>
      <c r="AA4125" s="25"/>
      <c r="AD4125" s="64"/>
      <c r="AE4125" s="64"/>
      <c r="AF4125" s="64"/>
    </row>
    <row r="4126" spans="1:32">
      <c r="A4126" s="37"/>
      <c r="B4126" s="29"/>
      <c r="C4126" s="59"/>
      <c r="E4126" s="60"/>
      <c r="F4126" s="60"/>
      <c r="G4126" s="60"/>
      <c r="H4126" s="38"/>
      <c r="P4126" s="24"/>
      <c r="R4126" s="24"/>
      <c r="S4126" s="37"/>
      <c r="U4126" s="61"/>
      <c r="V4126" s="61"/>
      <c r="AA4126" s="25"/>
      <c r="AD4126" s="64"/>
      <c r="AE4126" s="64"/>
      <c r="AF4126" s="64"/>
    </row>
    <row r="4127" spans="1:32">
      <c r="A4127" s="37"/>
      <c r="B4127" s="29"/>
      <c r="C4127" s="59"/>
      <c r="E4127" s="60"/>
      <c r="F4127" s="60"/>
      <c r="G4127" s="60"/>
      <c r="H4127" s="38"/>
      <c r="P4127" s="24"/>
      <c r="R4127" s="24"/>
      <c r="S4127" s="37"/>
      <c r="U4127" s="61"/>
      <c r="V4127" s="61"/>
      <c r="AA4127" s="25"/>
      <c r="AD4127" s="64"/>
      <c r="AE4127" s="64"/>
      <c r="AF4127" s="64"/>
    </row>
    <row r="4128" spans="1:32">
      <c r="A4128" s="37"/>
      <c r="B4128" s="29"/>
      <c r="C4128" s="59"/>
      <c r="E4128" s="60"/>
      <c r="F4128" s="60"/>
      <c r="G4128" s="60"/>
      <c r="H4128" s="38"/>
      <c r="P4128" s="24"/>
      <c r="R4128" s="24"/>
      <c r="S4128" s="37"/>
      <c r="U4128" s="61"/>
      <c r="V4128" s="61"/>
      <c r="AA4128" s="25"/>
      <c r="AD4128" s="64"/>
      <c r="AE4128" s="64"/>
      <c r="AF4128" s="64"/>
    </row>
    <row r="4129" spans="1:33">
      <c r="A4129" s="37"/>
      <c r="B4129" s="29"/>
      <c r="C4129" s="59"/>
      <c r="E4129" s="60"/>
      <c r="F4129" s="60"/>
      <c r="G4129" s="60"/>
      <c r="H4129" s="38"/>
      <c r="P4129" s="24"/>
      <c r="R4129" s="24"/>
      <c r="S4129" s="37"/>
      <c r="U4129" s="61"/>
      <c r="V4129" s="61"/>
      <c r="AA4129" s="25"/>
      <c r="AF4129" s="64"/>
    </row>
    <row r="4130" spans="1:33">
      <c r="A4130" s="37"/>
      <c r="B4130" s="29"/>
      <c r="C4130" s="59"/>
      <c r="E4130" s="60"/>
      <c r="F4130" s="60"/>
      <c r="G4130" s="60"/>
      <c r="H4130" s="38"/>
      <c r="P4130" s="24"/>
      <c r="R4130" s="24"/>
      <c r="S4130" s="37"/>
      <c r="U4130" s="61"/>
      <c r="V4130" s="61"/>
      <c r="AA4130" s="25"/>
      <c r="AF4130" s="64"/>
    </row>
    <row r="4131" spans="1:33">
      <c r="A4131" s="37"/>
      <c r="B4131" s="29"/>
      <c r="C4131" s="59"/>
      <c r="E4131" s="60"/>
      <c r="F4131" s="60"/>
      <c r="G4131" s="60"/>
      <c r="H4131" s="38"/>
      <c r="P4131" s="24"/>
      <c r="R4131" s="24"/>
      <c r="S4131" s="37"/>
      <c r="U4131" s="61"/>
      <c r="V4131" s="61"/>
      <c r="AA4131" s="25"/>
      <c r="AF4131" s="64"/>
    </row>
    <row r="4132" spans="1:33">
      <c r="A4132" s="37"/>
      <c r="B4132" s="29"/>
      <c r="C4132" s="59"/>
      <c r="E4132" s="60"/>
      <c r="F4132" s="60"/>
      <c r="G4132" s="60"/>
      <c r="H4132" s="38"/>
      <c r="P4132" s="24"/>
      <c r="R4132" s="24"/>
      <c r="S4132" s="37"/>
      <c r="U4132" s="61"/>
      <c r="V4132" s="61"/>
      <c r="AA4132" s="25"/>
      <c r="AF4132" s="64"/>
    </row>
    <row r="4133" spans="1:33">
      <c r="A4133" s="37"/>
      <c r="C4133" s="59"/>
      <c r="E4133" s="60"/>
      <c r="F4133" s="60"/>
      <c r="G4133" s="60"/>
      <c r="H4133" s="38"/>
      <c r="P4133" s="24"/>
      <c r="R4133" s="24"/>
      <c r="U4133" s="61"/>
      <c r="V4133" s="61"/>
      <c r="AA4133" s="25"/>
      <c r="AF4133" s="64"/>
    </row>
    <row r="4134" spans="1:33">
      <c r="A4134" s="37"/>
      <c r="C4134" s="59"/>
      <c r="E4134" s="60"/>
      <c r="F4134" s="60"/>
      <c r="G4134" s="60"/>
      <c r="H4134" s="38"/>
      <c r="P4134" s="24"/>
      <c r="R4134" s="24"/>
      <c r="U4134" s="61"/>
      <c r="V4134" s="61"/>
      <c r="AA4134" s="25"/>
      <c r="AF4134" s="64"/>
    </row>
    <row r="4135" spans="1:33">
      <c r="A4135" s="37"/>
      <c r="B4135" s="29"/>
      <c r="C4135" s="59"/>
      <c r="E4135" s="60"/>
      <c r="F4135" s="60"/>
      <c r="G4135" s="60"/>
      <c r="H4135" s="38"/>
      <c r="P4135" s="24"/>
      <c r="R4135" s="24"/>
      <c r="S4135" s="37"/>
      <c r="U4135" s="61"/>
      <c r="V4135" s="61"/>
      <c r="AA4135" s="25"/>
      <c r="AD4135" s="64"/>
      <c r="AE4135" s="64"/>
      <c r="AF4135" s="64"/>
    </row>
    <row r="4136" spans="1:33">
      <c r="A4136" s="37"/>
      <c r="B4136" s="29"/>
      <c r="C4136" s="59"/>
      <c r="E4136" s="60"/>
      <c r="F4136" s="60"/>
      <c r="G4136" s="60"/>
      <c r="H4136" s="38"/>
      <c r="P4136" s="24"/>
      <c r="R4136" s="24"/>
      <c r="S4136" s="37"/>
      <c r="U4136" s="61"/>
      <c r="V4136" s="61"/>
      <c r="AA4136" s="25"/>
      <c r="AD4136" s="64"/>
      <c r="AE4136" s="64"/>
      <c r="AF4136" s="64"/>
    </row>
    <row r="4137" spans="1:33">
      <c r="A4137" s="37"/>
      <c r="B4137" s="29"/>
      <c r="C4137" s="59"/>
      <c r="E4137" s="60"/>
      <c r="F4137" s="60"/>
      <c r="G4137" s="60"/>
      <c r="H4137" s="38"/>
      <c r="P4137" s="24"/>
      <c r="R4137" s="24"/>
      <c r="S4137" s="37"/>
      <c r="U4137" s="61"/>
      <c r="V4137" s="61"/>
      <c r="AA4137" s="25"/>
      <c r="AD4137" s="64"/>
      <c r="AE4137" s="64"/>
      <c r="AF4137" s="64"/>
    </row>
    <row r="4138" spans="1:33">
      <c r="A4138" s="37"/>
      <c r="B4138" s="29"/>
      <c r="C4138" s="59"/>
      <c r="E4138" s="60"/>
      <c r="F4138" s="60"/>
      <c r="G4138" s="60"/>
      <c r="H4138" s="38"/>
      <c r="P4138" s="24"/>
      <c r="R4138" s="24"/>
      <c r="S4138" s="37"/>
      <c r="U4138" s="61"/>
      <c r="V4138" s="61"/>
      <c r="AA4138" s="25"/>
      <c r="AF4138" s="64"/>
    </row>
    <row r="4139" spans="1:33">
      <c r="A4139" s="37"/>
      <c r="B4139" s="29"/>
      <c r="C4139" s="59"/>
      <c r="E4139" s="60"/>
      <c r="F4139" s="60"/>
      <c r="G4139" s="60"/>
      <c r="H4139" s="38"/>
      <c r="P4139" s="24"/>
      <c r="R4139" s="24"/>
      <c r="S4139" s="37"/>
      <c r="U4139" s="61"/>
      <c r="V4139" s="61"/>
      <c r="AA4139" s="25"/>
      <c r="AF4139" s="64"/>
      <c r="AG4139" s="70"/>
    </row>
    <row r="4140" spans="1:33">
      <c r="A4140" s="37"/>
      <c r="B4140" s="29"/>
      <c r="C4140" s="59"/>
      <c r="E4140" s="60"/>
      <c r="F4140" s="60"/>
      <c r="G4140" s="60"/>
      <c r="H4140" s="38"/>
      <c r="P4140" s="24"/>
      <c r="R4140" s="24"/>
      <c r="S4140" s="37"/>
      <c r="U4140" s="61"/>
      <c r="V4140" s="61"/>
      <c r="AA4140" s="25"/>
      <c r="AF4140" s="64"/>
      <c r="AG4140" s="70"/>
    </row>
    <row r="4141" spans="1:33">
      <c r="A4141" s="37"/>
      <c r="B4141" s="29"/>
      <c r="C4141" s="59"/>
      <c r="E4141" s="60"/>
      <c r="F4141" s="60"/>
      <c r="G4141" s="60"/>
      <c r="H4141" s="38"/>
      <c r="P4141" s="24"/>
      <c r="R4141" s="24"/>
      <c r="S4141" s="37"/>
      <c r="U4141" s="61"/>
      <c r="V4141" s="61"/>
      <c r="AA4141" s="25"/>
      <c r="AF4141" s="64"/>
      <c r="AG4141" s="69"/>
    </row>
    <row r="4142" spans="1:33">
      <c r="A4142" s="37"/>
      <c r="B4142" s="29"/>
      <c r="C4142" s="59"/>
      <c r="E4142" s="60"/>
      <c r="F4142" s="60"/>
      <c r="G4142" s="60"/>
      <c r="H4142" s="38"/>
      <c r="P4142" s="24"/>
      <c r="R4142" s="24"/>
      <c r="S4142" s="37"/>
      <c r="U4142" s="61"/>
      <c r="V4142" s="61"/>
      <c r="AA4142" s="25"/>
      <c r="AF4142" s="64"/>
      <c r="AG4142" s="69"/>
    </row>
    <row r="4143" spans="1:33">
      <c r="A4143" s="37"/>
      <c r="B4143" s="29"/>
      <c r="C4143" s="59"/>
      <c r="E4143" s="60"/>
      <c r="F4143" s="60"/>
      <c r="G4143" s="60"/>
      <c r="H4143" s="38"/>
      <c r="P4143" s="24"/>
      <c r="R4143" s="24"/>
      <c r="S4143" s="37"/>
      <c r="U4143" s="61"/>
      <c r="V4143" s="61"/>
      <c r="AA4143" s="25"/>
      <c r="AF4143" s="64"/>
      <c r="AG4143" s="69"/>
    </row>
    <row r="4144" spans="1:33">
      <c r="A4144" s="37"/>
      <c r="B4144" s="29"/>
      <c r="C4144" s="59"/>
      <c r="E4144" s="60"/>
      <c r="F4144" s="60"/>
      <c r="G4144" s="60"/>
      <c r="H4144" s="38"/>
      <c r="P4144" s="24"/>
      <c r="R4144" s="24"/>
      <c r="S4144" s="37"/>
      <c r="U4144" s="61"/>
      <c r="V4144" s="61"/>
      <c r="AA4144" s="25"/>
      <c r="AF4144" s="64"/>
      <c r="AG4144" s="69"/>
    </row>
    <row r="4145" spans="1:33">
      <c r="A4145" s="37"/>
      <c r="B4145" s="29"/>
      <c r="C4145" s="59"/>
      <c r="E4145" s="60"/>
      <c r="F4145" s="60"/>
      <c r="G4145" s="60"/>
      <c r="H4145" s="38"/>
      <c r="P4145" s="24"/>
      <c r="R4145" s="24"/>
      <c r="S4145" s="37"/>
      <c r="U4145" s="61"/>
      <c r="V4145" s="61"/>
      <c r="AA4145" s="25"/>
      <c r="AF4145" s="64"/>
      <c r="AG4145" s="69"/>
    </row>
    <row r="4146" spans="1:33">
      <c r="A4146" s="37"/>
      <c r="B4146" s="29"/>
      <c r="C4146" s="59"/>
      <c r="E4146" s="60"/>
      <c r="F4146" s="60"/>
      <c r="G4146" s="60"/>
      <c r="H4146" s="38"/>
      <c r="P4146" s="24"/>
      <c r="R4146" s="24"/>
      <c r="S4146" s="37"/>
      <c r="U4146" s="61"/>
      <c r="V4146" s="61"/>
      <c r="AA4146" s="25"/>
      <c r="AF4146" s="64"/>
      <c r="AG4146" s="69"/>
    </row>
    <row r="4147" spans="1:33">
      <c r="A4147" s="37"/>
      <c r="B4147" s="29"/>
      <c r="C4147" s="59"/>
      <c r="E4147" s="60"/>
      <c r="F4147" s="60"/>
      <c r="G4147" s="60"/>
      <c r="H4147" s="38"/>
      <c r="P4147" s="24"/>
      <c r="R4147" s="24"/>
      <c r="S4147" s="37"/>
      <c r="U4147" s="61"/>
      <c r="V4147" s="61"/>
      <c r="AA4147" s="25"/>
      <c r="AF4147" s="64"/>
      <c r="AG4147" s="69"/>
    </row>
    <row r="4148" spans="1:33">
      <c r="A4148" s="37"/>
      <c r="B4148" s="29"/>
      <c r="C4148" s="59"/>
      <c r="E4148" s="60"/>
      <c r="F4148" s="60"/>
      <c r="G4148" s="60"/>
      <c r="H4148" s="38"/>
      <c r="P4148" s="24"/>
      <c r="R4148" s="24"/>
      <c r="S4148" s="37"/>
      <c r="U4148" s="61"/>
      <c r="V4148" s="61"/>
      <c r="AA4148" s="25"/>
      <c r="AF4148" s="64"/>
      <c r="AG4148" s="69"/>
    </row>
    <row r="4149" spans="1:33">
      <c r="A4149" s="37"/>
      <c r="B4149" s="29"/>
      <c r="C4149" s="59"/>
      <c r="E4149" s="60"/>
      <c r="F4149" s="60"/>
      <c r="G4149" s="60"/>
      <c r="H4149" s="38"/>
      <c r="P4149" s="24"/>
      <c r="R4149" s="24"/>
      <c r="S4149" s="37"/>
      <c r="U4149" s="61"/>
      <c r="V4149" s="61"/>
      <c r="AA4149" s="25"/>
      <c r="AF4149" s="64"/>
      <c r="AG4149" s="69"/>
    </row>
    <row r="4150" spans="1:33">
      <c r="A4150" s="37"/>
      <c r="B4150" s="29"/>
      <c r="C4150" s="59"/>
      <c r="E4150" s="60"/>
      <c r="F4150" s="60"/>
      <c r="G4150" s="60"/>
      <c r="H4150" s="38"/>
      <c r="P4150" s="24"/>
      <c r="R4150" s="24"/>
      <c r="S4150" s="37"/>
      <c r="U4150" s="61"/>
      <c r="V4150" s="61"/>
      <c r="AA4150" s="25"/>
      <c r="AF4150" s="64"/>
      <c r="AG4150" s="69"/>
    </row>
    <row r="4151" spans="1:33">
      <c r="A4151" s="37"/>
      <c r="B4151" s="29"/>
      <c r="C4151" s="59"/>
      <c r="E4151" s="60"/>
      <c r="F4151" s="60"/>
      <c r="G4151" s="60"/>
      <c r="H4151" s="38"/>
      <c r="P4151" s="24"/>
      <c r="R4151" s="24"/>
      <c r="S4151" s="37"/>
      <c r="U4151" s="61"/>
      <c r="V4151" s="61"/>
      <c r="AA4151" s="25"/>
      <c r="AF4151" s="64"/>
      <c r="AG4151" s="69"/>
    </row>
    <row r="4152" spans="1:33">
      <c r="A4152" s="37"/>
      <c r="B4152" s="29"/>
      <c r="C4152" s="59"/>
      <c r="E4152" s="60"/>
      <c r="F4152" s="60"/>
      <c r="G4152" s="60"/>
      <c r="H4152" s="38"/>
      <c r="P4152" s="24"/>
      <c r="R4152" s="24"/>
      <c r="S4152" s="37"/>
      <c r="U4152" s="61"/>
      <c r="V4152" s="61"/>
      <c r="AA4152" s="25"/>
      <c r="AD4152" s="64"/>
      <c r="AE4152" s="64"/>
      <c r="AF4152" s="64"/>
      <c r="AG4152" s="69"/>
    </row>
    <row r="4153" spans="1:33">
      <c r="A4153" s="37"/>
      <c r="B4153" s="29"/>
      <c r="C4153" s="59"/>
      <c r="E4153" s="60"/>
      <c r="F4153" s="60"/>
      <c r="G4153" s="60"/>
      <c r="H4153" s="38"/>
      <c r="P4153" s="24"/>
      <c r="R4153" s="24"/>
      <c r="S4153" s="37"/>
      <c r="U4153" s="61"/>
      <c r="V4153" s="61"/>
      <c r="AA4153" s="25"/>
      <c r="AD4153" s="64"/>
      <c r="AE4153" s="64"/>
      <c r="AF4153" s="64"/>
      <c r="AG4153" s="69"/>
    </row>
    <row r="4154" spans="1:33">
      <c r="A4154" s="58"/>
      <c r="B4154" s="29"/>
      <c r="C4154" s="59"/>
      <c r="E4154" s="60"/>
      <c r="F4154" s="60"/>
      <c r="G4154" s="60"/>
      <c r="H4154" s="38"/>
      <c r="P4154" s="24"/>
      <c r="R4154" s="24"/>
      <c r="S4154" s="37"/>
      <c r="U4154" s="61"/>
      <c r="V4154" s="61"/>
      <c r="AA4154" s="25"/>
      <c r="AF4154" s="64"/>
    </row>
    <row r="4155" spans="1:33">
      <c r="A4155" s="58"/>
      <c r="B4155" s="29"/>
      <c r="C4155" s="59"/>
      <c r="E4155" s="60"/>
      <c r="F4155" s="60"/>
      <c r="G4155" s="60"/>
      <c r="H4155" s="38"/>
      <c r="P4155" s="24"/>
      <c r="R4155" s="24"/>
      <c r="S4155" s="37"/>
      <c r="U4155" s="61"/>
      <c r="V4155" s="61"/>
      <c r="AA4155" s="25"/>
      <c r="AF4155" s="64"/>
    </row>
    <row r="4156" spans="1:33">
      <c r="A4156" s="58"/>
      <c r="B4156" s="29"/>
      <c r="C4156" s="59"/>
      <c r="E4156" s="60"/>
      <c r="F4156" s="60"/>
      <c r="G4156" s="60"/>
      <c r="H4156" s="38"/>
      <c r="P4156" s="24"/>
      <c r="R4156" s="24"/>
      <c r="S4156" s="37"/>
      <c r="U4156" s="61"/>
      <c r="V4156" s="61"/>
      <c r="AA4156" s="25"/>
      <c r="AF4156" s="64"/>
    </row>
    <row r="4157" spans="1:33">
      <c r="A4157" s="58"/>
      <c r="B4157" s="29"/>
      <c r="C4157" s="59"/>
      <c r="E4157" s="60"/>
      <c r="F4157" s="60"/>
      <c r="G4157" s="60"/>
      <c r="H4157" s="38"/>
      <c r="P4157" s="24"/>
      <c r="R4157" s="24"/>
      <c r="S4157" s="37"/>
      <c r="U4157" s="61"/>
      <c r="V4157" s="61"/>
      <c r="AA4157" s="25"/>
      <c r="AF4157" s="64"/>
    </row>
    <row r="4158" spans="1:33">
      <c r="A4158" s="58"/>
      <c r="B4158" s="29"/>
      <c r="C4158" s="59"/>
      <c r="E4158" s="60"/>
      <c r="F4158" s="60"/>
      <c r="G4158" s="60"/>
      <c r="H4158" s="38"/>
      <c r="P4158" s="24"/>
      <c r="R4158" s="24"/>
      <c r="S4158" s="37"/>
      <c r="U4158" s="61"/>
      <c r="V4158" s="61"/>
      <c r="AA4158" s="25"/>
      <c r="AF4158" s="64"/>
    </row>
    <row r="4159" spans="1:33">
      <c r="A4159" s="58"/>
      <c r="B4159" s="29"/>
      <c r="C4159" s="59"/>
      <c r="E4159" s="60"/>
      <c r="F4159" s="60"/>
      <c r="G4159" s="60"/>
      <c r="H4159" s="38"/>
      <c r="P4159" s="24"/>
      <c r="R4159" s="24"/>
      <c r="S4159" s="37"/>
      <c r="U4159" s="61"/>
      <c r="V4159" s="61"/>
      <c r="AA4159" s="25"/>
      <c r="AF4159" s="64"/>
    </row>
    <row r="4160" spans="1:33">
      <c r="A4160" s="58"/>
      <c r="B4160" s="29"/>
      <c r="C4160" s="59"/>
      <c r="E4160" s="60"/>
      <c r="F4160" s="60"/>
      <c r="G4160" s="60"/>
      <c r="H4160" s="38"/>
      <c r="P4160" s="24"/>
      <c r="R4160" s="24"/>
      <c r="S4160" s="37"/>
      <c r="U4160" s="61"/>
      <c r="V4160" s="61"/>
      <c r="AA4160" s="25"/>
      <c r="AF4160" s="64"/>
    </row>
    <row r="4161" spans="1:33">
      <c r="A4161" s="58"/>
      <c r="C4161" s="59"/>
      <c r="E4161" s="60"/>
      <c r="F4161" s="60"/>
      <c r="G4161" s="60"/>
      <c r="H4161" s="38"/>
      <c r="P4161" s="24"/>
      <c r="R4161" s="24"/>
      <c r="S4161" s="37"/>
      <c r="U4161" s="61"/>
      <c r="V4161" s="61"/>
      <c r="AA4161" s="25"/>
      <c r="AF4161" s="64"/>
    </row>
    <row r="4162" spans="1:33">
      <c r="A4162" s="58"/>
      <c r="C4162" s="59"/>
      <c r="E4162" s="60"/>
      <c r="F4162" s="60"/>
      <c r="G4162" s="60"/>
      <c r="H4162" s="38"/>
      <c r="P4162" s="24"/>
      <c r="R4162" s="24"/>
      <c r="S4162" s="37"/>
      <c r="U4162" s="61"/>
      <c r="V4162" s="61"/>
      <c r="AA4162" s="25"/>
      <c r="AF4162" s="64"/>
    </row>
    <row r="4163" spans="1:33">
      <c r="A4163" s="58"/>
      <c r="C4163" s="59"/>
      <c r="E4163" s="60"/>
      <c r="F4163" s="60"/>
      <c r="G4163" s="60"/>
      <c r="H4163" s="38"/>
      <c r="P4163" s="24"/>
      <c r="R4163" s="24"/>
      <c r="S4163" s="37"/>
      <c r="U4163" s="61"/>
      <c r="V4163" s="61"/>
      <c r="AA4163" s="25"/>
      <c r="AF4163" s="64"/>
    </row>
    <row r="4164" spans="1:33">
      <c r="A4164" s="58"/>
      <c r="C4164" s="59"/>
      <c r="E4164" s="60"/>
      <c r="F4164" s="60"/>
      <c r="G4164" s="60"/>
      <c r="H4164" s="38"/>
      <c r="P4164" s="24"/>
      <c r="R4164" s="24"/>
      <c r="S4164" s="37"/>
      <c r="U4164" s="61"/>
      <c r="V4164" s="61"/>
      <c r="AA4164" s="25"/>
      <c r="AF4164" s="64"/>
    </row>
    <row r="4165" spans="1:33">
      <c r="A4165" s="58"/>
      <c r="C4165" s="59"/>
      <c r="E4165" s="60"/>
      <c r="F4165" s="60"/>
      <c r="G4165" s="60"/>
      <c r="H4165" s="38"/>
      <c r="P4165" s="24"/>
      <c r="R4165" s="24"/>
      <c r="S4165" s="37"/>
      <c r="U4165" s="61"/>
      <c r="V4165" s="61"/>
      <c r="AA4165" s="25"/>
      <c r="AF4165" s="64"/>
    </row>
    <row r="4166" spans="1:33">
      <c r="A4166" s="58"/>
      <c r="C4166" s="59"/>
      <c r="E4166" s="60"/>
      <c r="F4166" s="60"/>
      <c r="G4166" s="60"/>
      <c r="H4166" s="38"/>
      <c r="P4166" s="24"/>
      <c r="R4166" s="24"/>
      <c r="S4166" s="37"/>
      <c r="U4166" s="61"/>
      <c r="V4166" s="61"/>
      <c r="AA4166" s="25"/>
      <c r="AD4166" s="64"/>
      <c r="AE4166" s="64"/>
      <c r="AF4166" s="64"/>
    </row>
    <row r="4167" spans="1:33">
      <c r="A4167" s="58"/>
      <c r="C4167" s="59"/>
      <c r="E4167" s="60"/>
      <c r="F4167" s="60"/>
      <c r="G4167" s="60"/>
      <c r="H4167" s="38"/>
      <c r="P4167" s="24"/>
      <c r="R4167" s="24"/>
      <c r="S4167" s="37"/>
      <c r="U4167" s="61"/>
      <c r="V4167" s="61"/>
      <c r="AA4167" s="25"/>
      <c r="AF4167" s="64"/>
    </row>
    <row r="4168" spans="1:33">
      <c r="A4168" s="58"/>
      <c r="C4168" s="59"/>
      <c r="E4168" s="60"/>
      <c r="F4168" s="60"/>
      <c r="G4168" s="60"/>
      <c r="H4168" s="38"/>
      <c r="P4168" s="24"/>
      <c r="R4168" s="24"/>
      <c r="U4168" s="61"/>
      <c r="V4168" s="61"/>
      <c r="AA4168" s="25"/>
      <c r="AF4168" s="64"/>
    </row>
    <row r="4169" spans="1:33">
      <c r="A4169" s="58"/>
      <c r="C4169" s="59"/>
      <c r="E4169" s="60"/>
      <c r="F4169" s="60"/>
      <c r="G4169" s="60"/>
      <c r="H4169" s="38"/>
      <c r="P4169" s="24"/>
      <c r="R4169" s="24"/>
      <c r="U4169" s="61"/>
      <c r="V4169" s="61"/>
      <c r="AA4169" s="25"/>
      <c r="AF4169" s="64"/>
    </row>
    <row r="4170" spans="1:33">
      <c r="A4170" s="58"/>
      <c r="C4170" s="59"/>
      <c r="E4170" s="60"/>
      <c r="F4170" s="60"/>
      <c r="G4170" s="60"/>
      <c r="H4170" s="38"/>
      <c r="P4170" s="24"/>
      <c r="R4170" s="24"/>
      <c r="U4170" s="61"/>
      <c r="V4170" s="61"/>
      <c r="AA4170" s="25"/>
      <c r="AD4170" s="64"/>
      <c r="AE4170" s="64"/>
      <c r="AF4170" s="64"/>
    </row>
    <row r="4171" spans="1:33">
      <c r="A4171" s="58"/>
      <c r="C4171" s="59"/>
      <c r="E4171" s="60"/>
      <c r="F4171" s="60"/>
      <c r="G4171" s="60"/>
      <c r="H4171" s="38"/>
      <c r="P4171" s="24"/>
      <c r="R4171" s="24"/>
      <c r="U4171" s="61"/>
      <c r="V4171" s="61"/>
      <c r="AA4171" s="25"/>
      <c r="AD4171" s="64"/>
      <c r="AE4171" s="64"/>
      <c r="AF4171" s="64"/>
    </row>
    <row r="4172" spans="1:33">
      <c r="A4172" s="58"/>
      <c r="C4172" s="59"/>
      <c r="E4172" s="60"/>
      <c r="F4172" s="60"/>
      <c r="G4172" s="60"/>
      <c r="H4172" s="38"/>
      <c r="P4172" s="24"/>
      <c r="R4172" s="24"/>
      <c r="U4172" s="61"/>
      <c r="V4172" s="61"/>
      <c r="AA4172" s="25"/>
      <c r="AD4172" s="64"/>
      <c r="AE4172" s="64"/>
      <c r="AF4172" s="64"/>
      <c r="AG4172" s="69"/>
    </row>
    <row r="4173" spans="1:33">
      <c r="A4173" s="58"/>
      <c r="C4173" s="59"/>
      <c r="E4173" s="60"/>
      <c r="F4173" s="60"/>
      <c r="G4173" s="60"/>
      <c r="H4173" s="38"/>
      <c r="P4173" s="24"/>
      <c r="R4173" s="24"/>
      <c r="U4173" s="61"/>
      <c r="V4173" s="61"/>
      <c r="AA4173" s="25"/>
      <c r="AD4173" s="64"/>
      <c r="AE4173" s="64"/>
      <c r="AF4173" s="64"/>
    </row>
    <row r="4174" spans="1:33">
      <c r="A4174" s="58"/>
      <c r="C4174" s="59"/>
      <c r="E4174" s="60"/>
      <c r="F4174" s="60"/>
      <c r="G4174" s="60"/>
      <c r="H4174" s="38"/>
      <c r="P4174" s="24"/>
      <c r="R4174" s="24"/>
      <c r="U4174" s="61"/>
      <c r="V4174" s="61"/>
      <c r="AA4174" s="25"/>
      <c r="AF4174" s="64"/>
    </row>
    <row r="4175" spans="1:33">
      <c r="A4175" s="58"/>
      <c r="C4175" s="59"/>
      <c r="E4175" s="60"/>
      <c r="F4175" s="60"/>
      <c r="G4175" s="60"/>
      <c r="H4175" s="38"/>
      <c r="P4175" s="24"/>
      <c r="R4175" s="24"/>
      <c r="U4175" s="61"/>
      <c r="V4175" s="61"/>
      <c r="AA4175" s="25"/>
      <c r="AF4175" s="64"/>
    </row>
    <row r="4176" spans="1:33">
      <c r="A4176" s="58"/>
      <c r="C4176" s="59"/>
      <c r="E4176" s="60"/>
      <c r="F4176" s="60"/>
      <c r="G4176" s="60"/>
      <c r="H4176" s="38"/>
      <c r="P4176" s="24"/>
      <c r="R4176" s="24"/>
      <c r="U4176" s="61"/>
      <c r="V4176" s="61"/>
      <c r="AA4176" s="25"/>
      <c r="AD4176" s="64"/>
      <c r="AE4176" s="64"/>
      <c r="AF4176" s="64"/>
    </row>
    <row r="4177" spans="1:32">
      <c r="A4177" s="58"/>
      <c r="C4177" s="59"/>
      <c r="E4177" s="60"/>
      <c r="F4177" s="60"/>
      <c r="G4177" s="60"/>
      <c r="H4177" s="38"/>
      <c r="P4177" s="24"/>
      <c r="R4177" s="24"/>
      <c r="U4177" s="61"/>
      <c r="V4177" s="61"/>
      <c r="AA4177" s="25"/>
      <c r="AD4177" s="64"/>
      <c r="AE4177" s="64"/>
      <c r="AF4177" s="64"/>
    </row>
    <row r="4178" spans="1:32">
      <c r="A4178" s="58"/>
      <c r="C4178" s="59"/>
      <c r="E4178" s="60"/>
      <c r="F4178" s="60"/>
      <c r="G4178" s="60"/>
      <c r="H4178" s="38"/>
      <c r="P4178" s="24"/>
      <c r="R4178" s="24"/>
      <c r="U4178" s="61"/>
      <c r="V4178" s="61"/>
      <c r="AA4178" s="25"/>
      <c r="AF4178" s="64"/>
    </row>
    <row r="4179" spans="1:32">
      <c r="A4179" s="58"/>
      <c r="C4179" s="59"/>
      <c r="E4179" s="60"/>
      <c r="F4179" s="60"/>
      <c r="G4179" s="60"/>
      <c r="H4179" s="38"/>
      <c r="P4179" s="24"/>
      <c r="R4179" s="24"/>
      <c r="U4179" s="61"/>
      <c r="V4179" s="61"/>
      <c r="AA4179" s="25"/>
      <c r="AF4179" s="64"/>
    </row>
    <row r="4180" spans="1:32">
      <c r="A4180" s="58"/>
      <c r="C4180" s="59"/>
      <c r="E4180" s="60"/>
      <c r="F4180" s="60"/>
      <c r="G4180" s="60"/>
      <c r="H4180" s="38"/>
      <c r="P4180" s="24"/>
      <c r="R4180" s="24"/>
      <c r="U4180" s="61"/>
      <c r="V4180" s="61"/>
      <c r="AA4180" s="25"/>
      <c r="AF4180" s="64"/>
    </row>
    <row r="4181" spans="1:32">
      <c r="A4181" s="58"/>
      <c r="C4181" s="59"/>
      <c r="E4181" s="60"/>
      <c r="F4181" s="60"/>
      <c r="G4181" s="60"/>
      <c r="H4181" s="38"/>
      <c r="P4181" s="24"/>
      <c r="R4181" s="24"/>
      <c r="U4181" s="61"/>
      <c r="V4181" s="61"/>
      <c r="AA4181" s="25"/>
      <c r="AF4181" s="64"/>
    </row>
    <row r="4182" spans="1:32">
      <c r="A4182" s="58"/>
      <c r="C4182" s="59"/>
      <c r="E4182" s="60"/>
      <c r="F4182" s="60"/>
      <c r="G4182" s="60"/>
      <c r="H4182" s="38"/>
      <c r="P4182" s="24"/>
      <c r="R4182" s="24"/>
      <c r="U4182" s="61"/>
      <c r="V4182" s="61"/>
      <c r="AA4182" s="25"/>
      <c r="AF4182" s="64"/>
    </row>
    <row r="4183" spans="1:32">
      <c r="A4183" s="58"/>
      <c r="C4183" s="59"/>
      <c r="E4183" s="60"/>
      <c r="F4183" s="60"/>
      <c r="G4183" s="60"/>
      <c r="H4183" s="38"/>
      <c r="P4183" s="24"/>
      <c r="R4183" s="24"/>
      <c r="U4183" s="61"/>
      <c r="V4183" s="61"/>
      <c r="AA4183" s="25"/>
      <c r="AF4183" s="64"/>
    </row>
    <row r="4184" spans="1:32">
      <c r="A4184" s="58"/>
      <c r="C4184" s="59"/>
      <c r="E4184" s="60"/>
      <c r="F4184" s="60"/>
      <c r="G4184" s="60"/>
      <c r="H4184" s="38"/>
      <c r="P4184" s="24"/>
      <c r="R4184" s="24"/>
      <c r="U4184" s="61"/>
      <c r="V4184" s="61"/>
      <c r="AA4184" s="25"/>
      <c r="AF4184" s="64"/>
    </row>
    <row r="4185" spans="1:32">
      <c r="A4185" s="58"/>
      <c r="C4185" s="59"/>
      <c r="E4185" s="60"/>
      <c r="F4185" s="60"/>
      <c r="G4185" s="60"/>
      <c r="H4185" s="38"/>
      <c r="P4185" s="24"/>
      <c r="R4185" s="24"/>
      <c r="U4185" s="61"/>
      <c r="V4185" s="61"/>
      <c r="AA4185" s="25"/>
      <c r="AF4185" s="64"/>
    </row>
    <row r="4186" spans="1:32">
      <c r="A4186" s="58"/>
      <c r="C4186" s="59"/>
      <c r="E4186" s="60"/>
      <c r="F4186" s="60"/>
      <c r="G4186" s="60"/>
      <c r="H4186" s="38"/>
      <c r="P4186" s="24"/>
      <c r="R4186" s="24"/>
      <c r="U4186" s="61"/>
      <c r="V4186" s="61"/>
      <c r="AA4186" s="25"/>
      <c r="AF4186" s="64"/>
    </row>
    <row r="4187" spans="1:32">
      <c r="A4187" s="58"/>
      <c r="C4187" s="59"/>
      <c r="E4187" s="60"/>
      <c r="F4187" s="60"/>
      <c r="G4187" s="60"/>
      <c r="H4187" s="38"/>
      <c r="P4187" s="24"/>
      <c r="R4187" s="24"/>
      <c r="U4187" s="61"/>
      <c r="V4187" s="61"/>
      <c r="AA4187" s="25"/>
      <c r="AF4187" s="64"/>
    </row>
    <row r="4188" spans="1:32">
      <c r="A4188" s="58"/>
      <c r="C4188" s="59"/>
      <c r="E4188" s="60"/>
      <c r="F4188" s="60"/>
      <c r="G4188" s="60"/>
      <c r="H4188" s="38"/>
      <c r="P4188" s="24"/>
      <c r="R4188" s="24"/>
      <c r="U4188" s="61"/>
      <c r="V4188" s="61"/>
      <c r="AA4188" s="25"/>
      <c r="AD4188" s="64"/>
      <c r="AE4188" s="64"/>
      <c r="AF4188" s="64"/>
    </row>
    <row r="4189" spans="1:32">
      <c r="A4189" s="58"/>
      <c r="C4189" s="59"/>
      <c r="E4189" s="60"/>
      <c r="F4189" s="60"/>
      <c r="G4189" s="60"/>
      <c r="H4189" s="38"/>
      <c r="P4189" s="24"/>
      <c r="R4189" s="24"/>
      <c r="U4189" s="61"/>
      <c r="V4189" s="61"/>
      <c r="AF4189" s="64"/>
    </row>
    <row r="4190" spans="1:32">
      <c r="A4190" s="58"/>
      <c r="C4190" s="59"/>
      <c r="E4190" s="60"/>
      <c r="F4190" s="60"/>
      <c r="G4190" s="60"/>
      <c r="H4190" s="38"/>
      <c r="P4190" s="24"/>
      <c r="R4190" s="24"/>
      <c r="U4190" s="61"/>
      <c r="V4190" s="61"/>
      <c r="AF4190" s="64"/>
    </row>
    <row r="4191" spans="1:32">
      <c r="A4191" s="58"/>
      <c r="C4191" s="59"/>
      <c r="E4191" s="60"/>
      <c r="F4191" s="60"/>
      <c r="G4191" s="60"/>
      <c r="H4191" s="38"/>
      <c r="P4191" s="24"/>
      <c r="R4191" s="24"/>
      <c r="U4191" s="61"/>
      <c r="V4191" s="61"/>
      <c r="AD4191" s="64"/>
      <c r="AE4191" s="64"/>
      <c r="AF4191" s="64"/>
    </row>
    <row r="4192" spans="1:32">
      <c r="A4192" s="37"/>
      <c r="C4192" s="59"/>
      <c r="E4192" s="60"/>
      <c r="F4192" s="60"/>
      <c r="G4192" s="60"/>
      <c r="H4192" s="38"/>
      <c r="P4192" s="24"/>
      <c r="R4192" s="24"/>
      <c r="U4192" s="61"/>
      <c r="V4192" s="61"/>
      <c r="AD4192" s="64"/>
      <c r="AE4192" s="64"/>
      <c r="AF4192" s="64"/>
    </row>
    <row r="4193" spans="1:32">
      <c r="A4193" s="37"/>
      <c r="C4193" s="59"/>
      <c r="E4193" s="60"/>
      <c r="F4193" s="60"/>
      <c r="G4193" s="60"/>
      <c r="H4193" s="38"/>
      <c r="P4193" s="24"/>
      <c r="R4193" s="24"/>
      <c r="U4193" s="61"/>
      <c r="V4193" s="61"/>
      <c r="AF4193" s="64"/>
    </row>
    <row r="4194" spans="1:32">
      <c r="A4194" s="37"/>
      <c r="C4194" s="59"/>
      <c r="E4194" s="60"/>
      <c r="F4194" s="60"/>
      <c r="G4194" s="60"/>
      <c r="H4194" s="38"/>
      <c r="P4194" s="24"/>
      <c r="R4194" s="24"/>
      <c r="U4194" s="61"/>
      <c r="V4194" s="61"/>
      <c r="AF4194" s="64"/>
    </row>
    <row r="4195" spans="1:32">
      <c r="A4195" s="37"/>
      <c r="C4195" s="59"/>
      <c r="E4195" s="60"/>
      <c r="F4195" s="60"/>
      <c r="G4195" s="60"/>
      <c r="H4195" s="38"/>
      <c r="P4195" s="24"/>
      <c r="R4195" s="24"/>
      <c r="U4195" s="61"/>
      <c r="V4195" s="61"/>
      <c r="AF4195" s="64"/>
    </row>
    <row r="4196" spans="1:32">
      <c r="A4196" s="37"/>
      <c r="C4196" s="59"/>
      <c r="E4196" s="60"/>
      <c r="F4196" s="60"/>
      <c r="G4196" s="60"/>
      <c r="H4196" s="38"/>
      <c r="P4196" s="24"/>
      <c r="R4196" s="24"/>
      <c r="U4196" s="61"/>
      <c r="V4196" s="61"/>
      <c r="AF4196" s="64"/>
    </row>
    <row r="4197" spans="1:32">
      <c r="A4197" s="37"/>
      <c r="C4197" s="59"/>
      <c r="E4197" s="60"/>
      <c r="F4197" s="60"/>
      <c r="G4197" s="60"/>
      <c r="H4197" s="38"/>
      <c r="P4197" s="24"/>
      <c r="R4197" s="24"/>
      <c r="U4197" s="61"/>
      <c r="V4197" s="61"/>
      <c r="AF4197" s="64"/>
    </row>
    <row r="4198" spans="1:32">
      <c r="A4198" s="37"/>
      <c r="C4198" s="59"/>
      <c r="E4198" s="60"/>
      <c r="F4198" s="60"/>
      <c r="G4198" s="60"/>
      <c r="H4198" s="38"/>
      <c r="P4198" s="24"/>
      <c r="R4198" s="24"/>
      <c r="U4198" s="61"/>
      <c r="V4198" s="61"/>
      <c r="AF4198" s="64"/>
    </row>
    <row r="4199" spans="1:32">
      <c r="A4199" s="37"/>
      <c r="C4199" s="59"/>
      <c r="E4199" s="60"/>
      <c r="F4199" s="60"/>
      <c r="G4199" s="60"/>
      <c r="H4199" s="38"/>
      <c r="P4199" s="24"/>
      <c r="R4199" s="24"/>
      <c r="U4199" s="61"/>
      <c r="V4199" s="61"/>
      <c r="AF4199" s="64"/>
    </row>
    <row r="4200" spans="1:32">
      <c r="A4200" s="37"/>
      <c r="C4200" s="59"/>
      <c r="E4200" s="60"/>
      <c r="F4200" s="60"/>
      <c r="G4200" s="60"/>
      <c r="H4200" s="38"/>
      <c r="P4200" s="24"/>
      <c r="R4200" s="24"/>
      <c r="U4200" s="61"/>
      <c r="V4200" s="61"/>
      <c r="AF4200" s="64"/>
    </row>
    <row r="4201" spans="1:32">
      <c r="A4201" s="37"/>
      <c r="C4201" s="59"/>
      <c r="E4201" s="60"/>
      <c r="F4201" s="60"/>
      <c r="G4201" s="60"/>
      <c r="H4201" s="38"/>
      <c r="P4201" s="24"/>
      <c r="R4201" s="24"/>
      <c r="U4201" s="61"/>
      <c r="V4201" s="61"/>
      <c r="AF4201" s="64"/>
    </row>
    <row r="4202" spans="1:32">
      <c r="A4202" s="37"/>
      <c r="C4202" s="59"/>
      <c r="E4202" s="60"/>
      <c r="F4202" s="60"/>
      <c r="G4202" s="60"/>
      <c r="H4202" s="38"/>
      <c r="P4202" s="24"/>
      <c r="R4202" s="24"/>
      <c r="U4202" s="61"/>
      <c r="V4202" s="61"/>
      <c r="AF4202" s="64"/>
    </row>
    <row r="4203" spans="1:32">
      <c r="A4203" s="37"/>
      <c r="C4203" s="59"/>
      <c r="E4203" s="60"/>
      <c r="F4203" s="60"/>
      <c r="G4203" s="60"/>
      <c r="H4203" s="38"/>
      <c r="P4203" s="24"/>
      <c r="R4203" s="24"/>
      <c r="U4203" s="61"/>
      <c r="V4203" s="61"/>
      <c r="AF4203" s="64"/>
    </row>
    <row r="4204" spans="1:32">
      <c r="A4204" s="37"/>
      <c r="C4204" s="59"/>
      <c r="E4204" s="60"/>
      <c r="F4204" s="60"/>
      <c r="G4204" s="60"/>
      <c r="H4204" s="38"/>
      <c r="P4204" s="24"/>
      <c r="R4204" s="24"/>
      <c r="U4204" s="61"/>
      <c r="V4204" s="61"/>
      <c r="AF4204" s="64"/>
    </row>
    <row r="4205" spans="1:32">
      <c r="A4205" s="37"/>
      <c r="C4205" s="59"/>
      <c r="E4205" s="60"/>
      <c r="F4205" s="60"/>
      <c r="G4205" s="60"/>
      <c r="H4205" s="38"/>
      <c r="P4205" s="24"/>
      <c r="R4205" s="24"/>
      <c r="U4205" s="61"/>
      <c r="V4205" s="61"/>
      <c r="AF4205" s="64"/>
    </row>
    <row r="4206" spans="1:32">
      <c r="A4206" s="37"/>
      <c r="C4206" s="59"/>
      <c r="E4206" s="60"/>
      <c r="F4206" s="60"/>
      <c r="G4206" s="60"/>
      <c r="H4206" s="38"/>
      <c r="P4206" s="24"/>
      <c r="R4206" s="24"/>
      <c r="U4206" s="61"/>
      <c r="V4206" s="61"/>
      <c r="AF4206" s="64"/>
    </row>
    <row r="4207" spans="1:32">
      <c r="A4207" s="37"/>
      <c r="C4207" s="59"/>
      <c r="E4207" s="60"/>
      <c r="F4207" s="60"/>
      <c r="G4207" s="60"/>
      <c r="H4207" s="38"/>
      <c r="P4207" s="24"/>
      <c r="R4207" s="24"/>
      <c r="U4207" s="61"/>
      <c r="V4207" s="61"/>
      <c r="AF4207" s="64"/>
    </row>
    <row r="4208" spans="1:32">
      <c r="A4208" s="37"/>
      <c r="C4208" s="59"/>
      <c r="E4208" s="60"/>
      <c r="F4208" s="60"/>
      <c r="G4208" s="60"/>
      <c r="H4208" s="38"/>
      <c r="P4208" s="24"/>
      <c r="R4208" s="24"/>
      <c r="U4208" s="61"/>
      <c r="V4208" s="61"/>
      <c r="AF4208" s="64"/>
    </row>
    <row r="4209" spans="1:32">
      <c r="A4209" s="37"/>
      <c r="C4209" s="59"/>
      <c r="E4209" s="60"/>
      <c r="F4209" s="60"/>
      <c r="G4209" s="60"/>
      <c r="H4209" s="38"/>
      <c r="P4209" s="24"/>
      <c r="R4209" s="24"/>
      <c r="U4209" s="61"/>
      <c r="V4209" s="61"/>
      <c r="AF4209" s="64"/>
    </row>
    <row r="4210" spans="1:32">
      <c r="A4210" s="37"/>
      <c r="C4210" s="59"/>
      <c r="E4210" s="60"/>
      <c r="F4210" s="60"/>
      <c r="G4210" s="60"/>
      <c r="H4210" s="38"/>
      <c r="P4210" s="24"/>
      <c r="R4210" s="24"/>
      <c r="U4210" s="61"/>
      <c r="V4210" s="61"/>
      <c r="AF4210" s="64"/>
    </row>
    <row r="4211" spans="1:32">
      <c r="A4211" s="37"/>
      <c r="C4211" s="59"/>
      <c r="E4211" s="60"/>
      <c r="F4211" s="60"/>
      <c r="G4211" s="60"/>
      <c r="H4211" s="38"/>
      <c r="P4211" s="24"/>
      <c r="R4211" s="24"/>
      <c r="U4211" s="61"/>
      <c r="V4211" s="61"/>
      <c r="AF4211" s="64"/>
    </row>
    <row r="4212" spans="1:32">
      <c r="A4212" s="37"/>
      <c r="C4212" s="59"/>
      <c r="E4212" s="60"/>
      <c r="F4212" s="60"/>
      <c r="G4212" s="60"/>
      <c r="H4212" s="38"/>
      <c r="P4212" s="24"/>
      <c r="R4212" s="24"/>
      <c r="U4212" s="61"/>
      <c r="V4212" s="61"/>
      <c r="AF4212" s="64"/>
    </row>
    <row r="4213" spans="1:32">
      <c r="A4213" s="37"/>
      <c r="C4213" s="59"/>
      <c r="E4213" s="60"/>
      <c r="F4213" s="60"/>
      <c r="G4213" s="60"/>
      <c r="H4213" s="38"/>
      <c r="P4213" s="24"/>
      <c r="R4213" s="24"/>
      <c r="U4213" s="61"/>
      <c r="V4213" s="61"/>
      <c r="AF4213" s="64"/>
    </row>
    <row r="4214" spans="1:32">
      <c r="A4214" s="37"/>
      <c r="C4214" s="59"/>
      <c r="E4214" s="60"/>
      <c r="F4214" s="60"/>
      <c r="G4214" s="60"/>
      <c r="H4214" s="38"/>
      <c r="P4214" s="24"/>
      <c r="R4214" s="24"/>
      <c r="U4214" s="61"/>
      <c r="V4214" s="61"/>
      <c r="AF4214" s="64"/>
    </row>
    <row r="4215" spans="1:32">
      <c r="A4215" s="37"/>
      <c r="C4215" s="59"/>
      <c r="E4215" s="60"/>
      <c r="F4215" s="60"/>
      <c r="G4215" s="60"/>
      <c r="H4215" s="38"/>
      <c r="P4215" s="24"/>
      <c r="R4215" s="24"/>
      <c r="S4215" s="37"/>
      <c r="U4215" s="61"/>
      <c r="V4215" s="61"/>
      <c r="AA4215" s="25"/>
      <c r="AD4215" s="64"/>
      <c r="AE4215" s="64"/>
      <c r="AF4215" s="64"/>
    </row>
    <row r="4216" spans="1:32">
      <c r="A4216" s="37"/>
      <c r="C4216" s="59"/>
      <c r="E4216" s="60"/>
      <c r="F4216" s="60"/>
      <c r="G4216" s="60"/>
      <c r="H4216" s="38"/>
      <c r="P4216" s="24"/>
      <c r="R4216" s="24"/>
      <c r="S4216" s="37"/>
      <c r="U4216" s="61"/>
      <c r="V4216" s="61"/>
      <c r="AA4216" s="25"/>
      <c r="AF4216" s="64"/>
    </row>
    <row r="4217" spans="1:32">
      <c r="A4217" s="37"/>
      <c r="C4217" s="59"/>
      <c r="E4217" s="60"/>
      <c r="F4217" s="60"/>
      <c r="G4217" s="60"/>
      <c r="H4217" s="38"/>
      <c r="P4217" s="24"/>
      <c r="R4217" s="24"/>
      <c r="S4217" s="37"/>
      <c r="U4217" s="61"/>
      <c r="V4217" s="61"/>
      <c r="AA4217" s="25"/>
      <c r="AF4217" s="64"/>
    </row>
    <row r="4218" spans="1:32">
      <c r="A4218" s="37"/>
      <c r="C4218" s="59"/>
      <c r="E4218" s="60"/>
      <c r="F4218" s="60"/>
      <c r="G4218" s="60"/>
      <c r="H4218" s="38"/>
      <c r="P4218" s="24"/>
      <c r="R4218" s="24"/>
      <c r="S4218" s="37"/>
      <c r="U4218" s="61"/>
      <c r="V4218" s="61"/>
      <c r="AA4218" s="25"/>
      <c r="AF4218" s="64"/>
    </row>
    <row r="4219" spans="1:32">
      <c r="A4219" s="37"/>
      <c r="C4219" s="59"/>
      <c r="E4219" s="60"/>
      <c r="F4219" s="60"/>
      <c r="G4219" s="60"/>
      <c r="H4219" s="38"/>
      <c r="P4219" s="24"/>
      <c r="R4219" s="24"/>
      <c r="S4219" s="37"/>
      <c r="U4219" s="61"/>
      <c r="V4219" s="61"/>
      <c r="AA4219" s="25"/>
      <c r="AD4219" s="64"/>
      <c r="AE4219" s="64"/>
      <c r="AF4219" s="64"/>
    </row>
    <row r="4220" spans="1:32">
      <c r="A4220" s="37"/>
      <c r="C4220" s="59"/>
      <c r="E4220" s="60"/>
      <c r="F4220" s="60"/>
      <c r="G4220" s="60"/>
      <c r="H4220" s="38"/>
      <c r="P4220" s="24"/>
      <c r="R4220" s="24"/>
      <c r="S4220" s="37"/>
      <c r="U4220" s="61"/>
      <c r="V4220" s="61"/>
      <c r="AA4220" s="25"/>
      <c r="AF4220" s="64"/>
    </row>
    <row r="4221" spans="1:32">
      <c r="A4221" s="37"/>
      <c r="C4221" s="59"/>
      <c r="E4221" s="60"/>
      <c r="F4221" s="60"/>
      <c r="G4221" s="60"/>
      <c r="H4221" s="38"/>
      <c r="P4221" s="24"/>
      <c r="R4221" s="24"/>
      <c r="S4221" s="37"/>
      <c r="U4221" s="61"/>
      <c r="V4221" s="61"/>
      <c r="AA4221" s="25"/>
      <c r="AF4221" s="64"/>
    </row>
    <row r="4222" spans="1:32">
      <c r="A4222" s="37"/>
      <c r="C4222" s="59"/>
      <c r="E4222" s="60"/>
      <c r="F4222" s="60"/>
      <c r="G4222" s="60"/>
      <c r="H4222" s="38"/>
      <c r="P4222" s="24"/>
      <c r="R4222" s="24"/>
      <c r="S4222" s="37"/>
      <c r="U4222" s="61"/>
      <c r="V4222" s="61"/>
      <c r="AA4222" s="25"/>
      <c r="AF4222" s="64"/>
    </row>
    <row r="4223" spans="1:32">
      <c r="A4223" s="37"/>
      <c r="C4223" s="59"/>
      <c r="E4223" s="60"/>
      <c r="F4223" s="60"/>
      <c r="G4223" s="60"/>
      <c r="H4223" s="38"/>
      <c r="P4223" s="24"/>
      <c r="R4223" s="24"/>
      <c r="S4223" s="37"/>
      <c r="U4223" s="61"/>
      <c r="V4223" s="61"/>
      <c r="AA4223" s="25"/>
      <c r="AF4223" s="64"/>
    </row>
    <row r="4224" spans="1:32">
      <c r="A4224" s="37"/>
      <c r="C4224" s="59"/>
      <c r="E4224" s="60"/>
      <c r="F4224" s="60"/>
      <c r="G4224" s="60"/>
      <c r="H4224" s="38"/>
      <c r="P4224" s="24"/>
      <c r="R4224" s="24"/>
      <c r="S4224" s="37"/>
      <c r="U4224" s="61"/>
      <c r="V4224" s="61"/>
      <c r="AA4224" s="25"/>
      <c r="AF4224" s="64"/>
    </row>
    <row r="4225" spans="1:32">
      <c r="A4225" s="37"/>
      <c r="C4225" s="59"/>
      <c r="E4225" s="60"/>
      <c r="F4225" s="60"/>
      <c r="G4225" s="60"/>
      <c r="H4225" s="38"/>
      <c r="P4225" s="24"/>
      <c r="R4225" s="24"/>
      <c r="S4225" s="37"/>
      <c r="U4225" s="61"/>
      <c r="V4225" s="61"/>
      <c r="AA4225" s="25"/>
      <c r="AF4225" s="64"/>
    </row>
    <row r="4226" spans="1:32">
      <c r="A4226" s="37"/>
      <c r="C4226" s="59"/>
      <c r="E4226" s="60"/>
      <c r="F4226" s="60"/>
      <c r="G4226" s="60"/>
      <c r="H4226" s="38"/>
      <c r="P4226" s="24"/>
      <c r="R4226" s="24"/>
      <c r="S4226" s="37"/>
      <c r="U4226" s="61"/>
      <c r="V4226" s="61"/>
      <c r="AA4226" s="25"/>
      <c r="AF4226" s="64"/>
    </row>
    <row r="4227" spans="1:32">
      <c r="A4227" s="37"/>
      <c r="C4227" s="59"/>
      <c r="E4227" s="60"/>
      <c r="F4227" s="60"/>
      <c r="G4227" s="60"/>
      <c r="H4227" s="38"/>
      <c r="P4227" s="24"/>
      <c r="R4227" s="24"/>
      <c r="S4227" s="37"/>
      <c r="U4227" s="61"/>
      <c r="V4227" s="61"/>
      <c r="AA4227" s="25"/>
      <c r="AF4227" s="64"/>
    </row>
    <row r="4228" spans="1:32">
      <c r="A4228" s="37"/>
      <c r="C4228" s="59"/>
      <c r="E4228" s="60"/>
      <c r="F4228" s="60"/>
      <c r="G4228" s="60"/>
      <c r="H4228" s="38"/>
      <c r="P4228" s="24"/>
      <c r="R4228" s="24"/>
      <c r="S4228" s="37"/>
      <c r="U4228" s="61"/>
      <c r="V4228" s="61"/>
      <c r="AA4228" s="25"/>
      <c r="AF4228" s="64"/>
    </row>
    <row r="4229" spans="1:32">
      <c r="A4229" s="37"/>
      <c r="C4229" s="59"/>
      <c r="E4229" s="60"/>
      <c r="F4229" s="60"/>
      <c r="G4229" s="60"/>
      <c r="H4229" s="38"/>
      <c r="P4229" s="24"/>
      <c r="R4229" s="24"/>
      <c r="S4229" s="37"/>
      <c r="U4229" s="61"/>
      <c r="V4229" s="61"/>
      <c r="AA4229" s="25"/>
      <c r="AF4229" s="64"/>
    </row>
    <row r="4230" spans="1:32">
      <c r="A4230" s="37"/>
      <c r="C4230" s="59"/>
      <c r="E4230" s="60"/>
      <c r="F4230" s="60"/>
      <c r="G4230" s="60"/>
      <c r="H4230" s="38"/>
      <c r="P4230" s="24"/>
      <c r="R4230" s="24"/>
      <c r="S4230" s="37"/>
      <c r="U4230" s="61"/>
      <c r="V4230" s="61"/>
      <c r="AA4230" s="25"/>
      <c r="AF4230" s="64"/>
    </row>
    <row r="4231" spans="1:32">
      <c r="A4231" s="37"/>
      <c r="C4231" s="59"/>
      <c r="E4231" s="60"/>
      <c r="F4231" s="60"/>
      <c r="G4231" s="60"/>
      <c r="H4231" s="38"/>
      <c r="P4231" s="24"/>
      <c r="R4231" s="24"/>
      <c r="S4231" s="37"/>
      <c r="U4231" s="61"/>
      <c r="V4231" s="61"/>
      <c r="AA4231" s="25"/>
      <c r="AF4231" s="64"/>
    </row>
    <row r="4232" spans="1:32">
      <c r="A4232" s="37"/>
      <c r="C4232" s="59"/>
      <c r="E4232" s="60"/>
      <c r="F4232" s="60"/>
      <c r="G4232" s="60"/>
      <c r="H4232" s="38"/>
      <c r="P4232" s="24"/>
      <c r="R4232" s="24"/>
      <c r="S4232" s="37"/>
      <c r="U4232" s="61"/>
      <c r="V4232" s="61"/>
      <c r="AA4232" s="25"/>
      <c r="AF4232" s="64"/>
    </row>
    <row r="4233" spans="1:32">
      <c r="A4233" s="37"/>
      <c r="C4233" s="59"/>
      <c r="E4233" s="60"/>
      <c r="F4233" s="60"/>
      <c r="G4233" s="60"/>
      <c r="H4233" s="38"/>
      <c r="P4233" s="24"/>
      <c r="R4233" s="24"/>
      <c r="S4233" s="37"/>
      <c r="U4233" s="61"/>
      <c r="V4233" s="61"/>
      <c r="AA4233" s="25"/>
      <c r="AF4233" s="64"/>
    </row>
    <row r="4234" spans="1:32">
      <c r="A4234" s="37"/>
      <c r="C4234" s="59"/>
      <c r="E4234" s="60"/>
      <c r="F4234" s="60"/>
      <c r="G4234" s="60"/>
      <c r="H4234" s="38"/>
      <c r="P4234" s="24"/>
      <c r="R4234" s="24"/>
      <c r="S4234" s="37"/>
      <c r="U4234" s="61"/>
      <c r="V4234" s="61"/>
      <c r="AA4234" s="25"/>
      <c r="AF4234" s="64"/>
    </row>
    <row r="4235" spans="1:32">
      <c r="A4235" s="37"/>
      <c r="C4235" s="59"/>
      <c r="E4235" s="60"/>
      <c r="F4235" s="60"/>
      <c r="G4235" s="60"/>
      <c r="H4235" s="38"/>
      <c r="P4235" s="24"/>
      <c r="R4235" s="24"/>
      <c r="S4235" s="37"/>
      <c r="U4235" s="61"/>
      <c r="V4235" s="61"/>
      <c r="AA4235" s="25"/>
      <c r="AF4235" s="64"/>
    </row>
    <row r="4236" spans="1:32">
      <c r="A4236" s="37"/>
      <c r="C4236" s="59"/>
      <c r="E4236" s="60"/>
      <c r="F4236" s="60"/>
      <c r="G4236" s="60"/>
      <c r="H4236" s="38"/>
      <c r="P4236" s="24"/>
      <c r="R4236" s="24"/>
      <c r="S4236" s="37"/>
      <c r="U4236" s="61"/>
      <c r="V4236" s="61"/>
      <c r="AA4236" s="25"/>
      <c r="AF4236" s="64"/>
    </row>
    <row r="4237" spans="1:32">
      <c r="A4237" s="37"/>
      <c r="C4237" s="59"/>
      <c r="E4237" s="60"/>
      <c r="F4237" s="60"/>
      <c r="G4237" s="60"/>
      <c r="H4237" s="38"/>
      <c r="P4237" s="24"/>
      <c r="R4237" s="24"/>
      <c r="S4237" s="37"/>
      <c r="U4237" s="61"/>
      <c r="V4237" s="61"/>
      <c r="AA4237" s="25"/>
      <c r="AF4237" s="64"/>
    </row>
    <row r="4238" spans="1:32">
      <c r="A4238" s="37"/>
      <c r="C4238" s="59"/>
      <c r="E4238" s="60"/>
      <c r="F4238" s="60"/>
      <c r="G4238" s="60"/>
      <c r="H4238" s="38"/>
      <c r="P4238" s="24"/>
      <c r="R4238" s="24"/>
      <c r="S4238" s="37"/>
      <c r="U4238" s="61"/>
      <c r="V4238" s="61"/>
      <c r="AA4238" s="25"/>
      <c r="AF4238" s="64"/>
    </row>
    <row r="4239" spans="1:32">
      <c r="A4239" s="37"/>
      <c r="C4239" s="59"/>
      <c r="E4239" s="60"/>
      <c r="F4239" s="60"/>
      <c r="G4239" s="60"/>
      <c r="H4239" s="38"/>
      <c r="P4239" s="24"/>
      <c r="R4239" s="24"/>
      <c r="S4239" s="37"/>
      <c r="U4239" s="61"/>
      <c r="V4239" s="61"/>
      <c r="AA4239" s="25"/>
      <c r="AF4239" s="64"/>
    </row>
    <row r="4240" spans="1:32">
      <c r="A4240" s="37"/>
      <c r="B4240" s="29"/>
      <c r="C4240" s="59"/>
      <c r="E4240" s="60"/>
      <c r="F4240" s="60"/>
      <c r="G4240" s="60"/>
      <c r="H4240" s="38"/>
      <c r="P4240" s="24"/>
      <c r="R4240" s="24"/>
      <c r="U4240" s="61"/>
      <c r="V4240" s="61"/>
      <c r="AA4240" s="25"/>
      <c r="AF4240" s="64"/>
    </row>
    <row r="4241" spans="1:33">
      <c r="A4241" s="37"/>
      <c r="B4241" s="29"/>
      <c r="C4241" s="59"/>
      <c r="E4241" s="60"/>
      <c r="F4241" s="60"/>
      <c r="G4241" s="60"/>
      <c r="H4241" s="38"/>
      <c r="P4241" s="24"/>
      <c r="R4241" s="24"/>
      <c r="U4241" s="61"/>
      <c r="V4241" s="61"/>
      <c r="AA4241" s="25"/>
      <c r="AF4241" s="64"/>
    </row>
    <row r="4242" spans="1:33">
      <c r="A4242" s="37"/>
      <c r="B4242" s="29"/>
      <c r="C4242" s="59"/>
      <c r="E4242" s="60"/>
      <c r="F4242" s="60"/>
      <c r="G4242" s="60"/>
      <c r="H4242" s="38"/>
      <c r="P4242" s="24"/>
      <c r="R4242" s="24"/>
      <c r="U4242" s="61"/>
      <c r="V4242" s="61"/>
      <c r="AA4242" s="25"/>
      <c r="AF4242" s="64"/>
    </row>
    <row r="4243" spans="1:33">
      <c r="A4243" s="37"/>
      <c r="B4243" s="29"/>
      <c r="C4243" s="59"/>
      <c r="E4243" s="60"/>
      <c r="F4243" s="60"/>
      <c r="G4243" s="60"/>
      <c r="H4243" s="38"/>
      <c r="P4243" s="24"/>
      <c r="R4243" s="24"/>
      <c r="U4243" s="61"/>
      <c r="V4243" s="61"/>
      <c r="AA4243" s="25"/>
      <c r="AF4243" s="64"/>
    </row>
    <row r="4244" spans="1:33">
      <c r="A4244" s="37"/>
      <c r="B4244" s="29"/>
      <c r="C4244" s="59"/>
      <c r="E4244" s="60"/>
      <c r="F4244" s="60"/>
      <c r="G4244" s="60"/>
      <c r="H4244" s="38"/>
      <c r="P4244" s="24"/>
      <c r="R4244" s="24"/>
      <c r="U4244" s="61"/>
      <c r="V4244" s="61"/>
      <c r="AA4244" s="25"/>
      <c r="AF4244" s="64"/>
      <c r="AG4244" s="69"/>
    </row>
    <row r="4245" spans="1:33">
      <c r="A4245" s="37"/>
      <c r="B4245" s="29"/>
      <c r="C4245" s="59"/>
      <c r="E4245" s="60"/>
      <c r="F4245" s="60"/>
      <c r="G4245" s="60"/>
      <c r="H4245" s="38"/>
      <c r="P4245" s="24"/>
      <c r="R4245" s="24"/>
      <c r="U4245" s="61"/>
      <c r="V4245" s="61"/>
      <c r="AA4245" s="25"/>
      <c r="AF4245" s="64"/>
      <c r="AG4245" s="69"/>
    </row>
    <row r="4246" spans="1:33">
      <c r="A4246" s="37"/>
      <c r="B4246" s="29"/>
      <c r="C4246" s="59"/>
      <c r="E4246" s="60"/>
      <c r="F4246" s="60"/>
      <c r="G4246" s="60"/>
      <c r="H4246" s="38"/>
      <c r="P4246" s="24"/>
      <c r="R4246" s="24"/>
      <c r="U4246" s="61"/>
      <c r="V4246" s="61"/>
      <c r="AA4246" s="25"/>
      <c r="AF4246" s="64"/>
      <c r="AG4246" s="69"/>
    </row>
    <row r="4247" spans="1:33">
      <c r="A4247" s="37"/>
      <c r="B4247" s="29"/>
      <c r="C4247" s="59"/>
      <c r="E4247" s="60"/>
      <c r="F4247" s="60"/>
      <c r="G4247" s="60"/>
      <c r="H4247" s="38"/>
      <c r="P4247" s="24"/>
      <c r="R4247" s="24"/>
      <c r="U4247" s="61"/>
      <c r="V4247" s="61"/>
      <c r="AA4247" s="25"/>
      <c r="AF4247" s="64"/>
      <c r="AG4247" s="69"/>
    </row>
    <row r="4248" spans="1:33">
      <c r="A4248" s="37"/>
      <c r="B4248" s="29"/>
      <c r="C4248" s="59"/>
      <c r="E4248" s="60"/>
      <c r="F4248" s="60"/>
      <c r="G4248" s="60"/>
      <c r="H4248" s="38"/>
      <c r="P4248" s="24"/>
      <c r="R4248" s="24"/>
      <c r="U4248" s="61"/>
      <c r="V4248" s="61"/>
      <c r="AA4248" s="25"/>
      <c r="AF4248" s="64"/>
      <c r="AG4248" s="69"/>
    </row>
    <row r="4249" spans="1:33">
      <c r="A4249" s="37"/>
      <c r="B4249" s="29"/>
      <c r="C4249" s="59"/>
      <c r="E4249" s="60"/>
      <c r="F4249" s="60"/>
      <c r="G4249" s="60"/>
      <c r="H4249" s="38"/>
      <c r="P4249" s="24"/>
      <c r="R4249" s="24"/>
      <c r="U4249" s="61"/>
      <c r="V4249" s="61"/>
      <c r="AA4249" s="25"/>
      <c r="AD4249" s="64"/>
      <c r="AE4249" s="64"/>
      <c r="AF4249" s="64"/>
      <c r="AG4249" s="69"/>
    </row>
    <row r="4250" spans="1:33">
      <c r="A4250" s="37"/>
      <c r="B4250" s="29"/>
      <c r="C4250" s="59"/>
      <c r="E4250" s="60"/>
      <c r="F4250" s="60"/>
      <c r="G4250" s="60"/>
      <c r="H4250" s="38"/>
      <c r="P4250" s="24"/>
      <c r="R4250" s="24"/>
      <c r="U4250" s="61"/>
      <c r="V4250" s="61"/>
      <c r="AA4250" s="25"/>
      <c r="AD4250" s="64"/>
      <c r="AE4250" s="64"/>
      <c r="AF4250" s="64"/>
      <c r="AG4250" s="69"/>
    </row>
    <row r="4251" spans="1:33">
      <c r="A4251" s="37"/>
      <c r="B4251" s="29"/>
      <c r="C4251" s="59"/>
      <c r="E4251" s="60"/>
      <c r="F4251" s="60"/>
      <c r="G4251" s="60"/>
      <c r="H4251" s="38"/>
      <c r="P4251" s="24"/>
      <c r="R4251" s="24"/>
      <c r="U4251" s="61"/>
      <c r="V4251" s="61"/>
      <c r="AA4251" s="25"/>
      <c r="AD4251" s="64"/>
      <c r="AE4251" s="64"/>
      <c r="AF4251" s="64"/>
    </row>
    <row r="4252" spans="1:33">
      <c r="A4252" s="37"/>
      <c r="B4252" s="29"/>
      <c r="C4252" s="59"/>
      <c r="E4252" s="60"/>
      <c r="F4252" s="60"/>
      <c r="G4252" s="60"/>
      <c r="H4252" s="38"/>
      <c r="P4252" s="24"/>
      <c r="R4252" s="24"/>
      <c r="U4252" s="61"/>
      <c r="V4252" s="61"/>
      <c r="AA4252" s="25"/>
      <c r="AF4252" s="64"/>
    </row>
    <row r="4253" spans="1:33">
      <c r="A4253" s="37"/>
      <c r="B4253" s="29"/>
      <c r="C4253" s="59"/>
      <c r="E4253" s="60"/>
      <c r="F4253" s="60"/>
      <c r="G4253" s="60"/>
      <c r="H4253" s="38"/>
      <c r="P4253" s="24"/>
      <c r="R4253" s="24"/>
      <c r="U4253" s="61"/>
      <c r="V4253" s="61"/>
      <c r="AA4253" s="25"/>
      <c r="AF4253" s="64"/>
    </row>
    <row r="4254" spans="1:33">
      <c r="A4254" s="37"/>
      <c r="B4254" s="29"/>
      <c r="C4254" s="59"/>
      <c r="E4254" s="60"/>
      <c r="F4254" s="60"/>
      <c r="G4254" s="60"/>
      <c r="H4254" s="38"/>
      <c r="P4254" s="24"/>
      <c r="R4254" s="24"/>
      <c r="U4254" s="61"/>
      <c r="V4254" s="61"/>
      <c r="AA4254" s="25"/>
      <c r="AF4254" s="64"/>
    </row>
    <row r="4255" spans="1:33">
      <c r="A4255" s="37"/>
      <c r="B4255" s="29"/>
      <c r="C4255" s="59"/>
      <c r="E4255" s="60"/>
      <c r="F4255" s="60"/>
      <c r="G4255" s="60"/>
      <c r="H4255" s="38"/>
      <c r="P4255" s="24"/>
      <c r="R4255" s="24"/>
      <c r="U4255" s="61"/>
      <c r="V4255" s="61"/>
      <c r="AA4255" s="25"/>
      <c r="AD4255" s="64"/>
      <c r="AE4255" s="64"/>
      <c r="AF4255" s="64"/>
    </row>
    <row r="4256" spans="1:33">
      <c r="A4256" s="37"/>
      <c r="B4256" s="29"/>
      <c r="C4256" s="59"/>
      <c r="E4256" s="60"/>
      <c r="F4256" s="60"/>
      <c r="G4256" s="60"/>
      <c r="H4256" s="38"/>
      <c r="P4256" s="24"/>
      <c r="R4256" s="24"/>
      <c r="U4256" s="61"/>
      <c r="V4256" s="61"/>
      <c r="AA4256" s="25"/>
      <c r="AD4256" s="64"/>
      <c r="AE4256" s="64"/>
      <c r="AF4256" s="64"/>
    </row>
    <row r="4257" spans="1:33">
      <c r="A4257" s="37"/>
      <c r="B4257" s="29"/>
      <c r="C4257" s="59"/>
      <c r="E4257" s="60"/>
      <c r="F4257" s="60"/>
      <c r="G4257" s="60"/>
      <c r="H4257" s="38"/>
      <c r="P4257" s="24"/>
      <c r="R4257" s="24"/>
      <c r="U4257" s="61"/>
      <c r="V4257" s="61"/>
      <c r="AA4257" s="25"/>
      <c r="AF4257" s="64"/>
    </row>
    <row r="4258" spans="1:33">
      <c r="A4258" s="37"/>
      <c r="B4258" s="29"/>
      <c r="C4258" s="59"/>
      <c r="E4258" s="60"/>
      <c r="F4258" s="60"/>
      <c r="G4258" s="60"/>
      <c r="H4258" s="38"/>
      <c r="P4258" s="24"/>
      <c r="R4258" s="24"/>
      <c r="U4258" s="61"/>
      <c r="V4258" s="61"/>
      <c r="AA4258" s="25"/>
      <c r="AF4258" s="64"/>
    </row>
    <row r="4259" spans="1:33">
      <c r="A4259" s="37"/>
      <c r="B4259" s="29"/>
      <c r="C4259" s="59"/>
      <c r="E4259" s="60"/>
      <c r="F4259" s="60"/>
      <c r="G4259" s="60"/>
      <c r="H4259" s="38"/>
      <c r="P4259" s="24"/>
      <c r="R4259" s="24"/>
      <c r="U4259" s="61"/>
      <c r="V4259" s="61"/>
      <c r="AA4259" s="25"/>
      <c r="AF4259" s="64"/>
    </row>
    <row r="4260" spans="1:33">
      <c r="A4260" s="37"/>
      <c r="B4260" s="29"/>
      <c r="C4260" s="59"/>
      <c r="E4260" s="60"/>
      <c r="F4260" s="60"/>
      <c r="G4260" s="60"/>
      <c r="H4260" s="38"/>
      <c r="P4260" s="24"/>
      <c r="R4260" s="24"/>
      <c r="U4260" s="61"/>
      <c r="V4260" s="61"/>
      <c r="AA4260" s="25"/>
      <c r="AF4260" s="64"/>
    </row>
    <row r="4261" spans="1:33">
      <c r="A4261" s="37"/>
      <c r="B4261" s="29"/>
      <c r="C4261" s="59"/>
      <c r="E4261" s="60"/>
      <c r="F4261" s="60"/>
      <c r="G4261" s="60"/>
      <c r="H4261" s="38"/>
      <c r="P4261" s="24"/>
      <c r="R4261" s="24"/>
      <c r="U4261" s="61"/>
      <c r="V4261" s="61"/>
      <c r="AA4261" s="25"/>
      <c r="AF4261" s="64"/>
    </row>
    <row r="4262" spans="1:33">
      <c r="A4262" s="37"/>
      <c r="B4262" s="29"/>
      <c r="C4262" s="59"/>
      <c r="E4262" s="60"/>
      <c r="F4262" s="60"/>
      <c r="G4262" s="60"/>
      <c r="H4262" s="38"/>
      <c r="P4262" s="24"/>
      <c r="R4262" s="24"/>
      <c r="U4262" s="61"/>
      <c r="V4262" s="61"/>
      <c r="AA4262" s="25"/>
      <c r="AF4262" s="64"/>
    </row>
    <row r="4263" spans="1:33">
      <c r="A4263" s="37"/>
      <c r="B4263" s="29"/>
      <c r="C4263" s="59"/>
      <c r="E4263" s="60"/>
      <c r="F4263" s="60"/>
      <c r="G4263" s="60"/>
      <c r="H4263" s="38"/>
      <c r="P4263" s="24"/>
      <c r="R4263" s="24"/>
      <c r="U4263" s="61"/>
      <c r="V4263" s="61"/>
      <c r="AA4263" s="25"/>
      <c r="AD4263" s="64"/>
      <c r="AE4263" s="64"/>
      <c r="AF4263" s="64"/>
    </row>
    <row r="4264" spans="1:33">
      <c r="A4264" s="37"/>
      <c r="B4264" s="29"/>
      <c r="C4264" s="59"/>
      <c r="E4264" s="60"/>
      <c r="F4264" s="60"/>
      <c r="G4264" s="60"/>
      <c r="H4264" s="38"/>
      <c r="P4264" s="24"/>
      <c r="R4264" s="24"/>
      <c r="S4264" s="37"/>
      <c r="U4264" s="61"/>
      <c r="V4264" s="61"/>
      <c r="AD4264" s="64"/>
      <c r="AE4264" s="64"/>
      <c r="AF4264" s="64"/>
    </row>
    <row r="4265" spans="1:33">
      <c r="A4265" s="37"/>
      <c r="B4265" s="29"/>
      <c r="C4265" s="59"/>
      <c r="E4265" s="60"/>
      <c r="F4265" s="60"/>
      <c r="G4265" s="60"/>
      <c r="H4265" s="38"/>
      <c r="P4265" s="24"/>
      <c r="R4265" s="24"/>
      <c r="S4265" s="37"/>
      <c r="U4265" s="61"/>
      <c r="V4265" s="61"/>
      <c r="AD4265" s="64"/>
      <c r="AE4265" s="64"/>
      <c r="AF4265" s="64"/>
    </row>
    <row r="4266" spans="1:33">
      <c r="A4266" s="37"/>
      <c r="B4266" s="29"/>
      <c r="C4266" s="59"/>
      <c r="E4266" s="60"/>
      <c r="F4266" s="60"/>
      <c r="G4266" s="60"/>
      <c r="H4266" s="38"/>
      <c r="P4266" s="24"/>
      <c r="R4266" s="24"/>
      <c r="S4266" s="37"/>
      <c r="U4266" s="61"/>
      <c r="V4266" s="61"/>
      <c r="AD4266" s="64"/>
      <c r="AE4266" s="64"/>
      <c r="AF4266" s="64"/>
    </row>
    <row r="4267" spans="1:33">
      <c r="A4267" s="37"/>
      <c r="B4267" s="29"/>
      <c r="C4267" s="59"/>
      <c r="E4267" s="60"/>
      <c r="F4267" s="60"/>
      <c r="G4267" s="60"/>
      <c r="H4267" s="38"/>
      <c r="P4267" s="24"/>
      <c r="R4267" s="24"/>
      <c r="S4267" s="37"/>
      <c r="U4267" s="61"/>
      <c r="V4267" s="61"/>
      <c r="AD4267" s="64"/>
      <c r="AE4267" s="64"/>
      <c r="AF4267" s="64"/>
    </row>
    <row r="4268" spans="1:33">
      <c r="A4268" s="37"/>
      <c r="B4268" s="29"/>
      <c r="C4268" s="59"/>
      <c r="E4268" s="60"/>
      <c r="F4268" s="60"/>
      <c r="G4268" s="60"/>
      <c r="H4268" s="38"/>
      <c r="P4268" s="24"/>
      <c r="R4268" s="24"/>
      <c r="S4268" s="37"/>
      <c r="U4268" s="61"/>
      <c r="V4268" s="61"/>
      <c r="AF4268" s="64"/>
      <c r="AG4268" s="69"/>
    </row>
    <row r="4269" spans="1:33">
      <c r="A4269" s="37"/>
      <c r="B4269" s="29"/>
      <c r="C4269" s="59"/>
      <c r="E4269" s="60"/>
      <c r="F4269" s="60"/>
      <c r="G4269" s="60"/>
      <c r="H4269" s="38"/>
      <c r="P4269" s="24"/>
      <c r="R4269" s="24"/>
      <c r="S4269" s="37"/>
      <c r="U4269" s="61"/>
      <c r="V4269" s="61"/>
      <c r="AF4269" s="64"/>
      <c r="AG4269" s="69"/>
    </row>
    <row r="4270" spans="1:33">
      <c r="A4270" s="37"/>
      <c r="B4270" s="29"/>
      <c r="C4270" s="59"/>
      <c r="E4270" s="60"/>
      <c r="F4270" s="60"/>
      <c r="G4270" s="60"/>
      <c r="H4270" s="38"/>
      <c r="P4270" s="24"/>
      <c r="R4270" s="24"/>
      <c r="S4270" s="37"/>
      <c r="U4270" s="61"/>
      <c r="V4270" s="61"/>
      <c r="AF4270" s="64"/>
      <c r="AG4270" s="69"/>
    </row>
    <row r="4271" spans="1:33">
      <c r="A4271" s="37"/>
      <c r="B4271" s="29"/>
      <c r="C4271" s="59"/>
      <c r="E4271" s="60"/>
      <c r="F4271" s="60"/>
      <c r="G4271" s="60"/>
      <c r="H4271" s="38"/>
      <c r="P4271" s="24"/>
      <c r="R4271" s="24"/>
      <c r="S4271" s="37"/>
      <c r="U4271" s="61"/>
      <c r="V4271" s="61"/>
      <c r="AF4271" s="64"/>
      <c r="AG4271" s="69"/>
    </row>
    <row r="4272" spans="1:33">
      <c r="A4272" s="37"/>
      <c r="B4272" s="29"/>
      <c r="C4272" s="59"/>
      <c r="E4272" s="60"/>
      <c r="F4272" s="60"/>
      <c r="G4272" s="60"/>
      <c r="H4272" s="38"/>
      <c r="P4272" s="24"/>
      <c r="R4272" s="24"/>
      <c r="S4272" s="37"/>
      <c r="U4272" s="61"/>
      <c r="V4272" s="61"/>
      <c r="AF4272" s="64"/>
      <c r="AG4272" s="69"/>
    </row>
    <row r="4273" spans="1:33">
      <c r="A4273" s="37"/>
      <c r="B4273" s="29"/>
      <c r="C4273" s="59"/>
      <c r="E4273" s="60"/>
      <c r="F4273" s="60"/>
      <c r="G4273" s="60"/>
      <c r="H4273" s="38"/>
      <c r="P4273" s="24"/>
      <c r="R4273" s="24"/>
      <c r="S4273" s="37"/>
      <c r="U4273" s="61"/>
      <c r="V4273" s="61"/>
      <c r="AF4273" s="64"/>
      <c r="AG4273" s="69"/>
    </row>
    <row r="4274" spans="1:33">
      <c r="A4274" s="37"/>
      <c r="B4274" s="29"/>
      <c r="C4274" s="59"/>
      <c r="E4274" s="60"/>
      <c r="F4274" s="60"/>
      <c r="G4274" s="60"/>
      <c r="H4274" s="38"/>
      <c r="P4274" s="24"/>
      <c r="R4274" s="24"/>
      <c r="S4274" s="37"/>
      <c r="U4274" s="61"/>
      <c r="V4274" s="61"/>
      <c r="AF4274" s="64"/>
      <c r="AG4274" s="69"/>
    </row>
    <row r="4275" spans="1:33">
      <c r="A4275" s="37"/>
      <c r="B4275" s="29"/>
      <c r="C4275" s="59"/>
      <c r="E4275" s="60"/>
      <c r="F4275" s="60"/>
      <c r="G4275" s="60"/>
      <c r="H4275" s="38"/>
      <c r="P4275" s="24"/>
      <c r="R4275" s="24"/>
      <c r="S4275" s="37"/>
      <c r="U4275" s="61"/>
      <c r="V4275" s="61"/>
      <c r="AF4275" s="64"/>
      <c r="AG4275" s="69"/>
    </row>
    <row r="4276" spans="1:33">
      <c r="A4276" s="37"/>
      <c r="C4276" s="59"/>
      <c r="E4276" s="60"/>
      <c r="F4276" s="60"/>
      <c r="G4276" s="60"/>
      <c r="H4276" s="38"/>
      <c r="P4276" s="24"/>
      <c r="R4276" s="24"/>
      <c r="U4276" s="61"/>
      <c r="V4276" s="61"/>
      <c r="AD4276" s="64"/>
      <c r="AE4276" s="64"/>
      <c r="AF4276" s="64"/>
    </row>
    <row r="4277" spans="1:33">
      <c r="A4277" s="37"/>
      <c r="C4277" s="59"/>
      <c r="E4277" s="60"/>
      <c r="F4277" s="60"/>
      <c r="G4277" s="60"/>
      <c r="H4277" s="38"/>
      <c r="P4277" s="24"/>
      <c r="R4277" s="24"/>
      <c r="U4277" s="61"/>
      <c r="V4277" s="61"/>
      <c r="AD4277" s="64"/>
      <c r="AE4277" s="64"/>
      <c r="AF4277" s="64"/>
    </row>
    <row r="4278" spans="1:33">
      <c r="A4278" s="37"/>
      <c r="C4278" s="59"/>
      <c r="E4278" s="60"/>
      <c r="F4278" s="60"/>
      <c r="G4278" s="60"/>
      <c r="H4278" s="38"/>
      <c r="P4278" s="24"/>
      <c r="R4278" s="24"/>
      <c r="U4278" s="61"/>
      <c r="V4278" s="61"/>
      <c r="AD4278" s="64"/>
      <c r="AE4278" s="64"/>
      <c r="AF4278" s="64"/>
    </row>
    <row r="4279" spans="1:33">
      <c r="A4279" s="37"/>
      <c r="C4279" s="59"/>
      <c r="E4279" s="60"/>
      <c r="F4279" s="60"/>
      <c r="G4279" s="60"/>
      <c r="H4279" s="38"/>
      <c r="P4279" s="24"/>
      <c r="R4279" s="24"/>
      <c r="U4279" s="61"/>
      <c r="V4279" s="61"/>
      <c r="AF4279" s="64"/>
      <c r="AG4279" s="64"/>
    </row>
    <row r="4280" spans="1:33">
      <c r="A4280" s="37"/>
      <c r="C4280" s="59"/>
      <c r="E4280" s="60"/>
      <c r="F4280" s="60"/>
      <c r="G4280" s="60"/>
      <c r="H4280" s="38"/>
      <c r="P4280" s="24"/>
      <c r="R4280" s="24"/>
      <c r="U4280" s="61"/>
      <c r="V4280" s="61"/>
      <c r="AD4280" s="64"/>
      <c r="AE4280" s="64"/>
      <c r="AF4280" s="64"/>
    </row>
    <row r="4281" spans="1:33">
      <c r="A4281" s="37"/>
      <c r="C4281" s="59"/>
      <c r="E4281" s="60"/>
      <c r="F4281" s="60"/>
      <c r="G4281" s="60"/>
      <c r="H4281" s="38"/>
      <c r="P4281" s="24"/>
      <c r="R4281" s="24"/>
      <c r="U4281" s="61"/>
      <c r="V4281" s="61"/>
      <c r="AA4281" s="25"/>
      <c r="AF4281" s="64"/>
    </row>
    <row r="4282" spans="1:33">
      <c r="A4282" s="37"/>
      <c r="C4282" s="59"/>
      <c r="E4282" s="60"/>
      <c r="F4282" s="60"/>
      <c r="G4282" s="60"/>
      <c r="H4282" s="38"/>
      <c r="P4282" s="24"/>
      <c r="R4282" s="24"/>
      <c r="U4282" s="61"/>
      <c r="V4282" s="61"/>
      <c r="AA4282" s="25"/>
      <c r="AF4282" s="64"/>
    </row>
    <row r="4283" spans="1:33">
      <c r="A4283" s="37"/>
      <c r="C4283" s="59"/>
      <c r="E4283" s="60"/>
      <c r="F4283" s="60"/>
      <c r="G4283" s="60"/>
      <c r="H4283" s="38"/>
      <c r="P4283" s="24"/>
      <c r="R4283" s="24"/>
      <c r="U4283" s="61"/>
      <c r="V4283" s="61"/>
      <c r="AA4283" s="25"/>
      <c r="AF4283" s="64"/>
    </row>
    <row r="4284" spans="1:33">
      <c r="A4284" s="37"/>
      <c r="C4284" s="59"/>
      <c r="E4284" s="60"/>
      <c r="F4284" s="60"/>
      <c r="G4284" s="60"/>
      <c r="H4284" s="38"/>
      <c r="P4284" s="24"/>
      <c r="R4284" s="24"/>
      <c r="U4284" s="61"/>
      <c r="V4284" s="61"/>
      <c r="AA4284" s="25"/>
      <c r="AF4284" s="64"/>
    </row>
    <row r="4285" spans="1:33">
      <c r="A4285" s="37"/>
      <c r="C4285" s="59"/>
      <c r="E4285" s="60"/>
      <c r="F4285" s="60"/>
      <c r="G4285" s="60"/>
      <c r="H4285" s="38"/>
      <c r="P4285" s="24"/>
      <c r="R4285" s="24"/>
      <c r="U4285" s="61"/>
      <c r="V4285" s="61"/>
      <c r="AA4285" s="25"/>
      <c r="AD4285" s="64"/>
      <c r="AE4285" s="64"/>
      <c r="AF4285" s="64"/>
      <c r="AG4285" s="69"/>
    </row>
    <row r="4286" spans="1:33">
      <c r="A4286" s="37"/>
      <c r="C4286" s="59"/>
      <c r="E4286" s="60"/>
      <c r="F4286" s="60"/>
      <c r="G4286" s="60"/>
      <c r="H4286" s="38"/>
      <c r="P4286" s="24"/>
      <c r="R4286" s="24"/>
      <c r="U4286" s="61"/>
      <c r="V4286" s="61"/>
      <c r="AA4286" s="25"/>
      <c r="AD4286" s="64"/>
      <c r="AE4286" s="64"/>
      <c r="AF4286" s="64"/>
      <c r="AG4286" s="69"/>
    </row>
    <row r="4287" spans="1:33">
      <c r="A4287" s="37"/>
      <c r="C4287" s="59"/>
      <c r="E4287" s="60"/>
      <c r="F4287" s="60"/>
      <c r="G4287" s="60"/>
      <c r="H4287" s="38"/>
      <c r="P4287" s="24"/>
      <c r="R4287" s="24"/>
      <c r="U4287" s="61"/>
      <c r="V4287" s="61"/>
      <c r="AA4287" s="25"/>
      <c r="AF4287" s="64"/>
    </row>
    <row r="4288" spans="1:33">
      <c r="A4288" s="37"/>
      <c r="C4288" s="59"/>
      <c r="E4288" s="60"/>
      <c r="F4288" s="60"/>
      <c r="G4288" s="60"/>
      <c r="H4288" s="38"/>
      <c r="P4288" s="24"/>
      <c r="R4288" s="24"/>
      <c r="U4288" s="61"/>
      <c r="V4288" s="61"/>
      <c r="AA4288" s="25"/>
      <c r="AF4288" s="64"/>
    </row>
    <row r="4289" spans="1:33">
      <c r="A4289" s="37"/>
      <c r="C4289" s="59"/>
      <c r="E4289" s="60"/>
      <c r="F4289" s="60"/>
      <c r="G4289" s="60"/>
      <c r="H4289" s="38"/>
      <c r="P4289" s="24"/>
      <c r="R4289" s="24"/>
      <c r="U4289" s="61"/>
      <c r="V4289" s="61"/>
      <c r="AA4289" s="25"/>
      <c r="AF4289" s="64"/>
    </row>
    <row r="4290" spans="1:33">
      <c r="A4290" s="37"/>
      <c r="C4290" s="59"/>
      <c r="E4290" s="60"/>
      <c r="F4290" s="60"/>
      <c r="G4290" s="60"/>
      <c r="H4290" s="38"/>
      <c r="P4290" s="24"/>
      <c r="R4290" s="24"/>
      <c r="U4290" s="61"/>
      <c r="V4290" s="61"/>
      <c r="AA4290" s="25"/>
      <c r="AF4290" s="64"/>
    </row>
    <row r="4291" spans="1:33">
      <c r="A4291" s="37"/>
      <c r="C4291" s="59"/>
      <c r="E4291" s="60"/>
      <c r="F4291" s="60"/>
      <c r="G4291" s="60"/>
      <c r="H4291" s="38"/>
      <c r="P4291" s="24"/>
      <c r="R4291" s="24"/>
      <c r="U4291" s="61"/>
      <c r="V4291" s="61"/>
      <c r="AA4291" s="25"/>
      <c r="AF4291" s="64"/>
    </row>
    <row r="4292" spans="1:33">
      <c r="A4292" s="37"/>
      <c r="C4292" s="59"/>
      <c r="E4292" s="60"/>
      <c r="F4292" s="60"/>
      <c r="G4292" s="60"/>
      <c r="H4292" s="38"/>
      <c r="P4292" s="24"/>
      <c r="R4292" s="24"/>
      <c r="U4292" s="61"/>
      <c r="V4292" s="61"/>
      <c r="AA4292" s="25"/>
      <c r="AF4292" s="64"/>
    </row>
    <row r="4293" spans="1:33">
      <c r="A4293" s="37"/>
      <c r="C4293" s="59"/>
      <c r="E4293" s="60"/>
      <c r="F4293" s="60"/>
      <c r="G4293" s="60"/>
      <c r="H4293" s="38"/>
      <c r="P4293" s="24"/>
      <c r="R4293" s="24"/>
      <c r="U4293" s="61"/>
      <c r="V4293" s="61"/>
      <c r="AA4293" s="25"/>
      <c r="AF4293" s="64"/>
    </row>
    <row r="4294" spans="1:33">
      <c r="A4294" s="37"/>
      <c r="C4294" s="59"/>
      <c r="E4294" s="60"/>
      <c r="F4294" s="60"/>
      <c r="G4294" s="60"/>
      <c r="H4294" s="38"/>
      <c r="P4294" s="24"/>
      <c r="R4294" s="24"/>
      <c r="U4294" s="61"/>
      <c r="V4294" s="61"/>
      <c r="AA4294" s="25"/>
      <c r="AF4294" s="64"/>
    </row>
    <row r="4295" spans="1:33">
      <c r="A4295" s="37"/>
      <c r="C4295" s="59"/>
      <c r="E4295" s="60"/>
      <c r="F4295" s="60"/>
      <c r="G4295" s="60"/>
      <c r="H4295" s="38"/>
      <c r="P4295" s="24"/>
      <c r="R4295" s="24"/>
      <c r="U4295" s="61"/>
      <c r="V4295" s="61"/>
      <c r="AA4295" s="25"/>
      <c r="AF4295" s="64"/>
    </row>
    <row r="4296" spans="1:33">
      <c r="A4296" s="37"/>
      <c r="C4296" s="59"/>
      <c r="E4296" s="60"/>
      <c r="F4296" s="60"/>
      <c r="G4296" s="60"/>
      <c r="H4296" s="38"/>
      <c r="P4296" s="24"/>
      <c r="R4296" s="24"/>
      <c r="U4296" s="61"/>
      <c r="V4296" s="61"/>
      <c r="AA4296" s="25"/>
      <c r="AF4296" s="64"/>
    </row>
    <row r="4297" spans="1:33">
      <c r="A4297" s="37"/>
      <c r="C4297" s="59"/>
      <c r="E4297" s="60"/>
      <c r="F4297" s="60"/>
      <c r="G4297" s="60"/>
      <c r="H4297" s="38"/>
      <c r="P4297" s="24"/>
      <c r="R4297" s="24"/>
      <c r="U4297" s="61"/>
      <c r="V4297" s="61"/>
      <c r="AA4297" s="25"/>
      <c r="AF4297" s="64"/>
    </row>
    <row r="4298" spans="1:33">
      <c r="A4298" s="37"/>
      <c r="C4298" s="59"/>
      <c r="E4298" s="60"/>
      <c r="F4298" s="60"/>
      <c r="G4298" s="60"/>
      <c r="H4298" s="38"/>
      <c r="P4298" s="24"/>
      <c r="R4298" s="24"/>
      <c r="S4298" s="37"/>
      <c r="U4298" s="61"/>
      <c r="V4298" s="61"/>
      <c r="AA4298" s="25"/>
      <c r="AF4298" s="64"/>
    </row>
    <row r="4299" spans="1:33">
      <c r="A4299" s="37"/>
      <c r="C4299" s="59"/>
      <c r="E4299" s="60"/>
      <c r="F4299" s="60"/>
      <c r="G4299" s="60"/>
      <c r="H4299" s="38"/>
      <c r="P4299" s="24"/>
      <c r="R4299" s="24"/>
      <c r="S4299" s="37"/>
      <c r="U4299" s="61"/>
      <c r="V4299" s="61"/>
      <c r="AA4299" s="25"/>
      <c r="AF4299" s="64"/>
    </row>
    <row r="4300" spans="1:33">
      <c r="A4300" s="37"/>
      <c r="C4300" s="59"/>
      <c r="E4300" s="60"/>
      <c r="F4300" s="60"/>
      <c r="G4300" s="60"/>
      <c r="H4300" s="38"/>
      <c r="P4300" s="24"/>
      <c r="R4300" s="24"/>
      <c r="S4300" s="37"/>
      <c r="U4300" s="61"/>
      <c r="V4300" s="61"/>
      <c r="AA4300" s="25"/>
      <c r="AF4300" s="64"/>
    </row>
    <row r="4301" spans="1:33">
      <c r="A4301" s="37"/>
      <c r="C4301" s="59"/>
      <c r="E4301" s="60"/>
      <c r="F4301" s="60"/>
      <c r="G4301" s="60"/>
      <c r="H4301" s="38"/>
      <c r="P4301" s="24"/>
      <c r="R4301" s="24"/>
      <c r="U4301" s="61"/>
      <c r="V4301" s="61"/>
      <c r="AA4301" s="25"/>
      <c r="AD4301" s="64"/>
      <c r="AE4301" s="64"/>
      <c r="AF4301" s="64"/>
    </row>
    <row r="4302" spans="1:33">
      <c r="A4302" s="37"/>
      <c r="C4302" s="59"/>
      <c r="E4302" s="60"/>
      <c r="F4302" s="60"/>
      <c r="G4302" s="60"/>
      <c r="H4302" s="38"/>
      <c r="P4302" s="24"/>
      <c r="R4302" s="24"/>
      <c r="U4302" s="61"/>
      <c r="V4302" s="61"/>
      <c r="AA4302" s="25"/>
      <c r="AF4302" s="64"/>
      <c r="AG4302" s="69"/>
    </row>
    <row r="4303" spans="1:33">
      <c r="A4303" s="37"/>
      <c r="C4303" s="59"/>
      <c r="E4303" s="60"/>
      <c r="F4303" s="60"/>
      <c r="G4303" s="60"/>
      <c r="H4303" s="38"/>
      <c r="P4303" s="24"/>
      <c r="R4303" s="24"/>
      <c r="U4303" s="61"/>
      <c r="V4303" s="61"/>
      <c r="AA4303" s="25"/>
      <c r="AF4303" s="64"/>
      <c r="AG4303" s="69"/>
    </row>
    <row r="4304" spans="1:33">
      <c r="A4304" s="37"/>
      <c r="C4304" s="59"/>
      <c r="E4304" s="60"/>
      <c r="F4304" s="60"/>
      <c r="G4304" s="60"/>
      <c r="H4304" s="38"/>
      <c r="P4304" s="24"/>
      <c r="R4304" s="24"/>
      <c r="U4304" s="61"/>
      <c r="V4304" s="61"/>
      <c r="AA4304" s="25"/>
      <c r="AD4304" s="64"/>
      <c r="AE4304" s="64"/>
      <c r="AF4304" s="64"/>
      <c r="AG4304" s="69"/>
    </row>
    <row r="4305" spans="1:33">
      <c r="A4305" s="37"/>
      <c r="C4305" s="59"/>
      <c r="E4305" s="60"/>
      <c r="F4305" s="60"/>
      <c r="G4305" s="60"/>
      <c r="H4305" s="38"/>
      <c r="P4305" s="24"/>
      <c r="R4305" s="24"/>
      <c r="U4305" s="61"/>
      <c r="V4305" s="61"/>
      <c r="AA4305" s="25"/>
      <c r="AF4305" s="64"/>
    </row>
    <row r="4306" spans="1:33">
      <c r="A4306" s="58"/>
      <c r="C4306" s="59"/>
      <c r="E4306" s="60"/>
      <c r="F4306" s="60"/>
      <c r="G4306" s="60"/>
      <c r="H4306" s="38"/>
      <c r="P4306" s="24"/>
      <c r="R4306" s="24"/>
      <c r="U4306" s="61"/>
      <c r="V4306" s="61"/>
      <c r="AA4306" s="25"/>
      <c r="AF4306" s="64"/>
    </row>
    <row r="4307" spans="1:33">
      <c r="A4307" s="58"/>
      <c r="C4307" s="59"/>
      <c r="E4307" s="60"/>
      <c r="F4307" s="60"/>
      <c r="G4307" s="60"/>
      <c r="H4307" s="38"/>
      <c r="P4307" s="24"/>
      <c r="R4307" s="24"/>
      <c r="U4307" s="61"/>
      <c r="V4307" s="61"/>
      <c r="AA4307" s="25"/>
      <c r="AF4307" s="64"/>
    </row>
    <row r="4308" spans="1:33">
      <c r="A4308" s="58"/>
      <c r="C4308" s="59"/>
      <c r="E4308" s="60"/>
      <c r="F4308" s="60"/>
      <c r="G4308" s="60"/>
      <c r="H4308" s="38"/>
      <c r="P4308" s="24"/>
      <c r="R4308" s="24"/>
      <c r="U4308" s="61"/>
      <c r="V4308" s="61"/>
      <c r="AA4308" s="25"/>
      <c r="AF4308" s="64"/>
    </row>
    <row r="4309" spans="1:33">
      <c r="A4309" s="58"/>
      <c r="C4309" s="59"/>
      <c r="E4309" s="60"/>
      <c r="F4309" s="60"/>
      <c r="G4309" s="60"/>
      <c r="H4309" s="38"/>
      <c r="P4309" s="24"/>
      <c r="R4309" s="24"/>
      <c r="U4309" s="61"/>
      <c r="V4309" s="61"/>
      <c r="AA4309" s="25"/>
      <c r="AF4309" s="64"/>
    </row>
    <row r="4310" spans="1:33">
      <c r="A4310" s="58"/>
      <c r="C4310" s="59"/>
      <c r="E4310" s="60"/>
      <c r="F4310" s="60"/>
      <c r="G4310" s="60"/>
      <c r="H4310" s="38"/>
      <c r="P4310" s="24"/>
      <c r="R4310" s="24"/>
      <c r="U4310" s="61"/>
      <c r="V4310" s="61"/>
      <c r="AA4310" s="25"/>
      <c r="AF4310" s="64"/>
    </row>
    <row r="4311" spans="1:33">
      <c r="A4311" s="58"/>
      <c r="C4311" s="59"/>
      <c r="E4311" s="60"/>
      <c r="F4311" s="60"/>
      <c r="G4311" s="60"/>
      <c r="H4311" s="38"/>
      <c r="P4311" s="24"/>
      <c r="R4311" s="24"/>
      <c r="U4311" s="61"/>
      <c r="V4311" s="61"/>
      <c r="AA4311" s="25"/>
      <c r="AF4311" s="64"/>
    </row>
    <row r="4312" spans="1:33">
      <c r="A4312" s="58"/>
      <c r="C4312" s="59"/>
      <c r="E4312" s="60"/>
      <c r="F4312" s="60"/>
      <c r="G4312" s="60"/>
      <c r="H4312" s="38"/>
      <c r="P4312" s="24"/>
      <c r="R4312" s="24"/>
      <c r="U4312" s="61"/>
      <c r="V4312" s="61"/>
      <c r="AA4312" s="25"/>
      <c r="AF4312" s="64"/>
    </row>
    <row r="4313" spans="1:33">
      <c r="A4313" s="58"/>
      <c r="C4313" s="59"/>
      <c r="E4313" s="60"/>
      <c r="F4313" s="60"/>
      <c r="G4313" s="60"/>
      <c r="H4313" s="38"/>
      <c r="P4313" s="24"/>
      <c r="R4313" s="24"/>
      <c r="U4313" s="61"/>
      <c r="V4313" s="61"/>
      <c r="AA4313" s="25"/>
      <c r="AF4313" s="64"/>
    </row>
    <row r="4314" spans="1:33">
      <c r="A4314" s="58"/>
      <c r="C4314" s="59"/>
      <c r="E4314" s="60"/>
      <c r="F4314" s="60"/>
      <c r="G4314" s="60"/>
      <c r="H4314" s="38"/>
      <c r="P4314" s="24"/>
      <c r="R4314" s="24"/>
      <c r="U4314" s="61"/>
      <c r="V4314" s="61"/>
      <c r="AA4314" s="25"/>
      <c r="AF4314" s="64"/>
    </row>
    <row r="4315" spans="1:33">
      <c r="A4315" s="58"/>
      <c r="C4315" s="59"/>
      <c r="E4315" s="60"/>
      <c r="F4315" s="60"/>
      <c r="G4315" s="60"/>
      <c r="H4315" s="38"/>
      <c r="P4315" s="24"/>
      <c r="R4315" s="24"/>
      <c r="U4315" s="61"/>
      <c r="V4315" s="61"/>
      <c r="AA4315" s="25"/>
      <c r="AF4315" s="64"/>
    </row>
    <row r="4316" spans="1:33">
      <c r="A4316" s="58"/>
      <c r="C4316" s="59"/>
      <c r="E4316" s="60"/>
      <c r="F4316" s="60"/>
      <c r="G4316" s="60"/>
      <c r="H4316" s="38"/>
      <c r="P4316" s="24"/>
      <c r="R4316" s="24"/>
      <c r="U4316" s="61"/>
      <c r="V4316" s="61"/>
      <c r="AA4316" s="25"/>
      <c r="AF4316" s="64"/>
    </row>
    <row r="4317" spans="1:33">
      <c r="A4317" s="58"/>
      <c r="B4317" s="29"/>
      <c r="C4317" s="59"/>
      <c r="E4317" s="60"/>
      <c r="F4317" s="60"/>
      <c r="G4317" s="60"/>
      <c r="H4317" s="38"/>
      <c r="P4317" s="24"/>
      <c r="R4317" s="24"/>
      <c r="S4317" s="37"/>
      <c r="U4317" s="61"/>
      <c r="V4317" s="61"/>
      <c r="AF4317" s="64"/>
    </row>
    <row r="4318" spans="1:33">
      <c r="A4318" s="58"/>
      <c r="B4318" s="29"/>
      <c r="C4318" s="59"/>
      <c r="E4318" s="60"/>
      <c r="F4318" s="60"/>
      <c r="G4318" s="60"/>
      <c r="H4318" s="38"/>
      <c r="P4318" s="24"/>
      <c r="R4318" s="24"/>
      <c r="S4318" s="37"/>
      <c r="U4318" s="61"/>
      <c r="V4318" s="61"/>
      <c r="AD4318" s="64"/>
      <c r="AE4318" s="64"/>
      <c r="AF4318" s="64"/>
    </row>
    <row r="4319" spans="1:33">
      <c r="A4319" s="58"/>
      <c r="B4319" s="29"/>
      <c r="C4319" s="59"/>
      <c r="E4319" s="60"/>
      <c r="F4319" s="60"/>
      <c r="G4319" s="60"/>
      <c r="H4319" s="38"/>
      <c r="P4319" s="24"/>
      <c r="R4319" s="24"/>
      <c r="S4319" s="37"/>
      <c r="U4319" s="61"/>
      <c r="V4319" s="61"/>
      <c r="AD4319" s="64"/>
      <c r="AE4319" s="64"/>
      <c r="AF4319" s="64"/>
      <c r="AG4319" s="69"/>
    </row>
    <row r="4320" spans="1:33">
      <c r="A4320" s="58"/>
      <c r="C4320" s="59"/>
      <c r="E4320" s="60"/>
      <c r="F4320" s="60"/>
      <c r="G4320" s="60"/>
      <c r="H4320" s="38"/>
      <c r="P4320" s="24"/>
      <c r="R4320" s="24"/>
      <c r="S4320" s="37"/>
      <c r="U4320" s="61"/>
      <c r="V4320" s="61"/>
      <c r="AA4320" s="25"/>
      <c r="AD4320" s="64"/>
      <c r="AE4320" s="64"/>
      <c r="AF4320" s="64"/>
      <c r="AG4320" s="69"/>
    </row>
    <row r="4321" spans="1:33">
      <c r="A4321" s="58"/>
      <c r="C4321" s="59"/>
      <c r="E4321" s="60"/>
      <c r="F4321" s="60"/>
      <c r="G4321" s="60"/>
      <c r="H4321" s="38"/>
      <c r="P4321" s="24"/>
      <c r="R4321" s="24"/>
      <c r="S4321" s="37"/>
      <c r="U4321" s="61"/>
      <c r="V4321" s="61"/>
      <c r="AA4321" s="25"/>
      <c r="AF4321" s="64"/>
    </row>
    <row r="4322" spans="1:33">
      <c r="A4322" s="58"/>
      <c r="C4322" s="59"/>
      <c r="E4322" s="60"/>
      <c r="F4322" s="60"/>
      <c r="G4322" s="60"/>
      <c r="H4322" s="38"/>
      <c r="P4322" s="24"/>
      <c r="R4322" s="24"/>
      <c r="S4322" s="37"/>
      <c r="U4322" s="61"/>
      <c r="V4322" s="61"/>
      <c r="AA4322" s="25"/>
      <c r="AD4322" s="64"/>
      <c r="AE4322" s="64"/>
      <c r="AF4322" s="64"/>
    </row>
    <row r="4323" spans="1:33">
      <c r="A4323" s="58"/>
      <c r="C4323" s="59"/>
      <c r="E4323" s="60"/>
      <c r="F4323" s="60"/>
      <c r="G4323" s="60"/>
      <c r="H4323" s="38"/>
      <c r="P4323" s="24"/>
      <c r="R4323" s="24"/>
      <c r="S4323" s="37"/>
      <c r="U4323" s="61"/>
      <c r="V4323" s="61"/>
      <c r="AA4323" s="25"/>
      <c r="AD4323" s="64"/>
      <c r="AE4323" s="64"/>
      <c r="AF4323" s="64"/>
    </row>
    <row r="4324" spans="1:33">
      <c r="A4324" s="58"/>
      <c r="C4324" s="59"/>
      <c r="E4324" s="60"/>
      <c r="F4324" s="60"/>
      <c r="G4324" s="60"/>
      <c r="H4324" s="38"/>
      <c r="P4324" s="24"/>
      <c r="R4324" s="24"/>
      <c r="S4324" s="37"/>
      <c r="U4324" s="61"/>
      <c r="V4324" s="61"/>
      <c r="AA4324" s="25"/>
      <c r="AF4324" s="64"/>
      <c r="AG4324" s="69"/>
    </row>
    <row r="4325" spans="1:33">
      <c r="A4325" s="58"/>
      <c r="C4325" s="59"/>
      <c r="E4325" s="60"/>
      <c r="F4325" s="60"/>
      <c r="G4325" s="60"/>
      <c r="H4325" s="38"/>
      <c r="P4325" s="24"/>
      <c r="R4325" s="24"/>
      <c r="S4325" s="37"/>
      <c r="U4325" s="61"/>
      <c r="V4325" s="61"/>
      <c r="AA4325" s="25"/>
      <c r="AF4325" s="64"/>
      <c r="AG4325" s="69"/>
    </row>
    <row r="4326" spans="1:33">
      <c r="A4326" s="58"/>
      <c r="C4326" s="59"/>
      <c r="E4326" s="60"/>
      <c r="F4326" s="60"/>
      <c r="G4326" s="60"/>
      <c r="H4326" s="38"/>
      <c r="P4326" s="24"/>
      <c r="R4326" s="24"/>
      <c r="S4326" s="37"/>
      <c r="U4326" s="61"/>
      <c r="V4326" s="61"/>
      <c r="AA4326" s="25"/>
      <c r="AF4326" s="64"/>
      <c r="AG4326" s="69"/>
    </row>
    <row r="4327" spans="1:33">
      <c r="A4327" s="58"/>
      <c r="C4327" s="59"/>
      <c r="E4327" s="60"/>
      <c r="F4327" s="60"/>
      <c r="G4327" s="60"/>
      <c r="H4327" s="38"/>
      <c r="P4327" s="24"/>
      <c r="R4327" s="24"/>
      <c r="S4327" s="37"/>
      <c r="U4327" s="61"/>
      <c r="V4327" s="61"/>
      <c r="AA4327" s="25"/>
      <c r="AF4327" s="64"/>
      <c r="AG4327" s="69"/>
    </row>
    <row r="4328" spans="1:33">
      <c r="A4328" s="58"/>
      <c r="C4328" s="59"/>
      <c r="E4328" s="60"/>
      <c r="F4328" s="60"/>
      <c r="G4328" s="60"/>
      <c r="H4328" s="38"/>
      <c r="P4328" s="24"/>
      <c r="R4328" s="24"/>
      <c r="S4328" s="37"/>
      <c r="U4328" s="61"/>
      <c r="V4328" s="61"/>
      <c r="AA4328" s="25"/>
      <c r="AF4328" s="64"/>
      <c r="AG4328" s="69"/>
    </row>
    <row r="4329" spans="1:33">
      <c r="A4329" s="58"/>
      <c r="C4329" s="59"/>
      <c r="E4329" s="60"/>
      <c r="F4329" s="60"/>
      <c r="G4329" s="60"/>
      <c r="H4329" s="38"/>
      <c r="P4329" s="24"/>
      <c r="R4329" s="24"/>
      <c r="S4329" s="37"/>
      <c r="U4329" s="61"/>
      <c r="V4329" s="61"/>
      <c r="AA4329" s="25"/>
      <c r="AF4329" s="64"/>
      <c r="AG4329" s="69"/>
    </row>
    <row r="4330" spans="1:33">
      <c r="A4330" s="58"/>
      <c r="C4330" s="59"/>
      <c r="E4330" s="60"/>
      <c r="F4330" s="60"/>
      <c r="G4330" s="60"/>
      <c r="H4330" s="38"/>
      <c r="P4330" s="24"/>
      <c r="R4330" s="24"/>
      <c r="S4330" s="37"/>
      <c r="U4330" s="61"/>
      <c r="V4330" s="61"/>
      <c r="AA4330" s="25"/>
      <c r="AF4330" s="64"/>
      <c r="AG4330" s="69"/>
    </row>
    <row r="4331" spans="1:33">
      <c r="A4331" s="58"/>
      <c r="C4331" s="59"/>
      <c r="E4331" s="60"/>
      <c r="F4331" s="60"/>
      <c r="G4331" s="60"/>
      <c r="H4331" s="38"/>
      <c r="P4331" s="24"/>
      <c r="R4331" s="24"/>
      <c r="S4331" s="37"/>
      <c r="U4331" s="61"/>
      <c r="V4331" s="61"/>
      <c r="AA4331" s="25"/>
      <c r="AF4331" s="64"/>
      <c r="AG4331" s="69"/>
    </row>
    <row r="4332" spans="1:33">
      <c r="A4332" s="58"/>
      <c r="C4332" s="59"/>
      <c r="E4332" s="60"/>
      <c r="F4332" s="60"/>
      <c r="G4332" s="60"/>
      <c r="H4332" s="38"/>
      <c r="P4332" s="24"/>
      <c r="R4332" s="24"/>
      <c r="S4332" s="37"/>
      <c r="U4332" s="61"/>
      <c r="V4332" s="61"/>
      <c r="AA4332" s="25"/>
      <c r="AF4332" s="64"/>
      <c r="AG4332" s="69"/>
    </row>
    <row r="4333" spans="1:33">
      <c r="A4333" s="58"/>
      <c r="C4333" s="59"/>
      <c r="E4333" s="60"/>
      <c r="F4333" s="60"/>
      <c r="G4333" s="60"/>
      <c r="H4333" s="38"/>
      <c r="P4333" s="24"/>
      <c r="R4333" s="24"/>
      <c r="S4333" s="37"/>
      <c r="U4333" s="61"/>
      <c r="V4333" s="61"/>
      <c r="AA4333" s="25"/>
      <c r="AD4333" s="64"/>
      <c r="AE4333" s="64"/>
      <c r="AF4333" s="64"/>
      <c r="AG4333" s="69"/>
    </row>
    <row r="4334" spans="1:33">
      <c r="A4334" s="58"/>
      <c r="C4334" s="59"/>
      <c r="E4334" s="60"/>
      <c r="F4334" s="60"/>
      <c r="G4334" s="60"/>
      <c r="H4334" s="38"/>
      <c r="P4334" s="24"/>
      <c r="R4334" s="24"/>
      <c r="S4334" s="37"/>
      <c r="U4334" s="61"/>
      <c r="V4334" s="61"/>
      <c r="AA4334" s="25"/>
      <c r="AD4334" s="64"/>
      <c r="AE4334" s="64"/>
      <c r="AF4334" s="64"/>
      <c r="AG4334" s="69"/>
    </row>
    <row r="4335" spans="1:33">
      <c r="A4335" s="58"/>
      <c r="C4335" s="59"/>
      <c r="E4335" s="60"/>
      <c r="F4335" s="60"/>
      <c r="G4335" s="60"/>
      <c r="H4335" s="38"/>
      <c r="P4335" s="24"/>
      <c r="R4335" s="24"/>
      <c r="S4335" s="37"/>
      <c r="U4335" s="61"/>
      <c r="V4335" s="61"/>
      <c r="AA4335" s="25"/>
      <c r="AD4335" s="64"/>
      <c r="AE4335" s="64"/>
      <c r="AF4335" s="64"/>
      <c r="AG4335" s="69"/>
    </row>
    <row r="4336" spans="1:33">
      <c r="A4336" s="58"/>
      <c r="C4336" s="59"/>
      <c r="E4336" s="60"/>
      <c r="F4336" s="60"/>
      <c r="G4336" s="60"/>
      <c r="H4336" s="38"/>
      <c r="P4336" s="24"/>
      <c r="R4336" s="24"/>
      <c r="S4336" s="37"/>
      <c r="U4336" s="61"/>
      <c r="V4336" s="61"/>
      <c r="AA4336" s="25"/>
      <c r="AD4336" s="64"/>
      <c r="AE4336" s="64"/>
      <c r="AF4336" s="64"/>
      <c r="AG4336" s="69"/>
    </row>
    <row r="4337" spans="1:32">
      <c r="A4337" s="58"/>
      <c r="C4337" s="59"/>
      <c r="E4337" s="60"/>
      <c r="F4337" s="60"/>
      <c r="G4337" s="60"/>
      <c r="H4337" s="38"/>
      <c r="P4337" s="24"/>
      <c r="R4337" s="24"/>
      <c r="S4337" s="37"/>
      <c r="U4337" s="61"/>
      <c r="V4337" s="61"/>
      <c r="AA4337" s="25"/>
      <c r="AF4337" s="64"/>
    </row>
    <row r="4338" spans="1:32">
      <c r="A4338" s="58"/>
      <c r="C4338" s="59"/>
      <c r="E4338" s="60"/>
      <c r="F4338" s="60"/>
      <c r="G4338" s="60"/>
      <c r="H4338" s="38"/>
      <c r="P4338" s="24"/>
      <c r="R4338" s="24"/>
      <c r="S4338" s="37"/>
      <c r="U4338" s="61"/>
      <c r="V4338" s="61"/>
      <c r="AA4338" s="25"/>
      <c r="AF4338" s="64"/>
    </row>
    <row r="4339" spans="1:32">
      <c r="A4339" s="58"/>
      <c r="C4339" s="59"/>
      <c r="E4339" s="60"/>
      <c r="F4339" s="60"/>
      <c r="G4339" s="60"/>
      <c r="H4339" s="38"/>
      <c r="P4339" s="24"/>
      <c r="R4339" s="24"/>
      <c r="S4339" s="37"/>
      <c r="U4339" s="61"/>
      <c r="V4339" s="61"/>
      <c r="AA4339" s="25"/>
      <c r="AF4339" s="64"/>
    </row>
    <row r="4340" spans="1:32">
      <c r="A4340" s="58"/>
      <c r="C4340" s="59"/>
      <c r="E4340" s="60"/>
      <c r="F4340" s="60"/>
      <c r="G4340" s="60"/>
      <c r="H4340" s="38"/>
      <c r="P4340" s="24"/>
      <c r="R4340" s="24"/>
      <c r="S4340" s="37"/>
      <c r="U4340" s="61"/>
      <c r="V4340" s="61"/>
      <c r="AA4340" s="25"/>
      <c r="AF4340" s="64"/>
    </row>
    <row r="4341" spans="1:32">
      <c r="A4341" s="58"/>
      <c r="C4341" s="59"/>
      <c r="E4341" s="60"/>
      <c r="F4341" s="60"/>
      <c r="G4341" s="60"/>
      <c r="H4341" s="38"/>
      <c r="P4341" s="24"/>
      <c r="R4341" s="24"/>
      <c r="S4341" s="37"/>
      <c r="U4341" s="61"/>
      <c r="V4341" s="61"/>
      <c r="AA4341" s="25"/>
      <c r="AF4341" s="64"/>
    </row>
    <row r="4342" spans="1:32">
      <c r="A4342" s="58"/>
      <c r="C4342" s="59"/>
      <c r="E4342" s="60"/>
      <c r="F4342" s="60"/>
      <c r="G4342" s="60"/>
      <c r="H4342" s="38"/>
      <c r="P4342" s="24"/>
      <c r="R4342" s="24"/>
      <c r="S4342" s="37"/>
      <c r="U4342" s="61"/>
      <c r="V4342" s="61"/>
      <c r="AA4342" s="25"/>
      <c r="AF4342" s="64"/>
    </row>
    <row r="4343" spans="1:32">
      <c r="A4343" s="58"/>
      <c r="C4343" s="59"/>
      <c r="E4343" s="60"/>
      <c r="F4343" s="60"/>
      <c r="G4343" s="60"/>
      <c r="H4343" s="38"/>
      <c r="P4343" s="24"/>
      <c r="R4343" s="24"/>
      <c r="S4343" s="37"/>
      <c r="U4343" s="61"/>
      <c r="V4343" s="61"/>
      <c r="AA4343" s="25"/>
      <c r="AF4343" s="64"/>
    </row>
    <row r="4344" spans="1:32">
      <c r="A4344" s="58"/>
      <c r="C4344" s="59"/>
      <c r="E4344" s="60"/>
      <c r="F4344" s="60"/>
      <c r="G4344" s="60"/>
      <c r="H4344" s="38"/>
      <c r="P4344" s="24"/>
      <c r="R4344" s="24"/>
      <c r="S4344" s="37"/>
      <c r="U4344" s="61"/>
      <c r="V4344" s="61"/>
      <c r="AA4344" s="25"/>
      <c r="AF4344" s="64"/>
    </row>
    <row r="4345" spans="1:32">
      <c r="A4345" s="58"/>
      <c r="C4345" s="59"/>
      <c r="E4345" s="60"/>
      <c r="F4345" s="60"/>
      <c r="G4345" s="60"/>
      <c r="H4345" s="38"/>
      <c r="P4345" s="24"/>
      <c r="R4345" s="24"/>
      <c r="S4345" s="37"/>
      <c r="U4345" s="61"/>
      <c r="V4345" s="61"/>
      <c r="AA4345" s="25"/>
      <c r="AF4345" s="64"/>
    </row>
    <row r="4346" spans="1:32">
      <c r="A4346" s="58"/>
      <c r="C4346" s="59"/>
      <c r="E4346" s="60"/>
      <c r="F4346" s="60"/>
      <c r="G4346" s="60"/>
      <c r="H4346" s="38"/>
      <c r="P4346" s="24"/>
      <c r="R4346" s="24"/>
      <c r="S4346" s="37"/>
      <c r="U4346" s="61"/>
      <c r="V4346" s="61"/>
      <c r="AA4346" s="25"/>
      <c r="AF4346" s="64"/>
    </row>
    <row r="4347" spans="1:32">
      <c r="A4347" s="58"/>
      <c r="C4347" s="59"/>
      <c r="E4347" s="60"/>
      <c r="F4347" s="60"/>
      <c r="G4347" s="60"/>
      <c r="H4347" s="38"/>
      <c r="P4347" s="24"/>
      <c r="R4347" s="24"/>
      <c r="S4347" s="37"/>
      <c r="U4347" s="61"/>
      <c r="V4347" s="61"/>
      <c r="AA4347" s="25"/>
      <c r="AF4347" s="64"/>
    </row>
    <row r="4348" spans="1:32">
      <c r="A4348" s="58"/>
      <c r="C4348" s="59"/>
      <c r="E4348" s="60"/>
      <c r="F4348" s="60"/>
      <c r="G4348" s="60"/>
      <c r="H4348" s="38"/>
      <c r="P4348" s="24"/>
      <c r="R4348" s="24"/>
      <c r="S4348" s="37"/>
      <c r="U4348" s="61"/>
      <c r="V4348" s="61"/>
      <c r="AA4348" s="25"/>
      <c r="AF4348" s="64"/>
    </row>
    <row r="4349" spans="1:32">
      <c r="A4349" s="58"/>
      <c r="C4349" s="59"/>
      <c r="E4349" s="60"/>
      <c r="F4349" s="60"/>
      <c r="G4349" s="60"/>
      <c r="H4349" s="38"/>
      <c r="P4349" s="24"/>
      <c r="R4349" s="24"/>
      <c r="S4349" s="37"/>
      <c r="U4349" s="61"/>
      <c r="V4349" s="61"/>
      <c r="AA4349" s="25"/>
      <c r="AF4349" s="64"/>
    </row>
    <row r="4350" spans="1:32">
      <c r="A4350" s="58"/>
      <c r="C4350" s="59"/>
      <c r="E4350" s="60"/>
      <c r="F4350" s="60"/>
      <c r="G4350" s="60"/>
      <c r="H4350" s="38"/>
      <c r="P4350" s="24"/>
      <c r="R4350" s="24"/>
      <c r="S4350" s="37"/>
      <c r="U4350" s="61"/>
      <c r="V4350" s="61"/>
      <c r="AA4350" s="25"/>
      <c r="AF4350" s="64"/>
    </row>
    <row r="4351" spans="1:32">
      <c r="A4351" s="58"/>
      <c r="C4351" s="59"/>
      <c r="E4351" s="60"/>
      <c r="F4351" s="60"/>
      <c r="G4351" s="60"/>
      <c r="H4351" s="38"/>
      <c r="P4351" s="24"/>
      <c r="R4351" s="24"/>
      <c r="S4351" s="37"/>
      <c r="U4351" s="61"/>
      <c r="V4351" s="61"/>
      <c r="AA4351" s="25"/>
      <c r="AF4351" s="64"/>
    </row>
    <row r="4352" spans="1:32">
      <c r="A4352" s="58"/>
      <c r="C4352" s="59"/>
      <c r="E4352" s="60"/>
      <c r="F4352" s="60"/>
      <c r="G4352" s="60"/>
      <c r="H4352" s="38"/>
      <c r="P4352" s="24"/>
      <c r="R4352" s="24"/>
      <c r="S4352" s="37"/>
      <c r="U4352" s="61"/>
      <c r="V4352" s="61"/>
      <c r="AA4352" s="25"/>
      <c r="AF4352" s="64"/>
    </row>
    <row r="4353" spans="1:32">
      <c r="A4353" s="58"/>
      <c r="C4353" s="59"/>
      <c r="E4353" s="60"/>
      <c r="F4353" s="60"/>
      <c r="G4353" s="60"/>
      <c r="H4353" s="38"/>
      <c r="P4353" s="24"/>
      <c r="R4353" s="24"/>
      <c r="S4353" s="37"/>
      <c r="U4353" s="61"/>
      <c r="V4353" s="61"/>
      <c r="AA4353" s="25"/>
      <c r="AF4353" s="64"/>
    </row>
    <row r="4354" spans="1:32">
      <c r="A4354" s="58"/>
      <c r="C4354" s="59"/>
      <c r="E4354" s="60"/>
      <c r="F4354" s="60"/>
      <c r="G4354" s="60"/>
      <c r="H4354" s="38"/>
      <c r="P4354" s="24"/>
      <c r="R4354" s="24"/>
      <c r="S4354" s="37"/>
      <c r="U4354" s="61"/>
      <c r="V4354" s="61"/>
      <c r="AA4354" s="25"/>
      <c r="AF4354" s="64"/>
    </row>
    <row r="4355" spans="1:32">
      <c r="A4355" s="58"/>
      <c r="C4355" s="59"/>
      <c r="E4355" s="60"/>
      <c r="F4355" s="60"/>
      <c r="G4355" s="60"/>
      <c r="H4355" s="38"/>
      <c r="P4355" s="24"/>
      <c r="R4355" s="24"/>
      <c r="S4355" s="37"/>
      <c r="U4355" s="61"/>
      <c r="V4355" s="61"/>
      <c r="AA4355" s="25"/>
      <c r="AF4355" s="64"/>
    </row>
    <row r="4356" spans="1:32">
      <c r="A4356" s="58"/>
      <c r="C4356" s="59"/>
      <c r="E4356" s="60"/>
      <c r="F4356" s="60"/>
      <c r="G4356" s="60"/>
      <c r="H4356" s="38"/>
      <c r="P4356" s="24"/>
      <c r="R4356" s="24"/>
      <c r="S4356" s="37"/>
      <c r="U4356" s="61"/>
      <c r="V4356" s="61"/>
      <c r="AA4356" s="25"/>
      <c r="AF4356" s="64"/>
    </row>
    <row r="4357" spans="1:32">
      <c r="A4357" s="58"/>
      <c r="C4357" s="59"/>
      <c r="E4357" s="60"/>
      <c r="F4357" s="60"/>
      <c r="G4357" s="60"/>
      <c r="H4357" s="38"/>
      <c r="P4357" s="24"/>
      <c r="R4357" s="24"/>
      <c r="S4357" s="37"/>
      <c r="U4357" s="61"/>
      <c r="V4357" s="61"/>
      <c r="AA4357" s="25"/>
      <c r="AF4357" s="64"/>
    </row>
    <row r="4358" spans="1:32">
      <c r="A4358" s="58"/>
      <c r="C4358" s="59"/>
      <c r="E4358" s="60"/>
      <c r="F4358" s="60"/>
      <c r="G4358" s="60"/>
      <c r="H4358" s="38"/>
      <c r="P4358" s="24"/>
      <c r="R4358" s="24"/>
      <c r="S4358" s="37"/>
      <c r="U4358" s="61"/>
      <c r="V4358" s="61"/>
      <c r="AA4358" s="25"/>
      <c r="AF4358" s="64"/>
    </row>
    <row r="4359" spans="1:32">
      <c r="A4359" s="58"/>
      <c r="C4359" s="59"/>
      <c r="E4359" s="60"/>
      <c r="F4359" s="60"/>
      <c r="G4359" s="60"/>
      <c r="H4359" s="38"/>
      <c r="P4359" s="24"/>
      <c r="R4359" s="24"/>
      <c r="S4359" s="37"/>
      <c r="U4359" s="61"/>
      <c r="V4359" s="61"/>
      <c r="AA4359" s="25"/>
      <c r="AF4359" s="64"/>
    </row>
    <row r="4360" spans="1:32">
      <c r="A4360" s="58"/>
      <c r="C4360" s="59"/>
      <c r="E4360" s="60"/>
      <c r="F4360" s="60"/>
      <c r="G4360" s="60"/>
      <c r="H4360" s="38"/>
      <c r="P4360" s="24"/>
      <c r="R4360" s="24"/>
      <c r="S4360" s="37"/>
      <c r="U4360" s="61"/>
      <c r="V4360" s="61"/>
      <c r="AA4360" s="25"/>
      <c r="AF4360" s="64"/>
    </row>
    <row r="4361" spans="1:32">
      <c r="A4361" s="58"/>
      <c r="C4361" s="59"/>
      <c r="E4361" s="60"/>
      <c r="F4361" s="60"/>
      <c r="G4361" s="60"/>
      <c r="H4361" s="38"/>
      <c r="P4361" s="24"/>
      <c r="R4361" s="24"/>
      <c r="S4361" s="37"/>
      <c r="U4361" s="61"/>
      <c r="V4361" s="61"/>
      <c r="AA4361" s="25"/>
      <c r="AF4361" s="64"/>
    </row>
    <row r="4362" spans="1:32">
      <c r="A4362" s="58"/>
      <c r="C4362" s="59"/>
      <c r="E4362" s="60"/>
      <c r="F4362" s="60"/>
      <c r="G4362" s="60"/>
      <c r="H4362" s="38"/>
      <c r="P4362" s="24"/>
      <c r="R4362" s="24"/>
      <c r="S4362" s="37"/>
      <c r="U4362" s="61"/>
      <c r="V4362" s="61"/>
      <c r="AA4362" s="25"/>
      <c r="AF4362" s="64"/>
    </row>
    <row r="4363" spans="1:32">
      <c r="A4363" s="58"/>
      <c r="C4363" s="59"/>
      <c r="E4363" s="60"/>
      <c r="F4363" s="60"/>
      <c r="G4363" s="60"/>
      <c r="H4363" s="38"/>
      <c r="P4363" s="24"/>
      <c r="R4363" s="24"/>
      <c r="S4363" s="37"/>
      <c r="U4363" s="61"/>
      <c r="V4363" s="61"/>
      <c r="AA4363" s="25"/>
      <c r="AF4363" s="64"/>
    </row>
    <row r="4364" spans="1:32">
      <c r="A4364" s="58"/>
      <c r="C4364" s="59"/>
      <c r="E4364" s="60"/>
      <c r="F4364" s="60"/>
      <c r="G4364" s="60"/>
      <c r="H4364" s="38"/>
      <c r="P4364" s="24"/>
      <c r="R4364" s="24"/>
      <c r="S4364" s="37"/>
      <c r="U4364" s="61"/>
      <c r="V4364" s="61"/>
      <c r="AA4364" s="25"/>
      <c r="AF4364" s="64"/>
    </row>
    <row r="4365" spans="1:32">
      <c r="A4365" s="58"/>
      <c r="B4365" s="40"/>
      <c r="C4365" s="75"/>
      <c r="D4365" s="40"/>
      <c r="E4365" s="76"/>
      <c r="F4365" s="76"/>
      <c r="G4365" s="76"/>
      <c r="H4365" s="39"/>
      <c r="I4365" s="40"/>
      <c r="J4365" s="40"/>
      <c r="K4365" s="40"/>
      <c r="P4365" s="24"/>
      <c r="R4365" s="24"/>
      <c r="U4365" s="61"/>
      <c r="V4365" s="61"/>
      <c r="AA4365" s="25"/>
      <c r="AF4365" s="64"/>
    </row>
    <row r="4366" spans="1:32">
      <c r="A4366" s="58"/>
      <c r="B4366" s="40"/>
      <c r="C4366" s="75"/>
      <c r="D4366" s="40"/>
      <c r="E4366" s="76"/>
      <c r="F4366" s="76"/>
      <c r="G4366" s="76"/>
      <c r="H4366" s="39"/>
      <c r="I4366" s="40"/>
      <c r="J4366" s="40"/>
      <c r="K4366" s="40"/>
      <c r="P4366" s="24"/>
      <c r="R4366" s="24"/>
      <c r="U4366" s="61"/>
      <c r="V4366" s="61"/>
      <c r="AA4366" s="25"/>
      <c r="AF4366" s="64"/>
    </row>
    <row r="4367" spans="1:32">
      <c r="A4367" s="58"/>
      <c r="B4367" s="40"/>
      <c r="C4367" s="75"/>
      <c r="D4367" s="40"/>
      <c r="E4367" s="76"/>
      <c r="F4367" s="76"/>
      <c r="G4367" s="76"/>
      <c r="H4367" s="39"/>
      <c r="I4367" s="40"/>
      <c r="J4367" s="40"/>
      <c r="K4367" s="40"/>
      <c r="P4367" s="24"/>
      <c r="R4367" s="24"/>
      <c r="U4367" s="61"/>
      <c r="V4367" s="61"/>
      <c r="AA4367" s="25"/>
      <c r="AF4367" s="64"/>
    </row>
    <row r="4368" spans="1:32">
      <c r="A4368" s="37"/>
      <c r="B4368" s="40"/>
      <c r="C4368" s="75"/>
      <c r="D4368" s="40"/>
      <c r="E4368" s="76"/>
      <c r="F4368" s="76"/>
      <c r="G4368" s="76"/>
      <c r="H4368" s="39"/>
      <c r="I4368" s="40"/>
      <c r="J4368" s="40"/>
      <c r="K4368" s="40"/>
      <c r="P4368" s="24"/>
      <c r="R4368" s="24"/>
      <c r="U4368" s="61"/>
      <c r="V4368" s="61"/>
      <c r="AA4368" s="25"/>
      <c r="AD4368" s="64"/>
      <c r="AE4368" s="64"/>
      <c r="AF4368" s="64"/>
    </row>
    <row r="4369" spans="1:32">
      <c r="A4369" s="37"/>
      <c r="B4369" s="40"/>
      <c r="C4369" s="75"/>
      <c r="D4369" s="40"/>
      <c r="E4369" s="76"/>
      <c r="F4369" s="76"/>
      <c r="G4369" s="76"/>
      <c r="H4369" s="39"/>
      <c r="I4369" s="40"/>
      <c r="J4369" s="40"/>
      <c r="K4369" s="40"/>
      <c r="P4369" s="24"/>
      <c r="R4369" s="24"/>
      <c r="U4369" s="61"/>
      <c r="V4369" s="61"/>
      <c r="AA4369" s="25"/>
      <c r="AF4369" s="64"/>
    </row>
    <row r="4370" spans="1:32">
      <c r="A4370" s="37"/>
      <c r="B4370" s="40"/>
      <c r="C4370" s="75"/>
      <c r="D4370" s="40"/>
      <c r="E4370" s="76"/>
      <c r="F4370" s="76"/>
      <c r="G4370" s="76"/>
      <c r="H4370" s="39"/>
      <c r="I4370" s="40"/>
      <c r="J4370" s="40"/>
      <c r="K4370" s="40"/>
      <c r="P4370" s="24"/>
      <c r="R4370" s="24"/>
      <c r="U4370" s="61"/>
      <c r="V4370" s="61"/>
      <c r="AA4370" s="25"/>
      <c r="AF4370" s="64"/>
    </row>
    <row r="4371" spans="1:32">
      <c r="A4371" s="37"/>
      <c r="B4371" s="40"/>
      <c r="C4371" s="75"/>
      <c r="D4371" s="40"/>
      <c r="E4371" s="76"/>
      <c r="F4371" s="76"/>
      <c r="G4371" s="76"/>
      <c r="H4371" s="39"/>
      <c r="I4371" s="40"/>
      <c r="J4371" s="40"/>
      <c r="K4371" s="40"/>
      <c r="P4371" s="24"/>
      <c r="R4371" s="24"/>
      <c r="U4371" s="61"/>
      <c r="V4371" s="61"/>
      <c r="AA4371" s="25"/>
      <c r="AF4371" s="64"/>
    </row>
    <row r="4372" spans="1:32">
      <c r="A4372" s="37"/>
      <c r="B4372" s="40"/>
      <c r="C4372" s="75"/>
      <c r="D4372" s="40"/>
      <c r="E4372" s="76"/>
      <c r="F4372" s="76"/>
      <c r="G4372" s="76"/>
      <c r="H4372" s="39"/>
      <c r="I4372" s="40"/>
      <c r="J4372" s="40"/>
      <c r="K4372" s="40"/>
      <c r="P4372" s="24"/>
      <c r="R4372" s="24"/>
      <c r="U4372" s="61"/>
      <c r="V4372" s="61"/>
      <c r="AA4372" s="25"/>
      <c r="AF4372" s="64"/>
    </row>
    <row r="4373" spans="1:32">
      <c r="A4373" s="37"/>
      <c r="B4373" s="40"/>
      <c r="C4373" s="75"/>
      <c r="D4373" s="40"/>
      <c r="E4373" s="76"/>
      <c r="F4373" s="76"/>
      <c r="G4373" s="76"/>
      <c r="H4373" s="39"/>
      <c r="I4373" s="40"/>
      <c r="J4373" s="40"/>
      <c r="K4373" s="40"/>
      <c r="P4373" s="24"/>
      <c r="R4373" s="24"/>
      <c r="U4373" s="61"/>
      <c r="V4373" s="61"/>
      <c r="AA4373" s="25"/>
      <c r="AF4373" s="64"/>
    </row>
    <row r="4374" spans="1:32">
      <c r="A4374" s="37"/>
      <c r="B4374" s="40"/>
      <c r="C4374" s="75"/>
      <c r="D4374" s="40"/>
      <c r="E4374" s="76"/>
      <c r="F4374" s="76"/>
      <c r="G4374" s="76"/>
      <c r="H4374" s="39"/>
      <c r="I4374" s="40"/>
      <c r="J4374" s="40"/>
      <c r="K4374" s="40"/>
      <c r="P4374" s="24"/>
      <c r="R4374" s="24"/>
      <c r="U4374" s="61"/>
      <c r="V4374" s="61"/>
      <c r="AA4374" s="25"/>
      <c r="AF4374" s="64"/>
    </row>
    <row r="4375" spans="1:32">
      <c r="A4375" s="37"/>
      <c r="B4375" s="40"/>
      <c r="C4375" s="75"/>
      <c r="D4375" s="40"/>
      <c r="E4375" s="76"/>
      <c r="F4375" s="76"/>
      <c r="G4375" s="76"/>
      <c r="H4375" s="39"/>
      <c r="I4375" s="40"/>
      <c r="J4375" s="40"/>
      <c r="K4375" s="40"/>
      <c r="P4375" s="24"/>
      <c r="R4375" s="24"/>
      <c r="U4375" s="61"/>
      <c r="V4375" s="61"/>
      <c r="AA4375" s="25"/>
      <c r="AF4375" s="64"/>
    </row>
    <row r="4376" spans="1:32">
      <c r="A4376" s="37"/>
      <c r="B4376" s="40"/>
      <c r="C4376" s="75"/>
      <c r="D4376" s="40"/>
      <c r="E4376" s="76"/>
      <c r="F4376" s="76"/>
      <c r="G4376" s="76"/>
      <c r="H4376" s="39"/>
      <c r="I4376" s="40"/>
      <c r="J4376" s="40"/>
      <c r="K4376" s="40"/>
      <c r="P4376" s="24"/>
      <c r="R4376" s="24"/>
      <c r="U4376" s="61"/>
      <c r="V4376" s="61"/>
      <c r="AA4376" s="25"/>
      <c r="AF4376" s="64"/>
    </row>
    <row r="4377" spans="1:32">
      <c r="A4377" s="37"/>
      <c r="B4377" s="40"/>
      <c r="C4377" s="75"/>
      <c r="D4377" s="40"/>
      <c r="E4377" s="76"/>
      <c r="F4377" s="76"/>
      <c r="G4377" s="76"/>
      <c r="H4377" s="39"/>
      <c r="I4377" s="40"/>
      <c r="J4377" s="40"/>
      <c r="K4377" s="40"/>
      <c r="P4377" s="24"/>
      <c r="R4377" s="24"/>
      <c r="U4377" s="61"/>
      <c r="V4377" s="61"/>
      <c r="AA4377" s="25"/>
      <c r="AF4377" s="64"/>
    </row>
    <row r="4378" spans="1:32">
      <c r="A4378" s="37"/>
      <c r="B4378" s="40"/>
      <c r="C4378" s="75"/>
      <c r="D4378" s="40"/>
      <c r="E4378" s="76"/>
      <c r="F4378" s="76"/>
      <c r="G4378" s="76"/>
      <c r="H4378" s="39"/>
      <c r="I4378" s="40"/>
      <c r="J4378" s="40"/>
      <c r="K4378" s="40"/>
      <c r="P4378" s="24"/>
      <c r="R4378" s="24"/>
      <c r="U4378" s="61"/>
      <c r="V4378" s="61"/>
      <c r="AA4378" s="25"/>
      <c r="AF4378" s="64"/>
    </row>
    <row r="4379" spans="1:32">
      <c r="A4379" s="37"/>
      <c r="B4379" s="40"/>
      <c r="C4379" s="75"/>
      <c r="D4379" s="40"/>
      <c r="E4379" s="76"/>
      <c r="F4379" s="76"/>
      <c r="G4379" s="76"/>
      <c r="H4379" s="39"/>
      <c r="I4379" s="40"/>
      <c r="J4379" s="40"/>
      <c r="K4379" s="40"/>
      <c r="P4379" s="24"/>
      <c r="R4379" s="24"/>
      <c r="U4379" s="61"/>
      <c r="V4379" s="61"/>
      <c r="AA4379" s="25"/>
      <c r="AF4379" s="64"/>
    </row>
    <row r="4380" spans="1:32">
      <c r="A4380" s="37"/>
      <c r="B4380" s="40"/>
      <c r="C4380" s="75"/>
      <c r="D4380" s="40"/>
      <c r="E4380" s="76"/>
      <c r="F4380" s="76"/>
      <c r="G4380" s="76"/>
      <c r="H4380" s="39"/>
      <c r="I4380" s="40"/>
      <c r="J4380" s="40"/>
      <c r="K4380" s="40"/>
      <c r="P4380" s="24"/>
      <c r="R4380" s="24"/>
      <c r="U4380" s="61"/>
      <c r="V4380" s="61"/>
      <c r="AA4380" s="25"/>
      <c r="AF4380" s="64"/>
    </row>
    <row r="4381" spans="1:32">
      <c r="A4381" s="37"/>
      <c r="B4381" s="40"/>
      <c r="C4381" s="75"/>
      <c r="D4381" s="40"/>
      <c r="E4381" s="76"/>
      <c r="F4381" s="76"/>
      <c r="G4381" s="76"/>
      <c r="H4381" s="39"/>
      <c r="I4381" s="40"/>
      <c r="J4381" s="40"/>
      <c r="K4381" s="40"/>
      <c r="P4381" s="24"/>
      <c r="R4381" s="24"/>
      <c r="U4381" s="61"/>
      <c r="V4381" s="61"/>
      <c r="AA4381" s="25"/>
      <c r="AF4381" s="64"/>
    </row>
    <row r="4382" spans="1:32">
      <c r="A4382" s="37"/>
      <c r="C4382" s="59"/>
      <c r="E4382" s="60"/>
      <c r="F4382" s="60"/>
      <c r="G4382" s="60"/>
      <c r="H4382" s="38"/>
      <c r="P4382" s="24"/>
      <c r="Q4382" s="24"/>
      <c r="R4382" s="24"/>
      <c r="S4382" s="24"/>
      <c r="T4382" s="24"/>
      <c r="U4382" s="24"/>
      <c r="V4382" s="24"/>
      <c r="AA4382" s="25"/>
      <c r="AF4382" s="64"/>
    </row>
    <row r="4383" spans="1:32">
      <c r="A4383" s="37"/>
      <c r="C4383" s="59"/>
      <c r="E4383" s="60"/>
      <c r="F4383" s="60"/>
      <c r="G4383" s="60"/>
      <c r="H4383" s="38"/>
      <c r="P4383" s="24"/>
      <c r="Q4383" s="24"/>
      <c r="R4383" s="24"/>
      <c r="S4383" s="24"/>
      <c r="T4383" s="24"/>
      <c r="U4383" s="24"/>
      <c r="V4383" s="24"/>
      <c r="AA4383" s="25"/>
      <c r="AD4383" s="64"/>
      <c r="AE4383" s="64"/>
      <c r="AF4383" s="64"/>
    </row>
    <row r="4384" spans="1:32">
      <c r="A4384" s="37"/>
      <c r="C4384" s="59"/>
      <c r="E4384" s="60"/>
      <c r="F4384" s="60"/>
      <c r="G4384" s="60"/>
      <c r="H4384" s="38"/>
      <c r="P4384" s="24"/>
      <c r="Q4384" s="24"/>
      <c r="R4384" s="24"/>
      <c r="S4384" s="24"/>
      <c r="T4384" s="24"/>
      <c r="U4384" s="24"/>
      <c r="V4384" s="24"/>
      <c r="AA4384" s="25"/>
      <c r="AF4384" s="64"/>
    </row>
    <row r="4385" spans="1:33">
      <c r="A4385" s="37"/>
      <c r="C4385" s="59"/>
      <c r="E4385" s="60"/>
      <c r="F4385" s="60"/>
      <c r="G4385" s="60"/>
      <c r="H4385" s="38"/>
      <c r="P4385" s="24"/>
      <c r="Q4385" s="24"/>
      <c r="R4385" s="24"/>
      <c r="S4385" s="24"/>
      <c r="T4385" s="24"/>
      <c r="U4385" s="24"/>
      <c r="V4385" s="24"/>
      <c r="AA4385" s="25"/>
      <c r="AD4385" s="64"/>
      <c r="AE4385" s="64"/>
      <c r="AF4385" s="64"/>
    </row>
    <row r="4386" spans="1:33">
      <c r="A4386" s="37"/>
      <c r="C4386" s="59"/>
      <c r="E4386" s="60"/>
      <c r="F4386" s="60"/>
      <c r="G4386" s="60"/>
      <c r="H4386" s="38"/>
      <c r="P4386" s="24"/>
      <c r="Q4386" s="24"/>
      <c r="R4386" s="24"/>
      <c r="S4386" s="24"/>
      <c r="T4386" s="24"/>
      <c r="U4386" s="24"/>
      <c r="V4386" s="24"/>
      <c r="AA4386" s="25"/>
      <c r="AF4386" s="64"/>
      <c r="AG4386" s="69"/>
    </row>
    <row r="4387" spans="1:33">
      <c r="A4387" s="37"/>
      <c r="C4387" s="59"/>
      <c r="E4387" s="60"/>
      <c r="F4387" s="60"/>
      <c r="G4387" s="60"/>
      <c r="H4387" s="38"/>
      <c r="P4387" s="24"/>
      <c r="Q4387" s="24"/>
      <c r="R4387" s="24"/>
      <c r="S4387" s="24"/>
      <c r="T4387" s="24"/>
      <c r="U4387" s="24"/>
      <c r="V4387" s="24"/>
      <c r="AA4387" s="25"/>
      <c r="AD4387" s="64"/>
      <c r="AE4387" s="64"/>
      <c r="AF4387" s="64"/>
      <c r="AG4387" s="69"/>
    </row>
    <row r="4388" spans="1:33">
      <c r="A4388" s="37"/>
      <c r="C4388" s="59"/>
      <c r="E4388" s="60"/>
      <c r="F4388" s="60"/>
      <c r="G4388" s="60"/>
      <c r="H4388" s="38"/>
      <c r="P4388" s="24"/>
      <c r="Q4388" s="24"/>
      <c r="R4388" s="24"/>
      <c r="S4388" s="24"/>
      <c r="T4388" s="24"/>
      <c r="U4388" s="24"/>
      <c r="V4388" s="24"/>
      <c r="AA4388" s="25"/>
      <c r="AD4388" s="64"/>
      <c r="AE4388" s="64"/>
      <c r="AF4388" s="64"/>
      <c r="AG4388" s="69"/>
    </row>
    <row r="4389" spans="1:33">
      <c r="A4389" s="37"/>
      <c r="C4389" s="59"/>
      <c r="E4389" s="60"/>
      <c r="F4389" s="60"/>
      <c r="G4389" s="60"/>
      <c r="H4389" s="38"/>
      <c r="P4389" s="24"/>
      <c r="Q4389" s="24"/>
      <c r="R4389" s="24"/>
      <c r="S4389" s="24"/>
      <c r="T4389" s="24"/>
      <c r="U4389" s="24"/>
      <c r="V4389" s="24"/>
      <c r="AA4389" s="25"/>
      <c r="AD4389" s="64"/>
      <c r="AE4389" s="64"/>
      <c r="AF4389" s="64"/>
      <c r="AG4389" s="69"/>
    </row>
    <row r="4390" spans="1:33">
      <c r="A4390" s="37"/>
      <c r="C4390" s="59"/>
      <c r="E4390" s="60"/>
      <c r="F4390" s="60"/>
      <c r="G4390" s="60"/>
      <c r="H4390" s="38"/>
      <c r="P4390" s="24"/>
      <c r="Q4390" s="24"/>
      <c r="R4390" s="24"/>
      <c r="S4390" s="24"/>
      <c r="T4390" s="24"/>
      <c r="U4390" s="24"/>
      <c r="V4390" s="24"/>
      <c r="AA4390" s="25"/>
      <c r="AD4390" s="64"/>
      <c r="AE4390" s="64"/>
      <c r="AF4390" s="64"/>
      <c r="AG4390" s="69"/>
    </row>
    <row r="4391" spans="1:33">
      <c r="A4391" s="37"/>
      <c r="C4391" s="59"/>
      <c r="E4391" s="60"/>
      <c r="F4391" s="60"/>
      <c r="G4391" s="60"/>
      <c r="H4391" s="38"/>
      <c r="P4391" s="24"/>
      <c r="Q4391" s="24"/>
      <c r="R4391" s="24"/>
      <c r="S4391" s="24"/>
      <c r="T4391" s="24"/>
      <c r="U4391" s="24"/>
      <c r="V4391" s="24"/>
      <c r="AA4391" s="25"/>
      <c r="AD4391" s="64"/>
      <c r="AE4391" s="64"/>
      <c r="AF4391" s="64"/>
      <c r="AG4391" s="69"/>
    </row>
    <row r="4392" spans="1:33">
      <c r="A4392" s="37"/>
      <c r="C4392" s="59"/>
      <c r="E4392" s="60"/>
      <c r="F4392" s="60"/>
      <c r="G4392" s="60"/>
      <c r="H4392" s="38"/>
      <c r="P4392" s="24"/>
      <c r="Q4392" s="24"/>
      <c r="R4392" s="24"/>
      <c r="S4392" s="24"/>
      <c r="T4392" s="24"/>
      <c r="U4392" s="24"/>
      <c r="V4392" s="24"/>
      <c r="AA4392" s="25"/>
      <c r="AD4392" s="64"/>
      <c r="AE4392" s="64"/>
      <c r="AF4392" s="64"/>
      <c r="AG4392" s="69"/>
    </row>
    <row r="4393" spans="1:33">
      <c r="A4393" s="37"/>
      <c r="C4393" s="59"/>
      <c r="E4393" s="60"/>
      <c r="F4393" s="60"/>
      <c r="G4393" s="60"/>
      <c r="H4393" s="38"/>
      <c r="P4393" s="24"/>
      <c r="Q4393" s="24"/>
      <c r="R4393" s="24"/>
      <c r="S4393" s="24"/>
      <c r="T4393" s="24"/>
      <c r="U4393" s="24"/>
      <c r="V4393" s="24"/>
      <c r="AA4393" s="25"/>
      <c r="AD4393" s="64"/>
      <c r="AE4393" s="64"/>
      <c r="AF4393" s="64"/>
      <c r="AG4393" s="69"/>
    </row>
    <row r="4394" spans="1:33">
      <c r="A4394" s="37"/>
      <c r="C4394" s="59"/>
      <c r="E4394" s="60"/>
      <c r="F4394" s="60"/>
      <c r="G4394" s="60"/>
      <c r="H4394" s="38"/>
      <c r="P4394" s="24"/>
      <c r="Q4394" s="24"/>
      <c r="R4394" s="24"/>
      <c r="S4394" s="24"/>
      <c r="T4394" s="24"/>
      <c r="U4394" s="24"/>
      <c r="V4394" s="24"/>
      <c r="AA4394" s="25"/>
      <c r="AD4394" s="64"/>
      <c r="AE4394" s="64"/>
      <c r="AF4394" s="64"/>
      <c r="AG4394" s="69"/>
    </row>
    <row r="4395" spans="1:33">
      <c r="A4395" s="37"/>
      <c r="C4395" s="59"/>
      <c r="E4395" s="60"/>
      <c r="F4395" s="60"/>
      <c r="G4395" s="60"/>
      <c r="H4395" s="38"/>
      <c r="P4395" s="24"/>
      <c r="Q4395" s="24"/>
      <c r="R4395" s="24"/>
      <c r="S4395" s="24"/>
      <c r="T4395" s="24"/>
      <c r="U4395" s="24"/>
      <c r="V4395" s="24"/>
      <c r="AA4395" s="25"/>
      <c r="AD4395" s="64"/>
      <c r="AE4395" s="64"/>
      <c r="AF4395" s="64"/>
      <c r="AG4395" s="69"/>
    </row>
    <row r="4396" spans="1:33">
      <c r="A4396" s="37"/>
      <c r="C4396" s="59"/>
      <c r="E4396" s="60"/>
      <c r="F4396" s="60"/>
      <c r="G4396" s="60"/>
      <c r="H4396" s="38"/>
      <c r="P4396" s="24"/>
      <c r="Q4396" s="24"/>
      <c r="R4396" s="24"/>
      <c r="S4396" s="24"/>
      <c r="T4396" s="24"/>
      <c r="U4396" s="24"/>
      <c r="V4396" s="24"/>
      <c r="AA4396" s="25"/>
      <c r="AD4396" s="64"/>
      <c r="AE4396" s="64"/>
      <c r="AF4396" s="64"/>
      <c r="AG4396" s="69"/>
    </row>
    <row r="4397" spans="1:33">
      <c r="A4397" s="37"/>
      <c r="C4397" s="59"/>
      <c r="E4397" s="60"/>
      <c r="F4397" s="60"/>
      <c r="G4397" s="60"/>
      <c r="H4397" s="38"/>
      <c r="P4397" s="24"/>
      <c r="Q4397" s="24"/>
      <c r="R4397" s="24"/>
      <c r="S4397" s="24"/>
      <c r="T4397" s="24"/>
      <c r="U4397" s="24"/>
      <c r="V4397" s="24"/>
      <c r="AA4397" s="25"/>
      <c r="AD4397" s="64"/>
      <c r="AE4397" s="64"/>
      <c r="AF4397" s="64"/>
      <c r="AG4397" s="69"/>
    </row>
    <row r="4398" spans="1:33">
      <c r="A4398" s="37"/>
      <c r="C4398" s="59"/>
      <c r="E4398" s="60"/>
      <c r="F4398" s="60"/>
      <c r="G4398" s="60"/>
      <c r="H4398" s="38"/>
      <c r="P4398" s="24"/>
      <c r="Q4398" s="24"/>
      <c r="R4398" s="24"/>
      <c r="S4398" s="24"/>
      <c r="T4398" s="24"/>
      <c r="U4398" s="24"/>
      <c r="V4398" s="24"/>
      <c r="AA4398" s="25"/>
      <c r="AD4398" s="64"/>
      <c r="AE4398" s="64"/>
      <c r="AF4398" s="64"/>
      <c r="AG4398" s="69"/>
    </row>
    <row r="4399" spans="1:33">
      <c r="A4399" s="37"/>
      <c r="C4399" s="59"/>
      <c r="E4399" s="60"/>
      <c r="F4399" s="60"/>
      <c r="G4399" s="60"/>
      <c r="H4399" s="38"/>
      <c r="P4399" s="24"/>
      <c r="Q4399" s="24"/>
      <c r="R4399" s="24"/>
      <c r="S4399" s="24"/>
      <c r="T4399" s="24"/>
      <c r="U4399" s="24"/>
      <c r="V4399" s="24"/>
      <c r="AA4399" s="25"/>
      <c r="AD4399" s="64"/>
      <c r="AE4399" s="64"/>
      <c r="AF4399" s="64"/>
      <c r="AG4399" s="69"/>
    </row>
    <row r="4400" spans="1:33">
      <c r="A4400" s="37"/>
      <c r="C4400" s="59"/>
      <c r="E4400" s="60"/>
      <c r="F4400" s="60"/>
      <c r="G4400" s="60"/>
      <c r="H4400" s="38"/>
      <c r="P4400" s="24"/>
      <c r="Q4400" s="24"/>
      <c r="R4400" s="24"/>
      <c r="S4400" s="24"/>
      <c r="T4400" s="24"/>
      <c r="U4400" s="24"/>
      <c r="V4400" s="24"/>
      <c r="AA4400" s="25"/>
      <c r="AD4400" s="64"/>
      <c r="AE4400" s="64"/>
      <c r="AF4400" s="64"/>
      <c r="AG4400" s="69"/>
    </row>
    <row r="4401" spans="1:33">
      <c r="A4401" s="37"/>
      <c r="C4401" s="59"/>
      <c r="E4401" s="60"/>
      <c r="F4401" s="60"/>
      <c r="G4401" s="60"/>
      <c r="H4401" s="38"/>
      <c r="P4401" s="24"/>
      <c r="Q4401" s="24"/>
      <c r="R4401" s="24"/>
      <c r="S4401" s="24"/>
      <c r="T4401" s="24"/>
      <c r="U4401" s="24"/>
      <c r="V4401" s="24"/>
      <c r="AA4401" s="25"/>
      <c r="AD4401" s="64"/>
      <c r="AE4401" s="64"/>
      <c r="AF4401" s="64"/>
      <c r="AG4401" s="69"/>
    </row>
    <row r="4402" spans="1:33">
      <c r="A4402" s="37"/>
      <c r="C4402" s="59"/>
      <c r="E4402" s="60"/>
      <c r="F4402" s="60"/>
      <c r="G4402" s="60"/>
      <c r="H4402" s="38"/>
      <c r="P4402" s="24"/>
      <c r="Q4402" s="24"/>
      <c r="R4402" s="24"/>
      <c r="S4402" s="24"/>
      <c r="T4402" s="24"/>
      <c r="U4402" s="24"/>
      <c r="V4402" s="24"/>
      <c r="AA4402" s="25"/>
      <c r="AD4402" s="64"/>
      <c r="AE4402" s="64"/>
      <c r="AF4402" s="64"/>
      <c r="AG4402" s="69"/>
    </row>
    <row r="4403" spans="1:33">
      <c r="A4403" s="37"/>
      <c r="C4403" s="59"/>
      <c r="E4403" s="60"/>
      <c r="F4403" s="60"/>
      <c r="G4403" s="60"/>
      <c r="H4403" s="38"/>
      <c r="P4403" s="24"/>
      <c r="Q4403" s="24"/>
      <c r="R4403" s="24"/>
      <c r="S4403" s="24"/>
      <c r="T4403" s="24"/>
      <c r="U4403" s="24"/>
      <c r="V4403" s="24"/>
      <c r="AA4403" s="25"/>
      <c r="AD4403" s="64"/>
      <c r="AE4403" s="64"/>
      <c r="AF4403" s="64"/>
      <c r="AG4403" s="69"/>
    </row>
    <row r="4404" spans="1:33">
      <c r="A4404" s="37"/>
      <c r="C4404" s="59"/>
      <c r="E4404" s="60"/>
      <c r="F4404" s="60"/>
      <c r="G4404" s="60"/>
      <c r="H4404" s="38"/>
      <c r="P4404" s="24"/>
      <c r="Q4404" s="24"/>
      <c r="R4404" s="24"/>
      <c r="S4404" s="24"/>
      <c r="T4404" s="24"/>
      <c r="U4404" s="24"/>
      <c r="V4404" s="24"/>
      <c r="AA4404" s="25"/>
      <c r="AD4404" s="64"/>
      <c r="AE4404" s="64"/>
      <c r="AF4404" s="64"/>
      <c r="AG4404" s="69"/>
    </row>
    <row r="4405" spans="1:33">
      <c r="A4405" s="37"/>
      <c r="C4405" s="59"/>
      <c r="E4405" s="60"/>
      <c r="F4405" s="60"/>
      <c r="G4405" s="60"/>
      <c r="H4405" s="38"/>
      <c r="P4405" s="24"/>
      <c r="Q4405" s="24"/>
      <c r="R4405" s="24"/>
      <c r="S4405" s="24"/>
      <c r="T4405" s="24"/>
      <c r="U4405" s="24"/>
      <c r="V4405" s="24"/>
      <c r="AA4405" s="25"/>
      <c r="AD4405" s="64"/>
      <c r="AE4405" s="64"/>
      <c r="AF4405" s="64"/>
      <c r="AG4405" s="69"/>
    </row>
    <row r="4406" spans="1:33">
      <c r="A4406" s="37"/>
      <c r="C4406" s="59"/>
      <c r="E4406" s="60"/>
      <c r="F4406" s="60"/>
      <c r="G4406" s="60"/>
      <c r="H4406" s="38"/>
      <c r="P4406" s="24"/>
      <c r="Q4406" s="24"/>
      <c r="R4406" s="24"/>
      <c r="S4406" s="24"/>
      <c r="T4406" s="24"/>
      <c r="U4406" s="24"/>
      <c r="V4406" s="24"/>
      <c r="AA4406" s="25"/>
      <c r="AD4406" s="64"/>
      <c r="AE4406" s="64"/>
      <c r="AF4406" s="64"/>
      <c r="AG4406" s="69"/>
    </row>
    <row r="4407" spans="1:33">
      <c r="A4407" s="37"/>
      <c r="C4407" s="59"/>
      <c r="E4407" s="60"/>
      <c r="F4407" s="60"/>
      <c r="G4407" s="60"/>
      <c r="H4407" s="38"/>
      <c r="P4407" s="24"/>
      <c r="Q4407" s="24"/>
      <c r="R4407" s="24"/>
      <c r="S4407" s="24"/>
      <c r="T4407" s="24"/>
      <c r="U4407" s="24"/>
      <c r="V4407" s="24"/>
      <c r="AA4407" s="25"/>
      <c r="AD4407" s="64"/>
      <c r="AE4407" s="64"/>
      <c r="AF4407" s="64"/>
      <c r="AG4407" s="69"/>
    </row>
    <row r="4408" spans="1:33">
      <c r="A4408" s="37"/>
      <c r="C4408" s="59"/>
      <c r="E4408" s="60"/>
      <c r="F4408" s="60"/>
      <c r="G4408" s="60"/>
      <c r="H4408" s="38"/>
      <c r="P4408" s="24"/>
      <c r="Q4408" s="24"/>
      <c r="R4408" s="24"/>
      <c r="S4408" s="24"/>
      <c r="T4408" s="24"/>
      <c r="U4408" s="24"/>
      <c r="V4408" s="24"/>
      <c r="AA4408" s="25"/>
      <c r="AD4408" s="64"/>
      <c r="AE4408" s="64"/>
      <c r="AF4408" s="64"/>
    </row>
    <row r="4409" spans="1:33">
      <c r="A4409" s="37"/>
      <c r="C4409" s="59"/>
      <c r="E4409" s="60"/>
      <c r="F4409" s="60"/>
      <c r="G4409" s="60"/>
      <c r="H4409" s="38"/>
      <c r="P4409" s="24"/>
      <c r="Q4409" s="24"/>
      <c r="R4409" s="24"/>
      <c r="S4409" s="24"/>
      <c r="T4409" s="24"/>
      <c r="U4409" s="24"/>
      <c r="V4409" s="24"/>
      <c r="AA4409" s="25"/>
      <c r="AD4409" s="64"/>
      <c r="AE4409" s="64"/>
      <c r="AF4409" s="64"/>
    </row>
    <row r="4410" spans="1:33">
      <c r="A4410" s="37"/>
      <c r="C4410" s="59"/>
      <c r="E4410" s="60"/>
      <c r="F4410" s="60"/>
      <c r="G4410" s="60"/>
      <c r="H4410" s="38"/>
      <c r="P4410" s="24"/>
      <c r="Q4410" s="24"/>
      <c r="R4410" s="24"/>
      <c r="S4410" s="24"/>
      <c r="T4410" s="24"/>
      <c r="U4410" s="24"/>
      <c r="V4410" s="24"/>
      <c r="AA4410" s="25"/>
      <c r="AD4410" s="64"/>
      <c r="AE4410" s="64"/>
      <c r="AF4410" s="64"/>
    </row>
    <row r="4411" spans="1:33">
      <c r="A4411" s="37"/>
      <c r="C4411" s="59"/>
      <c r="E4411" s="60"/>
      <c r="F4411" s="60"/>
      <c r="G4411" s="60"/>
      <c r="H4411" s="38"/>
      <c r="P4411" s="24"/>
      <c r="Q4411" s="24"/>
      <c r="R4411" s="24"/>
      <c r="S4411" s="24"/>
      <c r="T4411" s="24"/>
      <c r="U4411" s="24"/>
      <c r="V4411" s="24"/>
      <c r="AA4411" s="25"/>
      <c r="AD4411" s="64"/>
      <c r="AE4411" s="64"/>
      <c r="AF4411" s="64"/>
    </row>
    <row r="4412" spans="1:33">
      <c r="A4412" s="37"/>
      <c r="C4412" s="59"/>
      <c r="E4412" s="60"/>
      <c r="F4412" s="60"/>
      <c r="G4412" s="60"/>
      <c r="H4412" s="38"/>
      <c r="P4412" s="24"/>
      <c r="Q4412" s="24"/>
      <c r="R4412" s="24"/>
      <c r="S4412" s="24"/>
      <c r="T4412" s="24"/>
      <c r="U4412" s="24"/>
      <c r="V4412" s="24"/>
      <c r="AA4412" s="25"/>
      <c r="AF4412" s="64"/>
    </row>
    <row r="4413" spans="1:33">
      <c r="A4413" s="37"/>
      <c r="C4413" s="59"/>
      <c r="E4413" s="60"/>
      <c r="F4413" s="60"/>
      <c r="G4413" s="60"/>
      <c r="H4413" s="38"/>
      <c r="P4413" s="24"/>
      <c r="Q4413" s="24"/>
      <c r="R4413" s="24"/>
      <c r="S4413" s="24"/>
      <c r="T4413" s="24"/>
      <c r="U4413" s="24"/>
      <c r="V4413" s="24"/>
      <c r="AA4413" s="25"/>
      <c r="AF4413" s="64"/>
    </row>
    <row r="4414" spans="1:33">
      <c r="A4414" s="37"/>
      <c r="C4414" s="59"/>
      <c r="E4414" s="60"/>
      <c r="F4414" s="60"/>
      <c r="G4414" s="60"/>
      <c r="H4414" s="38"/>
      <c r="P4414" s="24"/>
      <c r="Q4414" s="24"/>
      <c r="R4414" s="24"/>
      <c r="S4414" s="24"/>
      <c r="T4414" s="24"/>
      <c r="U4414" s="24"/>
      <c r="V4414" s="24"/>
      <c r="AA4414" s="25"/>
      <c r="AF4414" s="64"/>
    </row>
    <row r="4415" spans="1:33">
      <c r="A4415" s="37"/>
      <c r="C4415" s="59"/>
      <c r="E4415" s="60"/>
      <c r="F4415" s="60"/>
      <c r="G4415" s="60"/>
      <c r="H4415" s="38"/>
      <c r="P4415" s="24"/>
      <c r="Q4415" s="24"/>
      <c r="R4415" s="24"/>
      <c r="S4415" s="24"/>
      <c r="T4415" s="24"/>
      <c r="U4415" s="24"/>
      <c r="V4415" s="24"/>
      <c r="AA4415" s="25"/>
      <c r="AF4415" s="64"/>
    </row>
    <row r="4416" spans="1:33">
      <c r="A4416" s="37"/>
      <c r="C4416" s="59"/>
      <c r="E4416" s="60"/>
      <c r="F4416" s="60"/>
      <c r="G4416" s="60"/>
      <c r="H4416" s="38"/>
      <c r="P4416" s="24"/>
      <c r="Q4416" s="24"/>
      <c r="R4416" s="24"/>
      <c r="S4416" s="24"/>
      <c r="T4416" s="24"/>
      <c r="U4416" s="24"/>
      <c r="V4416" s="24"/>
      <c r="AA4416" s="25"/>
      <c r="AF4416" s="64"/>
    </row>
    <row r="4417" spans="1:32">
      <c r="A4417" s="37"/>
      <c r="C4417" s="59"/>
      <c r="E4417" s="60"/>
      <c r="F4417" s="60"/>
      <c r="G4417" s="60"/>
      <c r="H4417" s="38"/>
      <c r="P4417" s="24"/>
      <c r="Q4417" s="24"/>
      <c r="R4417" s="24"/>
      <c r="S4417" s="24"/>
      <c r="T4417" s="24"/>
      <c r="U4417" s="24"/>
      <c r="V4417" s="24"/>
      <c r="AA4417" s="25"/>
      <c r="AF4417" s="64"/>
    </row>
    <row r="4418" spans="1:32">
      <c r="A4418" s="37"/>
      <c r="C4418" s="59"/>
      <c r="E4418" s="60"/>
      <c r="F4418" s="60"/>
      <c r="G4418" s="60"/>
      <c r="H4418" s="38"/>
      <c r="P4418" s="24"/>
      <c r="Q4418" s="24"/>
      <c r="R4418" s="24"/>
      <c r="S4418" s="24"/>
      <c r="T4418" s="24"/>
      <c r="U4418" s="24"/>
      <c r="V4418" s="24"/>
      <c r="AA4418" s="25"/>
      <c r="AF4418" s="64"/>
    </row>
    <row r="4419" spans="1:32">
      <c r="A4419" s="37"/>
      <c r="C4419" s="59"/>
      <c r="E4419" s="60"/>
      <c r="F4419" s="60"/>
      <c r="G4419" s="60"/>
      <c r="H4419" s="38"/>
      <c r="P4419" s="24"/>
      <c r="Q4419" s="24"/>
      <c r="R4419" s="24"/>
      <c r="S4419" s="24"/>
      <c r="T4419" s="24"/>
      <c r="U4419" s="24"/>
      <c r="V4419" s="24"/>
      <c r="AA4419" s="25"/>
      <c r="AF4419" s="64"/>
    </row>
    <row r="4420" spans="1:32">
      <c r="A4420" s="37"/>
      <c r="C4420" s="59"/>
      <c r="E4420" s="60"/>
      <c r="F4420" s="60"/>
      <c r="G4420" s="60"/>
      <c r="H4420" s="38"/>
      <c r="P4420" s="24"/>
      <c r="Q4420" s="24"/>
      <c r="R4420" s="24"/>
      <c r="S4420" s="24"/>
      <c r="T4420" s="24"/>
      <c r="U4420" s="24"/>
      <c r="V4420" s="24"/>
      <c r="AA4420" s="25"/>
      <c r="AF4420" s="64"/>
    </row>
    <row r="4421" spans="1:32">
      <c r="A4421" s="37"/>
      <c r="C4421" s="59"/>
      <c r="E4421" s="60"/>
      <c r="F4421" s="60"/>
      <c r="G4421" s="60"/>
      <c r="H4421" s="38"/>
      <c r="P4421" s="24"/>
      <c r="Q4421" s="24"/>
      <c r="R4421" s="24"/>
      <c r="S4421" s="24"/>
      <c r="T4421" s="24"/>
      <c r="U4421" s="24"/>
      <c r="V4421" s="24"/>
      <c r="AA4421" s="25"/>
      <c r="AF4421" s="64"/>
    </row>
    <row r="4422" spans="1:32">
      <c r="A4422" s="37"/>
      <c r="C4422" s="59"/>
      <c r="E4422" s="60"/>
      <c r="F4422" s="60"/>
      <c r="G4422" s="60"/>
      <c r="H4422" s="38"/>
      <c r="P4422" s="24"/>
      <c r="Q4422" s="24"/>
      <c r="R4422" s="24"/>
      <c r="S4422" s="24"/>
      <c r="T4422" s="24"/>
      <c r="U4422" s="24"/>
      <c r="V4422" s="24"/>
      <c r="AA4422" s="25"/>
      <c r="AF4422" s="64"/>
    </row>
    <row r="4423" spans="1:32">
      <c r="A4423" s="37"/>
      <c r="C4423" s="59"/>
      <c r="E4423" s="60"/>
      <c r="F4423" s="60"/>
      <c r="G4423" s="60"/>
      <c r="H4423" s="38"/>
      <c r="P4423" s="24"/>
      <c r="Q4423" s="24"/>
      <c r="R4423" s="24"/>
      <c r="S4423" s="24"/>
      <c r="T4423" s="24"/>
      <c r="U4423" s="24"/>
      <c r="V4423" s="24"/>
      <c r="AA4423" s="25"/>
      <c r="AF4423" s="64"/>
    </row>
    <row r="4424" spans="1:32">
      <c r="A4424" s="37"/>
      <c r="C4424" s="59"/>
      <c r="E4424" s="60"/>
      <c r="F4424" s="60"/>
      <c r="G4424" s="60"/>
      <c r="H4424" s="38"/>
      <c r="P4424" s="24"/>
      <c r="Q4424" s="24"/>
      <c r="R4424" s="24"/>
      <c r="S4424" s="24"/>
      <c r="T4424" s="24"/>
      <c r="U4424" s="24"/>
      <c r="V4424" s="24"/>
      <c r="AA4424" s="25"/>
      <c r="AF4424" s="64"/>
    </row>
    <row r="4425" spans="1:32">
      <c r="A4425" s="37"/>
      <c r="C4425" s="59"/>
      <c r="E4425" s="60"/>
      <c r="F4425" s="60"/>
      <c r="G4425" s="60"/>
      <c r="H4425" s="38"/>
      <c r="P4425" s="24"/>
      <c r="Q4425" s="24"/>
      <c r="R4425" s="24"/>
      <c r="S4425" s="24"/>
      <c r="T4425" s="24"/>
      <c r="U4425" s="24"/>
      <c r="V4425" s="24"/>
      <c r="AA4425" s="25"/>
      <c r="AF4425" s="64"/>
    </row>
    <row r="4426" spans="1:32">
      <c r="A4426" s="37"/>
      <c r="C4426" s="59"/>
      <c r="E4426" s="60"/>
      <c r="F4426" s="60"/>
      <c r="G4426" s="60"/>
      <c r="H4426" s="38"/>
      <c r="P4426" s="24"/>
      <c r="Q4426" s="24"/>
      <c r="R4426" s="24"/>
      <c r="S4426" s="24"/>
      <c r="T4426" s="24"/>
      <c r="U4426" s="24"/>
      <c r="V4426" s="24"/>
      <c r="AA4426" s="25"/>
      <c r="AF4426" s="64"/>
    </row>
    <row r="4427" spans="1:32">
      <c r="A4427" s="37"/>
      <c r="C4427" s="59"/>
      <c r="E4427" s="60"/>
      <c r="F4427" s="60"/>
      <c r="G4427" s="60"/>
      <c r="H4427" s="38"/>
      <c r="P4427" s="24"/>
      <c r="Q4427" s="24"/>
      <c r="R4427" s="24"/>
      <c r="S4427" s="24"/>
      <c r="T4427" s="24"/>
      <c r="U4427" s="24"/>
      <c r="V4427" s="24"/>
      <c r="AA4427" s="25"/>
      <c r="AF4427" s="64"/>
    </row>
    <row r="4428" spans="1:32">
      <c r="A4428" s="37"/>
      <c r="C4428" s="59"/>
      <c r="E4428" s="60"/>
      <c r="F4428" s="60"/>
      <c r="G4428" s="60"/>
      <c r="H4428" s="38"/>
      <c r="P4428" s="24"/>
      <c r="Q4428" s="24"/>
      <c r="R4428" s="24"/>
      <c r="S4428" s="24"/>
      <c r="T4428" s="24"/>
      <c r="U4428" s="24"/>
      <c r="V4428" s="24"/>
      <c r="AA4428" s="25"/>
      <c r="AF4428" s="64"/>
    </row>
    <row r="4429" spans="1:32">
      <c r="A4429" s="37"/>
      <c r="C4429" s="59"/>
      <c r="E4429" s="60"/>
      <c r="F4429" s="60"/>
      <c r="G4429" s="60"/>
      <c r="H4429" s="38"/>
      <c r="P4429" s="24"/>
      <c r="R4429" s="24"/>
      <c r="U4429" s="61"/>
      <c r="V4429" s="61"/>
      <c r="AA4429" s="25"/>
      <c r="AF4429" s="64"/>
    </row>
    <row r="4430" spans="1:32">
      <c r="A4430" s="37"/>
      <c r="C4430" s="59"/>
      <c r="E4430" s="60"/>
      <c r="F4430" s="60"/>
      <c r="G4430" s="60"/>
      <c r="H4430" s="38"/>
      <c r="P4430" s="24"/>
      <c r="R4430" s="24"/>
      <c r="U4430" s="61"/>
      <c r="V4430" s="61"/>
      <c r="AA4430" s="25"/>
      <c r="AF4430" s="64"/>
    </row>
    <row r="4431" spans="1:32">
      <c r="A4431" s="37"/>
      <c r="C4431" s="59"/>
      <c r="E4431" s="60"/>
      <c r="F4431" s="60"/>
      <c r="G4431" s="60"/>
      <c r="H4431" s="38"/>
      <c r="P4431" s="24"/>
      <c r="R4431" s="24"/>
      <c r="U4431" s="61"/>
      <c r="V4431" s="61"/>
      <c r="AA4431" s="25"/>
      <c r="AF4431" s="64"/>
    </row>
    <row r="4432" spans="1:32">
      <c r="A4432" s="37"/>
      <c r="C4432" s="59"/>
      <c r="E4432" s="60"/>
      <c r="F4432" s="60"/>
      <c r="G4432" s="60"/>
      <c r="H4432" s="38"/>
      <c r="P4432" s="24"/>
      <c r="R4432" s="24"/>
      <c r="U4432" s="61"/>
      <c r="V4432" s="61"/>
      <c r="AA4432" s="25"/>
      <c r="AF4432" s="64"/>
    </row>
    <row r="4433" spans="1:33">
      <c r="A4433" s="37"/>
      <c r="C4433" s="59"/>
      <c r="E4433" s="60"/>
      <c r="F4433" s="60"/>
      <c r="G4433" s="60"/>
      <c r="H4433" s="38"/>
      <c r="P4433" s="24"/>
      <c r="R4433" s="24"/>
      <c r="U4433" s="61"/>
      <c r="V4433" s="61"/>
      <c r="AA4433" s="25"/>
      <c r="AD4433" s="64"/>
      <c r="AE4433" s="64"/>
      <c r="AF4433" s="64"/>
      <c r="AG4433" s="69"/>
    </row>
    <row r="4434" spans="1:33">
      <c r="A4434" s="37"/>
      <c r="C4434" s="59"/>
      <c r="E4434" s="60"/>
      <c r="F4434" s="60"/>
      <c r="G4434" s="60"/>
      <c r="H4434" s="38"/>
      <c r="P4434" s="24"/>
      <c r="R4434" s="24"/>
      <c r="U4434" s="61"/>
      <c r="V4434" s="61"/>
      <c r="AA4434" s="25"/>
      <c r="AF4434" s="64"/>
    </row>
    <row r="4435" spans="1:33">
      <c r="A4435" s="37"/>
      <c r="C4435" s="59"/>
      <c r="E4435" s="60"/>
      <c r="F4435" s="60"/>
      <c r="G4435" s="60"/>
      <c r="H4435" s="38"/>
      <c r="P4435" s="24"/>
      <c r="R4435" s="24"/>
      <c r="U4435" s="61"/>
      <c r="V4435" s="61"/>
      <c r="AA4435" s="25"/>
      <c r="AF4435" s="64"/>
    </row>
    <row r="4436" spans="1:33">
      <c r="A4436" s="37"/>
      <c r="C4436" s="59"/>
      <c r="E4436" s="60"/>
      <c r="F4436" s="60"/>
      <c r="G4436" s="60"/>
      <c r="H4436" s="38"/>
      <c r="P4436" s="24"/>
      <c r="R4436" s="24"/>
      <c r="U4436" s="61"/>
      <c r="V4436" s="61"/>
      <c r="AA4436" s="25"/>
      <c r="AF4436" s="64"/>
    </row>
    <row r="4437" spans="1:33">
      <c r="A4437" s="37"/>
      <c r="C4437" s="59"/>
      <c r="E4437" s="60"/>
      <c r="F4437" s="60"/>
      <c r="G4437" s="60"/>
      <c r="H4437" s="38"/>
      <c r="P4437" s="24"/>
      <c r="R4437" s="24"/>
      <c r="U4437" s="61"/>
      <c r="V4437" s="61"/>
      <c r="AA4437" s="25"/>
      <c r="AF4437" s="64"/>
    </row>
    <row r="4438" spans="1:33">
      <c r="A4438" s="37"/>
      <c r="C4438" s="59"/>
      <c r="E4438" s="60"/>
      <c r="F4438" s="60"/>
      <c r="G4438" s="60"/>
      <c r="H4438" s="38"/>
      <c r="P4438" s="24"/>
      <c r="R4438" s="24"/>
      <c r="U4438" s="61"/>
      <c r="V4438" s="61"/>
      <c r="AA4438" s="25"/>
      <c r="AF4438" s="64"/>
    </row>
    <row r="4439" spans="1:33">
      <c r="A4439" s="37"/>
      <c r="C4439" s="59"/>
      <c r="E4439" s="60"/>
      <c r="F4439" s="60"/>
      <c r="G4439" s="60"/>
      <c r="H4439" s="38"/>
      <c r="P4439" s="24"/>
      <c r="R4439" s="24"/>
      <c r="U4439" s="61"/>
      <c r="V4439" s="61"/>
      <c r="AA4439" s="25"/>
      <c r="AF4439" s="64"/>
    </row>
    <row r="4440" spans="1:33">
      <c r="A4440" s="37"/>
      <c r="C4440" s="59"/>
      <c r="E4440" s="60"/>
      <c r="F4440" s="60"/>
      <c r="G4440" s="60"/>
      <c r="H4440" s="38"/>
      <c r="P4440" s="24"/>
      <c r="R4440" s="24"/>
      <c r="U4440" s="61"/>
      <c r="V4440" s="61"/>
      <c r="AA4440" s="25"/>
      <c r="AF4440" s="64"/>
    </row>
    <row r="4441" spans="1:33">
      <c r="A4441" s="37"/>
      <c r="C4441" s="59"/>
      <c r="E4441" s="60"/>
      <c r="F4441" s="60"/>
      <c r="G4441" s="60"/>
      <c r="H4441" s="38"/>
      <c r="P4441" s="24"/>
      <c r="R4441" s="24"/>
      <c r="U4441" s="61"/>
      <c r="V4441" s="61"/>
      <c r="AA4441" s="25"/>
      <c r="AF4441" s="64"/>
    </row>
    <row r="4442" spans="1:33">
      <c r="A4442" s="37"/>
      <c r="C4442" s="59"/>
      <c r="E4442" s="60"/>
      <c r="F4442" s="60"/>
      <c r="G4442" s="60"/>
      <c r="H4442" s="38"/>
      <c r="P4442" s="24"/>
      <c r="R4442" s="24"/>
      <c r="U4442" s="61"/>
      <c r="V4442" s="61"/>
      <c r="AA4442" s="25"/>
      <c r="AF4442" s="64"/>
    </row>
    <row r="4443" spans="1:33">
      <c r="A4443" s="37"/>
      <c r="C4443" s="59"/>
      <c r="E4443" s="60"/>
      <c r="F4443" s="60"/>
      <c r="G4443" s="60"/>
      <c r="H4443" s="38"/>
      <c r="P4443" s="24"/>
      <c r="R4443" s="24"/>
      <c r="U4443" s="61"/>
      <c r="V4443" s="61"/>
      <c r="AA4443" s="25"/>
      <c r="AF4443" s="64"/>
    </row>
    <row r="4444" spans="1:33">
      <c r="A4444" s="37"/>
      <c r="C4444" s="59"/>
      <c r="E4444" s="60"/>
      <c r="F4444" s="60"/>
      <c r="G4444" s="60"/>
      <c r="H4444" s="38"/>
      <c r="P4444" s="24"/>
      <c r="R4444" s="24"/>
      <c r="U4444" s="61"/>
      <c r="V4444" s="61"/>
      <c r="AA4444" s="25"/>
      <c r="AF4444" s="64"/>
    </row>
    <row r="4445" spans="1:33">
      <c r="A4445" s="37"/>
      <c r="C4445" s="59"/>
      <c r="E4445" s="60"/>
      <c r="F4445" s="60"/>
      <c r="G4445" s="60"/>
      <c r="H4445" s="38"/>
      <c r="P4445" s="24"/>
      <c r="R4445" s="24"/>
      <c r="U4445" s="61"/>
      <c r="V4445" s="61"/>
      <c r="AA4445" s="25"/>
      <c r="AF4445" s="64"/>
    </row>
    <row r="4446" spans="1:33">
      <c r="A4446" s="37"/>
      <c r="C4446" s="59"/>
      <c r="E4446" s="60"/>
      <c r="F4446" s="60"/>
      <c r="G4446" s="60"/>
      <c r="H4446" s="38"/>
      <c r="P4446" s="24"/>
      <c r="R4446" s="24"/>
      <c r="U4446" s="61"/>
      <c r="V4446" s="61"/>
      <c r="AA4446" s="25"/>
      <c r="AF4446" s="64"/>
    </row>
    <row r="4447" spans="1:33">
      <c r="A4447" s="37"/>
      <c r="C4447" s="59"/>
      <c r="E4447" s="60"/>
      <c r="F4447" s="60"/>
      <c r="G4447" s="60"/>
      <c r="H4447" s="38"/>
      <c r="P4447" s="24"/>
      <c r="R4447" s="24"/>
      <c r="U4447" s="61"/>
      <c r="V4447" s="61"/>
      <c r="AA4447" s="25"/>
      <c r="AF4447" s="64"/>
    </row>
    <row r="4448" spans="1:33">
      <c r="A4448" s="37"/>
      <c r="C4448" s="59"/>
      <c r="E4448" s="60"/>
      <c r="F4448" s="60"/>
      <c r="G4448" s="60"/>
      <c r="H4448" s="38"/>
      <c r="P4448" s="24"/>
      <c r="R4448" s="24"/>
      <c r="U4448" s="61"/>
      <c r="V4448" s="61"/>
      <c r="AA4448" s="25"/>
      <c r="AF4448" s="64"/>
    </row>
    <row r="4449" spans="1:33">
      <c r="A4449" s="37"/>
      <c r="C4449" s="59"/>
      <c r="E4449" s="60"/>
      <c r="F4449" s="60"/>
      <c r="G4449" s="60"/>
      <c r="H4449" s="38"/>
      <c r="P4449" s="24"/>
      <c r="R4449" s="24"/>
      <c r="U4449" s="61"/>
      <c r="V4449" s="61"/>
      <c r="AA4449" s="25"/>
      <c r="AF4449" s="64"/>
    </row>
    <row r="4450" spans="1:33">
      <c r="A4450" s="37"/>
      <c r="C4450" s="59"/>
      <c r="E4450" s="60"/>
      <c r="F4450" s="60"/>
      <c r="G4450" s="60"/>
      <c r="H4450" s="38"/>
      <c r="P4450" s="24"/>
      <c r="R4450" s="24"/>
      <c r="U4450" s="61"/>
      <c r="V4450" s="61"/>
      <c r="AA4450" s="25"/>
      <c r="AF4450" s="64"/>
    </row>
    <row r="4451" spans="1:33">
      <c r="A4451" s="37"/>
      <c r="C4451" s="59"/>
      <c r="E4451" s="60"/>
      <c r="F4451" s="60"/>
      <c r="G4451" s="60"/>
      <c r="H4451" s="38"/>
      <c r="P4451" s="24"/>
      <c r="R4451" s="24"/>
      <c r="U4451" s="61"/>
      <c r="V4451" s="61"/>
      <c r="AA4451" s="25"/>
      <c r="AF4451" s="64"/>
    </row>
    <row r="4452" spans="1:33">
      <c r="A4452" s="37"/>
      <c r="C4452" s="59"/>
      <c r="E4452" s="60"/>
      <c r="F4452" s="60"/>
      <c r="G4452" s="60"/>
      <c r="H4452" s="38"/>
      <c r="P4452" s="24"/>
      <c r="R4452" s="24"/>
      <c r="U4452" s="61"/>
      <c r="V4452" s="61"/>
      <c r="AA4452" s="25"/>
      <c r="AD4452" s="64"/>
      <c r="AE4452" s="64"/>
      <c r="AF4452" s="64"/>
    </row>
    <row r="4453" spans="1:33">
      <c r="A4453" s="37"/>
      <c r="C4453" s="59"/>
      <c r="E4453" s="60"/>
      <c r="F4453" s="60"/>
      <c r="G4453" s="60"/>
      <c r="H4453" s="38"/>
      <c r="P4453" s="24"/>
      <c r="R4453" s="24"/>
      <c r="U4453" s="61"/>
      <c r="V4453" s="61"/>
      <c r="AA4453" s="25"/>
      <c r="AF4453" s="64"/>
    </row>
    <row r="4454" spans="1:33">
      <c r="A4454" s="37"/>
      <c r="C4454" s="59"/>
      <c r="E4454" s="60"/>
      <c r="F4454" s="60"/>
      <c r="G4454" s="60"/>
      <c r="H4454" s="38"/>
      <c r="P4454" s="24"/>
      <c r="R4454" s="24"/>
      <c r="U4454" s="61"/>
      <c r="V4454" s="61"/>
      <c r="AA4454" s="25"/>
      <c r="AF4454" s="64"/>
    </row>
    <row r="4455" spans="1:33">
      <c r="A4455" s="37"/>
      <c r="C4455" s="59"/>
      <c r="E4455" s="60"/>
      <c r="F4455" s="60"/>
      <c r="G4455" s="60"/>
      <c r="H4455" s="38"/>
      <c r="P4455" s="24"/>
      <c r="R4455" s="24"/>
      <c r="U4455" s="61"/>
      <c r="V4455" s="61"/>
      <c r="AA4455" s="25"/>
      <c r="AF4455" s="64"/>
    </row>
    <row r="4456" spans="1:33">
      <c r="A4456" s="37"/>
      <c r="C4456" s="59"/>
      <c r="E4456" s="60"/>
      <c r="F4456" s="60"/>
      <c r="G4456" s="60"/>
      <c r="H4456" s="38"/>
      <c r="P4456" s="24"/>
      <c r="R4456" s="24"/>
      <c r="U4456" s="61"/>
      <c r="V4456" s="61"/>
      <c r="AA4456" s="25"/>
      <c r="AF4456" s="64"/>
    </row>
    <row r="4457" spans="1:33">
      <c r="A4457" s="37"/>
      <c r="C4457" s="59"/>
      <c r="E4457" s="60"/>
      <c r="F4457" s="60"/>
      <c r="G4457" s="60"/>
      <c r="H4457" s="38"/>
      <c r="P4457" s="24"/>
      <c r="R4457" s="24"/>
      <c r="U4457" s="61"/>
      <c r="V4457" s="61"/>
      <c r="AA4457" s="25"/>
      <c r="AF4457" s="64"/>
    </row>
    <row r="4458" spans="1:33">
      <c r="A4458" s="37"/>
      <c r="C4458" s="59"/>
      <c r="E4458" s="60"/>
      <c r="F4458" s="60"/>
      <c r="G4458" s="60"/>
      <c r="H4458" s="38"/>
      <c r="P4458" s="24"/>
      <c r="R4458" s="24"/>
      <c r="U4458" s="61"/>
      <c r="V4458" s="61"/>
      <c r="AA4458" s="25"/>
      <c r="AF4458" s="64"/>
    </row>
    <row r="4459" spans="1:33">
      <c r="A4459" s="37"/>
      <c r="C4459" s="59"/>
      <c r="E4459" s="60"/>
      <c r="F4459" s="60"/>
      <c r="G4459" s="60"/>
      <c r="H4459" s="38"/>
      <c r="P4459" s="24"/>
      <c r="R4459" s="24"/>
      <c r="U4459" s="61"/>
      <c r="V4459" s="61"/>
      <c r="AA4459" s="25"/>
      <c r="AF4459" s="64"/>
    </row>
    <row r="4460" spans="1:33">
      <c r="A4460" s="37"/>
      <c r="C4460" s="59"/>
      <c r="E4460" s="60"/>
      <c r="F4460" s="60"/>
      <c r="G4460" s="60"/>
      <c r="H4460" s="38"/>
      <c r="P4460" s="24"/>
      <c r="R4460" s="24"/>
      <c r="S4460" s="37"/>
      <c r="U4460" s="61"/>
      <c r="V4460" s="61"/>
      <c r="AA4460" s="25"/>
      <c r="AD4460" s="64"/>
      <c r="AE4460" s="64"/>
      <c r="AF4460" s="64"/>
    </row>
    <row r="4461" spans="1:33">
      <c r="A4461" s="37"/>
      <c r="C4461" s="59"/>
      <c r="E4461" s="60"/>
      <c r="F4461" s="60"/>
      <c r="G4461" s="60"/>
      <c r="H4461" s="38"/>
      <c r="P4461" s="24"/>
      <c r="R4461" s="24"/>
      <c r="S4461" s="37"/>
      <c r="U4461" s="61"/>
      <c r="V4461" s="61"/>
      <c r="AA4461" s="25"/>
      <c r="AF4461" s="64"/>
    </row>
    <row r="4462" spans="1:33">
      <c r="A4462" s="37"/>
      <c r="C4462" s="59"/>
      <c r="E4462" s="60"/>
      <c r="F4462" s="60"/>
      <c r="G4462" s="60"/>
      <c r="H4462" s="38"/>
      <c r="P4462" s="24"/>
      <c r="R4462" s="24"/>
      <c r="S4462" s="37"/>
      <c r="U4462" s="61"/>
      <c r="V4462" s="61"/>
      <c r="AA4462" s="25"/>
      <c r="AF4462" s="64"/>
    </row>
    <row r="4463" spans="1:33">
      <c r="A4463" s="37"/>
      <c r="C4463" s="59"/>
      <c r="E4463" s="60"/>
      <c r="F4463" s="60"/>
      <c r="G4463" s="60"/>
      <c r="H4463" s="38"/>
      <c r="P4463" s="24"/>
      <c r="R4463" s="24"/>
      <c r="S4463" s="37"/>
      <c r="U4463" s="61"/>
      <c r="V4463" s="61"/>
      <c r="AA4463" s="25"/>
      <c r="AF4463" s="64"/>
    </row>
    <row r="4464" spans="1:33">
      <c r="A4464" s="37"/>
      <c r="C4464" s="59"/>
      <c r="E4464" s="60"/>
      <c r="F4464" s="60"/>
      <c r="G4464" s="60"/>
      <c r="H4464" s="38"/>
      <c r="P4464" s="24"/>
      <c r="R4464" s="24"/>
      <c r="S4464" s="37"/>
      <c r="U4464" s="61"/>
      <c r="V4464" s="61"/>
      <c r="AA4464" s="25"/>
      <c r="AF4464" s="64"/>
      <c r="AG4464" s="69"/>
    </row>
    <row r="4465" spans="1:33">
      <c r="A4465" s="37"/>
      <c r="C4465" s="59"/>
      <c r="E4465" s="60"/>
      <c r="F4465" s="60"/>
      <c r="G4465" s="60"/>
      <c r="H4465" s="38"/>
      <c r="P4465" s="24"/>
      <c r="R4465" s="24"/>
      <c r="S4465" s="37"/>
      <c r="U4465" s="61"/>
      <c r="V4465" s="61"/>
      <c r="AA4465" s="25"/>
      <c r="AD4465" s="64"/>
      <c r="AE4465" s="64"/>
      <c r="AF4465" s="64"/>
      <c r="AG4465" s="69"/>
    </row>
    <row r="4466" spans="1:33">
      <c r="A4466" s="37"/>
      <c r="C4466" s="59"/>
      <c r="E4466" s="60"/>
      <c r="F4466" s="60"/>
      <c r="G4466" s="60"/>
      <c r="H4466" s="38"/>
      <c r="P4466" s="24"/>
      <c r="R4466" s="24"/>
      <c r="S4466" s="37"/>
      <c r="U4466" s="61"/>
      <c r="V4466" s="61"/>
      <c r="AA4466" s="25"/>
      <c r="AF4466" s="64"/>
    </row>
    <row r="4467" spans="1:33">
      <c r="A4467" s="37"/>
      <c r="C4467" s="59"/>
      <c r="E4467" s="60"/>
      <c r="F4467" s="60"/>
      <c r="G4467" s="60"/>
      <c r="H4467" s="38"/>
      <c r="P4467" s="24"/>
      <c r="R4467" s="24"/>
      <c r="S4467" s="37"/>
      <c r="U4467" s="61"/>
      <c r="V4467" s="61"/>
      <c r="AA4467" s="25"/>
      <c r="AD4467" s="64"/>
      <c r="AE4467" s="64"/>
      <c r="AF4467" s="64"/>
    </row>
    <row r="4468" spans="1:33">
      <c r="A4468" s="37"/>
      <c r="C4468" s="59"/>
      <c r="E4468" s="60"/>
      <c r="F4468" s="60"/>
      <c r="G4468" s="60"/>
      <c r="H4468" s="38"/>
      <c r="P4468" s="24"/>
      <c r="R4468" s="24"/>
      <c r="S4468" s="37"/>
      <c r="U4468" s="61"/>
      <c r="V4468" s="61"/>
      <c r="AA4468" s="25"/>
      <c r="AF4468" s="64"/>
    </row>
    <row r="4469" spans="1:33">
      <c r="A4469" s="37"/>
      <c r="C4469" s="59"/>
      <c r="E4469" s="60"/>
      <c r="F4469" s="60"/>
      <c r="G4469" s="60"/>
      <c r="H4469" s="38"/>
      <c r="P4469" s="24"/>
      <c r="R4469" s="24"/>
      <c r="S4469" s="37"/>
      <c r="U4469" s="61"/>
      <c r="V4469" s="61"/>
      <c r="AA4469" s="25"/>
      <c r="AF4469" s="64"/>
    </row>
    <row r="4470" spans="1:33">
      <c r="A4470" s="37"/>
      <c r="C4470" s="59"/>
      <c r="E4470" s="60"/>
      <c r="F4470" s="60"/>
      <c r="G4470" s="60"/>
      <c r="H4470" s="38"/>
      <c r="P4470" s="24"/>
      <c r="R4470" s="24"/>
      <c r="S4470" s="37"/>
      <c r="U4470" s="61"/>
      <c r="V4470" s="61"/>
      <c r="AA4470" s="25"/>
      <c r="AF4470" s="64"/>
    </row>
    <row r="4471" spans="1:33">
      <c r="A4471" s="37"/>
      <c r="C4471" s="59"/>
      <c r="E4471" s="60"/>
      <c r="F4471" s="60"/>
      <c r="G4471" s="60"/>
      <c r="H4471" s="38"/>
      <c r="P4471" s="24"/>
      <c r="R4471" s="24"/>
      <c r="S4471" s="37"/>
      <c r="U4471" s="61"/>
      <c r="V4471" s="61"/>
      <c r="AA4471" s="25"/>
      <c r="AF4471" s="64"/>
    </row>
    <row r="4472" spans="1:33">
      <c r="A4472" s="37"/>
      <c r="C4472" s="59"/>
      <c r="E4472" s="60"/>
      <c r="F4472" s="60"/>
      <c r="G4472" s="60"/>
      <c r="H4472" s="38"/>
      <c r="P4472" s="24"/>
      <c r="R4472" s="24"/>
      <c r="S4472" s="37"/>
      <c r="U4472" s="61"/>
      <c r="V4472" s="61"/>
      <c r="AA4472" s="25"/>
      <c r="AF4472" s="64"/>
    </row>
    <row r="4473" spans="1:33">
      <c r="A4473" s="37"/>
      <c r="C4473" s="59"/>
      <c r="E4473" s="60"/>
      <c r="F4473" s="60"/>
      <c r="G4473" s="60"/>
      <c r="H4473" s="38"/>
      <c r="P4473" s="24"/>
      <c r="R4473" s="24"/>
      <c r="S4473" s="37"/>
      <c r="U4473" s="61"/>
      <c r="V4473" s="61"/>
      <c r="AA4473" s="25"/>
      <c r="AF4473" s="64"/>
    </row>
    <row r="4474" spans="1:33">
      <c r="A4474" s="37"/>
      <c r="C4474" s="59"/>
      <c r="E4474" s="60"/>
      <c r="F4474" s="60"/>
      <c r="G4474" s="60"/>
      <c r="H4474" s="38"/>
      <c r="P4474" s="24"/>
      <c r="R4474" s="24"/>
      <c r="S4474" s="37"/>
      <c r="U4474" s="61"/>
      <c r="V4474" s="61"/>
      <c r="AA4474" s="25"/>
      <c r="AF4474" s="64"/>
    </row>
    <row r="4475" spans="1:33">
      <c r="A4475" s="37"/>
      <c r="C4475" s="59"/>
      <c r="E4475" s="60"/>
      <c r="F4475" s="60"/>
      <c r="G4475" s="60"/>
      <c r="H4475" s="38"/>
      <c r="P4475" s="24"/>
      <c r="R4475" s="24"/>
      <c r="S4475" s="37"/>
      <c r="U4475" s="61"/>
      <c r="V4475" s="61"/>
      <c r="AA4475" s="25"/>
      <c r="AF4475" s="64"/>
    </row>
    <row r="4476" spans="1:33">
      <c r="A4476" s="37"/>
      <c r="C4476" s="59"/>
      <c r="E4476" s="60"/>
      <c r="F4476" s="60"/>
      <c r="G4476" s="60"/>
      <c r="H4476" s="38"/>
      <c r="P4476" s="24"/>
      <c r="R4476" s="24"/>
      <c r="S4476" s="37"/>
      <c r="U4476" s="61"/>
      <c r="V4476" s="61"/>
      <c r="AA4476" s="25"/>
      <c r="AF4476" s="64"/>
    </row>
    <row r="4477" spans="1:33">
      <c r="A4477" s="37"/>
      <c r="C4477" s="59"/>
      <c r="E4477" s="60"/>
      <c r="F4477" s="60"/>
      <c r="G4477" s="60"/>
      <c r="H4477" s="38"/>
      <c r="P4477" s="24"/>
      <c r="R4477" s="24"/>
      <c r="S4477" s="37"/>
      <c r="U4477" s="61"/>
      <c r="V4477" s="61"/>
      <c r="AA4477" s="25"/>
      <c r="AF4477" s="64"/>
    </row>
    <row r="4478" spans="1:33">
      <c r="A4478" s="37"/>
      <c r="C4478" s="59"/>
      <c r="E4478" s="60"/>
      <c r="F4478" s="60"/>
      <c r="G4478" s="60"/>
      <c r="H4478" s="38"/>
      <c r="P4478" s="24"/>
      <c r="R4478" s="24"/>
      <c r="S4478" s="37"/>
      <c r="U4478" s="61"/>
      <c r="V4478" s="61"/>
      <c r="AA4478" s="25"/>
      <c r="AF4478" s="64"/>
    </row>
    <row r="4479" spans="1:33">
      <c r="A4479" s="37"/>
      <c r="C4479" s="59"/>
      <c r="E4479" s="60"/>
      <c r="F4479" s="60"/>
      <c r="G4479" s="60"/>
      <c r="H4479" s="38"/>
      <c r="P4479" s="24"/>
      <c r="R4479" s="24"/>
      <c r="S4479" s="37"/>
      <c r="U4479" s="61"/>
      <c r="V4479" s="61"/>
      <c r="AA4479" s="25"/>
      <c r="AF4479" s="64"/>
    </row>
    <row r="4480" spans="1:33">
      <c r="A4480" s="37"/>
      <c r="C4480" s="59"/>
      <c r="E4480" s="60"/>
      <c r="F4480" s="60"/>
      <c r="G4480" s="60"/>
      <c r="H4480" s="38"/>
      <c r="P4480" s="24"/>
      <c r="R4480" s="24"/>
      <c r="S4480" s="37"/>
      <c r="U4480" s="61"/>
      <c r="V4480" s="61"/>
      <c r="AA4480" s="25"/>
      <c r="AF4480" s="64"/>
    </row>
    <row r="4481" spans="1:33">
      <c r="A4481" s="37"/>
      <c r="C4481" s="59"/>
      <c r="E4481" s="60"/>
      <c r="F4481" s="60"/>
      <c r="G4481" s="60"/>
      <c r="H4481" s="38"/>
      <c r="P4481" s="24"/>
      <c r="R4481" s="24"/>
      <c r="S4481" s="37"/>
      <c r="U4481" s="61"/>
      <c r="V4481" s="61"/>
      <c r="AA4481" s="25"/>
      <c r="AF4481" s="64"/>
    </row>
    <row r="4482" spans="1:33">
      <c r="A4482" s="37"/>
      <c r="C4482" s="59"/>
      <c r="E4482" s="60"/>
      <c r="F4482" s="60"/>
      <c r="G4482" s="60"/>
      <c r="H4482" s="38"/>
      <c r="P4482" s="24"/>
      <c r="R4482" s="24"/>
      <c r="S4482" s="37"/>
      <c r="U4482" s="61"/>
      <c r="V4482" s="61"/>
      <c r="AA4482" s="25"/>
      <c r="AF4482" s="64"/>
    </row>
    <row r="4483" spans="1:33">
      <c r="A4483" s="37"/>
      <c r="C4483" s="59"/>
      <c r="E4483" s="60"/>
      <c r="F4483" s="60"/>
      <c r="G4483" s="60"/>
      <c r="H4483" s="38"/>
      <c r="P4483" s="24"/>
      <c r="R4483" s="24"/>
      <c r="S4483" s="37"/>
      <c r="U4483" s="61"/>
      <c r="V4483" s="61"/>
      <c r="AA4483" s="25"/>
      <c r="AF4483" s="64"/>
    </row>
    <row r="4484" spans="1:33">
      <c r="A4484" s="37"/>
      <c r="C4484" s="59"/>
      <c r="E4484" s="60"/>
      <c r="F4484" s="60"/>
      <c r="G4484" s="60"/>
      <c r="H4484" s="38"/>
      <c r="P4484" s="24"/>
      <c r="R4484" s="24"/>
      <c r="S4484" s="37"/>
      <c r="U4484" s="61"/>
      <c r="V4484" s="61"/>
      <c r="AA4484" s="25"/>
      <c r="AF4484" s="64"/>
    </row>
    <row r="4485" spans="1:33">
      <c r="A4485" s="37"/>
      <c r="C4485" s="59"/>
      <c r="E4485" s="60"/>
      <c r="F4485" s="60"/>
      <c r="G4485" s="60"/>
      <c r="H4485" s="38"/>
      <c r="P4485" s="24"/>
      <c r="R4485" s="24"/>
      <c r="S4485" s="37"/>
      <c r="U4485" s="61"/>
      <c r="V4485" s="61"/>
      <c r="AA4485" s="25"/>
      <c r="AF4485" s="64"/>
    </row>
    <row r="4486" spans="1:33">
      <c r="A4486" s="37"/>
      <c r="C4486" s="59"/>
      <c r="E4486" s="60"/>
      <c r="F4486" s="60"/>
      <c r="G4486" s="60"/>
      <c r="H4486" s="38"/>
      <c r="P4486" s="24"/>
      <c r="R4486" s="24"/>
      <c r="S4486" s="37"/>
      <c r="U4486" s="61"/>
      <c r="V4486" s="61"/>
      <c r="AA4486" s="25"/>
      <c r="AF4486" s="64"/>
    </row>
    <row r="4487" spans="1:33">
      <c r="A4487" s="37"/>
      <c r="C4487" s="59"/>
      <c r="E4487" s="60"/>
      <c r="F4487" s="60"/>
      <c r="G4487" s="60"/>
      <c r="H4487" s="38"/>
      <c r="P4487" s="24"/>
      <c r="R4487" s="24"/>
      <c r="S4487" s="37"/>
      <c r="U4487" s="61"/>
      <c r="V4487" s="61"/>
      <c r="AA4487" s="25"/>
      <c r="AF4487" s="64"/>
    </row>
    <row r="4488" spans="1:33">
      <c r="A4488" s="37"/>
      <c r="C4488" s="59"/>
      <c r="E4488" s="60"/>
      <c r="F4488" s="60"/>
      <c r="G4488" s="60"/>
      <c r="H4488" s="38"/>
      <c r="P4488" s="24"/>
      <c r="R4488" s="24"/>
      <c r="S4488" s="37"/>
      <c r="U4488" s="61"/>
      <c r="V4488" s="61"/>
      <c r="AA4488" s="25"/>
      <c r="AF4488" s="64"/>
    </row>
    <row r="4489" spans="1:33">
      <c r="A4489" s="37"/>
      <c r="C4489" s="59"/>
      <c r="E4489" s="60"/>
      <c r="F4489" s="60"/>
      <c r="G4489" s="60"/>
      <c r="H4489" s="38"/>
      <c r="P4489" s="24"/>
      <c r="R4489" s="24"/>
      <c r="S4489" s="37"/>
      <c r="U4489" s="61"/>
      <c r="V4489" s="61"/>
      <c r="AA4489" s="25"/>
      <c r="AF4489" s="64"/>
    </row>
    <row r="4490" spans="1:33">
      <c r="A4490" s="37"/>
      <c r="C4490" s="59"/>
      <c r="E4490" s="60"/>
      <c r="F4490" s="60"/>
      <c r="G4490" s="60"/>
      <c r="H4490" s="38"/>
      <c r="P4490" s="24"/>
      <c r="R4490" s="24"/>
      <c r="S4490" s="37"/>
      <c r="U4490" s="61"/>
      <c r="V4490" s="61"/>
      <c r="AA4490" s="25"/>
      <c r="AF4490" s="64"/>
    </row>
    <row r="4491" spans="1:33">
      <c r="A4491" s="37"/>
      <c r="C4491" s="59"/>
      <c r="E4491" s="60"/>
      <c r="F4491" s="60"/>
      <c r="G4491" s="60"/>
      <c r="H4491" s="38"/>
      <c r="P4491" s="24"/>
      <c r="R4491" s="24"/>
      <c r="S4491" s="37"/>
      <c r="U4491" s="61"/>
      <c r="V4491" s="61"/>
      <c r="AA4491" s="25"/>
      <c r="AF4491" s="64"/>
    </row>
    <row r="4492" spans="1:33">
      <c r="A4492" s="37"/>
      <c r="C4492" s="59"/>
      <c r="E4492" s="60"/>
      <c r="F4492" s="60"/>
      <c r="G4492" s="60"/>
      <c r="H4492" s="38"/>
      <c r="P4492" s="24"/>
      <c r="R4492" s="24"/>
      <c r="S4492" s="37"/>
      <c r="U4492" s="61"/>
      <c r="V4492" s="61"/>
      <c r="AA4492" s="25"/>
      <c r="AF4492" s="64"/>
    </row>
    <row r="4493" spans="1:33">
      <c r="A4493" s="37"/>
      <c r="C4493" s="59"/>
      <c r="E4493" s="60"/>
      <c r="F4493" s="60"/>
      <c r="G4493" s="60"/>
      <c r="H4493" s="38"/>
      <c r="P4493" s="24"/>
      <c r="R4493" s="24"/>
      <c r="S4493" s="37"/>
      <c r="U4493" s="61"/>
      <c r="V4493" s="61"/>
      <c r="AA4493" s="25"/>
      <c r="AF4493" s="64"/>
    </row>
    <row r="4494" spans="1:33">
      <c r="A4494" s="37"/>
      <c r="C4494" s="59"/>
      <c r="E4494" s="60"/>
      <c r="F4494" s="60"/>
      <c r="G4494" s="60"/>
      <c r="H4494" s="38"/>
      <c r="P4494" s="24"/>
      <c r="R4494" s="24"/>
      <c r="S4494" s="37"/>
      <c r="U4494" s="61"/>
      <c r="V4494" s="61"/>
      <c r="AA4494" s="25"/>
      <c r="AF4494" s="64"/>
    </row>
    <row r="4495" spans="1:33">
      <c r="A4495" s="37"/>
      <c r="C4495" s="59"/>
      <c r="E4495" s="60"/>
      <c r="F4495" s="60"/>
      <c r="G4495" s="60"/>
      <c r="H4495" s="38"/>
      <c r="P4495" s="24"/>
      <c r="R4495" s="24"/>
      <c r="S4495" s="37"/>
      <c r="U4495" s="61"/>
      <c r="V4495" s="61"/>
      <c r="AA4495" s="25"/>
      <c r="AF4495" s="64"/>
      <c r="AG4495" s="64"/>
    </row>
    <row r="4496" spans="1:33">
      <c r="A4496" s="37"/>
      <c r="B4496" s="29"/>
      <c r="C4496" s="59"/>
      <c r="E4496" s="60"/>
      <c r="F4496" s="60"/>
      <c r="G4496" s="60"/>
      <c r="H4496" s="38"/>
      <c r="P4496" s="24"/>
      <c r="R4496" s="24"/>
      <c r="U4496" s="61"/>
      <c r="V4496" s="61"/>
      <c r="AA4496" s="25"/>
      <c r="AF4496" s="64"/>
    </row>
    <row r="4497" spans="1:32">
      <c r="A4497" s="37"/>
      <c r="B4497" s="29"/>
      <c r="C4497" s="59"/>
      <c r="E4497" s="60"/>
      <c r="F4497" s="60"/>
      <c r="G4497" s="60"/>
      <c r="H4497" s="38"/>
      <c r="P4497" s="24"/>
      <c r="R4497" s="24"/>
      <c r="U4497" s="61"/>
      <c r="V4497" s="61"/>
      <c r="AA4497" s="25"/>
      <c r="AF4497" s="64"/>
    </row>
    <row r="4498" spans="1:32">
      <c r="A4498" s="37"/>
      <c r="B4498" s="29"/>
      <c r="C4498" s="59"/>
      <c r="E4498" s="60"/>
      <c r="F4498" s="60"/>
      <c r="G4498" s="60"/>
      <c r="H4498" s="38"/>
      <c r="P4498" s="24"/>
      <c r="R4498" s="24"/>
      <c r="U4498" s="61"/>
      <c r="V4498" s="61"/>
      <c r="AA4498" s="25"/>
      <c r="AF4498" s="64"/>
    </row>
    <row r="4499" spans="1:32">
      <c r="A4499" s="37"/>
      <c r="B4499" s="29"/>
      <c r="C4499" s="59"/>
      <c r="E4499" s="60"/>
      <c r="F4499" s="60"/>
      <c r="G4499" s="60"/>
      <c r="H4499" s="38"/>
      <c r="P4499" s="24"/>
      <c r="R4499" s="24"/>
      <c r="U4499" s="61"/>
      <c r="V4499" s="61"/>
      <c r="AA4499" s="25"/>
      <c r="AD4499" s="64"/>
      <c r="AE4499" s="64"/>
      <c r="AF4499" s="64"/>
    </row>
    <row r="4500" spans="1:32">
      <c r="A4500" s="37"/>
      <c r="B4500" s="29"/>
      <c r="C4500" s="59"/>
      <c r="E4500" s="60"/>
      <c r="F4500" s="60"/>
      <c r="G4500" s="60"/>
      <c r="H4500" s="38"/>
      <c r="P4500" s="24"/>
      <c r="R4500" s="24"/>
      <c r="U4500" s="61"/>
      <c r="V4500" s="61"/>
      <c r="AA4500" s="25"/>
      <c r="AF4500" s="64"/>
    </row>
    <row r="4501" spans="1:32">
      <c r="A4501" s="37"/>
      <c r="B4501" s="29"/>
      <c r="C4501" s="59"/>
      <c r="E4501" s="60"/>
      <c r="F4501" s="60"/>
      <c r="G4501" s="60"/>
      <c r="H4501" s="38"/>
      <c r="P4501" s="24"/>
      <c r="R4501" s="24"/>
      <c r="U4501" s="61"/>
      <c r="V4501" s="61"/>
      <c r="AA4501" s="25"/>
      <c r="AF4501" s="64"/>
    </row>
    <row r="4502" spans="1:32">
      <c r="A4502" s="37"/>
      <c r="B4502" s="29"/>
      <c r="C4502" s="59"/>
      <c r="E4502" s="60"/>
      <c r="F4502" s="60"/>
      <c r="G4502" s="60"/>
      <c r="H4502" s="38"/>
      <c r="P4502" s="24"/>
      <c r="R4502" s="24"/>
      <c r="U4502" s="61"/>
      <c r="V4502" s="61"/>
      <c r="AA4502" s="25"/>
      <c r="AF4502" s="64"/>
    </row>
    <row r="4503" spans="1:32">
      <c r="A4503" s="37"/>
      <c r="B4503" s="29"/>
      <c r="C4503" s="59"/>
      <c r="E4503" s="60"/>
      <c r="F4503" s="60"/>
      <c r="G4503" s="60"/>
      <c r="H4503" s="38"/>
      <c r="P4503" s="24"/>
      <c r="R4503" s="24"/>
      <c r="U4503" s="61"/>
      <c r="V4503" s="61"/>
      <c r="AA4503" s="25"/>
      <c r="AF4503" s="64"/>
    </row>
    <row r="4504" spans="1:32">
      <c r="A4504" s="37"/>
      <c r="B4504" s="29"/>
      <c r="C4504" s="59"/>
      <c r="E4504" s="60"/>
      <c r="F4504" s="60"/>
      <c r="G4504" s="60"/>
      <c r="H4504" s="38"/>
      <c r="P4504" s="24"/>
      <c r="R4504" s="24"/>
      <c r="U4504" s="61"/>
      <c r="V4504" s="61"/>
      <c r="AA4504" s="25"/>
      <c r="AF4504" s="64"/>
    </row>
    <row r="4505" spans="1:32">
      <c r="A4505" s="37"/>
      <c r="B4505" s="29"/>
      <c r="C4505" s="59"/>
      <c r="E4505" s="60"/>
      <c r="F4505" s="60"/>
      <c r="G4505" s="60"/>
      <c r="H4505" s="38"/>
      <c r="P4505" s="24"/>
      <c r="R4505" s="24"/>
      <c r="U4505" s="61"/>
      <c r="V4505" s="61"/>
      <c r="AA4505" s="25"/>
      <c r="AF4505" s="64"/>
    </row>
    <row r="4506" spans="1:32">
      <c r="A4506" s="37"/>
      <c r="B4506" s="29"/>
      <c r="C4506" s="59"/>
      <c r="E4506" s="60"/>
      <c r="F4506" s="60"/>
      <c r="G4506" s="60"/>
      <c r="H4506" s="38"/>
      <c r="P4506" s="24"/>
      <c r="R4506" s="24"/>
      <c r="U4506" s="61"/>
      <c r="V4506" s="61"/>
      <c r="AA4506" s="25"/>
      <c r="AF4506" s="64"/>
    </row>
    <row r="4507" spans="1:32">
      <c r="A4507" s="37"/>
      <c r="B4507" s="29"/>
      <c r="C4507" s="59"/>
      <c r="E4507" s="60"/>
      <c r="F4507" s="60"/>
      <c r="G4507" s="60"/>
      <c r="H4507" s="38"/>
      <c r="P4507" s="24"/>
      <c r="R4507" s="24"/>
      <c r="U4507" s="61"/>
      <c r="V4507" s="61"/>
      <c r="AA4507" s="25"/>
      <c r="AF4507" s="64"/>
    </row>
    <row r="4508" spans="1:32">
      <c r="A4508" s="37"/>
      <c r="B4508" s="29"/>
      <c r="C4508" s="59"/>
      <c r="E4508" s="60"/>
      <c r="F4508" s="60"/>
      <c r="G4508" s="60"/>
      <c r="H4508" s="38"/>
      <c r="P4508" s="24"/>
      <c r="R4508" s="24"/>
      <c r="U4508" s="61"/>
      <c r="V4508" s="61"/>
      <c r="AA4508" s="25"/>
      <c r="AF4508" s="64"/>
    </row>
    <row r="4509" spans="1:32">
      <c r="A4509" s="37"/>
      <c r="B4509" s="29"/>
      <c r="C4509" s="59"/>
      <c r="E4509" s="60"/>
      <c r="F4509" s="60"/>
      <c r="G4509" s="60"/>
      <c r="H4509" s="38"/>
      <c r="P4509" s="24"/>
      <c r="R4509" s="24"/>
      <c r="U4509" s="61"/>
      <c r="V4509" s="61"/>
      <c r="AA4509" s="25"/>
      <c r="AF4509" s="64"/>
    </row>
    <row r="4510" spans="1:32">
      <c r="A4510" s="37"/>
      <c r="B4510" s="29"/>
      <c r="C4510" s="59"/>
      <c r="E4510" s="60"/>
      <c r="F4510" s="60"/>
      <c r="G4510" s="60"/>
      <c r="H4510" s="38"/>
      <c r="P4510" s="24"/>
      <c r="R4510" s="24"/>
      <c r="U4510" s="61"/>
      <c r="V4510" s="61"/>
      <c r="AA4510" s="25"/>
      <c r="AF4510" s="64"/>
    </row>
    <row r="4511" spans="1:32">
      <c r="A4511" s="37"/>
      <c r="B4511" s="29"/>
      <c r="C4511" s="59"/>
      <c r="E4511" s="60"/>
      <c r="F4511" s="60"/>
      <c r="G4511" s="60"/>
      <c r="H4511" s="38"/>
      <c r="P4511" s="24"/>
      <c r="R4511" s="24"/>
      <c r="U4511" s="61"/>
      <c r="V4511" s="61"/>
      <c r="AA4511" s="25"/>
      <c r="AF4511" s="64"/>
    </row>
    <row r="4512" spans="1:32">
      <c r="A4512" s="37"/>
      <c r="B4512" s="29"/>
      <c r="C4512" s="59"/>
      <c r="E4512" s="60"/>
      <c r="F4512" s="60"/>
      <c r="G4512" s="60"/>
      <c r="H4512" s="38"/>
      <c r="P4512" s="24"/>
      <c r="R4512" s="24"/>
      <c r="U4512" s="61"/>
      <c r="V4512" s="61"/>
      <c r="AA4512" s="25"/>
      <c r="AF4512" s="64"/>
    </row>
    <row r="4513" spans="1:32">
      <c r="A4513" s="37"/>
      <c r="B4513" s="29"/>
      <c r="C4513" s="59"/>
      <c r="E4513" s="60"/>
      <c r="F4513" s="60"/>
      <c r="G4513" s="60"/>
      <c r="H4513" s="38"/>
      <c r="P4513" s="24"/>
      <c r="R4513" s="24"/>
      <c r="U4513" s="61"/>
      <c r="V4513" s="61"/>
      <c r="AA4513" s="25"/>
      <c r="AF4513" s="64"/>
    </row>
    <row r="4514" spans="1:32">
      <c r="A4514" s="37"/>
      <c r="B4514" s="29"/>
      <c r="C4514" s="59"/>
      <c r="E4514" s="60"/>
      <c r="F4514" s="60"/>
      <c r="G4514" s="60"/>
      <c r="H4514" s="38"/>
      <c r="P4514" s="24"/>
      <c r="R4514" s="24"/>
      <c r="U4514" s="61"/>
      <c r="V4514" s="61"/>
      <c r="AA4514" s="25"/>
      <c r="AF4514" s="64"/>
    </row>
    <row r="4515" spans="1:32">
      <c r="A4515" s="37"/>
      <c r="B4515" s="29"/>
      <c r="C4515" s="59"/>
      <c r="E4515" s="60"/>
      <c r="F4515" s="60"/>
      <c r="G4515" s="60"/>
      <c r="H4515" s="38"/>
      <c r="P4515" s="24"/>
      <c r="R4515" s="24"/>
      <c r="U4515" s="61"/>
      <c r="V4515" s="61"/>
      <c r="AA4515" s="25"/>
      <c r="AF4515" s="64"/>
    </row>
    <row r="4516" spans="1:32">
      <c r="A4516" s="37"/>
      <c r="B4516" s="29"/>
      <c r="C4516" s="59"/>
      <c r="E4516" s="60"/>
      <c r="F4516" s="60"/>
      <c r="G4516" s="60"/>
      <c r="H4516" s="38"/>
      <c r="P4516" s="24"/>
      <c r="R4516" s="24"/>
      <c r="U4516" s="61"/>
      <c r="V4516" s="61"/>
      <c r="AA4516" s="25"/>
      <c r="AF4516" s="64"/>
    </row>
    <row r="4517" spans="1:32">
      <c r="A4517" s="37"/>
      <c r="B4517" s="29"/>
      <c r="C4517" s="59"/>
      <c r="E4517" s="60"/>
      <c r="F4517" s="60"/>
      <c r="G4517" s="60"/>
      <c r="H4517" s="38"/>
      <c r="P4517" s="24"/>
      <c r="R4517" s="24"/>
      <c r="S4517" s="37"/>
      <c r="U4517" s="61"/>
      <c r="V4517" s="61"/>
      <c r="AA4517" s="25"/>
      <c r="AF4517" s="64"/>
    </row>
    <row r="4518" spans="1:32">
      <c r="A4518" s="37"/>
      <c r="B4518" s="29"/>
      <c r="C4518" s="59"/>
      <c r="E4518" s="60"/>
      <c r="F4518" s="60"/>
      <c r="G4518" s="60"/>
      <c r="H4518" s="38"/>
      <c r="P4518" s="24"/>
      <c r="R4518" s="24"/>
      <c r="S4518" s="37"/>
      <c r="U4518" s="61"/>
      <c r="V4518" s="61"/>
      <c r="AA4518" s="25"/>
      <c r="AF4518" s="64"/>
    </row>
    <row r="4519" spans="1:32">
      <c r="A4519" s="37"/>
      <c r="B4519" s="29"/>
      <c r="C4519" s="59"/>
      <c r="E4519" s="60"/>
      <c r="F4519" s="60"/>
      <c r="G4519" s="60"/>
      <c r="H4519" s="38"/>
      <c r="P4519" s="24"/>
      <c r="R4519" s="24"/>
      <c r="S4519" s="37"/>
      <c r="U4519" s="61"/>
      <c r="V4519" s="61"/>
      <c r="AA4519" s="25"/>
      <c r="AF4519" s="64"/>
    </row>
    <row r="4520" spans="1:32">
      <c r="A4520" s="37"/>
      <c r="B4520" s="29"/>
      <c r="C4520" s="59"/>
      <c r="E4520" s="60"/>
      <c r="F4520" s="60"/>
      <c r="G4520" s="60"/>
      <c r="H4520" s="38"/>
      <c r="P4520" s="24"/>
      <c r="R4520" s="24"/>
      <c r="S4520" s="37"/>
      <c r="U4520" s="61"/>
      <c r="V4520" s="61"/>
      <c r="AA4520" s="25"/>
      <c r="AF4520" s="64"/>
    </row>
    <row r="4521" spans="1:32">
      <c r="A4521" s="37"/>
      <c r="B4521" s="29"/>
      <c r="C4521" s="59"/>
      <c r="E4521" s="60"/>
      <c r="F4521" s="60"/>
      <c r="G4521" s="60"/>
      <c r="H4521" s="38"/>
      <c r="P4521" s="24"/>
      <c r="R4521" s="24"/>
      <c r="S4521" s="37"/>
      <c r="U4521" s="61"/>
      <c r="V4521" s="61"/>
      <c r="AA4521" s="25"/>
      <c r="AF4521" s="64"/>
    </row>
    <row r="4522" spans="1:32">
      <c r="A4522" s="37"/>
      <c r="B4522" s="29"/>
      <c r="C4522" s="59"/>
      <c r="E4522" s="60"/>
      <c r="F4522" s="60"/>
      <c r="G4522" s="60"/>
      <c r="H4522" s="38"/>
      <c r="P4522" s="24"/>
      <c r="R4522" s="24"/>
      <c r="S4522" s="37"/>
      <c r="U4522" s="61"/>
      <c r="V4522" s="61"/>
      <c r="AA4522" s="25"/>
      <c r="AF4522" s="64"/>
    </row>
    <row r="4523" spans="1:32">
      <c r="A4523" s="37"/>
      <c r="B4523" s="29"/>
      <c r="C4523" s="59"/>
      <c r="E4523" s="60"/>
      <c r="F4523" s="60"/>
      <c r="G4523" s="60"/>
      <c r="H4523" s="38"/>
      <c r="P4523" s="24"/>
      <c r="R4523" s="24"/>
      <c r="S4523" s="37"/>
      <c r="U4523" s="61"/>
      <c r="V4523" s="61"/>
      <c r="AA4523" s="25"/>
      <c r="AF4523" s="64"/>
    </row>
    <row r="4524" spans="1:32">
      <c r="A4524" s="37"/>
      <c r="B4524" s="29"/>
      <c r="C4524" s="59"/>
      <c r="E4524" s="60"/>
      <c r="F4524" s="60"/>
      <c r="G4524" s="60"/>
      <c r="H4524" s="38"/>
      <c r="P4524" s="24"/>
      <c r="R4524" s="24"/>
      <c r="S4524" s="37"/>
      <c r="U4524" s="61"/>
      <c r="V4524" s="61"/>
      <c r="AA4524" s="25"/>
      <c r="AF4524" s="64"/>
    </row>
    <row r="4525" spans="1:32">
      <c r="A4525" s="37"/>
      <c r="B4525" s="29"/>
      <c r="C4525" s="59"/>
      <c r="E4525" s="60"/>
      <c r="F4525" s="60"/>
      <c r="G4525" s="60"/>
      <c r="H4525" s="38"/>
      <c r="P4525" s="24"/>
      <c r="R4525" s="24"/>
      <c r="S4525" s="37"/>
      <c r="U4525" s="61"/>
      <c r="V4525" s="61"/>
      <c r="AA4525" s="25"/>
      <c r="AF4525" s="64"/>
    </row>
    <row r="4526" spans="1:32">
      <c r="A4526" s="37"/>
      <c r="B4526" s="29"/>
      <c r="C4526" s="59"/>
      <c r="E4526" s="60"/>
      <c r="F4526" s="60"/>
      <c r="G4526" s="60"/>
      <c r="H4526" s="38"/>
      <c r="P4526" s="24"/>
      <c r="R4526" s="24"/>
      <c r="S4526" s="37"/>
      <c r="U4526" s="61"/>
      <c r="V4526" s="61"/>
      <c r="AA4526" s="25"/>
      <c r="AF4526" s="64"/>
    </row>
    <row r="4527" spans="1:32">
      <c r="A4527" s="37"/>
      <c r="B4527" s="29"/>
      <c r="C4527" s="59"/>
      <c r="E4527" s="60"/>
      <c r="F4527" s="60"/>
      <c r="G4527" s="60"/>
      <c r="H4527" s="38"/>
      <c r="P4527" s="24"/>
      <c r="R4527" s="24"/>
      <c r="S4527" s="37"/>
      <c r="U4527" s="61"/>
      <c r="V4527" s="61"/>
      <c r="AA4527" s="25"/>
      <c r="AF4527" s="64"/>
    </row>
    <row r="4528" spans="1:32">
      <c r="A4528" s="37"/>
      <c r="B4528" s="29"/>
      <c r="C4528" s="59"/>
      <c r="E4528" s="60"/>
      <c r="F4528" s="60"/>
      <c r="G4528" s="60"/>
      <c r="H4528" s="38"/>
      <c r="P4528" s="24"/>
      <c r="R4528" s="24"/>
      <c r="S4528" s="37"/>
      <c r="U4528" s="61"/>
      <c r="V4528" s="61"/>
      <c r="AA4528" s="25"/>
      <c r="AF4528" s="64"/>
    </row>
    <row r="4529" spans="1:32">
      <c r="A4529" s="37"/>
      <c r="B4529" s="29"/>
      <c r="C4529" s="59"/>
      <c r="E4529" s="60"/>
      <c r="F4529" s="60"/>
      <c r="G4529" s="60"/>
      <c r="H4529" s="38"/>
      <c r="P4529" s="24"/>
      <c r="R4529" s="24"/>
      <c r="S4529" s="37"/>
      <c r="U4529" s="61"/>
      <c r="V4529" s="61"/>
      <c r="AA4529" s="25"/>
      <c r="AF4529" s="64"/>
    </row>
    <row r="4530" spans="1:32">
      <c r="A4530" s="37"/>
      <c r="B4530" s="29"/>
      <c r="C4530" s="59"/>
      <c r="E4530" s="60"/>
      <c r="F4530" s="60"/>
      <c r="G4530" s="60"/>
      <c r="H4530" s="38"/>
      <c r="P4530" s="24"/>
      <c r="R4530" s="24"/>
      <c r="S4530" s="37"/>
      <c r="U4530" s="61"/>
      <c r="V4530" s="61"/>
      <c r="AA4530" s="25"/>
      <c r="AF4530" s="64"/>
    </row>
    <row r="4531" spans="1:32">
      <c r="A4531" s="37"/>
      <c r="B4531" s="29"/>
      <c r="C4531" s="59"/>
      <c r="E4531" s="60"/>
      <c r="F4531" s="60"/>
      <c r="G4531" s="60"/>
      <c r="H4531" s="38"/>
      <c r="P4531" s="24"/>
      <c r="R4531" s="24"/>
      <c r="S4531" s="37"/>
      <c r="U4531" s="61"/>
      <c r="V4531" s="61"/>
      <c r="AA4531" s="25"/>
      <c r="AF4531" s="64"/>
    </row>
    <row r="4532" spans="1:32">
      <c r="A4532" s="37"/>
      <c r="B4532" s="29"/>
      <c r="C4532" s="59"/>
      <c r="E4532" s="60"/>
      <c r="F4532" s="60"/>
      <c r="G4532" s="60"/>
      <c r="H4532" s="38"/>
      <c r="P4532" s="24"/>
      <c r="R4532" s="24"/>
      <c r="S4532" s="37"/>
      <c r="U4532" s="61"/>
      <c r="V4532" s="61"/>
      <c r="AA4532" s="25"/>
      <c r="AF4532" s="64"/>
    </row>
    <row r="4533" spans="1:32">
      <c r="A4533" s="37"/>
      <c r="B4533" s="29"/>
      <c r="C4533" s="59"/>
      <c r="E4533" s="60"/>
      <c r="F4533" s="60"/>
      <c r="G4533" s="60"/>
      <c r="H4533" s="38"/>
      <c r="P4533" s="24"/>
      <c r="R4533" s="24"/>
      <c r="S4533" s="37"/>
      <c r="U4533" s="61"/>
      <c r="V4533" s="61"/>
      <c r="AA4533" s="25"/>
      <c r="AF4533" s="64"/>
    </row>
    <row r="4534" spans="1:32">
      <c r="A4534" s="37"/>
      <c r="B4534" s="29"/>
      <c r="C4534" s="59"/>
      <c r="E4534" s="60"/>
      <c r="F4534" s="60"/>
      <c r="G4534" s="60"/>
      <c r="H4534" s="38"/>
      <c r="P4534" s="24"/>
      <c r="R4534" s="24"/>
      <c r="S4534" s="37"/>
      <c r="U4534" s="61"/>
      <c r="V4534" s="61"/>
      <c r="AA4534" s="25"/>
      <c r="AF4534" s="64"/>
    </row>
    <row r="4535" spans="1:32">
      <c r="A4535" s="37"/>
      <c r="B4535" s="29"/>
      <c r="C4535" s="59"/>
      <c r="E4535" s="60"/>
      <c r="F4535" s="60"/>
      <c r="G4535" s="60"/>
      <c r="H4535" s="38"/>
      <c r="P4535" s="24"/>
      <c r="R4535" s="24"/>
      <c r="S4535" s="37"/>
      <c r="U4535" s="61"/>
      <c r="V4535" s="61"/>
      <c r="AA4535" s="25"/>
      <c r="AF4535" s="64"/>
    </row>
    <row r="4536" spans="1:32">
      <c r="A4536" s="37"/>
      <c r="B4536" s="29"/>
      <c r="C4536" s="59"/>
      <c r="E4536" s="60"/>
      <c r="F4536" s="60"/>
      <c r="G4536" s="60"/>
      <c r="H4536" s="38"/>
      <c r="P4536" s="24"/>
      <c r="R4536" s="24"/>
      <c r="S4536" s="37"/>
      <c r="U4536" s="61"/>
      <c r="V4536" s="61"/>
      <c r="AA4536" s="25"/>
      <c r="AF4536" s="64"/>
    </row>
    <row r="4537" spans="1:32">
      <c r="A4537" s="37"/>
      <c r="B4537" s="29"/>
      <c r="C4537" s="59"/>
      <c r="E4537" s="60"/>
      <c r="F4537" s="60"/>
      <c r="G4537" s="60"/>
      <c r="H4537" s="38"/>
      <c r="P4537" s="24"/>
      <c r="R4537" s="24"/>
      <c r="S4537" s="37"/>
      <c r="U4537" s="61"/>
      <c r="V4537" s="61"/>
      <c r="AA4537" s="25"/>
      <c r="AF4537" s="64"/>
    </row>
    <row r="4538" spans="1:32">
      <c r="A4538" s="37"/>
      <c r="B4538" s="29"/>
      <c r="C4538" s="59"/>
      <c r="E4538" s="60"/>
      <c r="F4538" s="60"/>
      <c r="G4538" s="60"/>
      <c r="H4538" s="38"/>
      <c r="P4538" s="24"/>
      <c r="R4538" s="24"/>
      <c r="S4538" s="37"/>
      <c r="U4538" s="61"/>
      <c r="V4538" s="61"/>
      <c r="AA4538" s="25"/>
      <c r="AF4538" s="64"/>
    </row>
    <row r="4539" spans="1:32">
      <c r="A4539" s="37"/>
      <c r="B4539" s="29"/>
      <c r="C4539" s="59"/>
      <c r="E4539" s="60"/>
      <c r="F4539" s="60"/>
      <c r="G4539" s="60"/>
      <c r="H4539" s="38"/>
      <c r="P4539" s="24"/>
      <c r="R4539" s="24"/>
      <c r="S4539" s="37"/>
      <c r="U4539" s="61"/>
      <c r="V4539" s="61"/>
      <c r="AA4539" s="25"/>
      <c r="AF4539" s="64"/>
    </row>
    <row r="4540" spans="1:32">
      <c r="A4540" s="37"/>
      <c r="B4540" s="29"/>
      <c r="C4540" s="59"/>
      <c r="E4540" s="60"/>
      <c r="F4540" s="60"/>
      <c r="G4540" s="60"/>
      <c r="H4540" s="38"/>
      <c r="P4540" s="24"/>
      <c r="R4540" s="24"/>
      <c r="S4540" s="37"/>
      <c r="U4540" s="61"/>
      <c r="V4540" s="61"/>
      <c r="AA4540" s="25"/>
      <c r="AF4540" s="64"/>
    </row>
    <row r="4541" spans="1:32">
      <c r="A4541" s="37"/>
      <c r="B4541" s="29"/>
      <c r="C4541" s="59"/>
      <c r="E4541" s="60"/>
      <c r="F4541" s="60"/>
      <c r="G4541" s="60"/>
      <c r="H4541" s="38"/>
      <c r="P4541" s="24"/>
      <c r="R4541" s="24"/>
      <c r="S4541" s="37"/>
      <c r="U4541" s="61"/>
      <c r="V4541" s="61"/>
      <c r="AA4541" s="25"/>
      <c r="AF4541" s="64"/>
    </row>
    <row r="4542" spans="1:32">
      <c r="A4542" s="37"/>
      <c r="B4542" s="29"/>
      <c r="C4542" s="59"/>
      <c r="E4542" s="60"/>
      <c r="F4542" s="60"/>
      <c r="G4542" s="60"/>
      <c r="H4542" s="38"/>
      <c r="P4542" s="24"/>
      <c r="R4542" s="24"/>
      <c r="S4542" s="37"/>
      <c r="U4542" s="61"/>
      <c r="V4542" s="61"/>
      <c r="AA4542" s="25"/>
      <c r="AF4542" s="64"/>
    </row>
    <row r="4543" spans="1:32">
      <c r="A4543" s="37"/>
      <c r="B4543" s="29"/>
      <c r="C4543" s="59"/>
      <c r="E4543" s="60"/>
      <c r="F4543" s="60"/>
      <c r="G4543" s="60"/>
      <c r="H4543" s="38"/>
      <c r="P4543" s="24"/>
      <c r="R4543" s="24"/>
      <c r="S4543" s="37"/>
      <c r="U4543" s="61"/>
      <c r="V4543" s="61"/>
      <c r="AA4543" s="25"/>
      <c r="AF4543" s="64"/>
    </row>
    <row r="4544" spans="1:32">
      <c r="A4544" s="37"/>
      <c r="B4544" s="29"/>
      <c r="C4544" s="59"/>
      <c r="E4544" s="60"/>
      <c r="F4544" s="60"/>
      <c r="G4544" s="60"/>
      <c r="H4544" s="38"/>
      <c r="P4544" s="24"/>
      <c r="R4544" s="24"/>
      <c r="S4544" s="37"/>
      <c r="U4544" s="61"/>
      <c r="V4544" s="61"/>
      <c r="AA4544" s="25"/>
      <c r="AF4544" s="64"/>
    </row>
    <row r="4545" spans="1:33">
      <c r="A4545" s="37"/>
      <c r="B4545" s="29"/>
      <c r="C4545" s="59"/>
      <c r="E4545" s="60"/>
      <c r="F4545" s="60"/>
      <c r="G4545" s="60"/>
      <c r="H4545" s="38"/>
      <c r="P4545" s="24"/>
      <c r="R4545" s="24"/>
      <c r="S4545" s="37"/>
      <c r="U4545" s="61"/>
      <c r="V4545" s="61"/>
      <c r="AA4545" s="25"/>
      <c r="AF4545" s="64"/>
    </row>
    <row r="4546" spans="1:33">
      <c r="A4546" s="37"/>
      <c r="B4546" s="29"/>
      <c r="C4546" s="59"/>
      <c r="E4546" s="60"/>
      <c r="F4546" s="60"/>
      <c r="G4546" s="60"/>
      <c r="H4546" s="38"/>
      <c r="P4546" s="24"/>
      <c r="R4546" s="24"/>
      <c r="S4546" s="37"/>
      <c r="U4546" s="61"/>
      <c r="V4546" s="61"/>
      <c r="AA4546" s="25"/>
      <c r="AF4546" s="64"/>
    </row>
    <row r="4547" spans="1:33">
      <c r="A4547" s="37"/>
      <c r="B4547" s="29"/>
      <c r="C4547" s="59"/>
      <c r="E4547" s="60"/>
      <c r="F4547" s="60"/>
      <c r="G4547" s="60"/>
      <c r="H4547" s="38"/>
      <c r="P4547" s="24"/>
      <c r="R4547" s="24"/>
      <c r="S4547" s="37"/>
      <c r="U4547" s="61"/>
      <c r="V4547" s="61"/>
      <c r="AA4547" s="25"/>
      <c r="AF4547" s="64"/>
    </row>
    <row r="4548" spans="1:33">
      <c r="A4548" s="37"/>
      <c r="B4548" s="29"/>
      <c r="C4548" s="59"/>
      <c r="E4548" s="60"/>
      <c r="F4548" s="60"/>
      <c r="G4548" s="60"/>
      <c r="H4548" s="38"/>
      <c r="P4548" s="24"/>
      <c r="R4548" s="24"/>
      <c r="S4548" s="37"/>
      <c r="U4548" s="61"/>
      <c r="V4548" s="61"/>
      <c r="AA4548" s="25"/>
      <c r="AF4548" s="64"/>
    </row>
    <row r="4549" spans="1:33">
      <c r="A4549" s="37"/>
      <c r="B4549" s="29"/>
      <c r="C4549" s="59"/>
      <c r="E4549" s="60"/>
      <c r="F4549" s="60"/>
      <c r="G4549" s="60"/>
      <c r="H4549" s="38"/>
      <c r="P4549" s="24"/>
      <c r="R4549" s="24"/>
      <c r="S4549" s="37"/>
      <c r="U4549" s="61"/>
      <c r="V4549" s="61"/>
      <c r="AA4549" s="25"/>
      <c r="AF4549" s="64"/>
    </row>
    <row r="4550" spans="1:33">
      <c r="A4550" s="37"/>
      <c r="B4550" s="29"/>
      <c r="C4550" s="59"/>
      <c r="E4550" s="60"/>
      <c r="F4550" s="60"/>
      <c r="G4550" s="60"/>
      <c r="H4550" s="38"/>
      <c r="P4550" s="24"/>
      <c r="R4550" s="24"/>
      <c r="S4550" s="37"/>
      <c r="U4550" s="61"/>
      <c r="V4550" s="61"/>
      <c r="AA4550" s="25"/>
      <c r="AF4550" s="64"/>
    </row>
    <row r="4551" spans="1:33">
      <c r="A4551" s="37"/>
      <c r="B4551" s="29"/>
      <c r="C4551" s="59"/>
      <c r="E4551" s="60"/>
      <c r="F4551" s="60"/>
      <c r="G4551" s="60"/>
      <c r="H4551" s="38"/>
      <c r="P4551" s="24"/>
      <c r="R4551" s="24"/>
      <c r="S4551" s="37"/>
      <c r="U4551" s="61"/>
      <c r="V4551" s="61"/>
      <c r="AA4551" s="25"/>
      <c r="AF4551" s="64"/>
    </row>
    <row r="4552" spans="1:33">
      <c r="A4552" s="37"/>
      <c r="B4552" s="29"/>
      <c r="C4552" s="59"/>
      <c r="E4552" s="60"/>
      <c r="F4552" s="60"/>
      <c r="G4552" s="60"/>
      <c r="H4552" s="38"/>
      <c r="P4552" s="24"/>
      <c r="R4552" s="24"/>
      <c r="S4552" s="37"/>
      <c r="U4552" s="61"/>
      <c r="V4552" s="61"/>
      <c r="AA4552" s="25"/>
      <c r="AF4552" s="64"/>
    </row>
    <row r="4553" spans="1:33">
      <c r="A4553" s="37"/>
      <c r="B4553" s="29"/>
      <c r="C4553" s="59"/>
      <c r="E4553" s="60"/>
      <c r="F4553" s="60"/>
      <c r="G4553" s="60"/>
      <c r="H4553" s="38"/>
      <c r="P4553" s="24"/>
      <c r="R4553" s="24"/>
      <c r="S4553" s="37"/>
      <c r="U4553" s="61"/>
      <c r="V4553" s="61"/>
      <c r="AA4553" s="25"/>
      <c r="AF4553" s="64"/>
    </row>
    <row r="4554" spans="1:33">
      <c r="A4554" s="37"/>
      <c r="B4554" s="29"/>
      <c r="C4554" s="59"/>
      <c r="E4554" s="60"/>
      <c r="F4554" s="60"/>
      <c r="G4554" s="60"/>
      <c r="H4554" s="38"/>
      <c r="P4554" s="24"/>
      <c r="R4554" s="24"/>
      <c r="U4554" s="61"/>
      <c r="V4554" s="61"/>
      <c r="AA4554" s="25"/>
      <c r="AF4554" s="64"/>
    </row>
    <row r="4555" spans="1:33">
      <c r="A4555" s="37"/>
      <c r="B4555" s="29"/>
      <c r="C4555" s="59"/>
      <c r="E4555" s="60"/>
      <c r="F4555" s="60"/>
      <c r="G4555" s="60"/>
      <c r="H4555" s="38"/>
      <c r="P4555" s="24"/>
      <c r="R4555" s="24"/>
      <c r="U4555" s="61"/>
      <c r="V4555" s="61"/>
      <c r="AA4555" s="25"/>
      <c r="AF4555" s="64"/>
    </row>
    <row r="4556" spans="1:33">
      <c r="A4556" s="37"/>
      <c r="B4556" s="29"/>
      <c r="C4556" s="59"/>
      <c r="E4556" s="60"/>
      <c r="F4556" s="60"/>
      <c r="G4556" s="60"/>
      <c r="H4556" s="38"/>
      <c r="P4556" s="24"/>
      <c r="R4556" s="24"/>
      <c r="U4556" s="61"/>
      <c r="V4556" s="61"/>
      <c r="AA4556" s="25"/>
      <c r="AF4556" s="64"/>
    </row>
    <row r="4557" spans="1:33">
      <c r="A4557" s="37"/>
      <c r="B4557" s="29"/>
      <c r="C4557" s="59"/>
      <c r="E4557" s="60"/>
      <c r="F4557" s="60"/>
      <c r="G4557" s="60"/>
      <c r="H4557" s="38"/>
      <c r="P4557" s="24"/>
      <c r="R4557" s="24"/>
      <c r="U4557" s="61"/>
      <c r="V4557" s="61"/>
      <c r="AA4557" s="25"/>
      <c r="AF4557" s="64"/>
    </row>
    <row r="4558" spans="1:33">
      <c r="A4558" s="37"/>
      <c r="B4558" s="29"/>
      <c r="C4558" s="59"/>
      <c r="E4558" s="60"/>
      <c r="F4558" s="60"/>
      <c r="G4558" s="60"/>
      <c r="H4558" s="38"/>
      <c r="P4558" s="24"/>
      <c r="R4558" s="24"/>
      <c r="U4558" s="61"/>
      <c r="V4558" s="61"/>
      <c r="AA4558" s="25"/>
      <c r="AF4558" s="64"/>
      <c r="AG4558" s="69"/>
    </row>
    <row r="4559" spans="1:33">
      <c r="A4559" s="37"/>
      <c r="B4559" s="29"/>
      <c r="C4559" s="59"/>
      <c r="E4559" s="60"/>
      <c r="F4559" s="60"/>
      <c r="G4559" s="60"/>
      <c r="H4559" s="38"/>
      <c r="P4559" s="24"/>
      <c r="R4559" s="24"/>
      <c r="U4559" s="61"/>
      <c r="V4559" s="61"/>
      <c r="AA4559" s="25"/>
      <c r="AF4559" s="64"/>
      <c r="AG4559" s="69"/>
    </row>
    <row r="4560" spans="1:33">
      <c r="A4560" s="37"/>
      <c r="B4560" s="29"/>
      <c r="C4560" s="59"/>
      <c r="E4560" s="60"/>
      <c r="F4560" s="60"/>
      <c r="G4560" s="60"/>
      <c r="H4560" s="38"/>
      <c r="P4560" s="24"/>
      <c r="R4560" s="24"/>
      <c r="U4560" s="61"/>
      <c r="V4560" s="61"/>
      <c r="AA4560" s="25"/>
      <c r="AD4560" s="64"/>
      <c r="AE4560" s="64"/>
      <c r="AF4560" s="64"/>
      <c r="AG4560" s="69"/>
    </row>
    <row r="4561" spans="1:33">
      <c r="A4561" s="37"/>
      <c r="B4561" s="29"/>
      <c r="C4561" s="59"/>
      <c r="E4561" s="60"/>
      <c r="F4561" s="60"/>
      <c r="G4561" s="60"/>
      <c r="H4561" s="38"/>
      <c r="P4561" s="24"/>
      <c r="R4561" s="24"/>
      <c r="U4561" s="61"/>
      <c r="V4561" s="61"/>
      <c r="AA4561" s="25"/>
      <c r="AD4561" s="64"/>
      <c r="AE4561" s="64"/>
      <c r="AF4561" s="64"/>
      <c r="AG4561" s="69"/>
    </row>
    <row r="4562" spans="1:33">
      <c r="A4562" s="37"/>
      <c r="B4562" s="29"/>
      <c r="C4562" s="59"/>
      <c r="E4562" s="60"/>
      <c r="F4562" s="60"/>
      <c r="G4562" s="60"/>
      <c r="H4562" s="38"/>
      <c r="P4562" s="24"/>
      <c r="R4562" s="24"/>
      <c r="U4562" s="61"/>
      <c r="V4562" s="61"/>
      <c r="AA4562" s="25"/>
      <c r="AF4562" s="64"/>
    </row>
    <row r="4563" spans="1:33">
      <c r="A4563" s="37"/>
      <c r="B4563" s="29"/>
      <c r="C4563" s="59"/>
      <c r="E4563" s="60"/>
      <c r="F4563" s="60"/>
      <c r="G4563" s="60"/>
      <c r="H4563" s="38"/>
      <c r="P4563" s="24"/>
      <c r="R4563" s="24"/>
      <c r="U4563" s="61"/>
      <c r="V4563" s="61"/>
      <c r="AA4563" s="25"/>
      <c r="AF4563" s="64"/>
    </row>
    <row r="4564" spans="1:33">
      <c r="A4564" s="37"/>
      <c r="B4564" s="29"/>
      <c r="C4564" s="59"/>
      <c r="E4564" s="60"/>
      <c r="F4564" s="60"/>
      <c r="G4564" s="60"/>
      <c r="H4564" s="38"/>
      <c r="P4564" s="24"/>
      <c r="R4564" s="24"/>
      <c r="U4564" s="61"/>
      <c r="V4564" s="61"/>
      <c r="AA4564" s="25"/>
      <c r="AF4564" s="64"/>
    </row>
    <row r="4565" spans="1:33">
      <c r="A4565" s="37"/>
      <c r="B4565" s="29"/>
      <c r="C4565" s="59"/>
      <c r="E4565" s="60"/>
      <c r="F4565" s="60"/>
      <c r="G4565" s="60"/>
      <c r="H4565" s="38"/>
      <c r="P4565" s="24"/>
      <c r="R4565" s="24"/>
      <c r="U4565" s="61"/>
      <c r="V4565" s="61"/>
      <c r="AA4565" s="25"/>
      <c r="AF4565" s="64"/>
    </row>
    <row r="4566" spans="1:33">
      <c r="A4566" s="37"/>
      <c r="B4566" s="29"/>
      <c r="C4566" s="59"/>
      <c r="E4566" s="60"/>
      <c r="F4566" s="60"/>
      <c r="G4566" s="60"/>
      <c r="H4566" s="38"/>
      <c r="P4566" s="24"/>
      <c r="R4566" s="24"/>
      <c r="U4566" s="61"/>
      <c r="V4566" s="61"/>
      <c r="AA4566" s="25"/>
      <c r="AF4566" s="64"/>
    </row>
    <row r="4567" spans="1:33">
      <c r="A4567" s="37"/>
      <c r="B4567" s="29"/>
      <c r="C4567" s="59"/>
      <c r="E4567" s="60"/>
      <c r="F4567" s="60"/>
      <c r="G4567" s="60"/>
      <c r="H4567" s="38"/>
      <c r="P4567" s="24"/>
      <c r="R4567" s="24"/>
      <c r="U4567" s="61"/>
      <c r="V4567" s="61"/>
      <c r="AA4567" s="25"/>
      <c r="AF4567" s="64"/>
    </row>
    <row r="4568" spans="1:33">
      <c r="A4568" s="37"/>
      <c r="B4568" s="29"/>
      <c r="C4568" s="59"/>
      <c r="E4568" s="60"/>
      <c r="F4568" s="60"/>
      <c r="G4568" s="60"/>
      <c r="H4568" s="38"/>
      <c r="P4568" s="24"/>
      <c r="R4568" s="24"/>
      <c r="U4568" s="61"/>
      <c r="V4568" s="61"/>
      <c r="AA4568" s="25"/>
      <c r="AF4568" s="64"/>
    </row>
    <row r="4569" spans="1:33">
      <c r="A4569" s="37"/>
      <c r="B4569" s="29"/>
      <c r="C4569" s="59"/>
      <c r="E4569" s="60"/>
      <c r="F4569" s="60"/>
      <c r="G4569" s="60"/>
      <c r="H4569" s="38"/>
      <c r="P4569" s="24"/>
      <c r="R4569" s="24"/>
      <c r="U4569" s="61"/>
      <c r="V4569" s="61"/>
      <c r="AA4569" s="25"/>
      <c r="AF4569" s="64"/>
    </row>
    <row r="4570" spans="1:33">
      <c r="A4570" s="37"/>
      <c r="B4570" s="29"/>
      <c r="C4570" s="59"/>
      <c r="E4570" s="60"/>
      <c r="F4570" s="60"/>
      <c r="G4570" s="60"/>
      <c r="H4570" s="38"/>
      <c r="P4570" s="24"/>
      <c r="R4570" s="24"/>
      <c r="U4570" s="61"/>
      <c r="V4570" s="61"/>
      <c r="AA4570" s="25"/>
      <c r="AD4570" s="64"/>
      <c r="AE4570" s="64"/>
      <c r="AF4570" s="64"/>
    </row>
    <row r="4571" spans="1:33">
      <c r="A4571" s="37"/>
      <c r="B4571" s="29"/>
      <c r="C4571" s="59"/>
      <c r="E4571" s="60"/>
      <c r="F4571" s="60"/>
      <c r="G4571" s="60"/>
      <c r="H4571" s="38"/>
      <c r="P4571" s="24"/>
      <c r="R4571" s="24"/>
      <c r="U4571" s="61"/>
      <c r="V4571" s="61"/>
      <c r="AA4571" s="25"/>
      <c r="AD4571" s="64"/>
      <c r="AE4571" s="64"/>
      <c r="AF4571" s="64"/>
    </row>
    <row r="4572" spans="1:33">
      <c r="A4572" s="37"/>
      <c r="C4572" s="59"/>
      <c r="E4572" s="60"/>
      <c r="F4572" s="60"/>
      <c r="G4572" s="60"/>
      <c r="H4572" s="38"/>
      <c r="P4572" s="24"/>
      <c r="R4572" s="24"/>
      <c r="U4572" s="61"/>
      <c r="V4572" s="61"/>
      <c r="AA4572" s="25"/>
      <c r="AD4572" s="64"/>
      <c r="AE4572" s="64"/>
      <c r="AF4572" s="64"/>
    </row>
    <row r="4573" spans="1:33">
      <c r="A4573" s="37"/>
      <c r="C4573" s="59"/>
      <c r="E4573" s="60"/>
      <c r="F4573" s="60"/>
      <c r="G4573" s="60"/>
      <c r="H4573" s="38"/>
      <c r="P4573" s="24"/>
      <c r="R4573" s="24"/>
      <c r="U4573" s="61"/>
      <c r="V4573" s="61"/>
      <c r="AA4573" s="25"/>
      <c r="AD4573" s="64"/>
      <c r="AE4573" s="64"/>
      <c r="AF4573" s="64"/>
    </row>
    <row r="4574" spans="1:33">
      <c r="A4574" s="37"/>
      <c r="C4574" s="59"/>
      <c r="E4574" s="60"/>
      <c r="F4574" s="60"/>
      <c r="G4574" s="60"/>
      <c r="H4574" s="38"/>
      <c r="P4574" s="24"/>
      <c r="R4574" s="24"/>
      <c r="U4574" s="61"/>
      <c r="V4574" s="61"/>
      <c r="AA4574" s="25"/>
      <c r="AF4574" s="64"/>
    </row>
    <row r="4575" spans="1:33">
      <c r="A4575" s="37"/>
      <c r="C4575" s="59"/>
      <c r="E4575" s="60"/>
      <c r="F4575" s="60"/>
      <c r="G4575" s="60"/>
      <c r="H4575" s="38"/>
      <c r="P4575" s="24"/>
      <c r="R4575" s="24"/>
      <c r="U4575" s="61"/>
      <c r="V4575" s="61"/>
      <c r="AA4575" s="25"/>
      <c r="AD4575" s="64"/>
      <c r="AE4575" s="64"/>
      <c r="AF4575" s="64"/>
    </row>
    <row r="4576" spans="1:33">
      <c r="A4576" s="37"/>
      <c r="C4576" s="59"/>
      <c r="E4576" s="60"/>
      <c r="F4576" s="60"/>
      <c r="G4576" s="60"/>
      <c r="H4576" s="38"/>
      <c r="P4576" s="24"/>
      <c r="R4576" s="24"/>
      <c r="U4576" s="61"/>
      <c r="V4576" s="61"/>
      <c r="AA4576" s="25"/>
      <c r="AF4576" s="64"/>
    </row>
    <row r="4577" spans="1:33">
      <c r="A4577" s="37"/>
      <c r="C4577" s="59"/>
      <c r="E4577" s="60"/>
      <c r="F4577" s="60"/>
      <c r="G4577" s="60"/>
      <c r="H4577" s="38"/>
      <c r="P4577" s="24"/>
      <c r="R4577" s="24"/>
      <c r="U4577" s="61"/>
      <c r="V4577" s="61"/>
      <c r="AA4577" s="25"/>
      <c r="AF4577" s="64"/>
      <c r="AG4577" s="69"/>
    </row>
    <row r="4578" spans="1:33">
      <c r="A4578" s="37"/>
      <c r="C4578" s="59"/>
      <c r="E4578" s="60"/>
      <c r="F4578" s="60"/>
      <c r="G4578" s="60"/>
      <c r="H4578" s="38"/>
      <c r="P4578" s="24"/>
      <c r="R4578" s="24"/>
      <c r="U4578" s="61"/>
      <c r="V4578" s="61"/>
      <c r="AA4578" s="25"/>
      <c r="AD4578" s="64"/>
      <c r="AE4578" s="64"/>
      <c r="AF4578" s="64"/>
      <c r="AG4578" s="69"/>
    </row>
    <row r="4579" spans="1:33">
      <c r="A4579" s="37"/>
      <c r="C4579" s="59"/>
      <c r="E4579" s="60"/>
      <c r="F4579" s="60"/>
      <c r="G4579" s="60"/>
      <c r="H4579" s="38"/>
      <c r="P4579" s="24"/>
      <c r="R4579" s="24"/>
      <c r="U4579" s="61"/>
      <c r="V4579" s="61"/>
      <c r="AA4579" s="25"/>
      <c r="AD4579" s="64"/>
      <c r="AE4579" s="64"/>
      <c r="AF4579" s="64"/>
      <c r="AG4579" s="69"/>
    </row>
    <row r="4580" spans="1:33">
      <c r="A4580" s="37"/>
      <c r="C4580" s="59"/>
      <c r="E4580" s="60"/>
      <c r="F4580" s="60"/>
      <c r="G4580" s="60"/>
      <c r="H4580" s="38"/>
      <c r="P4580" s="24"/>
      <c r="R4580" s="24"/>
      <c r="U4580" s="61"/>
      <c r="V4580" s="61"/>
      <c r="AA4580" s="25"/>
      <c r="AD4580" s="64"/>
      <c r="AE4580" s="64"/>
      <c r="AF4580" s="64"/>
      <c r="AG4580" s="69"/>
    </row>
    <row r="4581" spans="1:33">
      <c r="A4581" s="37"/>
      <c r="C4581" s="59"/>
      <c r="E4581" s="60"/>
      <c r="F4581" s="60"/>
      <c r="G4581" s="60"/>
      <c r="H4581" s="38"/>
      <c r="P4581" s="24"/>
      <c r="R4581" s="24"/>
      <c r="U4581" s="61"/>
      <c r="V4581" s="61"/>
      <c r="AA4581" s="25"/>
      <c r="AF4581" s="64"/>
      <c r="AG4581" s="69"/>
    </row>
    <row r="4582" spans="1:33">
      <c r="A4582" s="37"/>
      <c r="C4582" s="59"/>
      <c r="E4582" s="60"/>
      <c r="F4582" s="60"/>
      <c r="G4582" s="60"/>
      <c r="H4582" s="38"/>
      <c r="P4582" s="24"/>
      <c r="R4582" s="24"/>
      <c r="U4582" s="61"/>
      <c r="V4582" s="61"/>
      <c r="AA4582" s="25"/>
      <c r="AF4582" s="64"/>
      <c r="AG4582" s="69"/>
    </row>
    <row r="4583" spans="1:33">
      <c r="A4583" s="37"/>
      <c r="C4583" s="59"/>
      <c r="E4583" s="60"/>
      <c r="F4583" s="60"/>
      <c r="G4583" s="60"/>
      <c r="H4583" s="38"/>
      <c r="P4583" s="24"/>
      <c r="R4583" s="24"/>
      <c r="U4583" s="61"/>
      <c r="V4583" s="61"/>
      <c r="AA4583" s="25"/>
      <c r="AD4583" s="64"/>
      <c r="AE4583" s="64"/>
      <c r="AF4583" s="64"/>
    </row>
    <row r="4584" spans="1:33">
      <c r="A4584" s="37"/>
      <c r="C4584" s="59"/>
      <c r="E4584" s="60"/>
      <c r="F4584" s="60"/>
      <c r="G4584" s="60"/>
      <c r="H4584" s="38"/>
      <c r="P4584" s="24"/>
      <c r="R4584" s="24"/>
      <c r="U4584" s="61"/>
      <c r="V4584" s="61"/>
      <c r="AA4584" s="25"/>
      <c r="AF4584" s="64"/>
    </row>
    <row r="4585" spans="1:33">
      <c r="A4585" s="37"/>
      <c r="C4585" s="59"/>
      <c r="E4585" s="60"/>
      <c r="F4585" s="60"/>
      <c r="G4585" s="60"/>
      <c r="H4585" s="38"/>
      <c r="P4585" s="24"/>
      <c r="R4585" s="24"/>
      <c r="U4585" s="61"/>
      <c r="V4585" s="61"/>
      <c r="AA4585" s="25"/>
      <c r="AF4585" s="64"/>
    </row>
    <row r="4586" spans="1:33">
      <c r="A4586" s="37"/>
      <c r="C4586" s="59"/>
      <c r="E4586" s="60"/>
      <c r="F4586" s="60"/>
      <c r="G4586" s="60"/>
      <c r="H4586" s="38"/>
      <c r="P4586" s="24"/>
      <c r="R4586" s="24"/>
      <c r="U4586" s="61"/>
      <c r="V4586" s="61"/>
      <c r="AA4586" s="25"/>
      <c r="AF4586" s="64"/>
    </row>
    <row r="4587" spans="1:33">
      <c r="A4587" s="37"/>
      <c r="C4587" s="59"/>
      <c r="E4587" s="60"/>
      <c r="F4587" s="60"/>
      <c r="G4587" s="60"/>
      <c r="H4587" s="38"/>
      <c r="P4587" s="24"/>
      <c r="R4587" s="24"/>
      <c r="U4587" s="61"/>
      <c r="V4587" s="61"/>
      <c r="AA4587" s="25"/>
      <c r="AF4587" s="64"/>
    </row>
    <row r="4588" spans="1:33">
      <c r="A4588" s="37"/>
      <c r="C4588" s="59"/>
      <c r="E4588" s="60"/>
      <c r="F4588" s="60"/>
      <c r="G4588" s="60"/>
      <c r="H4588" s="38"/>
      <c r="P4588" s="24"/>
      <c r="R4588" s="24"/>
      <c r="U4588" s="61"/>
      <c r="V4588" s="61"/>
      <c r="AA4588" s="25"/>
      <c r="AF4588" s="64"/>
    </row>
    <row r="4589" spans="1:33">
      <c r="A4589" s="37"/>
      <c r="C4589" s="59"/>
      <c r="E4589" s="60"/>
      <c r="F4589" s="60"/>
      <c r="G4589" s="60"/>
      <c r="H4589" s="38"/>
      <c r="P4589" s="24"/>
      <c r="R4589" s="24"/>
      <c r="U4589" s="61"/>
      <c r="V4589" s="61"/>
      <c r="AA4589" s="25"/>
      <c r="AF4589" s="64"/>
    </row>
    <row r="4590" spans="1:33">
      <c r="A4590" s="37"/>
      <c r="C4590" s="59"/>
      <c r="E4590" s="60"/>
      <c r="F4590" s="60"/>
      <c r="G4590" s="60"/>
      <c r="H4590" s="38"/>
      <c r="P4590" s="24"/>
      <c r="R4590" s="24"/>
      <c r="U4590" s="61"/>
      <c r="V4590" s="61"/>
      <c r="AA4590" s="25"/>
      <c r="AF4590" s="64"/>
    </row>
    <row r="4591" spans="1:33">
      <c r="A4591" s="37"/>
      <c r="C4591" s="59"/>
      <c r="E4591" s="60"/>
      <c r="F4591" s="60"/>
      <c r="G4591" s="60"/>
      <c r="H4591" s="38"/>
      <c r="P4591" s="24"/>
      <c r="R4591" s="24"/>
      <c r="U4591" s="61"/>
      <c r="V4591" s="61"/>
      <c r="AA4591" s="25"/>
      <c r="AF4591" s="64"/>
    </row>
    <row r="4592" spans="1:33">
      <c r="A4592" s="37"/>
      <c r="C4592" s="59"/>
      <c r="E4592" s="60"/>
      <c r="F4592" s="60"/>
      <c r="G4592" s="60"/>
      <c r="H4592" s="38"/>
      <c r="P4592" s="24"/>
      <c r="R4592" s="24"/>
      <c r="U4592" s="61"/>
      <c r="V4592" s="61"/>
      <c r="AA4592" s="25"/>
      <c r="AF4592" s="64"/>
    </row>
    <row r="4593" spans="1:33">
      <c r="A4593" s="37"/>
      <c r="C4593" s="59"/>
      <c r="E4593" s="60"/>
      <c r="F4593" s="60"/>
      <c r="G4593" s="60"/>
      <c r="H4593" s="38"/>
      <c r="P4593" s="24"/>
      <c r="R4593" s="24"/>
      <c r="U4593" s="61"/>
      <c r="V4593" s="61"/>
      <c r="AA4593" s="25"/>
      <c r="AD4593" s="64"/>
      <c r="AE4593" s="64"/>
      <c r="AF4593" s="64"/>
    </row>
    <row r="4594" spans="1:33">
      <c r="A4594" s="37"/>
      <c r="C4594" s="59"/>
      <c r="E4594" s="60"/>
      <c r="F4594" s="60"/>
      <c r="G4594" s="60"/>
      <c r="H4594" s="38"/>
      <c r="P4594" s="24"/>
      <c r="R4594" s="24"/>
      <c r="U4594" s="61"/>
      <c r="V4594" s="61"/>
      <c r="AA4594" s="25"/>
      <c r="AF4594" s="64"/>
    </row>
    <row r="4595" spans="1:33">
      <c r="A4595" s="37"/>
      <c r="C4595" s="59"/>
      <c r="E4595" s="60"/>
      <c r="F4595" s="60"/>
      <c r="G4595" s="60"/>
      <c r="H4595" s="38"/>
      <c r="P4595" s="24"/>
      <c r="R4595" s="24"/>
      <c r="U4595" s="61"/>
      <c r="V4595" s="61"/>
      <c r="AA4595" s="25"/>
      <c r="AF4595" s="64"/>
    </row>
    <row r="4596" spans="1:33">
      <c r="A4596" s="37"/>
      <c r="C4596" s="59"/>
      <c r="E4596" s="60"/>
      <c r="F4596" s="60"/>
      <c r="G4596" s="60"/>
      <c r="H4596" s="38"/>
      <c r="P4596" s="24"/>
      <c r="R4596" s="24"/>
      <c r="U4596" s="61"/>
      <c r="V4596" s="61"/>
      <c r="AA4596" s="25"/>
      <c r="AF4596" s="64"/>
    </row>
    <row r="4597" spans="1:33">
      <c r="A4597" s="37"/>
      <c r="C4597" s="59"/>
      <c r="E4597" s="60"/>
      <c r="F4597" s="60"/>
      <c r="G4597" s="60"/>
      <c r="H4597" s="38"/>
      <c r="P4597" s="24"/>
      <c r="R4597" s="24"/>
      <c r="U4597" s="61"/>
      <c r="V4597" s="61"/>
      <c r="AA4597" s="25"/>
      <c r="AD4597" s="64"/>
      <c r="AE4597" s="64"/>
      <c r="AF4597" s="64"/>
    </row>
    <row r="4598" spans="1:33">
      <c r="A4598" s="37"/>
      <c r="C4598" s="59"/>
      <c r="E4598" s="60"/>
      <c r="F4598" s="60"/>
      <c r="G4598" s="60"/>
      <c r="H4598" s="38"/>
      <c r="P4598" s="24"/>
      <c r="R4598" s="24"/>
      <c r="U4598" s="61"/>
      <c r="V4598" s="61"/>
      <c r="AA4598" s="25"/>
      <c r="AF4598" s="64"/>
      <c r="AG4598" s="69"/>
    </row>
    <row r="4599" spans="1:33">
      <c r="A4599" s="37"/>
      <c r="C4599" s="59"/>
      <c r="E4599" s="60"/>
      <c r="F4599" s="60"/>
      <c r="G4599" s="60"/>
      <c r="H4599" s="38"/>
      <c r="P4599" s="24"/>
      <c r="R4599" s="24"/>
      <c r="U4599" s="61"/>
      <c r="V4599" s="61"/>
      <c r="AA4599" s="25"/>
      <c r="AF4599" s="64"/>
      <c r="AG4599" s="69"/>
    </row>
    <row r="4600" spans="1:33">
      <c r="A4600" s="37"/>
      <c r="C4600" s="59"/>
      <c r="E4600" s="60"/>
      <c r="F4600" s="60"/>
      <c r="G4600" s="60"/>
      <c r="H4600" s="38"/>
      <c r="P4600" s="24"/>
      <c r="R4600" s="24"/>
      <c r="U4600" s="61"/>
      <c r="V4600" s="61"/>
      <c r="AA4600" s="25"/>
      <c r="AF4600" s="64"/>
      <c r="AG4600" s="69"/>
    </row>
    <row r="4601" spans="1:33">
      <c r="A4601" s="37"/>
      <c r="C4601" s="59"/>
      <c r="E4601" s="60"/>
      <c r="F4601" s="60"/>
      <c r="G4601" s="60"/>
      <c r="H4601" s="38"/>
      <c r="P4601" s="24"/>
      <c r="R4601" s="24"/>
      <c r="U4601" s="61"/>
      <c r="V4601" s="61"/>
      <c r="AA4601" s="25"/>
      <c r="AD4601" s="64"/>
      <c r="AE4601" s="64"/>
      <c r="AF4601" s="64"/>
      <c r="AG4601" s="69"/>
    </row>
    <row r="4602" spans="1:33">
      <c r="A4602" s="37"/>
      <c r="C4602" s="59"/>
      <c r="E4602" s="60"/>
      <c r="F4602" s="60"/>
      <c r="G4602" s="60"/>
      <c r="H4602" s="38"/>
      <c r="P4602" s="24"/>
      <c r="R4602" s="24"/>
      <c r="U4602" s="61"/>
      <c r="V4602" s="61"/>
      <c r="AA4602" s="25"/>
      <c r="AD4602" s="64"/>
      <c r="AE4602" s="64"/>
      <c r="AF4602" s="64"/>
      <c r="AG4602" s="69"/>
    </row>
    <row r="4603" spans="1:33">
      <c r="A4603" s="37"/>
      <c r="C4603" s="59"/>
      <c r="E4603" s="60"/>
      <c r="F4603" s="60"/>
      <c r="G4603" s="60"/>
      <c r="H4603" s="38"/>
      <c r="P4603" s="24"/>
      <c r="R4603" s="24"/>
      <c r="U4603" s="61"/>
      <c r="V4603" s="61"/>
      <c r="AA4603" s="25"/>
      <c r="AD4603" s="64"/>
      <c r="AE4603" s="64"/>
      <c r="AF4603" s="64"/>
      <c r="AG4603" s="69"/>
    </row>
    <row r="4604" spans="1:33">
      <c r="A4604" s="37"/>
      <c r="C4604" s="59"/>
      <c r="E4604" s="60"/>
      <c r="F4604" s="60"/>
      <c r="G4604" s="60"/>
      <c r="H4604" s="38"/>
      <c r="P4604" s="24"/>
      <c r="R4604" s="24"/>
      <c r="U4604" s="61"/>
      <c r="V4604" s="61"/>
      <c r="AA4604" s="25"/>
      <c r="AD4604" s="64"/>
      <c r="AE4604" s="64"/>
      <c r="AF4604" s="64"/>
      <c r="AG4604" s="69"/>
    </row>
    <row r="4605" spans="1:33">
      <c r="A4605" s="37"/>
      <c r="C4605" s="59"/>
      <c r="E4605" s="60"/>
      <c r="F4605" s="60"/>
      <c r="G4605" s="60"/>
      <c r="H4605" s="38"/>
      <c r="P4605" s="24"/>
      <c r="R4605" s="24"/>
      <c r="U4605" s="61"/>
      <c r="V4605" s="61"/>
      <c r="AA4605" s="25"/>
      <c r="AD4605" s="64"/>
      <c r="AE4605" s="64"/>
      <c r="AF4605" s="64"/>
      <c r="AG4605" s="69"/>
    </row>
    <row r="4606" spans="1:33">
      <c r="A4606" s="37"/>
      <c r="C4606" s="59"/>
      <c r="E4606" s="60"/>
      <c r="F4606" s="60"/>
      <c r="G4606" s="60"/>
      <c r="H4606" s="38"/>
      <c r="P4606" s="24"/>
      <c r="R4606" s="24"/>
      <c r="U4606" s="61"/>
      <c r="V4606" s="61"/>
      <c r="AA4606" s="25"/>
      <c r="AD4606" s="64"/>
      <c r="AE4606" s="64"/>
      <c r="AF4606" s="64"/>
      <c r="AG4606" s="69"/>
    </row>
    <row r="4607" spans="1:33">
      <c r="A4607" s="37"/>
      <c r="C4607" s="59"/>
      <c r="E4607" s="60"/>
      <c r="F4607" s="60"/>
      <c r="G4607" s="60"/>
      <c r="H4607" s="38"/>
      <c r="P4607" s="24"/>
      <c r="R4607" s="24"/>
      <c r="U4607" s="61"/>
      <c r="V4607" s="61"/>
      <c r="AA4607" s="25"/>
      <c r="AD4607" s="64"/>
      <c r="AE4607" s="64"/>
      <c r="AF4607" s="64"/>
      <c r="AG4607" s="69"/>
    </row>
    <row r="4608" spans="1:33">
      <c r="A4608" s="37"/>
      <c r="C4608" s="59"/>
      <c r="E4608" s="60"/>
      <c r="F4608" s="60"/>
      <c r="G4608" s="60"/>
      <c r="H4608" s="38"/>
      <c r="P4608" s="24"/>
      <c r="R4608" s="24"/>
      <c r="U4608" s="61"/>
      <c r="V4608" s="61"/>
      <c r="AA4608" s="25"/>
      <c r="AD4608" s="64"/>
      <c r="AE4608" s="64"/>
      <c r="AF4608" s="64"/>
      <c r="AG4608" s="69"/>
    </row>
    <row r="4609" spans="1:33">
      <c r="A4609" s="37"/>
      <c r="C4609" s="59"/>
      <c r="E4609" s="60"/>
      <c r="F4609" s="60"/>
      <c r="G4609" s="60"/>
      <c r="H4609" s="38"/>
      <c r="P4609" s="24"/>
      <c r="R4609" s="24"/>
      <c r="U4609" s="61"/>
      <c r="V4609" s="61"/>
      <c r="AA4609" s="25"/>
      <c r="AD4609" s="64"/>
      <c r="AE4609" s="64"/>
      <c r="AF4609" s="64"/>
      <c r="AG4609" s="69"/>
    </row>
    <row r="4610" spans="1:33">
      <c r="A4610" s="37"/>
      <c r="C4610" s="59"/>
      <c r="E4610" s="60"/>
      <c r="F4610" s="60"/>
      <c r="G4610" s="60"/>
      <c r="H4610" s="38"/>
      <c r="P4610" s="24"/>
      <c r="R4610" s="24"/>
      <c r="U4610" s="61"/>
      <c r="V4610" s="61"/>
      <c r="AA4610" s="25"/>
      <c r="AD4610" s="64"/>
      <c r="AE4610" s="64"/>
      <c r="AF4610" s="64"/>
      <c r="AG4610" s="69"/>
    </row>
    <row r="4611" spans="1:33">
      <c r="A4611" s="37"/>
      <c r="C4611" s="59"/>
      <c r="E4611" s="60"/>
      <c r="F4611" s="60"/>
      <c r="G4611" s="60"/>
      <c r="H4611" s="38"/>
      <c r="P4611" s="24"/>
      <c r="R4611" s="24"/>
      <c r="U4611" s="61"/>
      <c r="V4611" s="61"/>
      <c r="AA4611" s="25"/>
      <c r="AD4611" s="64"/>
      <c r="AE4611" s="64"/>
      <c r="AF4611" s="64"/>
      <c r="AG4611" s="69"/>
    </row>
    <row r="4612" spans="1:33">
      <c r="A4612" s="37"/>
      <c r="C4612" s="59"/>
      <c r="E4612" s="60"/>
      <c r="F4612" s="60"/>
      <c r="G4612" s="60"/>
      <c r="H4612" s="38"/>
      <c r="P4612" s="24"/>
      <c r="R4612" s="24"/>
      <c r="U4612" s="61"/>
      <c r="V4612" s="61"/>
      <c r="AA4612" s="25"/>
      <c r="AD4612" s="64"/>
      <c r="AE4612" s="64"/>
      <c r="AF4612" s="64"/>
      <c r="AG4612" s="69"/>
    </row>
    <row r="4613" spans="1:33">
      <c r="A4613" s="37"/>
      <c r="C4613" s="59"/>
      <c r="E4613" s="60"/>
      <c r="F4613" s="60"/>
      <c r="G4613" s="60"/>
      <c r="H4613" s="38"/>
      <c r="P4613" s="24"/>
      <c r="R4613" s="24"/>
      <c r="U4613" s="61"/>
      <c r="V4613" s="61"/>
      <c r="AA4613" s="25"/>
      <c r="AD4613" s="64"/>
      <c r="AE4613" s="64"/>
      <c r="AF4613" s="64"/>
      <c r="AG4613" s="69"/>
    </row>
    <row r="4614" spans="1:33">
      <c r="A4614" s="37"/>
      <c r="C4614" s="59"/>
      <c r="E4614" s="60"/>
      <c r="F4614" s="60"/>
      <c r="G4614" s="60"/>
      <c r="H4614" s="38"/>
      <c r="P4614" s="24"/>
      <c r="R4614" s="24"/>
      <c r="U4614" s="61"/>
      <c r="V4614" s="61"/>
      <c r="AA4614" s="25"/>
      <c r="AD4614" s="64"/>
      <c r="AE4614" s="64"/>
      <c r="AF4614" s="64"/>
      <c r="AG4614" s="69"/>
    </row>
    <row r="4615" spans="1:33">
      <c r="A4615" s="37"/>
      <c r="C4615" s="59"/>
      <c r="E4615" s="60"/>
      <c r="F4615" s="60"/>
      <c r="G4615" s="60"/>
      <c r="H4615" s="38"/>
      <c r="P4615" s="24"/>
      <c r="R4615" s="24"/>
      <c r="U4615" s="61"/>
      <c r="V4615" s="61"/>
      <c r="AA4615" s="25"/>
      <c r="AD4615" s="64"/>
      <c r="AE4615" s="64"/>
      <c r="AF4615" s="64"/>
      <c r="AG4615" s="69"/>
    </row>
    <row r="4616" spans="1:33">
      <c r="A4616" s="37"/>
      <c r="C4616" s="59"/>
      <c r="E4616" s="60"/>
      <c r="F4616" s="60"/>
      <c r="G4616" s="60"/>
      <c r="H4616" s="38"/>
      <c r="P4616" s="24"/>
      <c r="R4616" s="24"/>
      <c r="U4616" s="61"/>
      <c r="V4616" s="61"/>
      <c r="AA4616" s="25"/>
      <c r="AD4616" s="64"/>
      <c r="AE4616" s="64"/>
      <c r="AF4616" s="64"/>
      <c r="AG4616" s="69"/>
    </row>
    <row r="4617" spans="1:33">
      <c r="A4617" s="37"/>
      <c r="C4617" s="59"/>
      <c r="E4617" s="60"/>
      <c r="F4617" s="60"/>
      <c r="G4617" s="60"/>
      <c r="H4617" s="38"/>
      <c r="P4617" s="24"/>
      <c r="R4617" s="24"/>
      <c r="U4617" s="61"/>
      <c r="V4617" s="61"/>
      <c r="AA4617" s="25"/>
      <c r="AD4617" s="64"/>
      <c r="AE4617" s="64"/>
      <c r="AF4617" s="64"/>
      <c r="AG4617" s="69"/>
    </row>
    <row r="4618" spans="1:33">
      <c r="A4618" s="37"/>
      <c r="C4618" s="59"/>
      <c r="E4618" s="60"/>
      <c r="F4618" s="60"/>
      <c r="G4618" s="60"/>
      <c r="H4618" s="38"/>
      <c r="P4618" s="24"/>
      <c r="R4618" s="24"/>
      <c r="U4618" s="61"/>
      <c r="V4618" s="61"/>
      <c r="AA4618" s="25"/>
      <c r="AD4618" s="64"/>
      <c r="AE4618" s="64"/>
      <c r="AF4618" s="64"/>
      <c r="AG4618" s="69"/>
    </row>
    <row r="4619" spans="1:33">
      <c r="A4619" s="37"/>
      <c r="C4619" s="59"/>
      <c r="E4619" s="60"/>
      <c r="F4619" s="60"/>
      <c r="G4619" s="60"/>
      <c r="H4619" s="38"/>
      <c r="P4619" s="24"/>
      <c r="R4619" s="24"/>
      <c r="U4619" s="61"/>
      <c r="V4619" s="61"/>
      <c r="AA4619" s="25"/>
      <c r="AD4619" s="64"/>
      <c r="AE4619" s="64"/>
      <c r="AF4619" s="64"/>
      <c r="AG4619" s="69"/>
    </row>
    <row r="4620" spans="1:33">
      <c r="A4620" s="37"/>
      <c r="C4620" s="59"/>
      <c r="E4620" s="60"/>
      <c r="F4620" s="60"/>
      <c r="G4620" s="60"/>
      <c r="H4620" s="38"/>
      <c r="P4620" s="24"/>
      <c r="R4620" s="24"/>
      <c r="U4620" s="61"/>
      <c r="V4620" s="61"/>
      <c r="AA4620" s="25"/>
      <c r="AD4620" s="64"/>
      <c r="AE4620" s="64"/>
      <c r="AF4620" s="64"/>
      <c r="AG4620" s="69"/>
    </row>
    <row r="4621" spans="1:33">
      <c r="A4621" s="37"/>
      <c r="C4621" s="59"/>
      <c r="E4621" s="60"/>
      <c r="F4621" s="60"/>
      <c r="G4621" s="60"/>
      <c r="H4621" s="38"/>
      <c r="P4621" s="24"/>
      <c r="R4621" s="24"/>
      <c r="U4621" s="61"/>
      <c r="V4621" s="61"/>
      <c r="AA4621" s="25"/>
      <c r="AD4621" s="64"/>
      <c r="AE4621" s="64"/>
      <c r="AF4621" s="64"/>
      <c r="AG4621" s="69"/>
    </row>
    <row r="4622" spans="1:33">
      <c r="A4622" s="37"/>
      <c r="C4622" s="59"/>
      <c r="E4622" s="60"/>
      <c r="F4622" s="60"/>
      <c r="G4622" s="60"/>
      <c r="H4622" s="38"/>
      <c r="P4622" s="24"/>
      <c r="R4622" s="24"/>
      <c r="U4622" s="61"/>
      <c r="V4622" s="61"/>
      <c r="AA4622" s="25"/>
      <c r="AD4622" s="64"/>
      <c r="AE4622" s="64"/>
      <c r="AF4622" s="64"/>
      <c r="AG4622" s="69"/>
    </row>
    <row r="4623" spans="1:33">
      <c r="A4623" s="37"/>
      <c r="C4623" s="59"/>
      <c r="E4623" s="60"/>
      <c r="F4623" s="60"/>
      <c r="G4623" s="60"/>
      <c r="H4623" s="38"/>
      <c r="P4623" s="24"/>
      <c r="R4623" s="24"/>
      <c r="U4623" s="61"/>
      <c r="V4623" s="61"/>
      <c r="AA4623" s="25"/>
      <c r="AD4623" s="64"/>
      <c r="AE4623" s="64"/>
      <c r="AF4623" s="64"/>
      <c r="AG4623" s="69"/>
    </row>
    <row r="4624" spans="1:33">
      <c r="A4624" s="37"/>
      <c r="C4624" s="59"/>
      <c r="E4624" s="60"/>
      <c r="F4624" s="60"/>
      <c r="G4624" s="60"/>
      <c r="H4624" s="38"/>
      <c r="P4624" s="24"/>
      <c r="R4624" s="24"/>
      <c r="U4624" s="61"/>
      <c r="V4624" s="61"/>
      <c r="AA4624" s="25"/>
      <c r="AF4624" s="64"/>
    </row>
    <row r="4625" spans="1:33">
      <c r="A4625" s="37"/>
      <c r="C4625" s="59"/>
      <c r="E4625" s="60"/>
      <c r="F4625" s="60"/>
      <c r="G4625" s="60"/>
      <c r="H4625" s="38"/>
      <c r="P4625" s="24"/>
      <c r="R4625" s="24"/>
      <c r="U4625" s="61"/>
      <c r="V4625" s="61"/>
      <c r="AA4625" s="25"/>
      <c r="AD4625" s="64"/>
      <c r="AE4625" s="64"/>
      <c r="AF4625" s="64"/>
    </row>
    <row r="4626" spans="1:33">
      <c r="A4626" s="37"/>
      <c r="C4626" s="59"/>
      <c r="E4626" s="60"/>
      <c r="F4626" s="60"/>
      <c r="G4626" s="60"/>
      <c r="H4626" s="38"/>
      <c r="P4626" s="24"/>
      <c r="R4626" s="24"/>
      <c r="U4626" s="61"/>
      <c r="V4626" s="61"/>
      <c r="AA4626" s="25"/>
      <c r="AD4626" s="64"/>
      <c r="AE4626" s="64"/>
      <c r="AF4626" s="64"/>
    </row>
    <row r="4627" spans="1:33">
      <c r="A4627" s="37"/>
      <c r="C4627" s="59"/>
      <c r="E4627" s="60"/>
      <c r="F4627" s="60"/>
      <c r="G4627" s="60"/>
      <c r="H4627" s="38"/>
      <c r="P4627" s="24"/>
      <c r="R4627" s="24"/>
      <c r="S4627" s="37"/>
      <c r="U4627" s="61"/>
      <c r="V4627" s="61"/>
      <c r="AA4627" s="25"/>
      <c r="AD4627" s="64"/>
      <c r="AE4627" s="64"/>
      <c r="AF4627" s="64"/>
    </row>
    <row r="4628" spans="1:33">
      <c r="A4628" s="37"/>
      <c r="C4628" s="59"/>
      <c r="E4628" s="60"/>
      <c r="F4628" s="60"/>
      <c r="G4628" s="60"/>
      <c r="H4628" s="38"/>
      <c r="P4628" s="24"/>
      <c r="R4628" s="24"/>
      <c r="U4628" s="61"/>
      <c r="V4628" s="61"/>
      <c r="AA4628" s="25"/>
      <c r="AF4628" s="64"/>
    </row>
    <row r="4629" spans="1:33">
      <c r="A4629" s="37"/>
      <c r="C4629" s="59"/>
      <c r="E4629" s="60"/>
      <c r="F4629" s="60"/>
      <c r="G4629" s="60"/>
      <c r="H4629" s="38"/>
      <c r="P4629" s="24"/>
      <c r="R4629" s="24"/>
      <c r="U4629" s="61"/>
      <c r="V4629" s="61"/>
      <c r="AA4629" s="25"/>
      <c r="AF4629" s="64"/>
    </row>
    <row r="4630" spans="1:33">
      <c r="A4630" s="37"/>
      <c r="C4630" s="59"/>
      <c r="E4630" s="60"/>
      <c r="F4630" s="60"/>
      <c r="G4630" s="60"/>
      <c r="H4630" s="38"/>
      <c r="P4630" s="24"/>
      <c r="R4630" s="24"/>
      <c r="U4630" s="61"/>
      <c r="V4630" s="61"/>
      <c r="AA4630" s="25"/>
      <c r="AF4630" s="64"/>
    </row>
    <row r="4631" spans="1:33">
      <c r="A4631" s="37"/>
      <c r="C4631" s="59"/>
      <c r="E4631" s="60"/>
      <c r="F4631" s="60"/>
      <c r="G4631" s="60"/>
      <c r="H4631" s="38"/>
      <c r="P4631" s="24"/>
      <c r="R4631" s="24"/>
      <c r="U4631" s="61"/>
      <c r="V4631" s="61"/>
      <c r="AA4631" s="25"/>
      <c r="AD4631" s="64"/>
      <c r="AE4631" s="64"/>
      <c r="AF4631" s="64"/>
    </row>
    <row r="4632" spans="1:33">
      <c r="A4632" s="37"/>
      <c r="C4632" s="59"/>
      <c r="E4632" s="60"/>
      <c r="F4632" s="60"/>
      <c r="G4632" s="60"/>
      <c r="H4632" s="38"/>
      <c r="P4632" s="24"/>
      <c r="R4632" s="24"/>
      <c r="U4632" s="61"/>
      <c r="V4632" s="61"/>
      <c r="AA4632" s="25"/>
      <c r="AF4632" s="64"/>
      <c r="AG4632" s="69"/>
    </row>
    <row r="4633" spans="1:33">
      <c r="A4633" s="37"/>
      <c r="C4633" s="59"/>
      <c r="E4633" s="60"/>
      <c r="F4633" s="60"/>
      <c r="G4633" s="60"/>
      <c r="H4633" s="38"/>
      <c r="P4633" s="24"/>
      <c r="R4633" s="24"/>
      <c r="U4633" s="61"/>
      <c r="V4633" s="61"/>
      <c r="AA4633" s="25"/>
      <c r="AF4633" s="64"/>
      <c r="AG4633" s="69"/>
    </row>
    <row r="4634" spans="1:33">
      <c r="A4634" s="37"/>
      <c r="C4634" s="59"/>
      <c r="E4634" s="60"/>
      <c r="F4634" s="60"/>
      <c r="G4634" s="60"/>
      <c r="H4634" s="38"/>
      <c r="P4634" s="24"/>
      <c r="R4634" s="24"/>
      <c r="U4634" s="61"/>
      <c r="V4634" s="61"/>
      <c r="AA4634" s="25"/>
      <c r="AF4634" s="64"/>
      <c r="AG4634" s="69"/>
    </row>
    <row r="4635" spans="1:33">
      <c r="A4635" s="37"/>
      <c r="C4635" s="59"/>
      <c r="E4635" s="60"/>
      <c r="F4635" s="60"/>
      <c r="G4635" s="60"/>
      <c r="H4635" s="38"/>
      <c r="P4635" s="24"/>
      <c r="R4635" s="24"/>
      <c r="U4635" s="61"/>
      <c r="V4635" s="61"/>
      <c r="AA4635" s="25"/>
      <c r="AF4635" s="64"/>
      <c r="AG4635" s="69"/>
    </row>
    <row r="4636" spans="1:33">
      <c r="A4636" s="37"/>
      <c r="C4636" s="59"/>
      <c r="E4636" s="60"/>
      <c r="F4636" s="60"/>
      <c r="G4636" s="60"/>
      <c r="H4636" s="38"/>
      <c r="P4636" s="24"/>
      <c r="R4636" s="24"/>
      <c r="U4636" s="61"/>
      <c r="V4636" s="61"/>
      <c r="AA4636" s="25"/>
      <c r="AF4636" s="64"/>
      <c r="AG4636" s="69"/>
    </row>
    <row r="4637" spans="1:33">
      <c r="A4637" s="37"/>
      <c r="C4637" s="59"/>
      <c r="E4637" s="60"/>
      <c r="F4637" s="60"/>
      <c r="G4637" s="60"/>
      <c r="H4637" s="38"/>
      <c r="P4637" s="24"/>
      <c r="R4637" s="24"/>
      <c r="U4637" s="61"/>
      <c r="V4637" s="61"/>
      <c r="AA4637" s="25"/>
      <c r="AF4637" s="64"/>
      <c r="AG4637" s="69"/>
    </row>
    <row r="4638" spans="1:33">
      <c r="A4638" s="37"/>
      <c r="C4638" s="59"/>
      <c r="E4638" s="60"/>
      <c r="F4638" s="60"/>
      <c r="G4638" s="60"/>
      <c r="H4638" s="38"/>
      <c r="P4638" s="24"/>
      <c r="R4638" s="24"/>
      <c r="U4638" s="61"/>
      <c r="V4638" s="61"/>
      <c r="AA4638" s="25"/>
      <c r="AF4638" s="64"/>
      <c r="AG4638" s="69"/>
    </row>
    <row r="4639" spans="1:33">
      <c r="A4639" s="37"/>
      <c r="C4639" s="59"/>
      <c r="E4639" s="60"/>
      <c r="F4639" s="60"/>
      <c r="G4639" s="60"/>
      <c r="H4639" s="38"/>
      <c r="P4639" s="24"/>
      <c r="R4639" s="24"/>
      <c r="U4639" s="61"/>
      <c r="V4639" s="61"/>
      <c r="AA4639" s="25"/>
      <c r="AF4639" s="64"/>
    </row>
    <row r="4640" spans="1:33">
      <c r="A4640" s="37"/>
      <c r="C4640" s="59"/>
      <c r="E4640" s="60"/>
      <c r="F4640" s="60"/>
      <c r="G4640" s="60"/>
      <c r="H4640" s="38"/>
      <c r="P4640" s="24"/>
      <c r="R4640" s="24"/>
      <c r="U4640" s="61"/>
      <c r="V4640" s="61"/>
      <c r="AA4640" s="25"/>
      <c r="AF4640" s="64"/>
    </row>
    <row r="4641" spans="1:32">
      <c r="A4641" s="37"/>
      <c r="C4641" s="59"/>
      <c r="E4641" s="60"/>
      <c r="F4641" s="60"/>
      <c r="G4641" s="60"/>
      <c r="H4641" s="38"/>
      <c r="P4641" s="24"/>
      <c r="R4641" s="24"/>
      <c r="U4641" s="61"/>
      <c r="V4641" s="61"/>
      <c r="AA4641" s="25"/>
      <c r="AF4641" s="64"/>
    </row>
    <row r="4642" spans="1:32">
      <c r="A4642" s="37"/>
      <c r="C4642" s="59"/>
      <c r="E4642" s="60"/>
      <c r="F4642" s="60"/>
      <c r="G4642" s="60"/>
      <c r="H4642" s="38"/>
      <c r="P4642" s="24"/>
      <c r="R4642" s="24"/>
      <c r="U4642" s="61"/>
      <c r="V4642" s="61"/>
      <c r="AA4642" s="25"/>
      <c r="AF4642" s="64"/>
    </row>
    <row r="4643" spans="1:32">
      <c r="A4643" s="37"/>
      <c r="C4643" s="59"/>
      <c r="E4643" s="60"/>
      <c r="F4643" s="60"/>
      <c r="G4643" s="60"/>
      <c r="H4643" s="38"/>
      <c r="P4643" s="24"/>
      <c r="R4643" s="24"/>
      <c r="U4643" s="61"/>
      <c r="V4643" s="61"/>
      <c r="AA4643" s="25"/>
      <c r="AF4643" s="64"/>
    </row>
    <row r="4644" spans="1:32">
      <c r="A4644" s="37"/>
      <c r="C4644" s="59"/>
      <c r="E4644" s="60"/>
      <c r="F4644" s="60"/>
      <c r="G4644" s="60"/>
      <c r="H4644" s="38"/>
      <c r="P4644" s="24"/>
      <c r="R4644" s="24"/>
      <c r="U4644" s="61"/>
      <c r="V4644" s="61"/>
      <c r="AA4644" s="25"/>
      <c r="AF4644" s="64"/>
    </row>
    <row r="4645" spans="1:32">
      <c r="A4645" s="37"/>
      <c r="C4645" s="59"/>
      <c r="E4645" s="60"/>
      <c r="F4645" s="60"/>
      <c r="G4645" s="60"/>
      <c r="H4645" s="38"/>
      <c r="P4645" s="24"/>
      <c r="R4645" s="24"/>
      <c r="U4645" s="61"/>
      <c r="V4645" s="61"/>
      <c r="AA4645" s="25"/>
      <c r="AF4645" s="64"/>
    </row>
    <row r="4646" spans="1:32">
      <c r="A4646" s="37"/>
      <c r="C4646" s="59"/>
      <c r="E4646" s="60"/>
      <c r="F4646" s="60"/>
      <c r="G4646" s="60"/>
      <c r="H4646" s="38"/>
      <c r="P4646" s="24"/>
      <c r="R4646" s="24"/>
      <c r="U4646" s="61"/>
      <c r="V4646" s="61"/>
      <c r="AA4646" s="25"/>
      <c r="AF4646" s="64"/>
    </row>
    <row r="4647" spans="1:32">
      <c r="A4647" s="37"/>
      <c r="C4647" s="59"/>
      <c r="E4647" s="60"/>
      <c r="F4647" s="60"/>
      <c r="G4647" s="60"/>
      <c r="H4647" s="38"/>
      <c r="P4647" s="24"/>
      <c r="R4647" s="24"/>
      <c r="U4647" s="61"/>
      <c r="V4647" s="61"/>
      <c r="AA4647" s="25"/>
      <c r="AF4647" s="64"/>
    </row>
    <row r="4648" spans="1:32">
      <c r="A4648" s="37"/>
      <c r="C4648" s="59"/>
      <c r="E4648" s="60"/>
      <c r="F4648" s="60"/>
      <c r="G4648" s="60"/>
      <c r="H4648" s="38"/>
      <c r="P4648" s="24"/>
      <c r="R4648" s="24"/>
      <c r="U4648" s="61"/>
      <c r="V4648" s="61"/>
      <c r="AA4648" s="25"/>
      <c r="AF4648" s="64"/>
    </row>
    <row r="4649" spans="1:32">
      <c r="A4649" s="37"/>
      <c r="C4649" s="59"/>
      <c r="E4649" s="60"/>
      <c r="F4649" s="60"/>
      <c r="G4649" s="60"/>
      <c r="H4649" s="38"/>
      <c r="P4649" s="24"/>
      <c r="R4649" s="24"/>
      <c r="U4649" s="61"/>
      <c r="V4649" s="61"/>
      <c r="AA4649" s="25"/>
      <c r="AF4649" s="64"/>
    </row>
    <row r="4650" spans="1:32">
      <c r="A4650" s="37"/>
      <c r="C4650" s="59"/>
      <c r="E4650" s="60"/>
      <c r="F4650" s="60"/>
      <c r="G4650" s="60"/>
      <c r="H4650" s="38"/>
      <c r="P4650" s="24"/>
      <c r="R4650" s="24"/>
      <c r="U4650" s="61"/>
      <c r="V4650" s="61"/>
      <c r="AA4650" s="25"/>
      <c r="AF4650" s="64"/>
    </row>
    <row r="4651" spans="1:32">
      <c r="A4651" s="37"/>
      <c r="C4651" s="59"/>
      <c r="E4651" s="60"/>
      <c r="F4651" s="60"/>
      <c r="G4651" s="60"/>
      <c r="H4651" s="38"/>
      <c r="P4651" s="24"/>
      <c r="R4651" s="24"/>
      <c r="U4651" s="61"/>
      <c r="V4651" s="61"/>
      <c r="AA4651" s="25"/>
      <c r="AF4651" s="64"/>
    </row>
    <row r="4652" spans="1:32">
      <c r="A4652" s="37"/>
      <c r="C4652" s="59"/>
      <c r="E4652" s="60"/>
      <c r="F4652" s="60"/>
      <c r="G4652" s="60"/>
      <c r="H4652" s="38"/>
      <c r="P4652" s="24"/>
      <c r="R4652" s="24"/>
      <c r="U4652" s="61"/>
      <c r="V4652" s="61"/>
      <c r="AA4652" s="25"/>
      <c r="AF4652" s="64"/>
    </row>
    <row r="4653" spans="1:32">
      <c r="A4653" s="37"/>
      <c r="C4653" s="59"/>
      <c r="E4653" s="60"/>
      <c r="F4653" s="60"/>
      <c r="G4653" s="60"/>
      <c r="H4653" s="38"/>
      <c r="P4653" s="24"/>
      <c r="R4653" s="24"/>
      <c r="U4653" s="61"/>
      <c r="V4653" s="61"/>
      <c r="AA4653" s="25"/>
      <c r="AF4653" s="64"/>
    </row>
    <row r="4654" spans="1:32">
      <c r="A4654" s="37"/>
      <c r="C4654" s="59"/>
      <c r="E4654" s="60"/>
      <c r="F4654" s="60"/>
      <c r="G4654" s="60"/>
      <c r="H4654" s="38"/>
      <c r="P4654" s="24"/>
      <c r="R4654" s="24"/>
      <c r="U4654" s="61"/>
      <c r="V4654" s="61"/>
      <c r="AA4654" s="25"/>
      <c r="AF4654" s="64"/>
    </row>
    <row r="4655" spans="1:32">
      <c r="A4655" s="37"/>
      <c r="C4655" s="59"/>
      <c r="E4655" s="60"/>
      <c r="F4655" s="60"/>
      <c r="G4655" s="60"/>
      <c r="H4655" s="38"/>
      <c r="P4655" s="24"/>
      <c r="R4655" s="24"/>
      <c r="U4655" s="61"/>
      <c r="V4655" s="61"/>
      <c r="AA4655" s="25"/>
      <c r="AF4655" s="64"/>
    </row>
    <row r="4656" spans="1:32">
      <c r="A4656" s="37"/>
      <c r="C4656" s="59"/>
      <c r="E4656" s="60"/>
      <c r="F4656" s="60"/>
      <c r="G4656" s="60"/>
      <c r="H4656" s="38"/>
      <c r="P4656" s="24"/>
      <c r="R4656" s="24"/>
      <c r="U4656" s="61"/>
      <c r="V4656" s="61"/>
      <c r="AA4656" s="25"/>
      <c r="AF4656" s="64"/>
    </row>
    <row r="4657" spans="1:32">
      <c r="A4657" s="37"/>
      <c r="C4657" s="59"/>
      <c r="E4657" s="60"/>
      <c r="F4657" s="60"/>
      <c r="G4657" s="60"/>
      <c r="H4657" s="38"/>
      <c r="P4657" s="24"/>
      <c r="R4657" s="24"/>
      <c r="U4657" s="61"/>
      <c r="V4657" s="61"/>
      <c r="AA4657" s="25"/>
      <c r="AF4657" s="64"/>
    </row>
    <row r="4658" spans="1:32">
      <c r="A4658" s="37"/>
      <c r="C4658" s="59"/>
      <c r="E4658" s="60"/>
      <c r="F4658" s="60"/>
      <c r="G4658" s="60"/>
      <c r="H4658" s="38"/>
      <c r="P4658" s="24"/>
      <c r="R4658" s="24"/>
      <c r="U4658" s="61"/>
      <c r="V4658" s="61"/>
      <c r="AA4658" s="25"/>
      <c r="AF4658" s="64"/>
    </row>
    <row r="4659" spans="1:32">
      <c r="A4659" s="37"/>
      <c r="C4659" s="59"/>
      <c r="E4659" s="60"/>
      <c r="F4659" s="60"/>
      <c r="G4659" s="60"/>
      <c r="H4659" s="38"/>
      <c r="P4659" s="24"/>
      <c r="R4659" s="24"/>
      <c r="U4659" s="61"/>
      <c r="V4659" s="61"/>
      <c r="AA4659" s="25"/>
      <c r="AF4659" s="64"/>
    </row>
    <row r="4660" spans="1:32">
      <c r="A4660" s="37"/>
      <c r="B4660" s="29"/>
      <c r="C4660" s="59"/>
      <c r="E4660" s="60"/>
      <c r="F4660" s="60"/>
      <c r="G4660" s="60"/>
      <c r="H4660" s="38"/>
      <c r="P4660" s="24"/>
      <c r="R4660" s="24"/>
      <c r="U4660" s="61"/>
      <c r="V4660" s="61"/>
      <c r="AA4660" s="25"/>
      <c r="AF4660" s="64"/>
    </row>
    <row r="4661" spans="1:32">
      <c r="A4661" s="37"/>
      <c r="B4661" s="29"/>
      <c r="C4661" s="59"/>
      <c r="E4661" s="60"/>
      <c r="F4661" s="60"/>
      <c r="G4661" s="60"/>
      <c r="H4661" s="38"/>
      <c r="P4661" s="24"/>
      <c r="R4661" s="24"/>
      <c r="U4661" s="61"/>
      <c r="V4661" s="61"/>
      <c r="AA4661" s="25"/>
      <c r="AF4661" s="64"/>
    </row>
    <row r="4662" spans="1:32">
      <c r="A4662" s="37"/>
      <c r="B4662" s="29"/>
      <c r="C4662" s="59"/>
      <c r="E4662" s="60"/>
      <c r="F4662" s="60"/>
      <c r="G4662" s="60"/>
      <c r="H4662" s="38"/>
      <c r="P4662" s="24"/>
      <c r="R4662" s="24"/>
      <c r="U4662" s="61"/>
      <c r="V4662" s="61"/>
      <c r="AA4662" s="25"/>
      <c r="AF4662" s="64"/>
    </row>
    <row r="4663" spans="1:32">
      <c r="A4663" s="37"/>
      <c r="B4663" s="29"/>
      <c r="C4663" s="59"/>
      <c r="E4663" s="60"/>
      <c r="F4663" s="60"/>
      <c r="G4663" s="60"/>
      <c r="H4663" s="38"/>
      <c r="P4663" s="24"/>
      <c r="R4663" s="24"/>
      <c r="U4663" s="61"/>
      <c r="V4663" s="61"/>
      <c r="AA4663" s="25"/>
      <c r="AF4663" s="64"/>
    </row>
    <row r="4664" spans="1:32">
      <c r="A4664" s="37"/>
      <c r="B4664" s="29"/>
      <c r="C4664" s="59"/>
      <c r="E4664" s="60"/>
      <c r="F4664" s="60"/>
      <c r="G4664" s="60"/>
      <c r="H4664" s="38"/>
      <c r="P4664" s="24"/>
      <c r="R4664" s="24"/>
      <c r="U4664" s="61"/>
      <c r="V4664" s="61"/>
      <c r="AA4664" s="25"/>
      <c r="AF4664" s="64"/>
    </row>
    <row r="4665" spans="1:32">
      <c r="A4665" s="37"/>
      <c r="B4665" s="29"/>
      <c r="C4665" s="59"/>
      <c r="E4665" s="60"/>
      <c r="F4665" s="60"/>
      <c r="G4665" s="60"/>
      <c r="H4665" s="38"/>
      <c r="P4665" s="24"/>
      <c r="R4665" s="24"/>
      <c r="U4665" s="61"/>
      <c r="V4665" s="61"/>
      <c r="AA4665" s="25"/>
      <c r="AF4665" s="64"/>
    </row>
    <row r="4666" spans="1:32">
      <c r="A4666" s="37"/>
      <c r="B4666" s="29"/>
      <c r="C4666" s="59"/>
      <c r="E4666" s="60"/>
      <c r="F4666" s="60"/>
      <c r="G4666" s="60"/>
      <c r="H4666" s="38"/>
      <c r="P4666" s="24"/>
      <c r="R4666" s="24"/>
      <c r="U4666" s="61"/>
      <c r="V4666" s="61"/>
      <c r="AA4666" s="25"/>
      <c r="AF4666" s="64"/>
    </row>
    <row r="4667" spans="1:32">
      <c r="A4667" s="37"/>
      <c r="B4667" s="29"/>
      <c r="C4667" s="59"/>
      <c r="E4667" s="60"/>
      <c r="F4667" s="60"/>
      <c r="G4667" s="60"/>
      <c r="H4667" s="38"/>
      <c r="P4667" s="24"/>
      <c r="R4667" s="24"/>
      <c r="U4667" s="61"/>
      <c r="V4667" s="61"/>
      <c r="AA4667" s="25"/>
      <c r="AF4667" s="64"/>
    </row>
    <row r="4668" spans="1:32">
      <c r="A4668" s="37"/>
      <c r="B4668" s="29"/>
      <c r="C4668" s="59"/>
      <c r="E4668" s="60"/>
      <c r="F4668" s="60"/>
      <c r="G4668" s="60"/>
      <c r="H4668" s="38"/>
      <c r="P4668" s="24"/>
      <c r="R4668" s="24"/>
      <c r="U4668" s="61"/>
      <c r="V4668" s="61"/>
      <c r="AA4668" s="25"/>
      <c r="AF4668" s="64"/>
    </row>
    <row r="4669" spans="1:32">
      <c r="A4669" s="37"/>
      <c r="B4669" s="29"/>
      <c r="C4669" s="59"/>
      <c r="E4669" s="60"/>
      <c r="F4669" s="60"/>
      <c r="G4669" s="60"/>
      <c r="H4669" s="38"/>
      <c r="P4669" s="24"/>
      <c r="R4669" s="24"/>
      <c r="U4669" s="61"/>
      <c r="V4669" s="61"/>
      <c r="AA4669" s="25"/>
      <c r="AF4669" s="64"/>
    </row>
    <row r="4670" spans="1:32">
      <c r="A4670" s="37"/>
      <c r="B4670" s="29"/>
      <c r="C4670" s="59"/>
      <c r="E4670" s="60"/>
      <c r="F4670" s="60"/>
      <c r="G4670" s="60"/>
      <c r="H4670" s="38"/>
      <c r="P4670" s="24"/>
      <c r="R4670" s="24"/>
      <c r="U4670" s="61"/>
      <c r="V4670" s="61"/>
      <c r="AA4670" s="25"/>
      <c r="AF4670" s="64"/>
    </row>
    <row r="4671" spans="1:32">
      <c r="A4671" s="37"/>
      <c r="B4671" s="29"/>
      <c r="C4671" s="59"/>
      <c r="E4671" s="60"/>
      <c r="F4671" s="60"/>
      <c r="G4671" s="60"/>
      <c r="H4671" s="38"/>
      <c r="P4671" s="24"/>
      <c r="R4671" s="24"/>
      <c r="U4671" s="61"/>
      <c r="V4671" s="61"/>
      <c r="AA4671" s="25"/>
      <c r="AF4671" s="64"/>
    </row>
    <row r="4672" spans="1:32">
      <c r="A4672" s="37"/>
      <c r="B4672" s="29"/>
      <c r="C4672" s="59"/>
      <c r="E4672" s="60"/>
      <c r="F4672" s="60"/>
      <c r="G4672" s="60"/>
      <c r="H4672" s="38"/>
      <c r="P4672" s="24"/>
      <c r="R4672" s="24"/>
      <c r="U4672" s="61"/>
      <c r="V4672" s="61"/>
      <c r="AA4672" s="25"/>
      <c r="AF4672" s="64"/>
    </row>
    <row r="4673" spans="1:32">
      <c r="A4673" s="37"/>
      <c r="B4673" s="29"/>
      <c r="C4673" s="59"/>
      <c r="E4673" s="60"/>
      <c r="F4673" s="60"/>
      <c r="G4673" s="60"/>
      <c r="H4673" s="38"/>
      <c r="P4673" s="24"/>
      <c r="R4673" s="24"/>
      <c r="U4673" s="61"/>
      <c r="V4673" s="61"/>
      <c r="AA4673" s="25"/>
      <c r="AD4673" s="64"/>
      <c r="AE4673" s="64"/>
      <c r="AF4673" s="64"/>
    </row>
    <row r="4674" spans="1:32">
      <c r="A4674" s="37"/>
      <c r="B4674" s="29"/>
      <c r="C4674" s="59"/>
      <c r="E4674" s="60"/>
      <c r="F4674" s="60"/>
      <c r="G4674" s="60"/>
      <c r="H4674" s="38"/>
      <c r="P4674" s="24"/>
      <c r="R4674" s="24"/>
      <c r="U4674" s="61"/>
      <c r="V4674" s="61"/>
      <c r="AA4674" s="25"/>
      <c r="AD4674" s="64"/>
      <c r="AE4674" s="64"/>
      <c r="AF4674" s="64"/>
    </row>
    <row r="4675" spans="1:32">
      <c r="A4675" s="37"/>
      <c r="B4675" s="29"/>
      <c r="C4675" s="59"/>
      <c r="E4675" s="60"/>
      <c r="F4675" s="60"/>
      <c r="G4675" s="60"/>
      <c r="H4675" s="38"/>
      <c r="P4675" s="24"/>
      <c r="R4675" s="24"/>
      <c r="U4675" s="61"/>
      <c r="V4675" s="61"/>
      <c r="AA4675" s="25"/>
      <c r="AF4675" s="64"/>
    </row>
    <row r="4676" spans="1:32">
      <c r="A4676" s="37"/>
      <c r="B4676" s="29"/>
      <c r="C4676" s="59"/>
      <c r="E4676" s="60"/>
      <c r="F4676" s="60"/>
      <c r="G4676" s="60"/>
      <c r="H4676" s="38"/>
      <c r="P4676" s="24"/>
      <c r="R4676" s="24"/>
      <c r="U4676" s="61"/>
      <c r="V4676" s="61"/>
      <c r="AA4676" s="25"/>
      <c r="AF4676" s="64"/>
    </row>
    <row r="4677" spans="1:32">
      <c r="A4677" s="37"/>
      <c r="B4677" s="29"/>
      <c r="C4677" s="59"/>
      <c r="E4677" s="60"/>
      <c r="F4677" s="60"/>
      <c r="G4677" s="60"/>
      <c r="H4677" s="38"/>
      <c r="P4677" s="24"/>
      <c r="R4677" s="24"/>
      <c r="U4677" s="61"/>
      <c r="V4677" s="61"/>
      <c r="AA4677" s="25"/>
      <c r="AF4677" s="64"/>
    </row>
    <row r="4678" spans="1:32">
      <c r="A4678" s="37"/>
      <c r="B4678" s="29"/>
      <c r="C4678" s="59"/>
      <c r="E4678" s="60"/>
      <c r="F4678" s="60"/>
      <c r="G4678" s="60"/>
      <c r="H4678" s="38"/>
      <c r="P4678" s="24"/>
      <c r="R4678" s="24"/>
      <c r="U4678" s="61"/>
      <c r="V4678" s="61"/>
      <c r="AA4678" s="25"/>
      <c r="AF4678" s="64"/>
    </row>
    <row r="4679" spans="1:32">
      <c r="A4679" s="37"/>
      <c r="B4679" s="29"/>
      <c r="C4679" s="59"/>
      <c r="E4679" s="60"/>
      <c r="F4679" s="60"/>
      <c r="G4679" s="60"/>
      <c r="H4679" s="38"/>
      <c r="P4679" s="24"/>
      <c r="R4679" s="24"/>
      <c r="U4679" s="61"/>
      <c r="V4679" s="61"/>
      <c r="AA4679" s="25"/>
      <c r="AF4679" s="64"/>
    </row>
    <row r="4680" spans="1:32">
      <c r="A4680" s="37"/>
      <c r="B4680" s="29"/>
      <c r="C4680" s="59"/>
      <c r="E4680" s="60"/>
      <c r="F4680" s="60"/>
      <c r="G4680" s="60"/>
      <c r="H4680" s="38"/>
      <c r="P4680" s="24"/>
      <c r="R4680" s="24"/>
      <c r="U4680" s="61"/>
      <c r="V4680" s="61"/>
      <c r="AA4680" s="25"/>
      <c r="AF4680" s="64"/>
    </row>
    <row r="4681" spans="1:32">
      <c r="A4681" s="37"/>
      <c r="B4681" s="29"/>
      <c r="C4681" s="59"/>
      <c r="E4681" s="60"/>
      <c r="F4681" s="60"/>
      <c r="G4681" s="60"/>
      <c r="H4681" s="38"/>
      <c r="P4681" s="24"/>
      <c r="R4681" s="24"/>
      <c r="U4681" s="61"/>
      <c r="V4681" s="61"/>
      <c r="AA4681" s="25"/>
      <c r="AF4681" s="64"/>
    </row>
    <row r="4682" spans="1:32">
      <c r="A4682" s="37"/>
      <c r="B4682" s="29"/>
      <c r="C4682" s="59"/>
      <c r="E4682" s="60"/>
      <c r="F4682" s="60"/>
      <c r="G4682" s="60"/>
      <c r="H4682" s="38"/>
      <c r="P4682" s="24"/>
      <c r="R4682" s="24"/>
      <c r="U4682" s="61"/>
      <c r="V4682" s="61"/>
      <c r="AA4682" s="25"/>
      <c r="AF4682" s="64"/>
    </row>
    <row r="4683" spans="1:32">
      <c r="A4683" s="37"/>
      <c r="B4683" s="29"/>
      <c r="C4683" s="59"/>
      <c r="E4683" s="60"/>
      <c r="F4683" s="60"/>
      <c r="G4683" s="60"/>
      <c r="H4683" s="38"/>
      <c r="P4683" s="24"/>
      <c r="R4683" s="24"/>
      <c r="U4683" s="61"/>
      <c r="V4683" s="61"/>
      <c r="AA4683" s="25"/>
      <c r="AF4683" s="64"/>
    </row>
    <row r="4684" spans="1:32">
      <c r="A4684" s="37"/>
      <c r="B4684" s="29"/>
      <c r="C4684" s="59"/>
      <c r="E4684" s="60"/>
      <c r="F4684" s="60"/>
      <c r="G4684" s="60"/>
      <c r="H4684" s="38"/>
      <c r="P4684" s="24"/>
      <c r="R4684" s="24"/>
      <c r="U4684" s="61"/>
      <c r="V4684" s="61"/>
      <c r="AA4684" s="25"/>
      <c r="AF4684" s="64"/>
    </row>
    <row r="4685" spans="1:32">
      <c r="A4685" s="37"/>
      <c r="B4685" s="29"/>
      <c r="C4685" s="59"/>
      <c r="E4685" s="60"/>
      <c r="F4685" s="60"/>
      <c r="G4685" s="60"/>
      <c r="H4685" s="38"/>
      <c r="P4685" s="24"/>
      <c r="R4685" s="24"/>
      <c r="U4685" s="61"/>
      <c r="V4685" s="61"/>
      <c r="AA4685" s="25"/>
      <c r="AF4685" s="64"/>
    </row>
    <row r="4686" spans="1:32">
      <c r="A4686" s="37"/>
      <c r="B4686" s="29"/>
      <c r="C4686" s="59"/>
      <c r="E4686" s="60"/>
      <c r="F4686" s="60"/>
      <c r="G4686" s="60"/>
      <c r="H4686" s="38"/>
      <c r="P4686" s="24"/>
      <c r="R4686" s="24"/>
      <c r="U4686" s="61"/>
      <c r="V4686" s="61"/>
      <c r="AA4686" s="25"/>
      <c r="AF4686" s="64"/>
    </row>
    <row r="4687" spans="1:32">
      <c r="A4687" s="37"/>
      <c r="B4687" s="29"/>
      <c r="C4687" s="59"/>
      <c r="E4687" s="60"/>
      <c r="F4687" s="60"/>
      <c r="G4687" s="60"/>
      <c r="H4687" s="38"/>
      <c r="P4687" s="24"/>
      <c r="R4687" s="24"/>
      <c r="U4687" s="61"/>
      <c r="V4687" s="61"/>
      <c r="AA4687" s="25"/>
      <c r="AF4687" s="64"/>
    </row>
    <row r="4688" spans="1:32">
      <c r="A4688" s="37"/>
      <c r="B4688" s="29"/>
      <c r="C4688" s="59"/>
      <c r="E4688" s="60"/>
      <c r="F4688" s="60"/>
      <c r="G4688" s="60"/>
      <c r="H4688" s="38"/>
      <c r="P4688" s="24"/>
      <c r="R4688" s="24"/>
      <c r="U4688" s="61"/>
      <c r="V4688" s="61"/>
      <c r="AA4688" s="25"/>
      <c r="AF4688" s="64"/>
    </row>
    <row r="4689" spans="1:33">
      <c r="A4689" s="37"/>
      <c r="B4689" s="29"/>
      <c r="C4689" s="59"/>
      <c r="E4689" s="60"/>
      <c r="F4689" s="60"/>
      <c r="G4689" s="60"/>
      <c r="H4689" s="38"/>
      <c r="P4689" s="24"/>
      <c r="R4689" s="24"/>
      <c r="U4689" s="61"/>
      <c r="V4689" s="61"/>
      <c r="AA4689" s="25"/>
      <c r="AF4689" s="64"/>
    </row>
    <row r="4690" spans="1:33">
      <c r="A4690" s="37"/>
      <c r="B4690" s="29"/>
      <c r="C4690" s="59"/>
      <c r="E4690" s="60"/>
      <c r="F4690" s="60"/>
      <c r="G4690" s="60"/>
      <c r="H4690" s="38"/>
      <c r="P4690" s="24"/>
      <c r="R4690" s="24"/>
      <c r="U4690" s="61"/>
      <c r="V4690" s="61"/>
      <c r="AA4690" s="25"/>
      <c r="AF4690" s="64"/>
    </row>
    <row r="4691" spans="1:33">
      <c r="A4691" s="37"/>
      <c r="B4691" s="29"/>
      <c r="C4691" s="59"/>
      <c r="E4691" s="60"/>
      <c r="F4691" s="60"/>
      <c r="G4691" s="60"/>
      <c r="H4691" s="38"/>
      <c r="P4691" s="24"/>
      <c r="R4691" s="24"/>
      <c r="U4691" s="61"/>
      <c r="V4691" s="61"/>
      <c r="AA4691" s="25"/>
      <c r="AF4691" s="64"/>
    </row>
    <row r="4692" spans="1:33">
      <c r="A4692" s="37"/>
      <c r="B4692" s="29"/>
      <c r="C4692" s="59"/>
      <c r="E4692" s="60"/>
      <c r="F4692" s="60"/>
      <c r="G4692" s="60"/>
      <c r="H4692" s="38"/>
      <c r="P4692" s="24"/>
      <c r="R4692" s="24"/>
      <c r="U4692" s="61"/>
      <c r="V4692" s="61"/>
      <c r="AA4692" s="25"/>
      <c r="AF4692" s="64"/>
    </row>
    <row r="4693" spans="1:33">
      <c r="A4693" s="37"/>
      <c r="B4693" s="29"/>
      <c r="C4693" s="59"/>
      <c r="E4693" s="60"/>
      <c r="F4693" s="60"/>
      <c r="G4693" s="60"/>
      <c r="H4693" s="38"/>
      <c r="P4693" s="24"/>
      <c r="Q4693" s="24"/>
      <c r="R4693" s="24"/>
      <c r="S4693" s="24"/>
      <c r="T4693" s="24"/>
      <c r="U4693" s="24"/>
      <c r="V4693" s="24"/>
      <c r="AA4693" s="25"/>
      <c r="AF4693" s="64"/>
    </row>
    <row r="4694" spans="1:33">
      <c r="A4694" s="37"/>
      <c r="B4694" s="29"/>
      <c r="C4694" s="59"/>
      <c r="E4694" s="60"/>
      <c r="F4694" s="60"/>
      <c r="G4694" s="60"/>
      <c r="H4694" s="38"/>
      <c r="P4694" s="24"/>
      <c r="Q4694" s="24"/>
      <c r="R4694" s="24"/>
      <c r="S4694" s="24"/>
      <c r="T4694" s="24"/>
      <c r="U4694" s="24"/>
      <c r="V4694" s="24"/>
      <c r="AA4694" s="25"/>
      <c r="AD4694" s="64"/>
      <c r="AE4694" s="64"/>
      <c r="AF4694" s="64"/>
    </row>
    <row r="4695" spans="1:33">
      <c r="A4695" s="37"/>
      <c r="B4695" s="29"/>
      <c r="C4695" s="59"/>
      <c r="E4695" s="60"/>
      <c r="F4695" s="60"/>
      <c r="G4695" s="60"/>
      <c r="H4695" s="38"/>
      <c r="P4695" s="24"/>
      <c r="Q4695" s="24"/>
      <c r="R4695" s="24"/>
      <c r="S4695" s="24"/>
      <c r="T4695" s="24"/>
      <c r="U4695" s="24"/>
      <c r="V4695" s="24"/>
      <c r="AA4695" s="25"/>
      <c r="AF4695" s="64"/>
    </row>
    <row r="4696" spans="1:33">
      <c r="A4696" s="37"/>
      <c r="B4696" s="29"/>
      <c r="C4696" s="59"/>
      <c r="E4696" s="60"/>
      <c r="F4696" s="60"/>
      <c r="G4696" s="60"/>
      <c r="H4696" s="38"/>
      <c r="P4696" s="24"/>
      <c r="Q4696" s="24"/>
      <c r="R4696" s="24"/>
      <c r="S4696" s="24"/>
      <c r="T4696" s="24"/>
      <c r="U4696" s="24"/>
      <c r="V4696" s="24"/>
      <c r="AA4696" s="25"/>
      <c r="AD4696" s="64"/>
      <c r="AE4696" s="64"/>
      <c r="AF4696" s="64"/>
    </row>
    <row r="4697" spans="1:33">
      <c r="A4697" s="37"/>
      <c r="B4697" s="29"/>
      <c r="C4697" s="59"/>
      <c r="E4697" s="60"/>
      <c r="F4697" s="60"/>
      <c r="G4697" s="60"/>
      <c r="H4697" s="38"/>
      <c r="P4697" s="24"/>
      <c r="Q4697" s="24"/>
      <c r="R4697" s="24"/>
      <c r="S4697" s="24"/>
      <c r="T4697" s="24"/>
      <c r="U4697" s="24"/>
      <c r="V4697" s="24"/>
      <c r="AA4697" s="25"/>
      <c r="AF4697" s="64"/>
      <c r="AG4697" s="69"/>
    </row>
    <row r="4698" spans="1:33">
      <c r="A4698" s="37"/>
      <c r="C4698" s="59"/>
      <c r="E4698" s="60"/>
      <c r="F4698" s="60"/>
      <c r="G4698" s="60"/>
      <c r="H4698" s="38"/>
      <c r="P4698" s="24"/>
      <c r="R4698" s="24"/>
      <c r="S4698" s="37"/>
      <c r="U4698" s="61"/>
      <c r="V4698" s="61"/>
      <c r="AA4698" s="25"/>
      <c r="AF4698" s="64"/>
      <c r="AG4698" s="69"/>
    </row>
    <row r="4699" spans="1:33">
      <c r="A4699" s="37"/>
      <c r="C4699" s="59"/>
      <c r="E4699" s="60"/>
      <c r="F4699" s="60"/>
      <c r="G4699" s="60"/>
      <c r="H4699" s="38"/>
      <c r="P4699" s="24"/>
      <c r="R4699" s="24"/>
      <c r="S4699" s="37"/>
      <c r="U4699" s="61"/>
      <c r="V4699" s="61"/>
      <c r="AA4699" s="25"/>
      <c r="AF4699" s="64"/>
      <c r="AG4699" s="69"/>
    </row>
    <row r="4700" spans="1:33">
      <c r="A4700" s="37"/>
      <c r="C4700" s="59"/>
      <c r="E4700" s="60"/>
      <c r="F4700" s="60"/>
      <c r="G4700" s="60"/>
      <c r="H4700" s="38"/>
      <c r="P4700" s="24"/>
      <c r="R4700" s="24"/>
      <c r="S4700" s="37"/>
      <c r="U4700" s="61"/>
      <c r="V4700" s="61"/>
      <c r="AA4700" s="25"/>
      <c r="AF4700" s="64"/>
    </row>
    <row r="4701" spans="1:33">
      <c r="A4701" s="37"/>
      <c r="C4701" s="59"/>
      <c r="E4701" s="60"/>
      <c r="F4701" s="60"/>
      <c r="G4701" s="60"/>
      <c r="H4701" s="38"/>
      <c r="P4701" s="24"/>
      <c r="R4701" s="24"/>
      <c r="S4701" s="37"/>
      <c r="U4701" s="61"/>
      <c r="V4701" s="61"/>
      <c r="AA4701" s="25"/>
      <c r="AF4701" s="64"/>
    </row>
    <row r="4702" spans="1:33">
      <c r="A4702" s="37"/>
      <c r="C4702" s="59"/>
      <c r="E4702" s="60"/>
      <c r="F4702" s="60"/>
      <c r="G4702" s="60"/>
      <c r="H4702" s="38"/>
      <c r="P4702" s="24"/>
      <c r="R4702" s="24"/>
      <c r="S4702" s="37"/>
      <c r="U4702" s="61"/>
      <c r="V4702" s="61"/>
      <c r="AA4702" s="25"/>
      <c r="AD4702" s="64"/>
      <c r="AE4702" s="64"/>
      <c r="AF4702" s="64"/>
      <c r="AG4702" s="69"/>
    </row>
    <row r="4703" spans="1:33">
      <c r="A4703" s="37"/>
      <c r="C4703" s="59"/>
      <c r="E4703" s="60"/>
      <c r="F4703" s="60"/>
      <c r="G4703" s="60"/>
      <c r="H4703" s="38"/>
      <c r="P4703" s="24"/>
      <c r="R4703" s="24"/>
      <c r="S4703" s="37"/>
      <c r="U4703" s="61"/>
      <c r="V4703" s="61"/>
      <c r="AA4703" s="25"/>
      <c r="AD4703" s="64"/>
      <c r="AE4703" s="64"/>
      <c r="AF4703" s="64"/>
      <c r="AG4703" s="69"/>
    </row>
    <row r="4704" spans="1:33">
      <c r="A4704" s="37"/>
      <c r="C4704" s="59"/>
      <c r="E4704" s="60"/>
      <c r="F4704" s="60"/>
      <c r="G4704" s="60"/>
      <c r="H4704" s="38"/>
      <c r="P4704" s="24"/>
      <c r="R4704" s="24"/>
      <c r="S4704" s="37"/>
      <c r="U4704" s="61"/>
      <c r="V4704" s="61"/>
      <c r="AA4704" s="25"/>
      <c r="AF4704" s="64"/>
    </row>
    <row r="4705" spans="1:32">
      <c r="A4705" s="37"/>
      <c r="C4705" s="59"/>
      <c r="E4705" s="60"/>
      <c r="F4705" s="60"/>
      <c r="G4705" s="60"/>
      <c r="H4705" s="38"/>
      <c r="P4705" s="24"/>
      <c r="R4705" s="24"/>
      <c r="S4705" s="37"/>
      <c r="U4705" s="61"/>
      <c r="V4705" s="61"/>
      <c r="AA4705" s="25"/>
      <c r="AF4705" s="64"/>
    </row>
    <row r="4706" spans="1:32">
      <c r="A4706" s="37"/>
      <c r="C4706" s="59"/>
      <c r="E4706" s="60"/>
      <c r="F4706" s="60"/>
      <c r="G4706" s="60"/>
      <c r="H4706" s="38"/>
      <c r="P4706" s="24"/>
      <c r="R4706" s="24"/>
      <c r="S4706" s="37"/>
      <c r="U4706" s="61"/>
      <c r="V4706" s="61"/>
      <c r="AA4706" s="25"/>
      <c r="AF4706" s="64"/>
    </row>
    <row r="4707" spans="1:32">
      <c r="A4707" s="37"/>
      <c r="C4707" s="59"/>
      <c r="E4707" s="60"/>
      <c r="F4707" s="60"/>
      <c r="G4707" s="60"/>
      <c r="H4707" s="38"/>
      <c r="P4707" s="24"/>
      <c r="R4707" s="24"/>
      <c r="S4707" s="37"/>
      <c r="U4707" s="61"/>
      <c r="V4707" s="61"/>
      <c r="AA4707" s="25"/>
      <c r="AF4707" s="64"/>
    </row>
    <row r="4708" spans="1:32">
      <c r="A4708" s="37"/>
      <c r="C4708" s="59"/>
      <c r="E4708" s="60"/>
      <c r="F4708" s="60"/>
      <c r="G4708" s="60"/>
      <c r="H4708" s="38"/>
      <c r="P4708" s="24"/>
      <c r="R4708" s="24"/>
      <c r="S4708" s="37"/>
      <c r="U4708" s="61"/>
      <c r="V4708" s="61"/>
      <c r="AA4708" s="25"/>
      <c r="AF4708" s="64"/>
    </row>
    <row r="4709" spans="1:32">
      <c r="A4709" s="37"/>
      <c r="C4709" s="59"/>
      <c r="E4709" s="60"/>
      <c r="F4709" s="60"/>
      <c r="G4709" s="60"/>
      <c r="H4709" s="38"/>
      <c r="P4709" s="24"/>
      <c r="R4709" s="24"/>
      <c r="S4709" s="37"/>
      <c r="U4709" s="61"/>
      <c r="V4709" s="61"/>
      <c r="AA4709" s="25"/>
      <c r="AF4709" s="64"/>
    </row>
    <row r="4710" spans="1:32">
      <c r="A4710" s="37"/>
      <c r="C4710" s="59"/>
      <c r="E4710" s="60"/>
      <c r="F4710" s="60"/>
      <c r="G4710" s="60"/>
      <c r="H4710" s="38"/>
      <c r="P4710" s="24"/>
      <c r="R4710" s="24"/>
      <c r="S4710" s="37"/>
      <c r="U4710" s="61"/>
      <c r="V4710" s="61"/>
      <c r="AA4710" s="25"/>
      <c r="AF4710" s="64"/>
    </row>
    <row r="4711" spans="1:32">
      <c r="A4711" s="37"/>
      <c r="C4711" s="59"/>
      <c r="E4711" s="60"/>
      <c r="F4711" s="60"/>
      <c r="G4711" s="60"/>
      <c r="H4711" s="38"/>
      <c r="P4711" s="24"/>
      <c r="R4711" s="24"/>
      <c r="S4711" s="37"/>
      <c r="U4711" s="61"/>
      <c r="V4711" s="61"/>
      <c r="AA4711" s="25"/>
      <c r="AF4711" s="64"/>
    </row>
    <row r="4712" spans="1:32">
      <c r="A4712" s="37"/>
      <c r="C4712" s="59"/>
      <c r="E4712" s="60"/>
      <c r="F4712" s="60"/>
      <c r="G4712" s="60"/>
      <c r="H4712" s="38"/>
      <c r="P4712" s="24"/>
      <c r="R4712" s="24"/>
      <c r="S4712" s="37"/>
      <c r="U4712" s="61"/>
      <c r="V4712" s="61"/>
      <c r="AA4712" s="25"/>
      <c r="AF4712" s="64"/>
    </row>
    <row r="4713" spans="1:32">
      <c r="A4713" s="58"/>
      <c r="C4713" s="59"/>
      <c r="E4713" s="60"/>
      <c r="F4713" s="60"/>
      <c r="G4713" s="60"/>
      <c r="H4713" s="38"/>
      <c r="P4713" s="24"/>
      <c r="R4713" s="24"/>
      <c r="S4713" s="37"/>
      <c r="U4713" s="61"/>
      <c r="V4713" s="61"/>
      <c r="AA4713" s="25"/>
      <c r="AF4713" s="64"/>
    </row>
    <row r="4714" spans="1:32">
      <c r="A4714" s="58"/>
      <c r="C4714" s="59"/>
      <c r="E4714" s="60"/>
      <c r="F4714" s="60"/>
      <c r="G4714" s="60"/>
      <c r="H4714" s="38"/>
      <c r="P4714" s="24"/>
      <c r="R4714" s="24"/>
      <c r="S4714" s="37"/>
      <c r="U4714" s="61"/>
      <c r="V4714" s="61"/>
      <c r="AA4714" s="25"/>
      <c r="AF4714" s="64"/>
    </row>
    <row r="4715" spans="1:32">
      <c r="A4715" s="58"/>
      <c r="C4715" s="59"/>
      <c r="E4715" s="60"/>
      <c r="F4715" s="60"/>
      <c r="G4715" s="60"/>
      <c r="H4715" s="38"/>
      <c r="P4715" s="24"/>
      <c r="R4715" s="24"/>
      <c r="S4715" s="37"/>
      <c r="U4715" s="61"/>
      <c r="V4715" s="61"/>
      <c r="AA4715" s="25"/>
      <c r="AF4715" s="64"/>
    </row>
    <row r="4716" spans="1:32">
      <c r="A4716" s="58"/>
      <c r="C4716" s="59"/>
      <c r="E4716" s="60"/>
      <c r="F4716" s="60"/>
      <c r="G4716" s="60"/>
      <c r="H4716" s="38"/>
      <c r="P4716" s="24"/>
      <c r="R4716" s="24"/>
      <c r="S4716" s="37"/>
      <c r="U4716" s="61"/>
      <c r="V4716" s="61"/>
      <c r="AA4716" s="25"/>
      <c r="AF4716" s="64"/>
    </row>
    <row r="4717" spans="1:32">
      <c r="A4717" s="58"/>
      <c r="C4717" s="59"/>
      <c r="E4717" s="60"/>
      <c r="F4717" s="60"/>
      <c r="G4717" s="60"/>
      <c r="H4717" s="38"/>
      <c r="P4717" s="24"/>
      <c r="R4717" s="24"/>
      <c r="S4717" s="37"/>
      <c r="U4717" s="61"/>
      <c r="V4717" s="61"/>
      <c r="AA4717" s="25"/>
      <c r="AF4717" s="64"/>
    </row>
    <row r="4718" spans="1:32">
      <c r="A4718" s="58"/>
      <c r="C4718" s="59"/>
      <c r="E4718" s="60"/>
      <c r="F4718" s="60"/>
      <c r="G4718" s="60"/>
      <c r="H4718" s="38"/>
      <c r="P4718" s="24"/>
      <c r="R4718" s="24"/>
      <c r="S4718" s="37"/>
      <c r="U4718" s="61"/>
      <c r="V4718" s="61"/>
      <c r="AA4718" s="25"/>
      <c r="AF4718" s="64"/>
    </row>
    <row r="4719" spans="1:32">
      <c r="A4719" s="58"/>
      <c r="C4719" s="59"/>
      <c r="E4719" s="60"/>
      <c r="F4719" s="60"/>
      <c r="G4719" s="60"/>
      <c r="H4719" s="38"/>
      <c r="P4719" s="24"/>
      <c r="R4719" s="24"/>
      <c r="S4719" s="37"/>
      <c r="U4719" s="61"/>
      <c r="V4719" s="61"/>
      <c r="AA4719" s="25"/>
      <c r="AF4719" s="64"/>
    </row>
    <row r="4720" spans="1:32">
      <c r="A4720" s="58"/>
      <c r="C4720" s="59"/>
      <c r="E4720" s="60"/>
      <c r="F4720" s="60"/>
      <c r="G4720" s="60"/>
      <c r="H4720" s="38"/>
      <c r="P4720" s="24"/>
      <c r="R4720" s="24"/>
      <c r="S4720" s="37"/>
      <c r="U4720" s="61"/>
      <c r="V4720" s="61"/>
      <c r="AA4720" s="25"/>
      <c r="AF4720" s="64"/>
    </row>
    <row r="4721" spans="1:33">
      <c r="A4721" s="58"/>
      <c r="C4721" s="59"/>
      <c r="E4721" s="60"/>
      <c r="F4721" s="60"/>
      <c r="G4721" s="60"/>
      <c r="H4721" s="38"/>
      <c r="P4721" s="24"/>
      <c r="R4721" s="24"/>
      <c r="S4721" s="37"/>
      <c r="U4721" s="61"/>
      <c r="V4721" s="61"/>
      <c r="AA4721" s="25"/>
      <c r="AF4721" s="64"/>
    </row>
    <row r="4722" spans="1:33">
      <c r="A4722" s="58"/>
      <c r="C4722" s="59"/>
      <c r="E4722" s="60"/>
      <c r="F4722" s="60"/>
      <c r="G4722" s="60"/>
      <c r="H4722" s="38"/>
      <c r="P4722" s="24"/>
      <c r="R4722" s="24"/>
      <c r="S4722" s="37"/>
      <c r="U4722" s="61"/>
      <c r="V4722" s="61"/>
      <c r="AA4722" s="25"/>
      <c r="AF4722" s="64"/>
    </row>
    <row r="4723" spans="1:33">
      <c r="A4723" s="58"/>
      <c r="C4723" s="59"/>
      <c r="E4723" s="60"/>
      <c r="F4723" s="60"/>
      <c r="G4723" s="60"/>
      <c r="H4723" s="38"/>
      <c r="P4723" s="24"/>
      <c r="R4723" s="24"/>
      <c r="S4723" s="37"/>
      <c r="U4723" s="61"/>
      <c r="V4723" s="61"/>
      <c r="AA4723" s="25"/>
      <c r="AF4723" s="64"/>
    </row>
    <row r="4724" spans="1:33">
      <c r="A4724" s="58"/>
      <c r="C4724" s="59"/>
      <c r="E4724" s="60"/>
      <c r="F4724" s="60"/>
      <c r="G4724" s="60"/>
      <c r="H4724" s="38"/>
      <c r="P4724" s="24"/>
      <c r="R4724" s="24"/>
      <c r="S4724" s="37"/>
      <c r="U4724" s="61"/>
      <c r="V4724" s="61"/>
      <c r="AA4724" s="25"/>
      <c r="AF4724" s="64"/>
    </row>
    <row r="4725" spans="1:33">
      <c r="A4725" s="58"/>
      <c r="C4725" s="59"/>
      <c r="E4725" s="60"/>
      <c r="F4725" s="60"/>
      <c r="G4725" s="60"/>
      <c r="H4725" s="38"/>
      <c r="P4725" s="24"/>
      <c r="R4725" s="24"/>
      <c r="S4725" s="37"/>
      <c r="U4725" s="61"/>
      <c r="V4725" s="61"/>
      <c r="AA4725" s="25"/>
      <c r="AF4725" s="64"/>
    </row>
    <row r="4726" spans="1:33">
      <c r="A4726" s="58"/>
      <c r="C4726" s="59"/>
      <c r="E4726" s="60"/>
      <c r="F4726" s="60"/>
      <c r="G4726" s="60"/>
      <c r="H4726" s="38"/>
      <c r="P4726" s="24"/>
      <c r="R4726" s="24"/>
      <c r="U4726" s="61"/>
      <c r="V4726" s="61"/>
      <c r="AA4726" s="25"/>
      <c r="AF4726" s="64"/>
    </row>
    <row r="4727" spans="1:33">
      <c r="A4727" s="58"/>
      <c r="C4727" s="59"/>
      <c r="E4727" s="60"/>
      <c r="F4727" s="60"/>
      <c r="G4727" s="60"/>
      <c r="H4727" s="38"/>
      <c r="P4727" s="24"/>
      <c r="R4727" s="24"/>
      <c r="U4727" s="61"/>
      <c r="V4727" s="61"/>
      <c r="AA4727" s="25"/>
      <c r="AF4727" s="64"/>
    </row>
    <row r="4728" spans="1:33">
      <c r="A4728" s="58"/>
      <c r="C4728" s="59"/>
      <c r="E4728" s="60"/>
      <c r="F4728" s="60"/>
      <c r="G4728" s="60"/>
      <c r="H4728" s="38"/>
      <c r="P4728" s="24"/>
      <c r="R4728" s="24"/>
      <c r="U4728" s="61"/>
      <c r="V4728" s="61"/>
      <c r="AA4728" s="25"/>
      <c r="AF4728" s="64"/>
    </row>
    <row r="4729" spans="1:33">
      <c r="A4729" s="58"/>
      <c r="C4729" s="59"/>
      <c r="E4729" s="60"/>
      <c r="F4729" s="60"/>
      <c r="G4729" s="60"/>
      <c r="H4729" s="38"/>
      <c r="P4729" s="24"/>
      <c r="R4729" s="24"/>
      <c r="U4729" s="61"/>
      <c r="V4729" s="61"/>
      <c r="AA4729" s="25"/>
      <c r="AF4729" s="64"/>
    </row>
    <row r="4730" spans="1:33">
      <c r="A4730" s="58"/>
      <c r="C4730" s="59"/>
      <c r="E4730" s="60"/>
      <c r="F4730" s="60"/>
      <c r="G4730" s="60"/>
      <c r="H4730" s="38"/>
      <c r="P4730" s="24"/>
      <c r="R4730" s="24"/>
      <c r="U4730" s="61"/>
      <c r="V4730" s="61"/>
      <c r="AA4730" s="25"/>
      <c r="AF4730" s="64"/>
    </row>
    <row r="4731" spans="1:33">
      <c r="A4731" s="58"/>
      <c r="C4731" s="59"/>
      <c r="E4731" s="60"/>
      <c r="F4731" s="60"/>
      <c r="G4731" s="60"/>
      <c r="H4731" s="38"/>
      <c r="P4731" s="24"/>
      <c r="R4731" s="24"/>
      <c r="U4731" s="61"/>
      <c r="V4731" s="61"/>
      <c r="AA4731" s="25"/>
      <c r="AF4731" s="64"/>
    </row>
    <row r="4732" spans="1:33">
      <c r="A4732" s="58"/>
      <c r="C4732" s="59"/>
      <c r="E4732" s="60"/>
      <c r="F4732" s="60"/>
      <c r="G4732" s="60"/>
      <c r="H4732" s="38"/>
      <c r="P4732" s="24"/>
      <c r="R4732" s="24"/>
      <c r="S4732" s="37"/>
      <c r="U4732" s="61"/>
      <c r="V4732" s="61"/>
      <c r="AA4732" s="25"/>
      <c r="AF4732" s="64"/>
    </row>
    <row r="4733" spans="1:33">
      <c r="A4733" s="58"/>
      <c r="C4733" s="59"/>
      <c r="E4733" s="60"/>
      <c r="F4733" s="60"/>
      <c r="G4733" s="60"/>
      <c r="H4733" s="38"/>
      <c r="P4733" s="24"/>
      <c r="R4733" s="24"/>
      <c r="S4733" s="37"/>
      <c r="U4733" s="61"/>
      <c r="V4733" s="61"/>
      <c r="AA4733" s="25"/>
      <c r="AD4733" s="64"/>
      <c r="AE4733" s="64"/>
      <c r="AF4733" s="64"/>
    </row>
    <row r="4734" spans="1:33">
      <c r="A4734" s="58"/>
      <c r="C4734" s="59"/>
      <c r="E4734" s="60"/>
      <c r="F4734" s="60"/>
      <c r="G4734" s="60"/>
      <c r="H4734" s="38"/>
      <c r="P4734" s="24"/>
      <c r="R4734" s="24"/>
      <c r="S4734" s="37"/>
      <c r="U4734" s="61"/>
      <c r="V4734" s="61"/>
      <c r="AA4734" s="25"/>
      <c r="AF4734" s="64"/>
    </row>
    <row r="4735" spans="1:33">
      <c r="A4735" s="58"/>
      <c r="C4735" s="59"/>
      <c r="E4735" s="60"/>
      <c r="F4735" s="60"/>
      <c r="G4735" s="60"/>
      <c r="H4735" s="38"/>
      <c r="P4735" s="24"/>
      <c r="R4735" s="24"/>
      <c r="S4735" s="37"/>
      <c r="U4735" s="61"/>
      <c r="V4735" s="61"/>
      <c r="AA4735" s="25"/>
      <c r="AF4735" s="64"/>
    </row>
    <row r="4736" spans="1:33">
      <c r="A4736" s="58"/>
      <c r="C4736" s="59"/>
      <c r="E4736" s="60"/>
      <c r="F4736" s="60"/>
      <c r="G4736" s="60"/>
      <c r="H4736" s="38"/>
      <c r="P4736" s="24"/>
      <c r="R4736" s="24"/>
      <c r="S4736" s="37"/>
      <c r="U4736" s="61"/>
      <c r="V4736" s="61"/>
      <c r="AA4736" s="25"/>
      <c r="AF4736" s="64"/>
      <c r="AG4736" s="69"/>
    </row>
    <row r="4737" spans="1:33">
      <c r="A4737" s="58"/>
      <c r="C4737" s="59"/>
      <c r="E4737" s="60"/>
      <c r="F4737" s="60"/>
      <c r="G4737" s="60"/>
      <c r="H4737" s="38"/>
      <c r="P4737" s="24"/>
      <c r="R4737" s="24"/>
      <c r="S4737" s="37"/>
      <c r="U4737" s="61"/>
      <c r="V4737" s="61"/>
      <c r="AA4737" s="25"/>
      <c r="AF4737" s="64"/>
      <c r="AG4737" s="69"/>
    </row>
    <row r="4738" spans="1:33">
      <c r="A4738" s="58"/>
      <c r="C4738" s="59"/>
      <c r="E4738" s="60"/>
      <c r="F4738" s="60"/>
      <c r="G4738" s="60"/>
      <c r="H4738" s="38"/>
      <c r="P4738" s="24"/>
      <c r="R4738" s="24"/>
      <c r="S4738" s="37"/>
      <c r="U4738" s="61"/>
      <c r="V4738" s="61"/>
      <c r="AA4738" s="25"/>
      <c r="AF4738" s="64"/>
      <c r="AG4738" s="69"/>
    </row>
    <row r="4739" spans="1:33">
      <c r="A4739" s="58"/>
      <c r="C4739" s="59"/>
      <c r="E4739" s="60"/>
      <c r="F4739" s="60"/>
      <c r="G4739" s="60"/>
      <c r="H4739" s="38"/>
      <c r="P4739" s="24"/>
      <c r="R4739" s="24"/>
      <c r="S4739" s="37"/>
      <c r="U4739" s="61"/>
      <c r="V4739" s="61"/>
      <c r="AA4739" s="25"/>
      <c r="AF4739" s="64"/>
      <c r="AG4739" s="69"/>
    </row>
    <row r="4740" spans="1:33">
      <c r="A4740" s="58"/>
      <c r="C4740" s="59"/>
      <c r="E4740" s="60"/>
      <c r="F4740" s="60"/>
      <c r="G4740" s="60"/>
      <c r="H4740" s="38"/>
      <c r="P4740" s="24"/>
      <c r="R4740" s="24"/>
      <c r="S4740" s="37"/>
      <c r="U4740" s="61"/>
      <c r="V4740" s="61"/>
      <c r="AA4740" s="25"/>
      <c r="AF4740" s="64"/>
    </row>
    <row r="4741" spans="1:33">
      <c r="A4741" s="58"/>
      <c r="C4741" s="59"/>
      <c r="E4741" s="60"/>
      <c r="F4741" s="60"/>
      <c r="G4741" s="60"/>
      <c r="H4741" s="38"/>
      <c r="P4741" s="24"/>
      <c r="R4741" s="24"/>
      <c r="S4741" s="37"/>
      <c r="U4741" s="61"/>
      <c r="V4741" s="61"/>
      <c r="AA4741" s="25"/>
      <c r="AF4741" s="64"/>
    </row>
    <row r="4742" spans="1:33">
      <c r="A4742" s="58"/>
      <c r="C4742" s="59"/>
      <c r="E4742" s="60"/>
      <c r="F4742" s="60"/>
      <c r="G4742" s="60"/>
      <c r="H4742" s="38"/>
      <c r="P4742" s="24"/>
      <c r="R4742" s="24"/>
      <c r="S4742" s="37"/>
      <c r="U4742" s="61"/>
      <c r="V4742" s="61"/>
      <c r="AA4742" s="25"/>
      <c r="AF4742" s="64"/>
    </row>
    <row r="4743" spans="1:33">
      <c r="A4743" s="58"/>
      <c r="C4743" s="59"/>
      <c r="E4743" s="60"/>
      <c r="F4743" s="60"/>
      <c r="G4743" s="60"/>
      <c r="H4743" s="38"/>
      <c r="P4743" s="24"/>
      <c r="R4743" s="24"/>
      <c r="S4743" s="37"/>
      <c r="U4743" s="61"/>
      <c r="V4743" s="61"/>
      <c r="AA4743" s="25"/>
      <c r="AF4743" s="64"/>
    </row>
    <row r="4744" spans="1:33">
      <c r="A4744" s="58"/>
      <c r="C4744" s="59"/>
      <c r="E4744" s="60"/>
      <c r="F4744" s="60"/>
      <c r="G4744" s="60"/>
      <c r="H4744" s="38"/>
      <c r="P4744" s="24"/>
      <c r="R4744" s="24"/>
      <c r="S4744" s="37"/>
      <c r="U4744" s="61"/>
      <c r="V4744" s="61"/>
      <c r="AA4744" s="25"/>
      <c r="AF4744" s="64"/>
    </row>
    <row r="4745" spans="1:33">
      <c r="A4745" s="58"/>
      <c r="C4745" s="59"/>
      <c r="E4745" s="60"/>
      <c r="F4745" s="60"/>
      <c r="G4745" s="60"/>
      <c r="H4745" s="38"/>
      <c r="P4745" s="24"/>
      <c r="R4745" s="24"/>
      <c r="S4745" s="37"/>
      <c r="U4745" s="61"/>
      <c r="V4745" s="61"/>
      <c r="AA4745" s="25"/>
      <c r="AF4745" s="64"/>
    </row>
    <row r="4746" spans="1:33">
      <c r="A4746" s="58"/>
      <c r="C4746" s="59"/>
      <c r="E4746" s="60"/>
      <c r="F4746" s="60"/>
      <c r="G4746" s="60"/>
      <c r="H4746" s="38"/>
      <c r="P4746" s="24"/>
      <c r="R4746" s="24"/>
      <c r="S4746" s="37"/>
      <c r="U4746" s="61"/>
      <c r="V4746" s="61"/>
      <c r="AA4746" s="25"/>
      <c r="AF4746" s="64"/>
    </row>
    <row r="4747" spans="1:33">
      <c r="A4747" s="37"/>
      <c r="C4747" s="59"/>
      <c r="E4747" s="60"/>
      <c r="F4747" s="60"/>
      <c r="G4747" s="60"/>
      <c r="H4747" s="38"/>
      <c r="P4747" s="24"/>
      <c r="R4747" s="24"/>
      <c r="S4747" s="37"/>
      <c r="U4747" s="61"/>
      <c r="V4747" s="61"/>
      <c r="AA4747" s="25"/>
      <c r="AF4747" s="64"/>
    </row>
    <row r="4748" spans="1:33">
      <c r="A4748" s="37"/>
      <c r="C4748" s="59"/>
      <c r="E4748" s="60"/>
      <c r="F4748" s="60"/>
      <c r="G4748" s="60"/>
      <c r="H4748" s="38"/>
      <c r="P4748" s="24"/>
      <c r="R4748" s="24"/>
      <c r="S4748" s="37"/>
      <c r="U4748" s="61"/>
      <c r="V4748" s="61"/>
      <c r="AA4748" s="25"/>
      <c r="AF4748" s="64"/>
    </row>
    <row r="4749" spans="1:33">
      <c r="A4749" s="37"/>
      <c r="C4749" s="59"/>
      <c r="E4749" s="60"/>
      <c r="F4749" s="60"/>
      <c r="G4749" s="60"/>
      <c r="H4749" s="38"/>
      <c r="P4749" s="24"/>
      <c r="R4749" s="24"/>
      <c r="S4749" s="37"/>
      <c r="U4749" s="61"/>
      <c r="V4749" s="61"/>
      <c r="AA4749" s="25"/>
      <c r="AF4749" s="64"/>
    </row>
    <row r="4750" spans="1:33">
      <c r="A4750" s="37"/>
      <c r="C4750" s="59"/>
      <c r="E4750" s="60"/>
      <c r="F4750" s="60"/>
      <c r="G4750" s="60"/>
      <c r="H4750" s="38"/>
      <c r="P4750" s="24"/>
      <c r="R4750" s="24"/>
      <c r="S4750" s="37"/>
      <c r="U4750" s="61"/>
      <c r="V4750" s="61"/>
      <c r="AA4750" s="25"/>
      <c r="AF4750" s="64"/>
    </row>
    <row r="4751" spans="1:33">
      <c r="A4751" s="37"/>
      <c r="C4751" s="59"/>
      <c r="E4751" s="60"/>
      <c r="F4751" s="60"/>
      <c r="G4751" s="60"/>
      <c r="H4751" s="38"/>
      <c r="P4751" s="24"/>
      <c r="R4751" s="24"/>
      <c r="S4751" s="37"/>
      <c r="U4751" s="61"/>
      <c r="V4751" s="61"/>
      <c r="AA4751" s="25"/>
      <c r="AF4751" s="64"/>
    </row>
    <row r="4752" spans="1:33">
      <c r="A4752" s="37"/>
      <c r="C4752" s="59"/>
      <c r="E4752" s="60"/>
      <c r="F4752" s="60"/>
      <c r="G4752" s="60"/>
      <c r="H4752" s="38"/>
      <c r="P4752" s="24"/>
      <c r="R4752" s="24"/>
      <c r="S4752" s="37"/>
      <c r="U4752" s="61"/>
      <c r="V4752" s="61"/>
      <c r="AA4752" s="25"/>
      <c r="AF4752" s="64"/>
    </row>
    <row r="4753" spans="1:32">
      <c r="A4753" s="37"/>
      <c r="C4753" s="59"/>
      <c r="E4753" s="60"/>
      <c r="F4753" s="60"/>
      <c r="G4753" s="60"/>
      <c r="H4753" s="38"/>
      <c r="P4753" s="24"/>
      <c r="R4753" s="24"/>
      <c r="S4753" s="37"/>
      <c r="U4753" s="61"/>
      <c r="V4753" s="61"/>
      <c r="AA4753" s="25"/>
      <c r="AF4753" s="64"/>
    </row>
    <row r="4754" spans="1:32">
      <c r="A4754" s="37"/>
      <c r="C4754" s="59"/>
      <c r="E4754" s="60"/>
      <c r="F4754" s="60"/>
      <c r="G4754" s="60"/>
      <c r="H4754" s="38"/>
      <c r="P4754" s="24"/>
      <c r="R4754" s="24"/>
      <c r="S4754" s="37"/>
      <c r="U4754" s="61"/>
      <c r="V4754" s="61"/>
      <c r="AA4754" s="25"/>
      <c r="AF4754" s="64"/>
    </row>
    <row r="4755" spans="1:32">
      <c r="A4755" s="37"/>
      <c r="C4755" s="59"/>
      <c r="E4755" s="60"/>
      <c r="F4755" s="60"/>
      <c r="G4755" s="60"/>
      <c r="H4755" s="38"/>
      <c r="P4755" s="24"/>
      <c r="R4755" s="24"/>
      <c r="S4755" s="37"/>
      <c r="U4755" s="61"/>
      <c r="V4755" s="61"/>
      <c r="AA4755" s="25"/>
      <c r="AF4755" s="64"/>
    </row>
    <row r="4756" spans="1:32">
      <c r="A4756" s="37"/>
      <c r="C4756" s="59"/>
      <c r="E4756" s="60"/>
      <c r="F4756" s="60"/>
      <c r="G4756" s="60"/>
      <c r="H4756" s="38"/>
      <c r="P4756" s="24"/>
      <c r="R4756" s="24"/>
      <c r="S4756" s="37"/>
      <c r="U4756" s="61"/>
      <c r="V4756" s="61"/>
      <c r="AA4756" s="25"/>
      <c r="AF4756" s="64"/>
    </row>
    <row r="4757" spans="1:32">
      <c r="A4757" s="37"/>
      <c r="C4757" s="59"/>
      <c r="E4757" s="60"/>
      <c r="F4757" s="60"/>
      <c r="G4757" s="60"/>
      <c r="H4757" s="38"/>
      <c r="P4757" s="24"/>
      <c r="R4757" s="24"/>
      <c r="S4757" s="37"/>
      <c r="U4757" s="61"/>
      <c r="V4757" s="61"/>
      <c r="AA4757" s="25"/>
      <c r="AF4757" s="64"/>
    </row>
    <row r="4758" spans="1:32">
      <c r="A4758" s="37"/>
      <c r="C4758" s="59"/>
      <c r="E4758" s="60"/>
      <c r="F4758" s="60"/>
      <c r="G4758" s="60"/>
      <c r="H4758" s="38"/>
      <c r="P4758" s="24"/>
      <c r="R4758" s="24"/>
      <c r="S4758" s="37"/>
      <c r="U4758" s="61"/>
      <c r="V4758" s="61"/>
      <c r="AA4758" s="25"/>
      <c r="AF4758" s="64"/>
    </row>
    <row r="4759" spans="1:32">
      <c r="A4759" s="37"/>
      <c r="C4759" s="59"/>
      <c r="E4759" s="60"/>
      <c r="F4759" s="60"/>
      <c r="G4759" s="60"/>
      <c r="H4759" s="38"/>
      <c r="P4759" s="24"/>
      <c r="R4759" s="24"/>
      <c r="S4759" s="37"/>
      <c r="U4759" s="61"/>
      <c r="V4759" s="61"/>
      <c r="AA4759" s="25"/>
      <c r="AF4759" s="64"/>
    </row>
    <row r="4760" spans="1:32">
      <c r="A4760" s="37"/>
      <c r="C4760" s="59"/>
      <c r="E4760" s="60"/>
      <c r="F4760" s="60"/>
      <c r="G4760" s="60"/>
      <c r="H4760" s="38"/>
      <c r="P4760" s="24"/>
      <c r="R4760" s="24"/>
      <c r="S4760" s="37"/>
      <c r="U4760" s="61"/>
      <c r="V4760" s="61"/>
      <c r="AA4760" s="25"/>
      <c r="AF4760" s="64"/>
    </row>
    <row r="4761" spans="1:32">
      <c r="A4761" s="37"/>
      <c r="C4761" s="59"/>
      <c r="E4761" s="60"/>
      <c r="F4761" s="60"/>
      <c r="G4761" s="60"/>
      <c r="H4761" s="38"/>
      <c r="P4761" s="24"/>
      <c r="R4761" s="24"/>
      <c r="S4761" s="37"/>
      <c r="U4761" s="61"/>
      <c r="V4761" s="61"/>
      <c r="AA4761" s="25"/>
      <c r="AD4761" s="64"/>
      <c r="AE4761" s="64"/>
      <c r="AF4761" s="64"/>
    </row>
    <row r="4762" spans="1:32">
      <c r="A4762" s="37"/>
      <c r="C4762" s="59"/>
      <c r="E4762" s="60"/>
      <c r="F4762" s="60"/>
      <c r="G4762" s="60"/>
      <c r="H4762" s="38"/>
      <c r="P4762" s="24"/>
      <c r="R4762" s="24"/>
      <c r="S4762" s="37"/>
      <c r="U4762" s="61"/>
      <c r="V4762" s="61"/>
      <c r="AA4762" s="25"/>
      <c r="AF4762" s="64"/>
    </row>
    <row r="4763" spans="1:32">
      <c r="A4763" s="37"/>
      <c r="C4763" s="59"/>
      <c r="E4763" s="60"/>
      <c r="F4763" s="60"/>
      <c r="G4763" s="60"/>
      <c r="H4763" s="38"/>
      <c r="P4763" s="24"/>
      <c r="R4763" s="24"/>
      <c r="S4763" s="37"/>
      <c r="U4763" s="61"/>
      <c r="V4763" s="61"/>
      <c r="AA4763" s="25"/>
      <c r="AF4763" s="64"/>
    </row>
    <row r="4764" spans="1:32">
      <c r="A4764" s="37"/>
      <c r="C4764" s="59"/>
      <c r="E4764" s="60"/>
      <c r="F4764" s="60"/>
      <c r="G4764" s="60"/>
      <c r="H4764" s="38"/>
      <c r="P4764" s="24"/>
      <c r="R4764" s="24"/>
      <c r="S4764" s="37"/>
      <c r="U4764" s="61"/>
      <c r="V4764" s="61"/>
      <c r="AA4764" s="25"/>
      <c r="AF4764" s="64"/>
    </row>
    <row r="4765" spans="1:32">
      <c r="A4765" s="37"/>
      <c r="C4765" s="59"/>
      <c r="E4765" s="60"/>
      <c r="F4765" s="60"/>
      <c r="G4765" s="60"/>
      <c r="H4765" s="38"/>
      <c r="P4765" s="24"/>
      <c r="R4765" s="24"/>
      <c r="S4765" s="37"/>
      <c r="U4765" s="61"/>
      <c r="V4765" s="61"/>
      <c r="AA4765" s="25"/>
      <c r="AF4765" s="64"/>
    </row>
    <row r="4766" spans="1:32">
      <c r="A4766" s="37"/>
      <c r="C4766" s="59"/>
      <c r="E4766" s="60"/>
      <c r="F4766" s="60"/>
      <c r="G4766" s="60"/>
      <c r="H4766" s="38"/>
      <c r="P4766" s="24"/>
      <c r="R4766" s="24"/>
      <c r="S4766" s="37"/>
      <c r="U4766" s="61"/>
      <c r="V4766" s="61"/>
      <c r="AA4766" s="25"/>
      <c r="AF4766" s="64"/>
    </row>
    <row r="4767" spans="1:32">
      <c r="A4767" s="37"/>
      <c r="B4767" s="29"/>
      <c r="C4767" s="59"/>
      <c r="E4767" s="60"/>
      <c r="F4767" s="60"/>
      <c r="G4767" s="60"/>
      <c r="H4767" s="38"/>
      <c r="P4767" s="24"/>
      <c r="R4767" s="24"/>
      <c r="U4767" s="61"/>
      <c r="V4767" s="61"/>
      <c r="AA4767" s="25"/>
      <c r="AF4767" s="64"/>
    </row>
    <row r="4768" spans="1:32">
      <c r="A4768" s="37"/>
      <c r="B4768" s="29"/>
      <c r="C4768" s="59"/>
      <c r="E4768" s="60"/>
      <c r="F4768" s="60"/>
      <c r="G4768" s="60"/>
      <c r="H4768" s="38"/>
      <c r="P4768" s="24"/>
      <c r="R4768" s="24"/>
      <c r="U4768" s="61"/>
      <c r="V4768" s="61"/>
      <c r="AA4768" s="25"/>
      <c r="AF4768" s="64"/>
    </row>
    <row r="4769" spans="1:33">
      <c r="A4769" s="37"/>
      <c r="B4769" s="29"/>
      <c r="C4769" s="59"/>
      <c r="E4769" s="60"/>
      <c r="F4769" s="60"/>
      <c r="G4769" s="60"/>
      <c r="H4769" s="38"/>
      <c r="P4769" s="24"/>
      <c r="R4769" s="24"/>
      <c r="U4769" s="61"/>
      <c r="V4769" s="61"/>
      <c r="AA4769" s="25"/>
      <c r="AD4769" s="64"/>
      <c r="AE4769" s="64"/>
      <c r="AF4769" s="64"/>
    </row>
    <row r="4770" spans="1:33">
      <c r="A4770" s="37"/>
      <c r="B4770" s="29"/>
      <c r="C4770" s="59"/>
      <c r="E4770" s="60"/>
      <c r="F4770" s="60"/>
      <c r="G4770" s="60"/>
      <c r="H4770" s="38"/>
      <c r="P4770" s="24"/>
      <c r="R4770" s="24"/>
      <c r="U4770" s="61"/>
      <c r="V4770" s="61"/>
      <c r="AA4770" s="25"/>
      <c r="AD4770" s="64"/>
      <c r="AE4770" s="64"/>
      <c r="AF4770" s="64"/>
    </row>
    <row r="4771" spans="1:33">
      <c r="A4771" s="37"/>
      <c r="B4771" s="29"/>
      <c r="C4771" s="59"/>
      <c r="E4771" s="60"/>
      <c r="F4771" s="60"/>
      <c r="G4771" s="60"/>
      <c r="H4771" s="38"/>
      <c r="P4771" s="24"/>
      <c r="R4771" s="24"/>
      <c r="U4771" s="61"/>
      <c r="V4771" s="61"/>
      <c r="AA4771" s="25"/>
      <c r="AF4771" s="64"/>
      <c r="AG4771" s="70"/>
    </row>
    <row r="4772" spans="1:33">
      <c r="A4772" s="37"/>
      <c r="B4772" s="29"/>
      <c r="C4772" s="59"/>
      <c r="E4772" s="60"/>
      <c r="F4772" s="60"/>
      <c r="G4772" s="60"/>
      <c r="H4772" s="38"/>
      <c r="P4772" s="24"/>
      <c r="R4772" s="24"/>
      <c r="U4772" s="61"/>
      <c r="V4772" s="61"/>
      <c r="AA4772" s="25"/>
      <c r="AF4772" s="64"/>
      <c r="AG4772" s="69"/>
    </row>
    <row r="4773" spans="1:33">
      <c r="A4773" s="37"/>
      <c r="B4773" s="29"/>
      <c r="C4773" s="59"/>
      <c r="E4773" s="60"/>
      <c r="F4773" s="60"/>
      <c r="G4773" s="60"/>
      <c r="H4773" s="38"/>
      <c r="P4773" s="24"/>
      <c r="R4773" s="24"/>
      <c r="U4773" s="61"/>
      <c r="V4773" s="61"/>
      <c r="AA4773" s="25"/>
      <c r="AF4773" s="64"/>
      <c r="AG4773" s="69"/>
    </row>
    <row r="4774" spans="1:33">
      <c r="A4774" s="37"/>
      <c r="B4774" s="29"/>
      <c r="C4774" s="59"/>
      <c r="E4774" s="60"/>
      <c r="F4774" s="60"/>
      <c r="G4774" s="60"/>
      <c r="H4774" s="38"/>
      <c r="P4774" s="24"/>
      <c r="R4774" s="24"/>
      <c r="U4774" s="61"/>
      <c r="V4774" s="61"/>
      <c r="AA4774" s="25"/>
      <c r="AF4774" s="64"/>
      <c r="AG4774" s="69"/>
    </row>
    <row r="4775" spans="1:33">
      <c r="A4775" s="37"/>
      <c r="B4775" s="29"/>
      <c r="C4775" s="59"/>
      <c r="E4775" s="60"/>
      <c r="F4775" s="60"/>
      <c r="G4775" s="60"/>
      <c r="H4775" s="38"/>
      <c r="P4775" s="24"/>
      <c r="R4775" s="24"/>
      <c r="U4775" s="61"/>
      <c r="V4775" s="61"/>
      <c r="AA4775" s="25"/>
      <c r="AF4775" s="64"/>
      <c r="AG4775" s="69"/>
    </row>
    <row r="4776" spans="1:33">
      <c r="A4776" s="37"/>
      <c r="B4776" s="29"/>
      <c r="C4776" s="59"/>
      <c r="E4776" s="60"/>
      <c r="F4776" s="60"/>
      <c r="G4776" s="60"/>
      <c r="H4776" s="38"/>
      <c r="P4776" s="24"/>
      <c r="R4776" s="24"/>
      <c r="U4776" s="61"/>
      <c r="V4776" s="61"/>
      <c r="AA4776" s="25"/>
      <c r="AF4776" s="64"/>
      <c r="AG4776" s="69"/>
    </row>
    <row r="4777" spans="1:33">
      <c r="A4777" s="37"/>
      <c r="B4777" s="29"/>
      <c r="C4777" s="59"/>
      <c r="E4777" s="60"/>
      <c r="F4777" s="60"/>
      <c r="G4777" s="60"/>
      <c r="H4777" s="38"/>
      <c r="P4777" s="24"/>
      <c r="R4777" s="24"/>
      <c r="U4777" s="61"/>
      <c r="V4777" s="61"/>
      <c r="AA4777" s="25"/>
      <c r="AF4777" s="64"/>
      <c r="AG4777" s="69"/>
    </row>
    <row r="4778" spans="1:33">
      <c r="A4778" s="37"/>
      <c r="B4778" s="29"/>
      <c r="C4778" s="59"/>
      <c r="E4778" s="60"/>
      <c r="F4778" s="60"/>
      <c r="G4778" s="60"/>
      <c r="H4778" s="38"/>
      <c r="P4778" s="24"/>
      <c r="R4778" s="24"/>
      <c r="U4778" s="61"/>
      <c r="V4778" s="61"/>
      <c r="AA4778" s="25"/>
      <c r="AF4778" s="64"/>
      <c r="AG4778" s="69"/>
    </row>
    <row r="4779" spans="1:33">
      <c r="A4779" s="37"/>
      <c r="B4779" s="29"/>
      <c r="C4779" s="59"/>
      <c r="E4779" s="60"/>
      <c r="F4779" s="60"/>
      <c r="G4779" s="60"/>
      <c r="H4779" s="38"/>
      <c r="P4779" s="24"/>
      <c r="R4779" s="24"/>
      <c r="U4779" s="61"/>
      <c r="V4779" s="61"/>
      <c r="AA4779" s="25"/>
      <c r="AD4779" s="64"/>
      <c r="AE4779" s="64"/>
      <c r="AF4779" s="64"/>
      <c r="AG4779" s="69"/>
    </row>
    <row r="4780" spans="1:33">
      <c r="A4780" s="37"/>
      <c r="B4780" s="29"/>
      <c r="C4780" s="59"/>
      <c r="E4780" s="60"/>
      <c r="F4780" s="60"/>
      <c r="G4780" s="60"/>
      <c r="H4780" s="38"/>
      <c r="P4780" s="24"/>
      <c r="R4780" s="24"/>
      <c r="U4780" s="61"/>
      <c r="V4780" s="61"/>
      <c r="AA4780" s="25"/>
      <c r="AD4780" s="64"/>
      <c r="AE4780" s="64"/>
      <c r="AF4780" s="64"/>
      <c r="AG4780" s="69"/>
    </row>
    <row r="4781" spans="1:33">
      <c r="A4781" s="37"/>
      <c r="B4781" s="29"/>
      <c r="C4781" s="59"/>
      <c r="E4781" s="60"/>
      <c r="F4781" s="60"/>
      <c r="G4781" s="60"/>
      <c r="H4781" s="38"/>
      <c r="P4781" s="24"/>
      <c r="R4781" s="24"/>
      <c r="U4781" s="61"/>
      <c r="V4781" s="61"/>
      <c r="AA4781" s="25"/>
      <c r="AD4781" s="64"/>
      <c r="AE4781" s="64"/>
      <c r="AF4781" s="64"/>
      <c r="AG4781" s="69"/>
    </row>
    <row r="4782" spans="1:33">
      <c r="A4782" s="37"/>
      <c r="B4782" s="29"/>
      <c r="C4782" s="59"/>
      <c r="E4782" s="60"/>
      <c r="F4782" s="60"/>
      <c r="G4782" s="60"/>
      <c r="H4782" s="38"/>
      <c r="P4782" s="24"/>
      <c r="R4782" s="24"/>
      <c r="U4782" s="61"/>
      <c r="V4782" s="61"/>
      <c r="AA4782" s="25"/>
      <c r="AF4782" s="64"/>
    </row>
    <row r="4783" spans="1:33">
      <c r="A4783" s="37"/>
      <c r="B4783" s="29"/>
      <c r="C4783" s="59"/>
      <c r="E4783" s="60"/>
      <c r="F4783" s="60"/>
      <c r="G4783" s="60"/>
      <c r="H4783" s="38"/>
      <c r="P4783" s="24"/>
      <c r="R4783" s="24"/>
      <c r="U4783" s="61"/>
      <c r="V4783" s="61"/>
      <c r="AA4783" s="25"/>
      <c r="AF4783" s="64"/>
    </row>
    <row r="4784" spans="1:33">
      <c r="A4784" s="37"/>
      <c r="B4784" s="29"/>
      <c r="C4784" s="59"/>
      <c r="E4784" s="60"/>
      <c r="F4784" s="60"/>
      <c r="G4784" s="60"/>
      <c r="H4784" s="38"/>
      <c r="P4784" s="24"/>
      <c r="R4784" s="24"/>
      <c r="U4784" s="61"/>
      <c r="V4784" s="61"/>
      <c r="AA4784" s="25"/>
      <c r="AF4784" s="64"/>
    </row>
    <row r="4785" spans="1:33">
      <c r="A4785" s="37"/>
      <c r="B4785" s="29"/>
      <c r="C4785" s="59"/>
      <c r="E4785" s="60"/>
      <c r="F4785" s="60"/>
      <c r="G4785" s="60"/>
      <c r="H4785" s="38"/>
      <c r="P4785" s="24"/>
      <c r="R4785" s="24"/>
      <c r="U4785" s="61"/>
      <c r="V4785" s="61"/>
      <c r="AA4785" s="25"/>
      <c r="AF4785" s="64"/>
    </row>
    <row r="4786" spans="1:33">
      <c r="A4786" s="37"/>
      <c r="B4786" s="29"/>
      <c r="C4786" s="59"/>
      <c r="E4786" s="60"/>
      <c r="F4786" s="60"/>
      <c r="G4786" s="60"/>
      <c r="H4786" s="38"/>
      <c r="P4786" s="24"/>
      <c r="R4786" s="24"/>
      <c r="U4786" s="61"/>
      <c r="V4786" s="61"/>
      <c r="AA4786" s="25"/>
      <c r="AF4786" s="64"/>
    </row>
    <row r="4787" spans="1:33">
      <c r="A4787" s="37"/>
      <c r="B4787" s="29"/>
      <c r="C4787" s="59"/>
      <c r="E4787" s="60"/>
      <c r="F4787" s="60"/>
      <c r="G4787" s="60"/>
      <c r="H4787" s="38"/>
      <c r="P4787" s="24"/>
      <c r="R4787" s="24"/>
      <c r="U4787" s="61"/>
      <c r="V4787" s="61"/>
      <c r="AA4787" s="25"/>
      <c r="AF4787" s="64"/>
    </row>
    <row r="4788" spans="1:33">
      <c r="A4788" s="37"/>
      <c r="B4788" s="29"/>
      <c r="C4788" s="59"/>
      <c r="E4788" s="60"/>
      <c r="F4788" s="60"/>
      <c r="G4788" s="60"/>
      <c r="H4788" s="38"/>
      <c r="P4788" s="24"/>
      <c r="R4788" s="24"/>
      <c r="U4788" s="61"/>
      <c r="V4788" s="61"/>
      <c r="AA4788" s="25"/>
      <c r="AF4788" s="64"/>
    </row>
    <row r="4789" spans="1:33">
      <c r="A4789" s="37"/>
      <c r="B4789" s="29"/>
      <c r="C4789" s="59"/>
      <c r="E4789" s="60"/>
      <c r="F4789" s="60"/>
      <c r="G4789" s="60"/>
      <c r="H4789" s="38"/>
      <c r="P4789" s="24"/>
      <c r="R4789" s="24"/>
      <c r="U4789" s="61"/>
      <c r="V4789" s="61"/>
      <c r="AA4789" s="25"/>
      <c r="AF4789" s="64"/>
    </row>
    <row r="4790" spans="1:33">
      <c r="A4790" s="37"/>
      <c r="C4790" s="59"/>
      <c r="E4790" s="60"/>
      <c r="F4790" s="60"/>
      <c r="G4790" s="60"/>
      <c r="H4790" s="38"/>
      <c r="P4790" s="24"/>
      <c r="R4790" s="24"/>
      <c r="U4790" s="61"/>
      <c r="V4790" s="61"/>
      <c r="AA4790" s="25"/>
      <c r="AF4790" s="64"/>
    </row>
    <row r="4791" spans="1:33">
      <c r="A4791" s="37"/>
      <c r="C4791" s="59"/>
      <c r="E4791" s="60"/>
      <c r="F4791" s="60"/>
      <c r="G4791" s="60"/>
      <c r="H4791" s="38"/>
      <c r="P4791" s="24"/>
      <c r="R4791" s="24"/>
      <c r="S4791" s="37"/>
      <c r="U4791" s="61"/>
      <c r="V4791" s="61"/>
      <c r="AA4791" s="25"/>
      <c r="AF4791" s="64"/>
    </row>
    <row r="4792" spans="1:33">
      <c r="A4792" s="37"/>
      <c r="C4792" s="59"/>
      <c r="E4792" s="60"/>
      <c r="F4792" s="60"/>
      <c r="G4792" s="60"/>
      <c r="H4792" s="38"/>
      <c r="P4792" s="24"/>
      <c r="R4792" s="24"/>
      <c r="S4792" s="37"/>
      <c r="U4792" s="61"/>
      <c r="V4792" s="61"/>
      <c r="AA4792" s="25"/>
      <c r="AD4792" s="64"/>
      <c r="AE4792" s="64"/>
      <c r="AF4792" s="64"/>
    </row>
    <row r="4793" spans="1:33">
      <c r="A4793" s="37"/>
      <c r="C4793" s="59"/>
      <c r="E4793" s="60"/>
      <c r="F4793" s="60"/>
      <c r="G4793" s="60"/>
      <c r="H4793" s="38"/>
      <c r="P4793" s="24"/>
      <c r="R4793" s="24"/>
      <c r="S4793" s="37"/>
      <c r="U4793" s="61"/>
      <c r="V4793" s="61"/>
      <c r="AA4793" s="25"/>
      <c r="AD4793" s="64"/>
      <c r="AE4793" s="64"/>
      <c r="AF4793" s="64"/>
    </row>
    <row r="4794" spans="1:33">
      <c r="A4794" s="37"/>
      <c r="C4794" s="59"/>
      <c r="E4794" s="60"/>
      <c r="F4794" s="60"/>
      <c r="G4794" s="60"/>
      <c r="H4794" s="38"/>
      <c r="P4794" s="24"/>
      <c r="R4794" s="24"/>
      <c r="S4794" s="37"/>
      <c r="U4794" s="61"/>
      <c r="V4794" s="61"/>
      <c r="AA4794" s="25"/>
      <c r="AF4794" s="64"/>
    </row>
    <row r="4795" spans="1:33">
      <c r="A4795" s="37"/>
      <c r="C4795" s="59"/>
      <c r="E4795" s="60"/>
      <c r="F4795" s="60"/>
      <c r="G4795" s="60"/>
      <c r="H4795" s="38"/>
      <c r="P4795" s="24"/>
      <c r="R4795" s="24"/>
      <c r="S4795" s="37"/>
      <c r="U4795" s="61"/>
      <c r="V4795" s="61"/>
      <c r="AA4795" s="25"/>
      <c r="AF4795" s="64"/>
      <c r="AG4795" s="69"/>
    </row>
    <row r="4796" spans="1:33">
      <c r="A4796" s="37"/>
      <c r="C4796" s="59"/>
      <c r="E4796" s="60"/>
      <c r="F4796" s="60"/>
      <c r="G4796" s="60"/>
      <c r="H4796" s="38"/>
      <c r="P4796" s="24"/>
      <c r="R4796" s="24"/>
      <c r="S4796" s="37"/>
      <c r="U4796" s="61"/>
      <c r="V4796" s="61"/>
      <c r="AA4796" s="25"/>
      <c r="AF4796" s="64"/>
      <c r="AG4796" s="69"/>
    </row>
    <row r="4797" spans="1:33">
      <c r="A4797" s="37"/>
      <c r="C4797" s="59"/>
      <c r="E4797" s="60"/>
      <c r="F4797" s="60"/>
      <c r="G4797" s="60"/>
      <c r="H4797" s="38"/>
      <c r="P4797" s="24"/>
      <c r="R4797" s="24"/>
      <c r="S4797" s="37"/>
      <c r="U4797" s="61"/>
      <c r="V4797" s="61"/>
      <c r="AA4797" s="25"/>
      <c r="AD4797" s="64"/>
      <c r="AE4797" s="64"/>
      <c r="AF4797" s="64"/>
      <c r="AG4797" s="69"/>
    </row>
    <row r="4798" spans="1:33">
      <c r="A4798" s="37"/>
      <c r="C4798" s="59"/>
      <c r="E4798" s="60"/>
      <c r="F4798" s="60"/>
      <c r="G4798" s="60"/>
      <c r="H4798" s="38"/>
      <c r="P4798" s="24"/>
      <c r="R4798" s="24"/>
      <c r="S4798" s="37"/>
      <c r="U4798" s="61"/>
      <c r="V4798" s="61"/>
      <c r="AA4798" s="25"/>
      <c r="AD4798" s="64"/>
      <c r="AE4798" s="64"/>
      <c r="AF4798" s="64"/>
      <c r="AG4798" s="69"/>
    </row>
    <row r="4799" spans="1:33">
      <c r="A4799" s="37"/>
      <c r="C4799" s="59"/>
      <c r="E4799" s="60"/>
      <c r="F4799" s="60"/>
      <c r="G4799" s="60"/>
      <c r="H4799" s="38"/>
      <c r="P4799" s="24"/>
      <c r="R4799" s="24"/>
      <c r="S4799" s="37"/>
      <c r="U4799" s="61"/>
      <c r="V4799" s="61"/>
      <c r="AA4799" s="25"/>
      <c r="AD4799" s="64"/>
      <c r="AE4799" s="64"/>
      <c r="AF4799" s="64"/>
      <c r="AG4799" s="69"/>
    </row>
    <row r="4800" spans="1:33">
      <c r="A4800" s="37"/>
      <c r="C4800" s="59"/>
      <c r="E4800" s="60"/>
      <c r="F4800" s="60"/>
      <c r="G4800" s="60"/>
      <c r="H4800" s="38"/>
      <c r="P4800" s="24"/>
      <c r="R4800" s="24"/>
      <c r="S4800" s="37"/>
      <c r="U4800" s="61"/>
      <c r="V4800" s="61"/>
      <c r="AA4800" s="25"/>
      <c r="AD4800" s="64"/>
      <c r="AE4800" s="64"/>
      <c r="AF4800" s="64"/>
      <c r="AG4800" s="69"/>
    </row>
    <row r="4801" spans="1:32">
      <c r="A4801" s="37"/>
      <c r="C4801" s="59"/>
      <c r="E4801" s="60"/>
      <c r="F4801" s="60"/>
      <c r="G4801" s="60"/>
      <c r="H4801" s="38"/>
      <c r="P4801" s="24"/>
      <c r="R4801" s="24"/>
      <c r="S4801" s="37"/>
      <c r="U4801" s="61"/>
      <c r="V4801" s="61"/>
      <c r="AA4801" s="25"/>
      <c r="AF4801" s="64"/>
    </row>
    <row r="4802" spans="1:32">
      <c r="A4802" s="37"/>
      <c r="C4802" s="59"/>
      <c r="E4802" s="60"/>
      <c r="F4802" s="60"/>
      <c r="G4802" s="60"/>
      <c r="H4802" s="38"/>
      <c r="P4802" s="24"/>
      <c r="R4802" s="24"/>
      <c r="S4802" s="37"/>
      <c r="U4802" s="61"/>
      <c r="V4802" s="61"/>
      <c r="AA4802" s="25"/>
      <c r="AF4802" s="64"/>
    </row>
    <row r="4803" spans="1:32">
      <c r="A4803" s="37"/>
      <c r="C4803" s="59"/>
      <c r="E4803" s="60"/>
      <c r="F4803" s="60"/>
      <c r="G4803" s="60"/>
      <c r="H4803" s="38"/>
      <c r="P4803" s="24"/>
      <c r="R4803" s="24"/>
      <c r="S4803" s="37"/>
      <c r="U4803" s="61"/>
      <c r="V4803" s="61"/>
      <c r="AA4803" s="25"/>
      <c r="AF4803" s="64"/>
    </row>
    <row r="4804" spans="1:32">
      <c r="A4804" s="37"/>
      <c r="C4804" s="59"/>
      <c r="E4804" s="60"/>
      <c r="F4804" s="60"/>
      <c r="G4804" s="60"/>
      <c r="H4804" s="38"/>
      <c r="P4804" s="24"/>
      <c r="R4804" s="24"/>
      <c r="S4804" s="37"/>
      <c r="U4804" s="61"/>
      <c r="V4804" s="61"/>
      <c r="AA4804" s="25"/>
      <c r="AF4804" s="64"/>
    </row>
    <row r="4805" spans="1:32">
      <c r="A4805" s="37"/>
      <c r="C4805" s="59"/>
      <c r="E4805" s="60"/>
      <c r="F4805" s="60"/>
      <c r="G4805" s="60"/>
      <c r="H4805" s="38"/>
      <c r="P4805" s="24"/>
      <c r="R4805" s="24"/>
      <c r="S4805" s="37"/>
      <c r="U4805" s="61"/>
      <c r="V4805" s="61"/>
      <c r="AA4805" s="25"/>
      <c r="AF4805" s="64"/>
    </row>
    <row r="4806" spans="1:32">
      <c r="A4806" s="37"/>
      <c r="C4806" s="59"/>
      <c r="E4806" s="60"/>
      <c r="F4806" s="60"/>
      <c r="G4806" s="60"/>
      <c r="H4806" s="38"/>
      <c r="P4806" s="24"/>
      <c r="R4806" s="24"/>
      <c r="S4806" s="37"/>
      <c r="U4806" s="61"/>
      <c r="V4806" s="61"/>
      <c r="AA4806" s="25"/>
      <c r="AF4806" s="64"/>
    </row>
    <row r="4807" spans="1:32">
      <c r="A4807" s="37"/>
      <c r="C4807" s="59"/>
      <c r="E4807" s="60"/>
      <c r="F4807" s="60"/>
      <c r="G4807" s="60"/>
      <c r="H4807" s="38"/>
      <c r="P4807" s="24"/>
      <c r="R4807" s="24"/>
      <c r="S4807" s="37"/>
      <c r="U4807" s="61"/>
      <c r="V4807" s="61"/>
      <c r="AA4807" s="25"/>
      <c r="AF4807" s="64"/>
    </row>
    <row r="4808" spans="1:32">
      <c r="A4808" s="37"/>
      <c r="C4808" s="59"/>
      <c r="E4808" s="60"/>
      <c r="F4808" s="60"/>
      <c r="G4808" s="60"/>
      <c r="H4808" s="38"/>
      <c r="P4808" s="24"/>
      <c r="R4808" s="24"/>
      <c r="S4808" s="37"/>
      <c r="U4808" s="61"/>
      <c r="V4808" s="61"/>
      <c r="AA4808" s="25"/>
      <c r="AF4808" s="64"/>
    </row>
    <row r="4809" spans="1:32">
      <c r="A4809" s="37"/>
      <c r="C4809" s="59"/>
      <c r="E4809" s="60"/>
      <c r="F4809" s="60"/>
      <c r="G4809" s="60"/>
      <c r="H4809" s="38"/>
      <c r="P4809" s="24"/>
      <c r="R4809" s="24"/>
      <c r="S4809" s="37"/>
      <c r="U4809" s="61"/>
      <c r="V4809" s="61"/>
      <c r="AA4809" s="25"/>
      <c r="AF4809" s="64"/>
    </row>
    <row r="4810" spans="1:32">
      <c r="A4810" s="37"/>
      <c r="C4810" s="59"/>
      <c r="E4810" s="60"/>
      <c r="F4810" s="60"/>
      <c r="G4810" s="60"/>
      <c r="H4810" s="38"/>
      <c r="P4810" s="24"/>
      <c r="R4810" s="24"/>
      <c r="S4810" s="37"/>
      <c r="U4810" s="61"/>
      <c r="V4810" s="61"/>
      <c r="AA4810" s="25"/>
      <c r="AF4810" s="64"/>
    </row>
    <row r="4811" spans="1:32">
      <c r="A4811" s="37"/>
      <c r="C4811" s="59"/>
      <c r="E4811" s="60"/>
      <c r="F4811" s="60"/>
      <c r="G4811" s="60"/>
      <c r="H4811" s="38"/>
      <c r="P4811" s="24"/>
      <c r="R4811" s="24"/>
      <c r="S4811" s="37"/>
      <c r="U4811" s="61"/>
      <c r="V4811" s="61"/>
      <c r="AA4811" s="25"/>
      <c r="AF4811" s="64"/>
    </row>
    <row r="4812" spans="1:32">
      <c r="A4812" s="37"/>
      <c r="B4812" s="29"/>
      <c r="C4812" s="59"/>
      <c r="E4812" s="60"/>
      <c r="F4812" s="60"/>
      <c r="G4812" s="60"/>
      <c r="H4812" s="38"/>
      <c r="P4812" s="24"/>
      <c r="Q4812" s="24"/>
      <c r="R4812" s="24"/>
      <c r="S4812" s="24"/>
      <c r="T4812" s="24"/>
      <c r="U4812" s="24"/>
      <c r="V4812" s="24"/>
      <c r="AA4812" s="25"/>
      <c r="AF4812" s="64"/>
    </row>
    <row r="4813" spans="1:32">
      <c r="A4813" s="37"/>
      <c r="B4813" s="29"/>
      <c r="C4813" s="59"/>
      <c r="E4813" s="60"/>
      <c r="F4813" s="60"/>
      <c r="G4813" s="60"/>
      <c r="H4813" s="38"/>
      <c r="P4813" s="24"/>
      <c r="Q4813" s="24"/>
      <c r="R4813" s="24"/>
      <c r="S4813" s="24"/>
      <c r="T4813" s="24"/>
      <c r="U4813" s="24"/>
      <c r="V4813" s="24"/>
      <c r="AA4813" s="25"/>
      <c r="AF4813" s="64"/>
    </row>
    <row r="4814" spans="1:32">
      <c r="A4814" s="37"/>
      <c r="B4814" s="29"/>
      <c r="C4814" s="59"/>
      <c r="E4814" s="60"/>
      <c r="F4814" s="60"/>
      <c r="G4814" s="60"/>
      <c r="H4814" s="38"/>
      <c r="P4814" s="24"/>
      <c r="Q4814" s="24"/>
      <c r="R4814" s="24"/>
      <c r="S4814" s="24"/>
      <c r="T4814" s="24"/>
      <c r="U4814" s="24"/>
      <c r="V4814" s="24"/>
      <c r="AA4814" s="25"/>
      <c r="AF4814" s="64"/>
    </row>
    <row r="4815" spans="1:32">
      <c r="A4815" s="37"/>
      <c r="B4815" s="29"/>
      <c r="C4815" s="59"/>
      <c r="E4815" s="60"/>
      <c r="F4815" s="60"/>
      <c r="G4815" s="60"/>
      <c r="H4815" s="38"/>
      <c r="P4815" s="24"/>
      <c r="Q4815" s="24"/>
      <c r="R4815" s="24"/>
      <c r="S4815" s="24"/>
      <c r="T4815" s="24"/>
      <c r="U4815" s="24"/>
      <c r="V4815" s="24"/>
      <c r="AA4815" s="25"/>
      <c r="AF4815" s="64"/>
    </row>
    <row r="4816" spans="1:32">
      <c r="A4816" s="37"/>
      <c r="B4816" s="29"/>
      <c r="C4816" s="59"/>
      <c r="E4816" s="60"/>
      <c r="F4816" s="60"/>
      <c r="G4816" s="60"/>
      <c r="H4816" s="38"/>
      <c r="P4816" s="24"/>
      <c r="Q4816" s="24"/>
      <c r="R4816" s="24"/>
      <c r="S4816" s="24"/>
      <c r="T4816" s="24"/>
      <c r="U4816" s="24"/>
      <c r="V4816" s="24"/>
      <c r="AA4816" s="25"/>
      <c r="AF4816" s="64"/>
    </row>
    <row r="4817" spans="1:33">
      <c r="A4817" s="37"/>
      <c r="B4817" s="29"/>
      <c r="C4817" s="59"/>
      <c r="E4817" s="60"/>
      <c r="F4817" s="60"/>
      <c r="G4817" s="60"/>
      <c r="H4817" s="38"/>
      <c r="P4817" s="24"/>
      <c r="Q4817" s="24"/>
      <c r="R4817" s="24"/>
      <c r="S4817" s="24"/>
      <c r="T4817" s="24"/>
      <c r="U4817" s="24"/>
      <c r="V4817" s="24"/>
      <c r="AA4817" s="25"/>
      <c r="AF4817" s="64"/>
    </row>
    <row r="4818" spans="1:33">
      <c r="A4818" s="37"/>
      <c r="B4818" s="29"/>
      <c r="C4818" s="59"/>
      <c r="E4818" s="60"/>
      <c r="F4818" s="60"/>
      <c r="G4818" s="60"/>
      <c r="H4818" s="38"/>
      <c r="P4818" s="24"/>
      <c r="Q4818" s="24"/>
      <c r="R4818" s="24"/>
      <c r="S4818" s="24"/>
      <c r="T4818" s="24"/>
      <c r="U4818" s="24"/>
      <c r="V4818" s="24"/>
      <c r="AA4818" s="25"/>
      <c r="AF4818" s="64"/>
    </row>
    <row r="4819" spans="1:33">
      <c r="A4819" s="37"/>
      <c r="B4819" s="29"/>
      <c r="C4819" s="59"/>
      <c r="E4819" s="60"/>
      <c r="F4819" s="60"/>
      <c r="G4819" s="60"/>
      <c r="H4819" s="38"/>
      <c r="P4819" s="24"/>
      <c r="Q4819" s="24"/>
      <c r="R4819" s="24"/>
      <c r="S4819" s="24"/>
      <c r="T4819" s="24"/>
      <c r="U4819" s="24"/>
      <c r="V4819" s="24"/>
      <c r="AA4819" s="25"/>
      <c r="AF4819" s="64"/>
    </row>
    <row r="4820" spans="1:33">
      <c r="A4820" s="37"/>
      <c r="B4820" s="29"/>
      <c r="C4820" s="59"/>
      <c r="E4820" s="60"/>
      <c r="F4820" s="60"/>
      <c r="G4820" s="60"/>
      <c r="H4820" s="38"/>
      <c r="P4820" s="24"/>
      <c r="Q4820" s="24"/>
      <c r="R4820" s="24"/>
      <c r="S4820" s="24"/>
      <c r="T4820" s="24"/>
      <c r="U4820" s="24"/>
      <c r="V4820" s="24"/>
      <c r="AA4820" s="25"/>
      <c r="AF4820" s="64"/>
    </row>
    <row r="4821" spans="1:33">
      <c r="A4821" s="37"/>
      <c r="C4821" s="59"/>
      <c r="D4821" s="29"/>
      <c r="E4821" s="60"/>
      <c r="F4821" s="60"/>
      <c r="G4821" s="60"/>
      <c r="H4821" s="38"/>
      <c r="P4821" s="24"/>
      <c r="R4821" s="24"/>
      <c r="S4821" s="37"/>
      <c r="U4821" s="61"/>
      <c r="V4821" s="61"/>
      <c r="AA4821" s="25"/>
      <c r="AF4821" s="64"/>
    </row>
    <row r="4822" spans="1:33">
      <c r="A4822" s="37"/>
      <c r="C4822" s="59"/>
      <c r="D4822" s="29"/>
      <c r="E4822" s="60"/>
      <c r="F4822" s="60"/>
      <c r="G4822" s="60"/>
      <c r="H4822" s="38"/>
      <c r="P4822" s="24"/>
      <c r="R4822" s="24"/>
      <c r="S4822" s="37"/>
      <c r="U4822" s="61"/>
      <c r="V4822" s="61"/>
      <c r="AA4822" s="25"/>
      <c r="AF4822" s="64"/>
    </row>
    <row r="4823" spans="1:33">
      <c r="A4823" s="37"/>
      <c r="C4823" s="59"/>
      <c r="D4823" s="29"/>
      <c r="E4823" s="60"/>
      <c r="F4823" s="60"/>
      <c r="G4823" s="60"/>
      <c r="H4823" s="38"/>
      <c r="P4823" s="24"/>
      <c r="R4823" s="24"/>
      <c r="S4823" s="37"/>
      <c r="U4823" s="61"/>
      <c r="V4823" s="61"/>
      <c r="AA4823" s="25"/>
      <c r="AF4823" s="64"/>
    </row>
    <row r="4824" spans="1:33">
      <c r="A4824" s="37"/>
      <c r="C4824" s="59"/>
      <c r="D4824" s="29"/>
      <c r="E4824" s="60"/>
      <c r="F4824" s="60"/>
      <c r="G4824" s="60"/>
      <c r="H4824" s="38"/>
      <c r="P4824" s="24"/>
      <c r="R4824" s="24"/>
      <c r="S4824" s="37"/>
      <c r="U4824" s="61"/>
      <c r="V4824" s="61"/>
      <c r="AA4824" s="25"/>
      <c r="AD4824" s="64"/>
      <c r="AE4824" s="64"/>
      <c r="AF4824" s="64"/>
    </row>
    <row r="4825" spans="1:33">
      <c r="A4825" s="37"/>
      <c r="C4825" s="59"/>
      <c r="D4825" s="29"/>
      <c r="E4825" s="60"/>
      <c r="F4825" s="60"/>
      <c r="G4825" s="60"/>
      <c r="H4825" s="38"/>
      <c r="P4825" s="24"/>
      <c r="R4825" s="24"/>
      <c r="S4825" s="37"/>
      <c r="U4825" s="61"/>
      <c r="V4825" s="61"/>
      <c r="AA4825" s="25"/>
      <c r="AF4825" s="64"/>
      <c r="AG4825" s="69"/>
    </row>
    <row r="4826" spans="1:33">
      <c r="A4826" s="37"/>
      <c r="C4826" s="59"/>
      <c r="D4826" s="29"/>
      <c r="E4826" s="60"/>
      <c r="F4826" s="60"/>
      <c r="G4826" s="60"/>
      <c r="H4826" s="38"/>
      <c r="P4826" s="24"/>
      <c r="R4826" s="24"/>
      <c r="S4826" s="37"/>
      <c r="U4826" s="61"/>
      <c r="V4826" s="61"/>
      <c r="AA4826" s="25"/>
      <c r="AF4826" s="64"/>
      <c r="AG4826" s="69"/>
    </row>
    <row r="4827" spans="1:33">
      <c r="A4827" s="37"/>
      <c r="C4827" s="59"/>
      <c r="D4827" s="29"/>
      <c r="E4827" s="60"/>
      <c r="F4827" s="60"/>
      <c r="G4827" s="60"/>
      <c r="H4827" s="38"/>
      <c r="P4827" s="24"/>
      <c r="R4827" s="24"/>
      <c r="S4827" s="37"/>
      <c r="U4827" s="61"/>
      <c r="V4827" s="61"/>
      <c r="AA4827" s="25"/>
      <c r="AF4827" s="64"/>
      <c r="AG4827" s="69"/>
    </row>
    <row r="4828" spans="1:33">
      <c r="A4828" s="37"/>
      <c r="C4828" s="59"/>
      <c r="D4828" s="29"/>
      <c r="E4828" s="60"/>
      <c r="F4828" s="60"/>
      <c r="G4828" s="60"/>
      <c r="H4828" s="38"/>
      <c r="P4828" s="24"/>
      <c r="R4828" s="24"/>
      <c r="S4828" s="37"/>
      <c r="U4828" s="61"/>
      <c r="V4828" s="61"/>
      <c r="AA4828" s="25"/>
      <c r="AF4828" s="64"/>
      <c r="AG4828" s="69"/>
    </row>
    <row r="4829" spans="1:33">
      <c r="A4829" s="37"/>
      <c r="C4829" s="59"/>
      <c r="D4829" s="29"/>
      <c r="E4829" s="60"/>
      <c r="F4829" s="60"/>
      <c r="G4829" s="60"/>
      <c r="H4829" s="38"/>
      <c r="P4829" s="24"/>
      <c r="R4829" s="24"/>
      <c r="S4829" s="37"/>
      <c r="U4829" s="61"/>
      <c r="V4829" s="61"/>
      <c r="AA4829" s="25"/>
      <c r="AF4829" s="64"/>
      <c r="AG4829" s="69"/>
    </row>
    <row r="4830" spans="1:33">
      <c r="A4830" s="37"/>
      <c r="C4830" s="59"/>
      <c r="D4830" s="29"/>
      <c r="E4830" s="60"/>
      <c r="F4830" s="60"/>
      <c r="G4830" s="60"/>
      <c r="H4830" s="38"/>
      <c r="P4830" s="24"/>
      <c r="R4830" s="24"/>
      <c r="S4830" s="37"/>
      <c r="U4830" s="61"/>
      <c r="V4830" s="61"/>
      <c r="AA4830" s="25"/>
      <c r="AF4830" s="64"/>
      <c r="AG4830" s="69"/>
    </row>
    <row r="4831" spans="1:33">
      <c r="A4831" s="37"/>
      <c r="C4831" s="59"/>
      <c r="D4831" s="29"/>
      <c r="E4831" s="60"/>
      <c r="F4831" s="60"/>
      <c r="G4831" s="60"/>
      <c r="H4831" s="38"/>
      <c r="P4831" s="24"/>
      <c r="R4831" s="24"/>
      <c r="S4831" s="37"/>
      <c r="U4831" s="61"/>
      <c r="V4831" s="61"/>
      <c r="AA4831" s="25"/>
      <c r="AF4831" s="64"/>
      <c r="AG4831" s="69"/>
    </row>
    <row r="4832" spans="1:33">
      <c r="A4832" s="37"/>
      <c r="C4832" s="59"/>
      <c r="D4832" s="29"/>
      <c r="E4832" s="60"/>
      <c r="F4832" s="60"/>
      <c r="G4832" s="60"/>
      <c r="H4832" s="38"/>
      <c r="P4832" s="24"/>
      <c r="R4832" s="24"/>
      <c r="S4832" s="37"/>
      <c r="U4832" s="61"/>
      <c r="V4832" s="61"/>
      <c r="AA4832" s="25"/>
      <c r="AF4832" s="64"/>
      <c r="AG4832" s="69"/>
    </row>
    <row r="4833" spans="1:33">
      <c r="A4833" s="37"/>
      <c r="C4833" s="59"/>
      <c r="D4833" s="29"/>
      <c r="E4833" s="60"/>
      <c r="F4833" s="60"/>
      <c r="G4833" s="60"/>
      <c r="H4833" s="38"/>
      <c r="P4833" s="24"/>
      <c r="R4833" s="24"/>
      <c r="S4833" s="37"/>
      <c r="U4833" s="61"/>
      <c r="V4833" s="61"/>
      <c r="AA4833" s="25"/>
      <c r="AF4833" s="64"/>
      <c r="AG4833" s="69"/>
    </row>
    <row r="4834" spans="1:33">
      <c r="A4834" s="37"/>
      <c r="C4834" s="59"/>
      <c r="D4834" s="29"/>
      <c r="E4834" s="60"/>
      <c r="F4834" s="60"/>
      <c r="G4834" s="60"/>
      <c r="H4834" s="38"/>
      <c r="P4834" s="24"/>
      <c r="R4834" s="24"/>
      <c r="S4834" s="37"/>
      <c r="U4834" s="61"/>
      <c r="V4834" s="61"/>
      <c r="AA4834" s="25"/>
      <c r="AF4834" s="64"/>
      <c r="AG4834" s="69"/>
    </row>
    <row r="4835" spans="1:33">
      <c r="A4835" s="37"/>
      <c r="C4835" s="59"/>
      <c r="D4835" s="29"/>
      <c r="E4835" s="60"/>
      <c r="F4835" s="60"/>
      <c r="G4835" s="60"/>
      <c r="H4835" s="38"/>
      <c r="P4835" s="24"/>
      <c r="R4835" s="24"/>
      <c r="S4835" s="37"/>
      <c r="U4835" s="61"/>
      <c r="V4835" s="61"/>
      <c r="AA4835" s="25"/>
      <c r="AF4835" s="64"/>
      <c r="AG4835" s="69"/>
    </row>
    <row r="4836" spans="1:33">
      <c r="A4836" s="37"/>
      <c r="C4836" s="59"/>
      <c r="D4836" s="29"/>
      <c r="E4836" s="60"/>
      <c r="F4836" s="60"/>
      <c r="G4836" s="60"/>
      <c r="H4836" s="38"/>
      <c r="P4836" s="24"/>
      <c r="R4836" s="24"/>
      <c r="S4836" s="37"/>
      <c r="U4836" s="61"/>
      <c r="V4836" s="61"/>
      <c r="AA4836" s="25"/>
      <c r="AF4836" s="64"/>
      <c r="AG4836" s="69"/>
    </row>
    <row r="4837" spans="1:33">
      <c r="A4837" s="37"/>
      <c r="C4837" s="59"/>
      <c r="D4837" s="29"/>
      <c r="E4837" s="60"/>
      <c r="F4837" s="60"/>
      <c r="G4837" s="60"/>
      <c r="H4837" s="38"/>
      <c r="P4837" s="24"/>
      <c r="R4837" s="24"/>
      <c r="S4837" s="37"/>
      <c r="U4837" s="61"/>
      <c r="V4837" s="61"/>
      <c r="AA4837" s="25"/>
      <c r="AF4837" s="64"/>
      <c r="AG4837" s="69"/>
    </row>
    <row r="4838" spans="1:33">
      <c r="A4838" s="37"/>
      <c r="C4838" s="59"/>
      <c r="D4838" s="29"/>
      <c r="E4838" s="60"/>
      <c r="F4838" s="60"/>
      <c r="G4838" s="60"/>
      <c r="H4838" s="38"/>
      <c r="P4838" s="24"/>
      <c r="R4838" s="24"/>
      <c r="S4838" s="37"/>
      <c r="U4838" s="61"/>
      <c r="V4838" s="61"/>
      <c r="AA4838" s="25"/>
      <c r="AF4838" s="64"/>
      <c r="AG4838" s="69"/>
    </row>
    <row r="4839" spans="1:33">
      <c r="A4839" s="37"/>
      <c r="C4839" s="59"/>
      <c r="D4839" s="29"/>
      <c r="E4839" s="60"/>
      <c r="F4839" s="60"/>
      <c r="G4839" s="60"/>
      <c r="H4839" s="38"/>
      <c r="P4839" s="24"/>
      <c r="R4839" s="24"/>
      <c r="S4839" s="37"/>
      <c r="U4839" s="61"/>
      <c r="V4839" s="61"/>
      <c r="AA4839" s="25"/>
      <c r="AD4839" s="64"/>
      <c r="AE4839" s="64"/>
      <c r="AF4839" s="64"/>
      <c r="AG4839" s="69"/>
    </row>
    <row r="4840" spans="1:33">
      <c r="A4840" s="37"/>
      <c r="C4840" s="59"/>
      <c r="D4840" s="29"/>
      <c r="E4840" s="60"/>
      <c r="F4840" s="60"/>
      <c r="G4840" s="60"/>
      <c r="H4840" s="38"/>
      <c r="P4840" s="24"/>
      <c r="R4840" s="24"/>
      <c r="S4840" s="37"/>
      <c r="U4840" s="61"/>
      <c r="V4840" s="61"/>
      <c r="AA4840" s="25"/>
      <c r="AD4840" s="64"/>
      <c r="AE4840" s="64"/>
      <c r="AF4840" s="64"/>
      <c r="AG4840" s="69"/>
    </row>
    <row r="4841" spans="1:33">
      <c r="A4841" s="37"/>
      <c r="C4841" s="59"/>
      <c r="D4841" s="29"/>
      <c r="E4841" s="60"/>
      <c r="F4841" s="60"/>
      <c r="G4841" s="60"/>
      <c r="H4841" s="38"/>
      <c r="P4841" s="24"/>
      <c r="R4841" s="24"/>
      <c r="S4841" s="37"/>
      <c r="U4841" s="61"/>
      <c r="V4841" s="61"/>
      <c r="AA4841" s="25"/>
      <c r="AD4841" s="64"/>
      <c r="AE4841" s="64"/>
      <c r="AF4841" s="64"/>
      <c r="AG4841" s="69"/>
    </row>
    <row r="4842" spans="1:33">
      <c r="A4842" s="37"/>
      <c r="C4842" s="59"/>
      <c r="D4842" s="29"/>
      <c r="E4842" s="60"/>
      <c r="F4842" s="60"/>
      <c r="G4842" s="60"/>
      <c r="H4842" s="38"/>
      <c r="P4842" s="24"/>
      <c r="R4842" s="24"/>
      <c r="S4842" s="37"/>
      <c r="U4842" s="61"/>
      <c r="V4842" s="61"/>
      <c r="AA4842" s="25"/>
      <c r="AF4842" s="64"/>
    </row>
    <row r="4843" spans="1:33">
      <c r="A4843" s="37"/>
      <c r="C4843" s="59"/>
      <c r="D4843" s="29"/>
      <c r="E4843" s="60"/>
      <c r="F4843" s="60"/>
      <c r="G4843" s="60"/>
      <c r="H4843" s="38"/>
      <c r="P4843" s="24"/>
      <c r="R4843" s="24"/>
      <c r="S4843" s="37"/>
      <c r="U4843" s="61"/>
      <c r="V4843" s="61"/>
      <c r="AA4843" s="25"/>
      <c r="AF4843" s="64"/>
    </row>
    <row r="4844" spans="1:33">
      <c r="A4844" s="37"/>
      <c r="C4844" s="59"/>
      <c r="D4844" s="29"/>
      <c r="E4844" s="60"/>
      <c r="F4844" s="60"/>
      <c r="G4844" s="60"/>
      <c r="H4844" s="38"/>
      <c r="P4844" s="24"/>
      <c r="R4844" s="24"/>
      <c r="S4844" s="37"/>
      <c r="U4844" s="61"/>
      <c r="V4844" s="61"/>
      <c r="AA4844" s="25"/>
      <c r="AF4844" s="64"/>
    </row>
    <row r="4845" spans="1:33">
      <c r="A4845" s="37"/>
      <c r="C4845" s="59"/>
      <c r="D4845" s="29"/>
      <c r="E4845" s="60"/>
      <c r="F4845" s="60"/>
      <c r="G4845" s="60"/>
      <c r="H4845" s="38"/>
      <c r="P4845" s="24"/>
      <c r="R4845" s="24"/>
      <c r="S4845" s="37"/>
      <c r="U4845" s="61"/>
      <c r="V4845" s="61"/>
      <c r="AA4845" s="25"/>
      <c r="AF4845" s="64"/>
    </row>
    <row r="4846" spans="1:33">
      <c r="A4846" s="37"/>
      <c r="C4846" s="59"/>
      <c r="D4846" s="29"/>
      <c r="E4846" s="60"/>
      <c r="F4846" s="60"/>
      <c r="G4846" s="60"/>
      <c r="H4846" s="38"/>
      <c r="P4846" s="24"/>
      <c r="R4846" s="24"/>
      <c r="S4846" s="37"/>
      <c r="U4846" s="61"/>
      <c r="V4846" s="61"/>
      <c r="AA4846" s="25"/>
      <c r="AF4846" s="64"/>
    </row>
    <row r="4847" spans="1:33">
      <c r="A4847" s="37"/>
      <c r="C4847" s="59"/>
      <c r="D4847" s="29"/>
      <c r="E4847" s="60"/>
      <c r="F4847" s="60"/>
      <c r="G4847" s="60"/>
      <c r="H4847" s="38"/>
      <c r="P4847" s="24"/>
      <c r="R4847" s="24"/>
      <c r="S4847" s="37"/>
      <c r="U4847" s="61"/>
      <c r="V4847" s="61"/>
      <c r="AA4847" s="25"/>
      <c r="AF4847" s="64"/>
    </row>
    <row r="4848" spans="1:33">
      <c r="A4848" s="37"/>
      <c r="B4848" s="29"/>
      <c r="C4848" s="59"/>
      <c r="E4848" s="60"/>
      <c r="F4848" s="60"/>
      <c r="G4848" s="60"/>
      <c r="H4848" s="38"/>
      <c r="P4848" s="24"/>
      <c r="R4848" s="24"/>
      <c r="U4848" s="61"/>
      <c r="V4848" s="61"/>
      <c r="AA4848" s="24"/>
      <c r="AF4848" s="64"/>
    </row>
    <row r="4849" spans="1:33">
      <c r="A4849" s="37"/>
      <c r="B4849" s="29"/>
      <c r="C4849" s="59"/>
      <c r="E4849" s="60"/>
      <c r="F4849" s="60"/>
      <c r="G4849" s="60"/>
      <c r="H4849" s="38"/>
      <c r="P4849" s="24"/>
      <c r="R4849" s="24"/>
      <c r="U4849" s="61"/>
      <c r="V4849" s="61"/>
      <c r="AA4849" s="24"/>
      <c r="AF4849" s="64"/>
    </row>
    <row r="4850" spans="1:33">
      <c r="A4850" s="37"/>
      <c r="B4850" s="29"/>
      <c r="C4850" s="59"/>
      <c r="E4850" s="60"/>
      <c r="F4850" s="60"/>
      <c r="G4850" s="60"/>
      <c r="H4850" s="38"/>
      <c r="P4850" s="24"/>
      <c r="R4850" s="24"/>
      <c r="U4850" s="61"/>
      <c r="V4850" s="61"/>
      <c r="AA4850" s="24"/>
      <c r="AF4850" s="64"/>
    </row>
    <row r="4851" spans="1:33">
      <c r="A4851" s="37"/>
      <c r="B4851" s="29"/>
      <c r="C4851" s="59"/>
      <c r="E4851" s="60"/>
      <c r="F4851" s="60"/>
      <c r="G4851" s="60"/>
      <c r="H4851" s="38"/>
      <c r="P4851" s="24"/>
      <c r="R4851" s="24"/>
      <c r="U4851" s="61"/>
      <c r="V4851" s="61"/>
      <c r="AA4851" s="24"/>
      <c r="AD4851" s="64"/>
      <c r="AE4851" s="64"/>
      <c r="AF4851" s="64"/>
    </row>
    <row r="4852" spans="1:33">
      <c r="A4852" s="37"/>
      <c r="B4852" s="29"/>
      <c r="C4852" s="59"/>
      <c r="E4852" s="60"/>
      <c r="F4852" s="60"/>
      <c r="G4852" s="60"/>
      <c r="H4852" s="38"/>
      <c r="P4852" s="24"/>
      <c r="R4852" s="24"/>
      <c r="U4852" s="61"/>
      <c r="V4852" s="61"/>
      <c r="AA4852" s="24"/>
      <c r="AF4852" s="64"/>
      <c r="AG4852" s="69"/>
    </row>
    <row r="4853" spans="1:33">
      <c r="A4853" s="37"/>
      <c r="B4853" s="29"/>
      <c r="C4853" s="59"/>
      <c r="E4853" s="60"/>
      <c r="F4853" s="60"/>
      <c r="G4853" s="60"/>
      <c r="H4853" s="38"/>
      <c r="P4853" s="24"/>
      <c r="R4853" s="24"/>
      <c r="U4853" s="61"/>
      <c r="V4853" s="61"/>
      <c r="AA4853" s="24"/>
      <c r="AF4853" s="64"/>
      <c r="AG4853" s="69"/>
    </row>
    <row r="4854" spans="1:33">
      <c r="A4854" s="37"/>
      <c r="B4854" s="29"/>
      <c r="C4854" s="59"/>
      <c r="E4854" s="60"/>
      <c r="F4854" s="60"/>
      <c r="G4854" s="60"/>
      <c r="H4854" s="38"/>
      <c r="P4854" s="24"/>
      <c r="R4854" s="24"/>
      <c r="U4854" s="61"/>
      <c r="V4854" s="61"/>
      <c r="AA4854" s="24"/>
      <c r="AF4854" s="64"/>
      <c r="AG4854" s="69"/>
    </row>
    <row r="4855" spans="1:33">
      <c r="A4855" s="37"/>
      <c r="B4855" s="29"/>
      <c r="C4855" s="59"/>
      <c r="E4855" s="60"/>
      <c r="F4855" s="60"/>
      <c r="G4855" s="60"/>
      <c r="H4855" s="38"/>
      <c r="P4855" s="24"/>
      <c r="R4855" s="24"/>
      <c r="U4855" s="61"/>
      <c r="V4855" s="61"/>
      <c r="AA4855" s="24"/>
      <c r="AF4855" s="64"/>
      <c r="AG4855" s="69"/>
    </row>
    <row r="4856" spans="1:33">
      <c r="A4856" s="37"/>
      <c r="B4856" s="29"/>
      <c r="C4856" s="59"/>
      <c r="E4856" s="60"/>
      <c r="F4856" s="60"/>
      <c r="G4856" s="60"/>
      <c r="H4856" s="38"/>
      <c r="P4856" s="24"/>
      <c r="R4856" s="24"/>
      <c r="U4856" s="61"/>
      <c r="V4856" s="61"/>
      <c r="AA4856" s="24"/>
      <c r="AF4856" s="64"/>
      <c r="AG4856" s="69"/>
    </row>
    <row r="4857" spans="1:33">
      <c r="A4857" s="37"/>
      <c r="B4857" s="29"/>
      <c r="C4857" s="59"/>
      <c r="E4857" s="60"/>
      <c r="F4857" s="60"/>
      <c r="G4857" s="60"/>
      <c r="H4857" s="38"/>
      <c r="P4857" s="24"/>
      <c r="R4857" s="24"/>
      <c r="U4857" s="61"/>
      <c r="V4857" s="61"/>
      <c r="AA4857" s="24"/>
      <c r="AF4857" s="64"/>
      <c r="AG4857" s="69"/>
    </row>
    <row r="4858" spans="1:33">
      <c r="A4858" s="37"/>
      <c r="B4858" s="29"/>
      <c r="C4858" s="59"/>
      <c r="E4858" s="60"/>
      <c r="F4858" s="60"/>
      <c r="G4858" s="60"/>
      <c r="H4858" s="38"/>
      <c r="P4858" s="24"/>
      <c r="R4858" s="24"/>
      <c r="U4858" s="61"/>
      <c r="V4858" s="61"/>
      <c r="AA4858" s="24"/>
      <c r="AD4858" s="64"/>
      <c r="AE4858" s="64"/>
      <c r="AF4858" s="64"/>
      <c r="AG4858" s="69"/>
    </row>
    <row r="4859" spans="1:33">
      <c r="A4859" s="37"/>
      <c r="B4859" s="29"/>
      <c r="C4859" s="59"/>
      <c r="E4859" s="60"/>
      <c r="F4859" s="60"/>
      <c r="G4859" s="60"/>
      <c r="H4859" s="38"/>
      <c r="P4859" s="24"/>
      <c r="R4859" s="24"/>
      <c r="U4859" s="61"/>
      <c r="V4859" s="61"/>
      <c r="AA4859" s="24"/>
      <c r="AD4859" s="64"/>
      <c r="AE4859" s="64"/>
      <c r="AF4859" s="64"/>
      <c r="AG4859" s="69"/>
    </row>
    <row r="4860" spans="1:33">
      <c r="A4860" s="37"/>
      <c r="B4860" s="29"/>
      <c r="C4860" s="59"/>
      <c r="E4860" s="60"/>
      <c r="F4860" s="60"/>
      <c r="G4860" s="60"/>
      <c r="H4860" s="38"/>
      <c r="P4860" s="24"/>
      <c r="R4860" s="24"/>
      <c r="U4860" s="61"/>
      <c r="V4860" s="61"/>
      <c r="AA4860" s="24"/>
      <c r="AD4860" s="64"/>
      <c r="AE4860" s="64"/>
      <c r="AF4860" s="64"/>
      <c r="AG4860" s="69"/>
    </row>
    <row r="4861" spans="1:33">
      <c r="A4861" s="37"/>
      <c r="B4861" s="29"/>
      <c r="C4861" s="59"/>
      <c r="E4861" s="60"/>
      <c r="F4861" s="60"/>
      <c r="G4861" s="60"/>
      <c r="H4861" s="38"/>
      <c r="P4861" s="24"/>
      <c r="R4861" s="24"/>
      <c r="U4861" s="61"/>
      <c r="V4861" s="61"/>
      <c r="AA4861" s="24"/>
      <c r="AF4861" s="64"/>
    </row>
    <row r="4862" spans="1:33">
      <c r="A4862" s="37"/>
      <c r="B4862" s="29"/>
      <c r="C4862" s="59"/>
      <c r="E4862" s="60"/>
      <c r="F4862" s="60"/>
      <c r="G4862" s="60"/>
      <c r="H4862" s="38"/>
      <c r="P4862" s="24"/>
      <c r="R4862" s="24"/>
      <c r="U4862" s="61"/>
      <c r="V4862" s="61"/>
      <c r="AA4862" s="24"/>
      <c r="AF4862" s="64"/>
    </row>
    <row r="4863" spans="1:33">
      <c r="A4863" s="37"/>
      <c r="B4863" s="29"/>
      <c r="C4863" s="59"/>
      <c r="E4863" s="60"/>
      <c r="F4863" s="60"/>
      <c r="G4863" s="60"/>
      <c r="H4863" s="38"/>
      <c r="P4863" s="24"/>
      <c r="R4863" s="24"/>
      <c r="U4863" s="61"/>
      <c r="V4863" s="61"/>
      <c r="AA4863" s="24"/>
      <c r="AF4863" s="64"/>
    </row>
    <row r="4864" spans="1:33">
      <c r="A4864" s="37"/>
      <c r="B4864" s="29"/>
      <c r="C4864" s="59"/>
      <c r="E4864" s="60"/>
      <c r="F4864" s="60"/>
      <c r="G4864" s="60"/>
      <c r="H4864" s="38"/>
      <c r="P4864" s="24"/>
      <c r="R4864" s="24"/>
      <c r="U4864" s="61"/>
      <c r="V4864" s="61"/>
      <c r="AA4864" s="24"/>
      <c r="AF4864" s="64"/>
    </row>
    <row r="4865" spans="1:33">
      <c r="A4865" s="37"/>
      <c r="B4865" s="29"/>
      <c r="C4865" s="59"/>
      <c r="E4865" s="60"/>
      <c r="F4865" s="60"/>
      <c r="G4865" s="60"/>
      <c r="H4865" s="38"/>
      <c r="P4865" s="24"/>
      <c r="R4865" s="24"/>
      <c r="U4865" s="61"/>
      <c r="V4865" s="61"/>
      <c r="AA4865" s="24"/>
      <c r="AF4865" s="64"/>
    </row>
    <row r="4866" spans="1:33">
      <c r="A4866" s="37"/>
      <c r="B4866" s="29"/>
      <c r="C4866" s="59"/>
      <c r="E4866" s="60"/>
      <c r="F4866" s="60"/>
      <c r="G4866" s="60"/>
      <c r="H4866" s="38"/>
      <c r="P4866" s="24"/>
      <c r="R4866" s="24"/>
      <c r="U4866" s="61"/>
      <c r="V4866" s="61"/>
      <c r="AA4866" s="24"/>
      <c r="AF4866" s="64"/>
    </row>
    <row r="4867" spans="1:33">
      <c r="A4867" s="37"/>
      <c r="B4867" s="29"/>
      <c r="C4867" s="59"/>
      <c r="E4867" s="60"/>
      <c r="F4867" s="60"/>
      <c r="G4867" s="60"/>
      <c r="H4867" s="38"/>
      <c r="P4867" s="24"/>
      <c r="R4867" s="24"/>
      <c r="U4867" s="61"/>
      <c r="V4867" s="61"/>
      <c r="AA4867" s="24"/>
      <c r="AF4867" s="64"/>
    </row>
    <row r="4868" spans="1:33">
      <c r="A4868" s="37"/>
      <c r="B4868" s="29"/>
      <c r="C4868" s="59"/>
      <c r="E4868" s="60"/>
      <c r="F4868" s="60"/>
      <c r="G4868" s="60"/>
      <c r="H4868" s="38"/>
      <c r="P4868" s="24"/>
      <c r="R4868" s="24"/>
      <c r="U4868" s="61"/>
      <c r="V4868" s="61"/>
      <c r="AA4868" s="24"/>
      <c r="AF4868" s="64"/>
    </row>
    <row r="4869" spans="1:33">
      <c r="A4869" s="37"/>
      <c r="C4869" s="59"/>
      <c r="E4869" s="60"/>
      <c r="F4869" s="60"/>
      <c r="G4869" s="60"/>
      <c r="H4869" s="38"/>
      <c r="P4869" s="24"/>
      <c r="R4869" s="24"/>
      <c r="S4869" s="37"/>
      <c r="U4869" s="61"/>
      <c r="V4869" s="61"/>
      <c r="AA4869" s="25"/>
      <c r="AF4869" s="64"/>
    </row>
    <row r="4870" spans="1:33">
      <c r="A4870" s="37"/>
      <c r="C4870" s="59"/>
      <c r="E4870" s="60"/>
      <c r="F4870" s="60"/>
      <c r="G4870" s="60"/>
      <c r="H4870" s="38"/>
      <c r="P4870" s="24"/>
      <c r="R4870" s="24"/>
      <c r="S4870" s="37"/>
      <c r="U4870" s="61"/>
      <c r="V4870" s="61"/>
      <c r="AA4870" s="25"/>
      <c r="AF4870" s="64"/>
    </row>
    <row r="4871" spans="1:33">
      <c r="A4871" s="37"/>
      <c r="C4871" s="59"/>
      <c r="E4871" s="60"/>
      <c r="F4871" s="60"/>
      <c r="G4871" s="60"/>
      <c r="H4871" s="38"/>
      <c r="P4871" s="24"/>
      <c r="R4871" s="24"/>
      <c r="S4871" s="37"/>
      <c r="U4871" s="61"/>
      <c r="V4871" s="61"/>
      <c r="AA4871" s="25"/>
      <c r="AF4871" s="64"/>
    </row>
    <row r="4872" spans="1:33">
      <c r="A4872" s="37"/>
      <c r="C4872" s="59"/>
      <c r="E4872" s="60"/>
      <c r="F4872" s="60"/>
      <c r="G4872" s="60"/>
      <c r="H4872" s="38"/>
      <c r="P4872" s="24"/>
      <c r="R4872" s="24"/>
      <c r="S4872" s="37"/>
      <c r="U4872" s="61"/>
      <c r="V4872" s="61"/>
      <c r="AA4872" s="25"/>
      <c r="AF4872" s="64"/>
    </row>
    <row r="4873" spans="1:33">
      <c r="A4873" s="37"/>
      <c r="C4873" s="59"/>
      <c r="E4873" s="60"/>
      <c r="F4873" s="60"/>
      <c r="G4873" s="60"/>
      <c r="H4873" s="38"/>
      <c r="P4873" s="24"/>
      <c r="R4873" s="24"/>
      <c r="S4873" s="37"/>
      <c r="U4873" s="61"/>
      <c r="V4873" s="61"/>
      <c r="AA4873" s="25"/>
      <c r="AF4873" s="64"/>
      <c r="AG4873" s="69"/>
    </row>
    <row r="4874" spans="1:33">
      <c r="A4874" s="37"/>
      <c r="C4874" s="59"/>
      <c r="E4874" s="60"/>
      <c r="F4874" s="60"/>
      <c r="G4874" s="60"/>
      <c r="H4874" s="38"/>
      <c r="U4874" s="61"/>
      <c r="V4874" s="61"/>
      <c r="AD4874" s="64"/>
      <c r="AE4874" s="64"/>
      <c r="AF4874" s="64"/>
      <c r="AG4874" s="69"/>
    </row>
    <row r="4875" spans="1:33">
      <c r="A4875" s="37"/>
      <c r="B4875" s="37"/>
      <c r="C4875" s="59"/>
      <c r="D4875" s="37"/>
      <c r="E4875" s="60"/>
      <c r="F4875" s="60"/>
      <c r="G4875" s="60"/>
      <c r="H4875" s="41"/>
      <c r="I4875" s="37"/>
      <c r="J4875" s="37"/>
      <c r="K4875" s="37"/>
      <c r="L4875" s="37"/>
      <c r="M4875" s="37"/>
      <c r="N4875" s="37"/>
      <c r="P4875" s="37"/>
      <c r="R4875" s="37"/>
      <c r="S4875" s="37"/>
      <c r="T4875" s="37"/>
      <c r="U4875" s="61"/>
      <c r="V4875" s="61"/>
      <c r="W4875" s="37"/>
      <c r="X4875" s="37"/>
      <c r="Y4875" s="37"/>
      <c r="Z4875" s="37"/>
      <c r="AA4875" s="37"/>
      <c r="AB4875" s="37"/>
      <c r="AD4875" s="64"/>
      <c r="AE4875" s="64"/>
      <c r="AF4875" s="64"/>
      <c r="AG4875" s="69"/>
    </row>
    <row r="4876" spans="1:33">
      <c r="A4876" s="37"/>
      <c r="B4876" s="37"/>
      <c r="C4876" s="59"/>
      <c r="D4876" s="37"/>
      <c r="E4876" s="60"/>
      <c r="F4876" s="60"/>
      <c r="G4876" s="60"/>
      <c r="H4876" s="41"/>
      <c r="I4876" s="37"/>
      <c r="J4876" s="37"/>
      <c r="K4876" s="37"/>
      <c r="L4876" s="37"/>
      <c r="M4876" s="37"/>
      <c r="N4876" s="37"/>
      <c r="P4876" s="37"/>
      <c r="R4876" s="37"/>
      <c r="S4876" s="37"/>
      <c r="T4876" s="37"/>
      <c r="U4876" s="61"/>
      <c r="V4876" s="61"/>
      <c r="W4876" s="37"/>
      <c r="X4876" s="37"/>
      <c r="Y4876" s="37"/>
      <c r="Z4876" s="37"/>
      <c r="AA4876" s="37"/>
      <c r="AB4876" s="37"/>
      <c r="AD4876" s="64"/>
      <c r="AE4876" s="64"/>
      <c r="AF4876" s="64"/>
      <c r="AG4876" s="69"/>
    </row>
    <row r="4877" spans="1:33">
      <c r="A4877" s="37"/>
      <c r="B4877" s="37"/>
      <c r="C4877" s="59"/>
      <c r="D4877" s="37"/>
      <c r="E4877" s="60"/>
      <c r="F4877" s="60"/>
      <c r="G4877" s="60"/>
      <c r="H4877" s="41"/>
      <c r="I4877" s="37"/>
      <c r="J4877" s="37"/>
      <c r="K4877" s="37"/>
      <c r="L4877" s="37"/>
      <c r="M4877" s="37"/>
      <c r="N4877" s="37"/>
      <c r="P4877" s="37"/>
      <c r="R4877" s="37"/>
      <c r="S4877" s="37"/>
      <c r="T4877" s="37"/>
      <c r="U4877" s="61"/>
      <c r="V4877" s="61"/>
      <c r="W4877" s="37"/>
      <c r="X4877" s="37"/>
      <c r="Y4877" s="37"/>
      <c r="Z4877" s="37"/>
      <c r="AA4877" s="37"/>
      <c r="AB4877" s="37"/>
      <c r="AD4877" s="64"/>
      <c r="AE4877" s="64"/>
      <c r="AF4877" s="64"/>
      <c r="AG4877" s="69"/>
    </row>
    <row r="4878" spans="1:33">
      <c r="A4878" s="37"/>
      <c r="B4878" s="37"/>
      <c r="C4878" s="59"/>
      <c r="D4878" s="37"/>
      <c r="E4878" s="60"/>
      <c r="F4878" s="60"/>
      <c r="G4878" s="60"/>
      <c r="H4878" s="41"/>
      <c r="I4878" s="37"/>
      <c r="J4878" s="37"/>
      <c r="K4878" s="37"/>
      <c r="L4878" s="37"/>
      <c r="M4878" s="37"/>
      <c r="N4878" s="37"/>
      <c r="P4878" s="37"/>
      <c r="R4878" s="37"/>
      <c r="S4878" s="37"/>
      <c r="T4878" s="37"/>
      <c r="U4878" s="61"/>
      <c r="V4878" s="61"/>
      <c r="W4878" s="37"/>
      <c r="X4878" s="37"/>
      <c r="Y4878" s="37"/>
      <c r="Z4878" s="37"/>
      <c r="AA4878" s="37"/>
      <c r="AB4878" s="37"/>
      <c r="AF4878" s="64"/>
    </row>
    <row r="4879" spans="1:33">
      <c r="A4879" s="37"/>
      <c r="B4879" s="37"/>
      <c r="C4879" s="59"/>
      <c r="D4879" s="37"/>
      <c r="E4879" s="60"/>
      <c r="F4879" s="60"/>
      <c r="G4879" s="60"/>
      <c r="H4879" s="41"/>
      <c r="I4879" s="37"/>
      <c r="J4879" s="37"/>
      <c r="K4879" s="37"/>
      <c r="L4879" s="37"/>
      <c r="M4879" s="37"/>
      <c r="N4879" s="37"/>
      <c r="P4879" s="37"/>
      <c r="R4879" s="37"/>
      <c r="S4879" s="37"/>
      <c r="T4879" s="37"/>
      <c r="U4879" s="61"/>
      <c r="V4879" s="61"/>
      <c r="W4879" s="37"/>
      <c r="X4879" s="37"/>
      <c r="Y4879" s="37"/>
      <c r="Z4879" s="37"/>
      <c r="AA4879" s="37"/>
      <c r="AB4879" s="37"/>
      <c r="AC4879" s="81"/>
      <c r="AD4879" s="37"/>
      <c r="AE4879" s="37"/>
      <c r="AF4879" s="64"/>
      <c r="AG4879" s="82"/>
    </row>
    <row r="4880" spans="1:33">
      <c r="A4880" s="37"/>
      <c r="B4880" s="37"/>
      <c r="C4880" s="59"/>
      <c r="D4880" s="37"/>
      <c r="E4880" s="60"/>
      <c r="F4880" s="60"/>
      <c r="G4880" s="60"/>
      <c r="H4880" s="41"/>
      <c r="I4880" s="37"/>
      <c r="J4880" s="37"/>
      <c r="K4880" s="37"/>
      <c r="L4880" s="37"/>
      <c r="M4880" s="37"/>
      <c r="N4880" s="37"/>
      <c r="P4880" s="37"/>
      <c r="R4880" s="37"/>
      <c r="S4880" s="37"/>
      <c r="T4880" s="37"/>
      <c r="U4880" s="61"/>
      <c r="V4880" s="61"/>
      <c r="W4880" s="37"/>
      <c r="X4880" s="37"/>
      <c r="Y4880" s="37"/>
      <c r="Z4880" s="37"/>
      <c r="AA4880" s="37"/>
      <c r="AB4880" s="37"/>
      <c r="AC4880" s="81"/>
      <c r="AD4880" s="37"/>
      <c r="AE4880" s="37"/>
      <c r="AF4880" s="64"/>
      <c r="AG4880" s="82"/>
    </row>
    <row r="4881" spans="1:33">
      <c r="A4881" s="37"/>
      <c r="C4881" s="59"/>
      <c r="E4881" s="60"/>
      <c r="F4881" s="60"/>
      <c r="G4881" s="60"/>
      <c r="H4881" s="38"/>
      <c r="U4881" s="61"/>
      <c r="V4881" s="61"/>
      <c r="AC4881" s="81"/>
      <c r="AD4881" s="37"/>
      <c r="AE4881" s="37"/>
      <c r="AF4881" s="64"/>
      <c r="AG4881" s="69"/>
    </row>
    <row r="4882" spans="1:33">
      <c r="A4882" s="37"/>
      <c r="C4882" s="59"/>
      <c r="E4882" s="60"/>
      <c r="F4882" s="60"/>
      <c r="G4882" s="60"/>
      <c r="H4882" s="38"/>
      <c r="U4882" s="61"/>
      <c r="V4882" s="61"/>
      <c r="AC4882" s="81"/>
      <c r="AD4882" s="37"/>
      <c r="AE4882" s="37"/>
      <c r="AF4882" s="64"/>
      <c r="AG4882" s="69"/>
    </row>
    <row r="4883" spans="1:33">
      <c r="A4883" s="37"/>
      <c r="C4883" s="59"/>
      <c r="E4883" s="60"/>
      <c r="F4883" s="60"/>
      <c r="G4883" s="60"/>
      <c r="H4883" s="38"/>
      <c r="U4883" s="61"/>
      <c r="V4883" s="61"/>
      <c r="AC4883" s="81"/>
      <c r="AD4883" s="37"/>
      <c r="AE4883" s="37"/>
      <c r="AF4883" s="64"/>
      <c r="AG4883" s="69"/>
    </row>
    <row r="4884" spans="1:33">
      <c r="A4884" s="37"/>
      <c r="C4884" s="59"/>
      <c r="E4884" s="60"/>
      <c r="F4884" s="60"/>
      <c r="G4884" s="60"/>
      <c r="H4884" s="38"/>
      <c r="U4884" s="61"/>
      <c r="V4884" s="61"/>
      <c r="AC4884" s="81"/>
      <c r="AD4884" s="37"/>
      <c r="AE4884" s="37"/>
      <c r="AF4884" s="64"/>
      <c r="AG4884" s="82"/>
    </row>
    <row r="4885" spans="1:33">
      <c r="A4885" s="37"/>
      <c r="C4885" s="59"/>
      <c r="E4885" s="60"/>
      <c r="F4885" s="60"/>
      <c r="G4885" s="60"/>
      <c r="H4885" s="38"/>
      <c r="U4885" s="61"/>
      <c r="V4885" s="61"/>
      <c r="AF4885" s="64"/>
      <c r="AG4885" s="69"/>
    </row>
    <row r="4886" spans="1:33">
      <c r="A4886" s="37"/>
      <c r="C4886" s="59"/>
      <c r="E4886" s="60"/>
      <c r="F4886" s="60"/>
      <c r="G4886" s="60"/>
      <c r="H4886" s="38"/>
      <c r="U4886" s="61"/>
      <c r="V4886" s="61"/>
      <c r="AF4886" s="64"/>
      <c r="AG4886" s="69"/>
    </row>
    <row r="4887" spans="1:33">
      <c r="A4887" s="37"/>
      <c r="C4887" s="59"/>
      <c r="E4887" s="60"/>
      <c r="F4887" s="60"/>
      <c r="G4887" s="60"/>
      <c r="H4887" s="38"/>
      <c r="U4887" s="61"/>
      <c r="V4887" s="61"/>
      <c r="AF4887" s="64"/>
      <c r="AG4887" s="69"/>
    </row>
    <row r="4888" spans="1:33">
      <c r="A4888" s="37"/>
      <c r="C4888" s="59"/>
      <c r="E4888" s="60"/>
      <c r="F4888" s="60"/>
      <c r="G4888" s="60"/>
      <c r="H4888" s="38"/>
      <c r="U4888" s="61"/>
      <c r="V4888" s="61"/>
      <c r="AF4888" s="64"/>
      <c r="AG4888" s="69"/>
    </row>
    <row r="4889" spans="1:33">
      <c r="A4889" s="37"/>
      <c r="C4889" s="59"/>
      <c r="E4889" s="60"/>
      <c r="F4889" s="60"/>
      <c r="G4889" s="60"/>
      <c r="H4889" s="38"/>
      <c r="U4889" s="61"/>
      <c r="V4889" s="61"/>
      <c r="AF4889" s="64"/>
      <c r="AG4889" s="69"/>
    </row>
    <row r="4890" spans="1:33">
      <c r="A4890" s="37"/>
      <c r="C4890" s="59"/>
      <c r="E4890" s="60"/>
      <c r="F4890" s="60"/>
      <c r="G4890" s="60"/>
      <c r="H4890" s="38"/>
      <c r="U4890" s="61"/>
      <c r="V4890" s="61"/>
      <c r="AF4890" s="64"/>
    </row>
    <row r="4891" spans="1:33">
      <c r="A4891" s="37"/>
      <c r="C4891" s="59"/>
      <c r="E4891" s="60"/>
      <c r="F4891" s="60"/>
      <c r="G4891" s="60"/>
      <c r="H4891" s="38"/>
      <c r="U4891" s="61"/>
      <c r="V4891" s="61"/>
      <c r="AF4891" s="64"/>
    </row>
    <row r="4892" spans="1:33">
      <c r="A4892" s="37"/>
      <c r="C4892" s="59"/>
      <c r="E4892" s="60"/>
      <c r="F4892" s="60"/>
      <c r="G4892" s="60"/>
      <c r="H4892" s="38"/>
      <c r="U4892" s="61"/>
      <c r="V4892" s="61"/>
      <c r="AF4892" s="64"/>
    </row>
    <row r="4893" spans="1:33">
      <c r="A4893" s="37"/>
      <c r="C4893" s="59"/>
      <c r="E4893" s="60"/>
      <c r="F4893" s="60"/>
      <c r="G4893" s="60"/>
      <c r="H4893" s="38"/>
      <c r="U4893" s="61"/>
      <c r="V4893" s="61"/>
      <c r="AF4893" s="64"/>
    </row>
    <row r="4894" spans="1:33">
      <c r="A4894" s="37"/>
      <c r="C4894" s="59"/>
      <c r="E4894" s="60"/>
      <c r="F4894" s="60"/>
      <c r="G4894" s="60"/>
      <c r="H4894" s="38"/>
      <c r="U4894" s="61"/>
      <c r="V4894" s="61"/>
      <c r="AF4894" s="64"/>
    </row>
    <row r="4895" spans="1:33">
      <c r="A4895" s="37"/>
      <c r="C4895" s="59"/>
      <c r="E4895" s="60"/>
      <c r="F4895" s="60"/>
      <c r="G4895" s="60"/>
      <c r="H4895" s="38"/>
      <c r="U4895" s="61"/>
      <c r="V4895" s="61"/>
      <c r="AF4895" s="64"/>
    </row>
    <row r="4896" spans="1:33">
      <c r="A4896" s="37"/>
      <c r="C4896" s="59"/>
      <c r="E4896" s="60"/>
      <c r="F4896" s="60"/>
      <c r="G4896" s="60"/>
      <c r="H4896" s="38"/>
      <c r="U4896" s="61"/>
      <c r="V4896" s="61"/>
      <c r="AF4896" s="64"/>
    </row>
    <row r="4897" spans="1:32">
      <c r="A4897" s="37"/>
      <c r="C4897" s="59"/>
      <c r="E4897" s="60"/>
      <c r="F4897" s="60"/>
      <c r="G4897" s="60"/>
      <c r="H4897" s="38"/>
      <c r="U4897" s="61"/>
      <c r="V4897" s="61"/>
      <c r="AF4897" s="64"/>
    </row>
    <row r="4898" spans="1:32">
      <c r="A4898" s="37"/>
      <c r="C4898" s="59"/>
      <c r="E4898" s="60"/>
      <c r="F4898" s="60"/>
      <c r="G4898" s="60"/>
      <c r="H4898" s="38"/>
      <c r="U4898" s="61"/>
      <c r="V4898" s="61"/>
      <c r="AF4898" s="64"/>
    </row>
    <row r="4899" spans="1:32">
      <c r="A4899" s="37"/>
      <c r="C4899" s="59"/>
      <c r="E4899" s="60"/>
      <c r="F4899" s="60"/>
      <c r="G4899" s="60"/>
      <c r="H4899" s="38"/>
      <c r="U4899" s="61"/>
      <c r="V4899" s="61"/>
      <c r="AF4899" s="64"/>
    </row>
    <row r="4900" spans="1:32">
      <c r="A4900" s="37"/>
      <c r="C4900" s="59"/>
      <c r="E4900" s="60"/>
      <c r="F4900" s="60"/>
      <c r="G4900" s="60"/>
      <c r="H4900" s="38"/>
      <c r="U4900" s="61"/>
      <c r="V4900" s="61"/>
      <c r="AF4900" s="64"/>
    </row>
    <row r="4901" spans="1:32">
      <c r="A4901" s="37"/>
      <c r="C4901" s="59"/>
      <c r="E4901" s="60"/>
      <c r="F4901" s="60"/>
      <c r="G4901" s="60"/>
      <c r="H4901" s="38"/>
      <c r="U4901" s="61"/>
      <c r="V4901" s="61"/>
      <c r="AF4901" s="64"/>
    </row>
    <row r="4902" spans="1:32">
      <c r="A4902" s="37"/>
      <c r="C4902" s="59"/>
      <c r="E4902" s="60"/>
      <c r="F4902" s="60"/>
      <c r="G4902" s="60"/>
      <c r="H4902" s="38"/>
      <c r="U4902" s="61"/>
      <c r="V4902" s="61"/>
      <c r="AF4902" s="64"/>
    </row>
    <row r="4903" spans="1:32">
      <c r="A4903" s="37"/>
      <c r="C4903" s="59"/>
      <c r="E4903" s="60"/>
      <c r="F4903" s="60"/>
      <c r="G4903" s="60"/>
      <c r="H4903" s="38"/>
      <c r="U4903" s="61"/>
      <c r="V4903" s="61"/>
      <c r="AF4903" s="64"/>
    </row>
    <row r="4904" spans="1:32">
      <c r="A4904" s="37"/>
      <c r="C4904" s="59"/>
      <c r="E4904" s="60"/>
      <c r="F4904" s="60"/>
      <c r="G4904" s="60"/>
      <c r="H4904" s="38"/>
      <c r="U4904" s="61"/>
      <c r="V4904" s="61"/>
      <c r="AF4904" s="64"/>
    </row>
    <row r="4905" spans="1:32">
      <c r="A4905" s="37"/>
      <c r="C4905" s="59"/>
      <c r="E4905" s="60"/>
      <c r="F4905" s="60"/>
      <c r="G4905" s="60"/>
      <c r="H4905" s="38"/>
      <c r="U4905" s="61"/>
      <c r="V4905" s="61"/>
      <c r="AF4905" s="64"/>
    </row>
    <row r="4906" spans="1:32">
      <c r="A4906" s="37"/>
      <c r="C4906" s="59"/>
      <c r="E4906" s="60"/>
      <c r="F4906" s="60"/>
      <c r="G4906" s="60"/>
      <c r="H4906" s="38"/>
      <c r="U4906" s="61"/>
      <c r="V4906" s="61"/>
      <c r="AF4906" s="64"/>
    </row>
    <row r="4907" spans="1:32">
      <c r="A4907" s="37"/>
      <c r="C4907" s="59"/>
      <c r="E4907" s="60"/>
      <c r="F4907" s="60"/>
      <c r="G4907" s="60"/>
      <c r="H4907" s="38"/>
      <c r="U4907" s="61"/>
      <c r="V4907" s="61"/>
      <c r="AF4907" s="64"/>
    </row>
    <row r="4908" spans="1:32">
      <c r="A4908" s="37"/>
      <c r="C4908" s="59"/>
      <c r="E4908" s="60"/>
      <c r="F4908" s="60"/>
      <c r="G4908" s="60"/>
      <c r="H4908" s="38"/>
      <c r="U4908" s="61"/>
      <c r="V4908" s="61"/>
      <c r="AF4908" s="64"/>
    </row>
    <row r="4909" spans="1:32">
      <c r="A4909" s="37"/>
      <c r="C4909" s="59"/>
      <c r="E4909" s="60"/>
      <c r="F4909" s="60"/>
      <c r="G4909" s="60"/>
      <c r="H4909" s="38"/>
      <c r="U4909" s="61"/>
      <c r="V4909" s="61"/>
      <c r="AF4909" s="64"/>
    </row>
    <row r="4910" spans="1:32">
      <c r="A4910" s="37"/>
      <c r="C4910" s="59"/>
      <c r="E4910" s="60"/>
      <c r="F4910" s="60"/>
      <c r="G4910" s="60"/>
      <c r="H4910" s="38"/>
      <c r="U4910" s="61"/>
      <c r="V4910" s="61"/>
      <c r="AF4910" s="64"/>
    </row>
    <row r="4911" spans="1:32">
      <c r="A4911" s="37"/>
      <c r="C4911" s="59"/>
      <c r="E4911" s="60"/>
      <c r="F4911" s="60"/>
      <c r="G4911" s="60"/>
      <c r="H4911" s="38"/>
      <c r="U4911" s="61"/>
      <c r="V4911" s="61"/>
      <c r="AF4911" s="64"/>
    </row>
    <row r="4912" spans="1:32">
      <c r="A4912" s="37"/>
      <c r="C4912" s="59"/>
      <c r="E4912" s="60"/>
      <c r="F4912" s="60"/>
      <c r="G4912" s="60"/>
      <c r="H4912" s="38"/>
      <c r="U4912" s="61"/>
      <c r="V4912" s="61"/>
      <c r="AF4912" s="64"/>
    </row>
    <row r="4913" spans="1:32">
      <c r="A4913" s="37"/>
      <c r="C4913" s="59"/>
      <c r="E4913" s="60"/>
      <c r="F4913" s="60"/>
      <c r="G4913" s="60"/>
      <c r="H4913" s="38"/>
      <c r="U4913" s="61"/>
      <c r="V4913" s="61"/>
      <c r="AF4913" s="64"/>
    </row>
    <row r="4914" spans="1:32">
      <c r="A4914" s="37"/>
      <c r="C4914" s="59"/>
      <c r="E4914" s="60"/>
      <c r="F4914" s="60"/>
      <c r="G4914" s="60"/>
      <c r="H4914" s="38"/>
      <c r="U4914" s="61"/>
      <c r="V4914" s="61"/>
      <c r="AF4914" s="64"/>
    </row>
    <row r="4915" spans="1:32">
      <c r="A4915" s="37"/>
      <c r="C4915" s="59"/>
      <c r="E4915" s="60"/>
      <c r="F4915" s="60"/>
      <c r="G4915" s="60"/>
      <c r="H4915" s="38"/>
      <c r="U4915" s="61"/>
      <c r="V4915" s="61"/>
      <c r="AF4915" s="64"/>
    </row>
    <row r="4916" spans="1:32">
      <c r="A4916" s="37"/>
      <c r="C4916" s="59"/>
      <c r="E4916" s="60"/>
      <c r="F4916" s="60"/>
      <c r="G4916" s="60"/>
      <c r="H4916" s="38"/>
      <c r="U4916" s="61"/>
      <c r="V4916" s="61"/>
      <c r="AF4916" s="64"/>
    </row>
    <row r="4917" spans="1:32">
      <c r="A4917" s="37"/>
      <c r="C4917" s="59"/>
      <c r="E4917" s="60"/>
      <c r="F4917" s="60"/>
      <c r="G4917" s="60"/>
      <c r="H4917" s="38"/>
      <c r="U4917" s="61"/>
      <c r="V4917" s="61"/>
      <c r="AF4917" s="64"/>
    </row>
    <row r="4918" spans="1:32">
      <c r="A4918" s="37"/>
      <c r="C4918" s="59"/>
      <c r="E4918" s="60"/>
      <c r="F4918" s="60"/>
      <c r="G4918" s="60"/>
      <c r="H4918" s="38"/>
      <c r="U4918" s="61"/>
      <c r="V4918" s="61"/>
      <c r="AF4918" s="64"/>
    </row>
    <row r="4919" spans="1:32">
      <c r="A4919" s="37"/>
      <c r="C4919" s="59"/>
      <c r="E4919" s="60"/>
      <c r="F4919" s="60"/>
      <c r="G4919" s="60"/>
      <c r="H4919" s="38"/>
      <c r="U4919" s="61"/>
      <c r="V4919" s="61"/>
      <c r="AF4919" s="64"/>
    </row>
    <row r="4920" spans="1:32">
      <c r="A4920" s="37"/>
      <c r="C4920" s="59"/>
      <c r="E4920" s="60"/>
      <c r="F4920" s="60"/>
      <c r="G4920" s="60"/>
      <c r="H4920" s="38"/>
      <c r="U4920" s="61"/>
      <c r="V4920" s="61"/>
      <c r="AF4920" s="64"/>
    </row>
    <row r="4921" spans="1:32">
      <c r="A4921" s="37"/>
      <c r="C4921" s="59"/>
      <c r="E4921" s="60"/>
      <c r="F4921" s="60"/>
      <c r="G4921" s="60"/>
      <c r="H4921" s="38"/>
      <c r="U4921" s="61"/>
      <c r="V4921" s="61"/>
      <c r="AF4921" s="64"/>
    </row>
    <row r="4922" spans="1:32">
      <c r="A4922" s="37"/>
      <c r="C4922" s="59"/>
      <c r="E4922" s="60"/>
      <c r="F4922" s="60"/>
      <c r="G4922" s="60"/>
      <c r="H4922" s="38"/>
      <c r="U4922" s="61"/>
      <c r="V4922" s="61"/>
      <c r="AD4922" s="64"/>
      <c r="AE4922" s="64"/>
      <c r="AF4922" s="64"/>
    </row>
    <row r="4923" spans="1:32">
      <c r="A4923" s="37"/>
      <c r="C4923" s="59"/>
      <c r="E4923" s="60"/>
      <c r="F4923" s="60"/>
      <c r="G4923" s="60"/>
      <c r="H4923" s="38"/>
      <c r="U4923" s="61"/>
      <c r="V4923" s="61"/>
      <c r="AF4923" s="64"/>
    </row>
    <row r="4924" spans="1:32">
      <c r="A4924" s="37"/>
      <c r="C4924" s="59"/>
      <c r="E4924" s="60"/>
      <c r="F4924" s="60"/>
      <c r="G4924" s="60"/>
      <c r="H4924" s="38"/>
      <c r="U4924" s="61"/>
      <c r="V4924" s="61"/>
      <c r="AF4924" s="64"/>
    </row>
    <row r="4925" spans="1:32">
      <c r="A4925" s="37"/>
      <c r="C4925" s="59"/>
      <c r="E4925" s="60"/>
      <c r="F4925" s="60"/>
      <c r="G4925" s="60"/>
      <c r="H4925" s="38"/>
      <c r="U4925" s="61"/>
      <c r="V4925" s="61"/>
      <c r="AF4925" s="64"/>
    </row>
    <row r="4926" spans="1:32">
      <c r="A4926" s="37"/>
      <c r="C4926" s="59"/>
      <c r="E4926" s="60"/>
      <c r="F4926" s="60"/>
      <c r="G4926" s="60"/>
      <c r="H4926" s="38"/>
      <c r="U4926" s="61"/>
      <c r="V4926" s="61"/>
      <c r="AF4926" s="64"/>
    </row>
    <row r="4927" spans="1:32">
      <c r="A4927" s="37"/>
      <c r="C4927" s="59"/>
      <c r="E4927" s="60"/>
      <c r="F4927" s="60"/>
      <c r="G4927" s="60"/>
      <c r="H4927" s="38"/>
      <c r="U4927" s="23"/>
      <c r="V4927" s="23"/>
      <c r="AD4927" s="64"/>
      <c r="AE4927" s="64"/>
      <c r="AF4927" s="64"/>
    </row>
    <row r="4928" spans="1:32">
      <c r="A4928" s="37"/>
      <c r="C4928" s="59"/>
      <c r="E4928" s="60"/>
      <c r="F4928" s="60"/>
      <c r="G4928" s="60"/>
      <c r="H4928" s="38"/>
      <c r="U4928" s="23"/>
      <c r="V4928" s="23"/>
      <c r="AD4928" s="64"/>
      <c r="AE4928" s="64"/>
      <c r="AF4928" s="64"/>
    </row>
    <row r="4929" spans="1:33">
      <c r="A4929" s="37"/>
      <c r="C4929" s="59"/>
      <c r="E4929" s="60"/>
      <c r="F4929" s="60"/>
      <c r="G4929" s="60"/>
      <c r="H4929" s="38"/>
      <c r="U4929" s="23"/>
      <c r="V4929" s="23"/>
      <c r="AF4929" s="64"/>
      <c r="AG4929" s="69"/>
    </row>
    <row r="4930" spans="1:33">
      <c r="A4930" s="37"/>
      <c r="C4930" s="59"/>
      <c r="E4930" s="60"/>
      <c r="F4930" s="60"/>
      <c r="G4930" s="60"/>
      <c r="H4930" s="38"/>
      <c r="U4930" s="61"/>
      <c r="V4930" s="61"/>
      <c r="AD4930" s="64"/>
      <c r="AE4930" s="64"/>
      <c r="AF4930" s="64"/>
      <c r="AG4930" s="69"/>
    </row>
    <row r="4931" spans="1:33">
      <c r="A4931" s="37"/>
      <c r="C4931" s="59"/>
      <c r="E4931" s="60"/>
      <c r="F4931" s="60"/>
      <c r="G4931" s="60"/>
      <c r="H4931" s="38"/>
      <c r="U4931" s="61"/>
      <c r="V4931" s="61"/>
      <c r="AD4931" s="64"/>
      <c r="AE4931" s="64"/>
      <c r="AF4931" s="64"/>
      <c r="AG4931" s="69"/>
    </row>
    <row r="4932" spans="1:33">
      <c r="A4932" s="37"/>
      <c r="C4932" s="59"/>
      <c r="E4932" s="60"/>
      <c r="F4932" s="60"/>
      <c r="G4932" s="60"/>
      <c r="H4932" s="38"/>
      <c r="U4932" s="61"/>
      <c r="V4932" s="61"/>
      <c r="AF4932" s="64"/>
    </row>
    <row r="4933" spans="1:33">
      <c r="A4933" s="37"/>
      <c r="C4933" s="59"/>
      <c r="E4933" s="60"/>
      <c r="F4933" s="60"/>
      <c r="G4933" s="60"/>
      <c r="H4933" s="38"/>
      <c r="U4933" s="61"/>
      <c r="V4933" s="61"/>
      <c r="AF4933" s="64"/>
    </row>
    <row r="4934" spans="1:33">
      <c r="A4934" s="37"/>
      <c r="C4934" s="59"/>
      <c r="E4934" s="60"/>
      <c r="F4934" s="60"/>
      <c r="G4934" s="60"/>
      <c r="H4934" s="38"/>
      <c r="U4934" s="61"/>
      <c r="V4934" s="61"/>
      <c r="AF4934" s="64"/>
      <c r="AG4934" s="69"/>
    </row>
    <row r="4935" spans="1:33">
      <c r="A4935" s="37"/>
      <c r="C4935" s="59"/>
      <c r="E4935" s="60"/>
      <c r="F4935" s="60"/>
      <c r="G4935" s="60"/>
      <c r="H4935" s="38"/>
      <c r="U4935" s="61"/>
      <c r="V4935" s="61"/>
      <c r="AD4935" s="64"/>
      <c r="AE4935" s="64"/>
      <c r="AF4935" s="64"/>
      <c r="AG4935" s="69"/>
    </row>
    <row r="4936" spans="1:33">
      <c r="A4936" s="37"/>
      <c r="C4936" s="59"/>
      <c r="E4936" s="60"/>
      <c r="F4936" s="60"/>
      <c r="G4936" s="60"/>
      <c r="H4936" s="38"/>
      <c r="U4936" s="61"/>
      <c r="V4936" s="61"/>
      <c r="AF4936" s="64"/>
      <c r="AG4936" s="69"/>
    </row>
    <row r="4937" spans="1:33">
      <c r="A4937" s="37"/>
      <c r="C4937" s="59"/>
      <c r="E4937" s="60"/>
      <c r="F4937" s="60"/>
      <c r="G4937" s="60"/>
      <c r="H4937" s="38"/>
      <c r="U4937" s="61"/>
      <c r="V4937" s="61"/>
      <c r="AF4937" s="64"/>
    </row>
    <row r="4938" spans="1:33">
      <c r="A4938" s="37"/>
      <c r="C4938" s="59"/>
      <c r="E4938" s="60"/>
      <c r="F4938" s="60"/>
      <c r="G4938" s="60"/>
      <c r="H4938" s="38"/>
      <c r="U4938" s="61"/>
      <c r="V4938" s="61"/>
      <c r="AF4938" s="64"/>
    </row>
    <row r="4939" spans="1:33">
      <c r="A4939" s="37"/>
      <c r="C4939" s="59"/>
      <c r="E4939" s="60"/>
      <c r="F4939" s="60"/>
      <c r="G4939" s="60"/>
      <c r="H4939" s="38"/>
      <c r="U4939" s="61"/>
      <c r="V4939" s="61"/>
      <c r="AF4939" s="64"/>
    </row>
    <row r="4940" spans="1:33">
      <c r="A4940" s="37"/>
      <c r="C4940" s="59"/>
      <c r="E4940" s="60"/>
      <c r="F4940" s="60"/>
      <c r="G4940" s="60"/>
      <c r="H4940" s="38"/>
      <c r="U4940" s="61"/>
      <c r="V4940" s="61"/>
      <c r="AF4940" s="64"/>
    </row>
    <row r="4941" spans="1:33">
      <c r="A4941" s="37"/>
      <c r="C4941" s="59"/>
      <c r="E4941" s="60"/>
      <c r="F4941" s="60"/>
      <c r="G4941" s="60"/>
      <c r="H4941" s="38"/>
      <c r="U4941" s="61"/>
      <c r="V4941" s="61"/>
      <c r="AF4941" s="64"/>
    </row>
    <row r="4942" spans="1:33">
      <c r="A4942" s="37"/>
      <c r="C4942" s="59"/>
      <c r="E4942" s="60"/>
      <c r="F4942" s="60"/>
      <c r="G4942" s="60"/>
      <c r="H4942" s="38"/>
      <c r="U4942" s="61"/>
      <c r="V4942" s="61"/>
      <c r="AF4942" s="64"/>
    </row>
    <row r="4943" spans="1:33">
      <c r="A4943" s="37"/>
      <c r="C4943" s="59"/>
      <c r="E4943" s="60"/>
      <c r="F4943" s="60"/>
      <c r="G4943" s="60"/>
      <c r="H4943" s="38"/>
      <c r="U4943" s="61"/>
      <c r="V4943" s="61"/>
      <c r="AF4943" s="64"/>
    </row>
    <row r="4944" spans="1:33">
      <c r="A4944" s="37"/>
      <c r="C4944" s="59"/>
      <c r="E4944" s="60"/>
      <c r="F4944" s="60"/>
      <c r="G4944" s="60"/>
      <c r="H4944" s="38"/>
      <c r="U4944" s="61"/>
      <c r="V4944" s="61"/>
      <c r="AF4944" s="64"/>
    </row>
    <row r="4945" spans="1:32">
      <c r="A4945" s="37"/>
      <c r="C4945" s="59"/>
      <c r="E4945" s="60"/>
      <c r="F4945" s="60"/>
      <c r="G4945" s="60"/>
      <c r="H4945" s="38"/>
      <c r="U4945" s="61"/>
      <c r="V4945" s="61"/>
      <c r="AF4945" s="64"/>
    </row>
    <row r="4946" spans="1:32">
      <c r="A4946" s="37"/>
      <c r="C4946" s="59"/>
      <c r="E4946" s="60"/>
      <c r="F4946" s="60"/>
      <c r="G4946" s="60"/>
      <c r="H4946" s="38"/>
      <c r="U4946" s="61"/>
      <c r="V4946" s="61"/>
      <c r="AF4946" s="64"/>
    </row>
    <row r="4947" spans="1:32">
      <c r="A4947" s="37"/>
      <c r="C4947" s="59"/>
      <c r="E4947" s="60"/>
      <c r="F4947" s="60"/>
      <c r="G4947" s="60"/>
      <c r="H4947" s="38"/>
      <c r="U4947" s="61"/>
      <c r="V4947" s="61"/>
      <c r="AF4947" s="64"/>
    </row>
    <row r="4948" spans="1:32">
      <c r="A4948" s="37"/>
      <c r="C4948" s="59"/>
      <c r="E4948" s="60"/>
      <c r="F4948" s="60"/>
      <c r="G4948" s="60"/>
      <c r="H4948" s="38"/>
      <c r="U4948" s="61"/>
      <c r="V4948" s="61"/>
      <c r="AF4948" s="64"/>
    </row>
    <row r="4949" spans="1:32">
      <c r="A4949" s="37"/>
      <c r="C4949" s="59"/>
      <c r="E4949" s="60"/>
      <c r="F4949" s="60"/>
      <c r="G4949" s="60"/>
      <c r="H4949" s="38"/>
      <c r="U4949" s="61"/>
      <c r="V4949" s="61"/>
      <c r="AF4949" s="64"/>
    </row>
    <row r="4950" spans="1:32">
      <c r="A4950" s="37"/>
      <c r="C4950" s="59"/>
      <c r="E4950" s="60"/>
      <c r="F4950" s="60"/>
      <c r="G4950" s="60"/>
      <c r="H4950" s="38"/>
      <c r="U4950" s="61"/>
      <c r="V4950" s="61"/>
      <c r="AF4950" s="64"/>
    </row>
    <row r="4951" spans="1:32">
      <c r="A4951" s="37"/>
      <c r="C4951" s="59"/>
      <c r="E4951" s="60"/>
      <c r="F4951" s="60"/>
      <c r="G4951" s="60"/>
      <c r="H4951" s="38"/>
      <c r="N4951" s="37"/>
      <c r="U4951" s="23"/>
      <c r="V4951" s="23"/>
      <c r="AD4951" s="64"/>
      <c r="AE4951" s="64"/>
      <c r="AF4951" s="64"/>
    </row>
    <row r="4952" spans="1:32">
      <c r="A4952" s="37"/>
      <c r="C4952" s="59"/>
      <c r="E4952" s="60"/>
      <c r="F4952" s="60"/>
      <c r="G4952" s="60"/>
      <c r="H4952" s="38"/>
      <c r="N4952" s="37"/>
      <c r="U4952" s="23"/>
      <c r="V4952" s="23"/>
      <c r="AF4952" s="64"/>
    </row>
    <row r="4953" spans="1:32">
      <c r="A4953" s="37"/>
      <c r="C4953" s="59"/>
      <c r="E4953" s="60"/>
      <c r="F4953" s="60"/>
      <c r="G4953" s="60"/>
      <c r="H4953" s="38"/>
      <c r="N4953" s="37"/>
      <c r="U4953" s="23"/>
      <c r="V4953" s="23"/>
      <c r="AF4953" s="64"/>
    </row>
    <row r="4954" spans="1:32">
      <c r="A4954" s="37"/>
      <c r="C4954" s="59"/>
      <c r="E4954" s="60"/>
      <c r="F4954" s="60"/>
      <c r="G4954" s="60"/>
      <c r="H4954" s="38"/>
      <c r="U4954" s="23"/>
      <c r="V4954" s="23"/>
      <c r="AD4954" s="64"/>
      <c r="AE4954" s="64"/>
      <c r="AF4954" s="64"/>
    </row>
    <row r="4955" spans="1:32">
      <c r="A4955" s="37"/>
      <c r="C4955" s="59"/>
      <c r="E4955" s="60"/>
      <c r="F4955" s="60"/>
      <c r="G4955" s="60"/>
      <c r="H4955" s="38"/>
      <c r="U4955" s="23"/>
      <c r="V4955" s="23"/>
      <c r="AF4955" s="64"/>
    </row>
    <row r="4956" spans="1:32">
      <c r="A4956" s="37"/>
      <c r="C4956" s="59"/>
      <c r="E4956" s="60"/>
      <c r="F4956" s="60"/>
      <c r="G4956" s="60"/>
      <c r="H4956" s="38"/>
      <c r="U4956" s="23"/>
      <c r="V4956" s="23"/>
      <c r="AF4956" s="64"/>
    </row>
    <row r="4957" spans="1:32">
      <c r="A4957" s="37"/>
      <c r="C4957" s="59"/>
      <c r="E4957" s="60"/>
      <c r="F4957" s="60"/>
      <c r="G4957" s="60"/>
      <c r="H4957" s="38"/>
      <c r="U4957" s="23"/>
      <c r="V4957" s="23"/>
      <c r="AF4957" s="64"/>
    </row>
    <row r="4958" spans="1:32">
      <c r="A4958" s="37"/>
      <c r="C4958" s="59"/>
      <c r="E4958" s="60"/>
      <c r="F4958" s="60"/>
      <c r="G4958" s="60"/>
      <c r="H4958" s="38"/>
      <c r="U4958" s="61"/>
      <c r="V4958" s="61"/>
      <c r="AF4958" s="64"/>
    </row>
    <row r="4959" spans="1:32">
      <c r="A4959" s="37"/>
      <c r="C4959" s="59"/>
      <c r="E4959" s="60"/>
      <c r="F4959" s="60"/>
      <c r="G4959" s="60"/>
      <c r="H4959" s="38"/>
      <c r="U4959" s="61"/>
      <c r="V4959" s="61"/>
      <c r="AF4959" s="64"/>
    </row>
    <row r="4960" spans="1:32">
      <c r="A4960" s="37"/>
      <c r="C4960" s="59"/>
      <c r="E4960" s="60"/>
      <c r="F4960" s="60"/>
      <c r="G4960" s="60"/>
      <c r="H4960" s="38"/>
      <c r="U4960" s="61"/>
      <c r="V4960" s="61"/>
      <c r="AD4960" s="64"/>
      <c r="AE4960" s="64"/>
      <c r="AF4960" s="64"/>
    </row>
    <row r="4961" spans="1:33">
      <c r="A4961" s="37"/>
      <c r="C4961" s="59"/>
      <c r="E4961" s="60"/>
      <c r="F4961" s="60"/>
      <c r="G4961" s="60"/>
      <c r="H4961" s="38"/>
      <c r="U4961" s="61"/>
      <c r="V4961" s="61"/>
      <c r="AD4961" s="64"/>
      <c r="AE4961" s="64"/>
      <c r="AF4961" s="64"/>
    </row>
    <row r="4962" spans="1:33">
      <c r="A4962" s="37"/>
      <c r="C4962" s="59"/>
      <c r="E4962" s="60"/>
      <c r="F4962" s="60"/>
      <c r="G4962" s="60"/>
      <c r="H4962" s="38"/>
      <c r="U4962" s="61"/>
      <c r="V4962" s="61"/>
      <c r="AF4962" s="64"/>
      <c r="AG4962" s="70"/>
    </row>
    <row r="4963" spans="1:33">
      <c r="A4963" s="37"/>
      <c r="C4963" s="59"/>
      <c r="E4963" s="60"/>
      <c r="F4963" s="60"/>
      <c r="G4963" s="60"/>
      <c r="H4963" s="38"/>
      <c r="U4963" s="61"/>
      <c r="V4963" s="61"/>
      <c r="AF4963" s="64"/>
      <c r="AG4963" s="69"/>
    </row>
    <row r="4964" spans="1:33">
      <c r="A4964" s="37"/>
      <c r="C4964" s="59"/>
      <c r="E4964" s="60"/>
      <c r="F4964" s="60"/>
      <c r="G4964" s="60"/>
      <c r="H4964" s="38"/>
      <c r="U4964" s="61"/>
      <c r="V4964" s="61"/>
      <c r="AF4964" s="64"/>
      <c r="AG4964" s="69"/>
    </row>
    <row r="4965" spans="1:33">
      <c r="A4965" s="37"/>
      <c r="C4965" s="59"/>
      <c r="E4965" s="60"/>
      <c r="F4965" s="60"/>
      <c r="G4965" s="60"/>
      <c r="H4965" s="38"/>
      <c r="U4965" s="61"/>
      <c r="V4965" s="61"/>
      <c r="AF4965" s="64"/>
    </row>
    <row r="4966" spans="1:33">
      <c r="A4966" s="37"/>
      <c r="C4966" s="59"/>
      <c r="E4966" s="60"/>
      <c r="F4966" s="60"/>
      <c r="G4966" s="60"/>
      <c r="H4966" s="38"/>
      <c r="U4966" s="61"/>
      <c r="V4966" s="61"/>
      <c r="AF4966" s="64"/>
    </row>
    <row r="4967" spans="1:33">
      <c r="A4967" s="37"/>
      <c r="C4967" s="59"/>
      <c r="E4967" s="60"/>
      <c r="F4967" s="60"/>
      <c r="G4967" s="60"/>
      <c r="H4967" s="38"/>
      <c r="U4967" s="61"/>
      <c r="V4967" s="61"/>
      <c r="AF4967" s="64"/>
    </row>
    <row r="4968" spans="1:33">
      <c r="A4968" s="37"/>
      <c r="C4968" s="59"/>
      <c r="E4968" s="60"/>
      <c r="F4968" s="60"/>
      <c r="G4968" s="60"/>
      <c r="H4968" s="38"/>
      <c r="U4968" s="61"/>
      <c r="V4968" s="61"/>
      <c r="AF4968" s="64"/>
    </row>
    <row r="4969" spans="1:33">
      <c r="A4969" s="37"/>
      <c r="C4969" s="59"/>
      <c r="E4969" s="60"/>
      <c r="F4969" s="60"/>
      <c r="G4969" s="60"/>
      <c r="H4969" s="38"/>
      <c r="U4969" s="61"/>
      <c r="V4969" s="61"/>
      <c r="AF4969" s="64"/>
    </row>
    <row r="4970" spans="1:33">
      <c r="A4970" s="37"/>
      <c r="C4970" s="59"/>
      <c r="E4970" s="60"/>
      <c r="F4970" s="60"/>
      <c r="G4970" s="60"/>
      <c r="H4970" s="38"/>
      <c r="U4970" s="61"/>
      <c r="V4970" s="61"/>
      <c r="AF4970" s="64"/>
    </row>
    <row r="4971" spans="1:33">
      <c r="A4971" s="37"/>
      <c r="C4971" s="59"/>
      <c r="E4971" s="60"/>
      <c r="F4971" s="60"/>
      <c r="G4971" s="60"/>
      <c r="H4971" s="38"/>
      <c r="U4971" s="61"/>
      <c r="V4971" s="61"/>
      <c r="AF4971" s="64"/>
    </row>
    <row r="4972" spans="1:33">
      <c r="A4972" s="37"/>
      <c r="C4972" s="59"/>
      <c r="E4972" s="60"/>
      <c r="F4972" s="60"/>
      <c r="G4972" s="60"/>
      <c r="H4972" s="38"/>
      <c r="U4972" s="61"/>
      <c r="V4972" s="61"/>
      <c r="AF4972" s="64"/>
    </row>
    <row r="4973" spans="1:33">
      <c r="A4973" s="37"/>
      <c r="C4973" s="59"/>
      <c r="E4973" s="60"/>
      <c r="F4973" s="60"/>
      <c r="G4973" s="60"/>
      <c r="H4973" s="38"/>
      <c r="U4973" s="61"/>
      <c r="V4973" s="61"/>
      <c r="AF4973" s="64"/>
    </row>
    <row r="4974" spans="1:33">
      <c r="A4974" s="37"/>
      <c r="C4974" s="59"/>
      <c r="E4974" s="60"/>
      <c r="F4974" s="60"/>
      <c r="G4974" s="60"/>
      <c r="H4974" s="38"/>
      <c r="U4974" s="61"/>
      <c r="V4974" s="61"/>
      <c r="AF4974" s="64"/>
    </row>
    <row r="4975" spans="1:33">
      <c r="A4975" s="37"/>
      <c r="C4975" s="59"/>
      <c r="E4975" s="60"/>
      <c r="F4975" s="60"/>
      <c r="G4975" s="60"/>
      <c r="H4975" s="38"/>
      <c r="U4975" s="61"/>
      <c r="V4975" s="61"/>
      <c r="AF4975" s="64"/>
    </row>
    <row r="4976" spans="1:33">
      <c r="A4976" s="37"/>
      <c r="C4976" s="59"/>
      <c r="E4976" s="60"/>
      <c r="F4976" s="60"/>
      <c r="G4976" s="60"/>
      <c r="H4976" s="38"/>
      <c r="U4976" s="61"/>
      <c r="V4976" s="61"/>
      <c r="AF4976" s="64"/>
    </row>
    <row r="4977" spans="1:33">
      <c r="A4977" s="37"/>
      <c r="C4977" s="59"/>
      <c r="E4977" s="60"/>
      <c r="F4977" s="60"/>
      <c r="G4977" s="60"/>
      <c r="H4977" s="38"/>
      <c r="U4977" s="61"/>
      <c r="V4977" s="61"/>
      <c r="AD4977" s="64"/>
      <c r="AE4977" s="64"/>
      <c r="AF4977" s="64"/>
    </row>
    <row r="4978" spans="1:33">
      <c r="A4978" s="37"/>
      <c r="C4978" s="59"/>
      <c r="E4978" s="60"/>
      <c r="F4978" s="60"/>
      <c r="G4978" s="60"/>
      <c r="H4978" s="38"/>
      <c r="U4978" s="61"/>
      <c r="V4978" s="61"/>
      <c r="AD4978" s="64"/>
      <c r="AE4978" s="64"/>
      <c r="AF4978" s="64"/>
    </row>
    <row r="4979" spans="1:33">
      <c r="A4979" s="37"/>
      <c r="C4979" s="59"/>
      <c r="E4979" s="60"/>
      <c r="F4979" s="60"/>
      <c r="G4979" s="60"/>
      <c r="H4979" s="38"/>
      <c r="U4979" s="61"/>
      <c r="V4979" s="61"/>
      <c r="AD4979" s="64"/>
      <c r="AE4979" s="64"/>
      <c r="AF4979" s="64"/>
    </row>
    <row r="4980" spans="1:33">
      <c r="A4980" s="37"/>
      <c r="C4980" s="59"/>
      <c r="E4980" s="60"/>
      <c r="F4980" s="60"/>
      <c r="G4980" s="60"/>
      <c r="H4980" s="38"/>
      <c r="U4980" s="61"/>
      <c r="V4980" s="61"/>
      <c r="AD4980" s="64"/>
      <c r="AE4980" s="64"/>
      <c r="AF4980" s="64"/>
      <c r="AG4980" s="69"/>
    </row>
    <row r="4981" spans="1:33">
      <c r="A4981" s="37"/>
      <c r="C4981" s="59"/>
      <c r="E4981" s="60"/>
      <c r="F4981" s="60"/>
      <c r="G4981" s="60"/>
      <c r="H4981" s="38"/>
      <c r="U4981" s="61"/>
      <c r="V4981" s="61"/>
      <c r="AD4981" s="64"/>
      <c r="AE4981" s="64"/>
      <c r="AF4981" s="64"/>
      <c r="AG4981" s="69"/>
    </row>
    <row r="4982" spans="1:33">
      <c r="A4982" s="37"/>
      <c r="C4982" s="59"/>
      <c r="E4982" s="60"/>
      <c r="F4982" s="60"/>
      <c r="G4982" s="60"/>
      <c r="H4982" s="38"/>
      <c r="U4982" s="61"/>
      <c r="V4982" s="61"/>
      <c r="AF4982" s="64"/>
    </row>
    <row r="4983" spans="1:33">
      <c r="A4983" s="37"/>
      <c r="C4983" s="59"/>
      <c r="E4983" s="60"/>
      <c r="F4983" s="60"/>
      <c r="G4983" s="60"/>
      <c r="H4983" s="38"/>
      <c r="U4983" s="61"/>
      <c r="V4983" s="61"/>
      <c r="AF4983" s="64"/>
    </row>
    <row r="4984" spans="1:33">
      <c r="A4984" s="37"/>
      <c r="C4984" s="59"/>
      <c r="E4984" s="60"/>
      <c r="F4984" s="60"/>
      <c r="G4984" s="60"/>
      <c r="H4984" s="38"/>
      <c r="U4984" s="61"/>
      <c r="V4984" s="61"/>
      <c r="AF4984" s="64"/>
    </row>
    <row r="4985" spans="1:33">
      <c r="A4985" s="37"/>
      <c r="C4985" s="59"/>
      <c r="E4985" s="60"/>
      <c r="F4985" s="60"/>
      <c r="G4985" s="60"/>
      <c r="H4985" s="38"/>
      <c r="U4985" s="61"/>
      <c r="V4985" s="61"/>
      <c r="AF4985" s="64"/>
    </row>
    <row r="4986" spans="1:33">
      <c r="A4986" s="37"/>
      <c r="C4986" s="59"/>
      <c r="E4986" s="60"/>
      <c r="F4986" s="60"/>
      <c r="G4986" s="60"/>
      <c r="H4986" s="38"/>
      <c r="U4986" s="61"/>
      <c r="V4986" s="61"/>
      <c r="AF4986" s="64"/>
    </row>
    <row r="4987" spans="1:33">
      <c r="A4987" s="37"/>
      <c r="C4987" s="59"/>
      <c r="E4987" s="60"/>
      <c r="F4987" s="60"/>
      <c r="G4987" s="60"/>
      <c r="H4987" s="38"/>
      <c r="U4987" s="61"/>
      <c r="V4987" s="61"/>
      <c r="AF4987" s="64"/>
    </row>
    <row r="4988" spans="1:33">
      <c r="A4988" s="37"/>
      <c r="C4988" s="59"/>
      <c r="E4988" s="60"/>
      <c r="F4988" s="60"/>
      <c r="G4988" s="60"/>
      <c r="H4988" s="38"/>
      <c r="U4988" s="61"/>
      <c r="V4988" s="61"/>
      <c r="AF4988" s="64"/>
    </row>
    <row r="4989" spans="1:33">
      <c r="A4989" s="37"/>
      <c r="C4989" s="59"/>
      <c r="E4989" s="60"/>
      <c r="F4989" s="60"/>
      <c r="G4989" s="60"/>
      <c r="H4989" s="38"/>
      <c r="U4989" s="61"/>
      <c r="V4989" s="61"/>
      <c r="AF4989" s="64"/>
    </row>
    <row r="4990" spans="1:33">
      <c r="A4990" s="37"/>
      <c r="C4990" s="59"/>
      <c r="E4990" s="60"/>
      <c r="F4990" s="60"/>
      <c r="G4990" s="60"/>
      <c r="H4990" s="38"/>
      <c r="U4990" s="61"/>
      <c r="V4990" s="61"/>
      <c r="AF4990" s="64"/>
    </row>
    <row r="4991" spans="1:33">
      <c r="A4991" s="37"/>
      <c r="C4991" s="59"/>
      <c r="E4991" s="60"/>
      <c r="F4991" s="60"/>
      <c r="G4991" s="60"/>
      <c r="H4991" s="38"/>
      <c r="U4991" s="61"/>
      <c r="V4991" s="61"/>
      <c r="AF4991" s="64"/>
    </row>
    <row r="4992" spans="1:33">
      <c r="A4992" s="37"/>
      <c r="C4992" s="59"/>
      <c r="E4992" s="60"/>
      <c r="F4992" s="60"/>
      <c r="G4992" s="60"/>
      <c r="H4992" s="38"/>
      <c r="U4992" s="61"/>
      <c r="V4992" s="61"/>
      <c r="AF4992" s="64"/>
    </row>
    <row r="4993" spans="1:33">
      <c r="A4993" s="37"/>
      <c r="C4993" s="59"/>
      <c r="E4993" s="60"/>
      <c r="F4993" s="60"/>
      <c r="G4993" s="60"/>
      <c r="H4993" s="38"/>
      <c r="U4993" s="61"/>
      <c r="V4993" s="61"/>
      <c r="AF4993" s="64"/>
    </row>
    <row r="4994" spans="1:33">
      <c r="A4994" s="37"/>
      <c r="C4994" s="59"/>
      <c r="E4994" s="60"/>
      <c r="F4994" s="60"/>
      <c r="G4994" s="60"/>
      <c r="H4994" s="38"/>
      <c r="U4994" s="61"/>
      <c r="V4994" s="61"/>
      <c r="AF4994" s="64"/>
    </row>
    <row r="4995" spans="1:33">
      <c r="A4995" s="37"/>
      <c r="C4995" s="59"/>
      <c r="E4995" s="60"/>
      <c r="F4995" s="60"/>
      <c r="G4995" s="60"/>
      <c r="H4995" s="38"/>
      <c r="U4995" s="61"/>
      <c r="V4995" s="61"/>
      <c r="AF4995" s="64"/>
    </row>
    <row r="4996" spans="1:33">
      <c r="A4996" s="37"/>
      <c r="C4996" s="59"/>
      <c r="E4996" s="60"/>
      <c r="F4996" s="60"/>
      <c r="G4996" s="60"/>
      <c r="H4996" s="38"/>
      <c r="U4996" s="61"/>
      <c r="V4996" s="61"/>
      <c r="AF4996" s="64"/>
    </row>
    <row r="4997" spans="1:33">
      <c r="A4997" s="37"/>
      <c r="C4997" s="59"/>
      <c r="E4997" s="60"/>
      <c r="F4997" s="60"/>
      <c r="G4997" s="60"/>
      <c r="H4997" s="38"/>
      <c r="U4997" s="61"/>
      <c r="V4997" s="61"/>
      <c r="AF4997" s="64"/>
    </row>
    <row r="4998" spans="1:33">
      <c r="A4998" s="37"/>
      <c r="C4998" s="59"/>
      <c r="E4998" s="60"/>
      <c r="F4998" s="60"/>
      <c r="G4998" s="60"/>
      <c r="H4998" s="38"/>
      <c r="U4998" s="61"/>
      <c r="V4998" s="61"/>
      <c r="AF4998" s="64"/>
    </row>
    <row r="4999" spans="1:33">
      <c r="A4999" s="37"/>
      <c r="C4999" s="59"/>
      <c r="E4999" s="60"/>
      <c r="F4999" s="60"/>
      <c r="G4999" s="60"/>
      <c r="H4999" s="38"/>
      <c r="U4999" s="61"/>
      <c r="V4999" s="61"/>
      <c r="AF4999" s="64"/>
    </row>
    <row r="5000" spans="1:33">
      <c r="A5000" s="37"/>
      <c r="C5000" s="59"/>
      <c r="E5000" s="60"/>
      <c r="F5000" s="60"/>
      <c r="G5000" s="60"/>
      <c r="H5000" s="38"/>
      <c r="U5000" s="61"/>
      <c r="V5000" s="61"/>
      <c r="AF5000" s="64"/>
    </row>
    <row r="5001" spans="1:33">
      <c r="A5001" s="37"/>
      <c r="C5001" s="59"/>
      <c r="E5001" s="60"/>
      <c r="F5001" s="60"/>
      <c r="G5001" s="60"/>
      <c r="H5001" s="38"/>
      <c r="U5001" s="61"/>
      <c r="V5001" s="61"/>
      <c r="AF5001" s="64"/>
    </row>
    <row r="5002" spans="1:33">
      <c r="A5002" s="37"/>
      <c r="C5002" s="59"/>
      <c r="E5002" s="60"/>
      <c r="F5002" s="60"/>
      <c r="G5002" s="60"/>
      <c r="H5002" s="38"/>
      <c r="U5002" s="61"/>
      <c r="V5002" s="61"/>
      <c r="AF5002" s="64"/>
    </row>
    <row r="5003" spans="1:33">
      <c r="A5003" s="37"/>
      <c r="C5003" s="59"/>
      <c r="E5003" s="60"/>
      <c r="F5003" s="60"/>
      <c r="G5003" s="60"/>
      <c r="H5003" s="38"/>
      <c r="U5003" s="61"/>
      <c r="V5003" s="61"/>
      <c r="AF5003" s="64"/>
    </row>
    <row r="5004" spans="1:33">
      <c r="A5004" s="37"/>
      <c r="C5004" s="59"/>
      <c r="E5004" s="60"/>
      <c r="F5004" s="60"/>
      <c r="G5004" s="60"/>
      <c r="H5004" s="38"/>
      <c r="U5004" s="61"/>
      <c r="V5004" s="61"/>
      <c r="AF5004" s="64"/>
    </row>
    <row r="5005" spans="1:33">
      <c r="A5005" s="37"/>
      <c r="C5005" s="59"/>
      <c r="E5005" s="60"/>
      <c r="F5005" s="60"/>
      <c r="G5005" s="60"/>
      <c r="H5005" s="38"/>
      <c r="U5005" s="61"/>
      <c r="V5005" s="61"/>
      <c r="AF5005" s="64"/>
      <c r="AG5005" s="64"/>
    </row>
    <row r="5006" spans="1:33">
      <c r="A5006" s="37"/>
      <c r="C5006" s="59"/>
      <c r="E5006" s="60"/>
      <c r="F5006" s="60"/>
      <c r="G5006" s="60"/>
      <c r="H5006" s="38"/>
      <c r="U5006" s="61"/>
      <c r="V5006" s="61"/>
      <c r="AF5006" s="64"/>
    </row>
    <row r="5007" spans="1:33">
      <c r="A5007" s="37"/>
      <c r="C5007" s="59"/>
      <c r="E5007" s="60"/>
      <c r="F5007" s="60"/>
      <c r="G5007" s="60"/>
      <c r="H5007" s="38"/>
      <c r="U5007" s="61"/>
      <c r="V5007" s="61"/>
      <c r="AF5007" s="64"/>
      <c r="AG5007" s="69"/>
    </row>
    <row r="5008" spans="1:33">
      <c r="A5008" s="37"/>
      <c r="C5008" s="59"/>
      <c r="E5008" s="60"/>
      <c r="F5008" s="60"/>
      <c r="G5008" s="60"/>
      <c r="H5008" s="38"/>
      <c r="U5008" s="61"/>
      <c r="V5008" s="61"/>
      <c r="AF5008" s="64"/>
      <c r="AG5008" s="69"/>
    </row>
    <row r="5009" spans="1:33">
      <c r="A5009" s="37"/>
      <c r="C5009" s="59"/>
      <c r="E5009" s="60"/>
      <c r="F5009" s="60"/>
      <c r="G5009" s="60"/>
      <c r="H5009" s="38"/>
      <c r="U5009" s="61"/>
      <c r="V5009" s="61"/>
      <c r="AD5009" s="64"/>
      <c r="AE5009" s="64"/>
      <c r="AF5009" s="64"/>
      <c r="AG5009" s="69"/>
    </row>
    <row r="5010" spans="1:33">
      <c r="A5010" s="37"/>
      <c r="C5010" s="59"/>
      <c r="E5010" s="60"/>
      <c r="F5010" s="60"/>
      <c r="G5010" s="60"/>
      <c r="H5010" s="38"/>
      <c r="U5010" s="61"/>
      <c r="V5010" s="61"/>
      <c r="AF5010" s="64"/>
    </row>
    <row r="5011" spans="1:33">
      <c r="A5011" s="37"/>
      <c r="C5011" s="59"/>
      <c r="E5011" s="60"/>
      <c r="F5011" s="60"/>
      <c r="G5011" s="60"/>
      <c r="H5011" s="38"/>
      <c r="N5011" s="37"/>
      <c r="U5011" s="23"/>
      <c r="V5011" s="23"/>
      <c r="AF5011" s="64"/>
    </row>
    <row r="5012" spans="1:33">
      <c r="A5012" s="37"/>
      <c r="C5012" s="59"/>
      <c r="E5012" s="60"/>
      <c r="F5012" s="60"/>
      <c r="G5012" s="60"/>
      <c r="H5012" s="38"/>
      <c r="N5012" s="37"/>
      <c r="U5012" s="23"/>
      <c r="V5012" s="23"/>
      <c r="AF5012" s="64"/>
    </row>
    <row r="5013" spans="1:33">
      <c r="A5013" s="37"/>
      <c r="C5013" s="59"/>
      <c r="E5013" s="60"/>
      <c r="F5013" s="60"/>
      <c r="G5013" s="60"/>
      <c r="H5013" s="38"/>
      <c r="N5013" s="37"/>
      <c r="U5013" s="23"/>
      <c r="V5013" s="23"/>
      <c r="AF5013" s="64"/>
    </row>
    <row r="5014" spans="1:33">
      <c r="A5014" s="37"/>
      <c r="C5014" s="59"/>
      <c r="E5014" s="60"/>
      <c r="F5014" s="60"/>
      <c r="G5014" s="60"/>
      <c r="H5014" s="38"/>
      <c r="N5014" s="37"/>
      <c r="U5014" s="23"/>
      <c r="V5014" s="23"/>
      <c r="AF5014" s="64"/>
    </row>
    <row r="5015" spans="1:33">
      <c r="A5015" s="37"/>
      <c r="C5015" s="59"/>
      <c r="E5015" s="60"/>
      <c r="F5015" s="60"/>
      <c r="G5015" s="60"/>
      <c r="H5015" s="38"/>
      <c r="N5015" s="37"/>
      <c r="U5015" s="23"/>
      <c r="V5015" s="23"/>
      <c r="AF5015" s="64"/>
    </row>
    <row r="5016" spans="1:33">
      <c r="A5016" s="37"/>
      <c r="C5016" s="59"/>
      <c r="E5016" s="60"/>
      <c r="F5016" s="60"/>
      <c r="G5016" s="60"/>
      <c r="H5016" s="38"/>
      <c r="N5016" s="37"/>
      <c r="U5016" s="23"/>
      <c r="V5016" s="23"/>
      <c r="AF5016" s="64"/>
    </row>
    <row r="5017" spans="1:33">
      <c r="A5017" s="37"/>
      <c r="C5017" s="59"/>
      <c r="E5017" s="60"/>
      <c r="F5017" s="60"/>
      <c r="G5017" s="60"/>
      <c r="H5017" s="38"/>
      <c r="N5017" s="37"/>
      <c r="U5017" s="23"/>
      <c r="V5017" s="23"/>
      <c r="AF5017" s="64"/>
    </row>
    <row r="5018" spans="1:33">
      <c r="A5018" s="37"/>
      <c r="C5018" s="59"/>
      <c r="E5018" s="60"/>
      <c r="F5018" s="60"/>
      <c r="G5018" s="60"/>
      <c r="H5018" s="38"/>
      <c r="N5018" s="37"/>
      <c r="S5018" s="37"/>
      <c r="U5018" s="61"/>
      <c r="V5018" s="61"/>
      <c r="AF5018" s="64"/>
    </row>
    <row r="5019" spans="1:33">
      <c r="A5019" s="37"/>
      <c r="C5019" s="59"/>
      <c r="E5019" s="60"/>
      <c r="F5019" s="60"/>
      <c r="G5019" s="60"/>
      <c r="H5019" s="38"/>
      <c r="N5019" s="37"/>
      <c r="S5019" s="37"/>
      <c r="U5019" s="61"/>
      <c r="V5019" s="61"/>
      <c r="AF5019" s="64"/>
    </row>
    <row r="5020" spans="1:33">
      <c r="A5020" s="37"/>
      <c r="C5020" s="59"/>
      <c r="E5020" s="60"/>
      <c r="F5020" s="60"/>
      <c r="G5020" s="60"/>
      <c r="H5020" s="38"/>
      <c r="N5020" s="37"/>
      <c r="S5020" s="37"/>
      <c r="U5020" s="61"/>
      <c r="V5020" s="61"/>
      <c r="AF5020" s="64"/>
    </row>
    <row r="5021" spans="1:33">
      <c r="A5021" s="37"/>
      <c r="C5021" s="59"/>
      <c r="E5021" s="60"/>
      <c r="F5021" s="60"/>
      <c r="G5021" s="60"/>
      <c r="H5021" s="38"/>
      <c r="N5021" s="37"/>
      <c r="S5021" s="37"/>
      <c r="U5021" s="61"/>
      <c r="V5021" s="61"/>
      <c r="AF5021" s="64"/>
    </row>
    <row r="5022" spans="1:33">
      <c r="A5022" s="37"/>
      <c r="C5022" s="59"/>
      <c r="E5022" s="60"/>
      <c r="F5022" s="60"/>
      <c r="G5022" s="60"/>
      <c r="H5022" s="38"/>
      <c r="N5022" s="37"/>
      <c r="S5022" s="37"/>
      <c r="U5022" s="61"/>
      <c r="V5022" s="61"/>
      <c r="AF5022" s="64"/>
    </row>
    <row r="5023" spans="1:33">
      <c r="A5023" s="37"/>
      <c r="C5023" s="59"/>
      <c r="E5023" s="60"/>
      <c r="F5023" s="60"/>
      <c r="G5023" s="60"/>
      <c r="H5023" s="38"/>
      <c r="N5023" s="37"/>
      <c r="S5023" s="37"/>
      <c r="U5023" s="61"/>
      <c r="V5023" s="61"/>
      <c r="AF5023" s="64"/>
    </row>
    <row r="5024" spans="1:33">
      <c r="A5024" s="37"/>
      <c r="C5024" s="59"/>
      <c r="E5024" s="60"/>
      <c r="F5024" s="60"/>
      <c r="G5024" s="60"/>
      <c r="H5024" s="38"/>
      <c r="N5024" s="37"/>
      <c r="S5024" s="37"/>
      <c r="U5024" s="61"/>
      <c r="V5024" s="61"/>
      <c r="AF5024" s="64"/>
    </row>
    <row r="5025" spans="1:33">
      <c r="A5025" s="37"/>
      <c r="C5025" s="59"/>
      <c r="E5025" s="60"/>
      <c r="F5025" s="60"/>
      <c r="G5025" s="60"/>
      <c r="H5025" s="38"/>
      <c r="N5025" s="37"/>
      <c r="S5025" s="37"/>
      <c r="U5025" s="61"/>
      <c r="V5025" s="61"/>
      <c r="AF5025" s="64"/>
    </row>
    <row r="5026" spans="1:33">
      <c r="A5026" s="37"/>
      <c r="C5026" s="59"/>
      <c r="E5026" s="60"/>
      <c r="F5026" s="60"/>
      <c r="G5026" s="60"/>
      <c r="H5026" s="38"/>
      <c r="N5026" s="37"/>
      <c r="S5026" s="37"/>
      <c r="U5026" s="61"/>
      <c r="V5026" s="61"/>
      <c r="AF5026" s="64"/>
    </row>
    <row r="5027" spans="1:33">
      <c r="A5027" s="37"/>
      <c r="C5027" s="59"/>
      <c r="E5027" s="60"/>
      <c r="F5027" s="60"/>
      <c r="G5027" s="60"/>
      <c r="H5027" s="38"/>
      <c r="N5027" s="37"/>
      <c r="S5027" s="37"/>
      <c r="U5027" s="61"/>
      <c r="V5027" s="61"/>
      <c r="AF5027" s="64"/>
    </row>
    <row r="5028" spans="1:33">
      <c r="A5028" s="37"/>
      <c r="C5028" s="59"/>
      <c r="E5028" s="60"/>
      <c r="F5028" s="60"/>
      <c r="G5028" s="60"/>
      <c r="H5028" s="38"/>
      <c r="N5028" s="37"/>
      <c r="S5028" s="37"/>
      <c r="U5028" s="61"/>
      <c r="V5028" s="61"/>
      <c r="AF5028" s="64"/>
    </row>
    <row r="5029" spans="1:33">
      <c r="A5029" s="37"/>
      <c r="C5029" s="59"/>
      <c r="E5029" s="60"/>
      <c r="F5029" s="60"/>
      <c r="G5029" s="60"/>
      <c r="H5029" s="38"/>
      <c r="N5029" s="37"/>
      <c r="S5029" s="37"/>
      <c r="U5029" s="61"/>
      <c r="V5029" s="61"/>
      <c r="AF5029" s="64"/>
    </row>
    <row r="5030" spans="1:33">
      <c r="A5030" s="37"/>
      <c r="C5030" s="59"/>
      <c r="E5030" s="60"/>
      <c r="F5030" s="60"/>
      <c r="G5030" s="60"/>
      <c r="H5030" s="38"/>
      <c r="N5030" s="37"/>
      <c r="S5030" s="37"/>
      <c r="U5030" s="61"/>
      <c r="V5030" s="61"/>
      <c r="AF5030" s="64"/>
    </row>
    <row r="5031" spans="1:33">
      <c r="A5031" s="37"/>
      <c r="C5031" s="59"/>
      <c r="E5031" s="60"/>
      <c r="F5031" s="60"/>
      <c r="G5031" s="60"/>
      <c r="H5031" s="38"/>
      <c r="N5031" s="37"/>
      <c r="S5031" s="37"/>
      <c r="U5031" s="61"/>
      <c r="V5031" s="61"/>
      <c r="AF5031" s="64"/>
    </row>
    <row r="5032" spans="1:33">
      <c r="A5032" s="37"/>
      <c r="C5032" s="59"/>
      <c r="E5032" s="60"/>
      <c r="F5032" s="60"/>
      <c r="G5032" s="60"/>
      <c r="H5032" s="38"/>
      <c r="N5032" s="37"/>
      <c r="S5032" s="37"/>
      <c r="U5032" s="61"/>
      <c r="V5032" s="61"/>
      <c r="AF5032" s="64"/>
    </row>
    <row r="5033" spans="1:33">
      <c r="A5033" s="37"/>
      <c r="C5033" s="59"/>
      <c r="E5033" s="60"/>
      <c r="F5033" s="60"/>
      <c r="G5033" s="60"/>
      <c r="H5033" s="38"/>
      <c r="U5033" s="61"/>
      <c r="V5033" s="61"/>
      <c r="AF5033" s="64"/>
    </row>
    <row r="5034" spans="1:33">
      <c r="A5034" s="37"/>
      <c r="C5034" s="59"/>
      <c r="E5034" s="60"/>
      <c r="F5034" s="60"/>
      <c r="G5034" s="60"/>
      <c r="H5034" s="38"/>
      <c r="U5034" s="61"/>
      <c r="V5034" s="61"/>
      <c r="AF5034" s="64"/>
    </row>
    <row r="5035" spans="1:33">
      <c r="A5035" s="37"/>
      <c r="C5035" s="59"/>
      <c r="E5035" s="60"/>
      <c r="F5035" s="60"/>
      <c r="G5035" s="60"/>
      <c r="H5035" s="38"/>
      <c r="U5035" s="61"/>
      <c r="V5035" s="61"/>
      <c r="AF5035" s="64"/>
    </row>
    <row r="5036" spans="1:33">
      <c r="A5036" s="37"/>
      <c r="C5036" s="59"/>
      <c r="E5036" s="60"/>
      <c r="F5036" s="60"/>
      <c r="G5036" s="60"/>
      <c r="H5036" s="38"/>
      <c r="U5036" s="61"/>
      <c r="V5036" s="61"/>
      <c r="AF5036" s="64"/>
    </row>
    <row r="5037" spans="1:33">
      <c r="A5037" s="37"/>
      <c r="C5037" s="59"/>
      <c r="E5037" s="60"/>
      <c r="F5037" s="60"/>
      <c r="G5037" s="60"/>
      <c r="H5037" s="38"/>
      <c r="U5037" s="61"/>
      <c r="V5037" s="61"/>
      <c r="AF5037" s="64"/>
      <c r="AG5037" s="70"/>
    </row>
    <row r="5038" spans="1:33">
      <c r="A5038" s="37"/>
      <c r="C5038" s="59"/>
      <c r="E5038" s="60"/>
      <c r="F5038" s="60"/>
      <c r="G5038" s="60"/>
      <c r="H5038" s="38"/>
      <c r="U5038" s="61"/>
      <c r="V5038" s="61"/>
      <c r="AF5038" s="64"/>
      <c r="AG5038" s="70"/>
    </row>
    <row r="5039" spans="1:33">
      <c r="A5039" s="37"/>
      <c r="C5039" s="59"/>
      <c r="E5039" s="60"/>
      <c r="F5039" s="60"/>
      <c r="G5039" s="60"/>
      <c r="H5039" s="38"/>
      <c r="U5039" s="61"/>
      <c r="V5039" s="61"/>
      <c r="AF5039" s="64"/>
      <c r="AG5039" s="69"/>
    </row>
    <row r="5040" spans="1:33">
      <c r="A5040" s="37"/>
      <c r="C5040" s="59"/>
      <c r="E5040" s="60"/>
      <c r="F5040" s="60"/>
      <c r="G5040" s="60"/>
      <c r="H5040" s="38"/>
      <c r="U5040" s="61"/>
      <c r="V5040" s="61"/>
      <c r="AF5040" s="64"/>
      <c r="AG5040" s="69"/>
    </row>
    <row r="5041" spans="1:33">
      <c r="A5041" s="37"/>
      <c r="C5041" s="59"/>
      <c r="E5041" s="60"/>
      <c r="F5041" s="60"/>
      <c r="G5041" s="60"/>
      <c r="H5041" s="38"/>
      <c r="U5041" s="61"/>
      <c r="V5041" s="61"/>
      <c r="AF5041" s="64"/>
      <c r="AG5041" s="69"/>
    </row>
    <row r="5042" spans="1:33">
      <c r="A5042" s="37"/>
      <c r="C5042" s="59"/>
      <c r="E5042" s="60"/>
      <c r="F5042" s="60"/>
      <c r="G5042" s="60"/>
      <c r="H5042" s="38"/>
      <c r="U5042" s="61"/>
      <c r="V5042" s="61"/>
      <c r="AF5042" s="64"/>
      <c r="AG5042" s="69"/>
    </row>
    <row r="5043" spans="1:33">
      <c r="A5043" s="37"/>
      <c r="C5043" s="59"/>
      <c r="E5043" s="60"/>
      <c r="F5043" s="60"/>
      <c r="G5043" s="60"/>
      <c r="H5043" s="38"/>
      <c r="U5043" s="61"/>
      <c r="V5043" s="61"/>
      <c r="AF5043" s="64"/>
    </row>
    <row r="5044" spans="1:33">
      <c r="A5044" s="37"/>
      <c r="C5044" s="59"/>
      <c r="E5044" s="60"/>
      <c r="F5044" s="60"/>
      <c r="G5044" s="60"/>
      <c r="H5044" s="38"/>
      <c r="U5044" s="61"/>
      <c r="V5044" s="61"/>
      <c r="AF5044" s="64"/>
    </row>
    <row r="5045" spans="1:33">
      <c r="A5045" s="37"/>
      <c r="C5045" s="59"/>
      <c r="E5045" s="60"/>
      <c r="F5045" s="60"/>
      <c r="G5045" s="60"/>
      <c r="H5045" s="38"/>
      <c r="U5045" s="61"/>
      <c r="V5045" s="61"/>
      <c r="AF5045" s="64"/>
      <c r="AG5045" s="70"/>
    </row>
    <row r="5046" spans="1:33">
      <c r="A5046" s="37"/>
      <c r="C5046" s="59"/>
      <c r="E5046" s="60"/>
      <c r="F5046" s="60"/>
      <c r="G5046" s="60"/>
      <c r="H5046" s="38"/>
      <c r="U5046" s="61"/>
      <c r="V5046" s="61"/>
      <c r="AF5046" s="64"/>
      <c r="AG5046" s="69"/>
    </row>
    <row r="5047" spans="1:33">
      <c r="A5047" s="37"/>
      <c r="C5047" s="59"/>
      <c r="E5047" s="60"/>
      <c r="F5047" s="60"/>
      <c r="G5047" s="60"/>
      <c r="H5047" s="38"/>
      <c r="U5047" s="61"/>
      <c r="V5047" s="61"/>
      <c r="AF5047" s="64"/>
    </row>
    <row r="5048" spans="1:33">
      <c r="A5048" s="37"/>
      <c r="C5048" s="59"/>
      <c r="E5048" s="60"/>
      <c r="F5048" s="60"/>
      <c r="G5048" s="60"/>
      <c r="H5048" s="38"/>
      <c r="U5048" s="61"/>
      <c r="V5048" s="61"/>
      <c r="AF5048" s="64"/>
    </row>
    <row r="5049" spans="1:33">
      <c r="A5049" s="37"/>
      <c r="C5049" s="59"/>
      <c r="E5049" s="60"/>
      <c r="F5049" s="60"/>
      <c r="G5049" s="60"/>
      <c r="H5049" s="38"/>
      <c r="U5049" s="61"/>
      <c r="V5049" s="61"/>
      <c r="AF5049" s="64"/>
    </row>
    <row r="5050" spans="1:33">
      <c r="A5050" s="37"/>
      <c r="C5050" s="59"/>
      <c r="E5050" s="60"/>
      <c r="F5050" s="60"/>
      <c r="G5050" s="60"/>
      <c r="H5050" s="38"/>
      <c r="U5050" s="61"/>
      <c r="V5050" s="61"/>
      <c r="AF5050" s="64"/>
    </row>
    <row r="5051" spans="1:33">
      <c r="A5051" s="37"/>
      <c r="C5051" s="59"/>
      <c r="E5051" s="60"/>
      <c r="F5051" s="60"/>
      <c r="G5051" s="60"/>
      <c r="H5051" s="38"/>
      <c r="U5051" s="61"/>
      <c r="V5051" s="61"/>
      <c r="AF5051" s="64"/>
    </row>
    <row r="5052" spans="1:33">
      <c r="A5052" s="37"/>
      <c r="C5052" s="59"/>
      <c r="E5052" s="60"/>
      <c r="F5052" s="60"/>
      <c r="G5052" s="60"/>
      <c r="H5052" s="38"/>
      <c r="U5052" s="23"/>
      <c r="V5052" s="23"/>
      <c r="AF5052" s="64"/>
    </row>
    <row r="5053" spans="1:33">
      <c r="A5053" s="37"/>
      <c r="C5053" s="59"/>
      <c r="E5053" s="60"/>
      <c r="F5053" s="60"/>
      <c r="G5053" s="60"/>
      <c r="H5053" s="38"/>
      <c r="U5053" s="23"/>
      <c r="V5053" s="23"/>
      <c r="AF5053" s="64"/>
    </row>
    <row r="5054" spans="1:33">
      <c r="A5054" s="37"/>
      <c r="C5054" s="59"/>
      <c r="E5054" s="60"/>
      <c r="F5054" s="60"/>
      <c r="G5054" s="60"/>
      <c r="H5054" s="38"/>
      <c r="U5054" s="23"/>
      <c r="V5054" s="23"/>
      <c r="AF5054" s="64"/>
    </row>
    <row r="5055" spans="1:33">
      <c r="A5055" s="37"/>
      <c r="C5055" s="59"/>
      <c r="E5055" s="60"/>
      <c r="F5055" s="60"/>
      <c r="G5055" s="60"/>
      <c r="H5055" s="38"/>
      <c r="U5055" s="23"/>
      <c r="V5055" s="23"/>
      <c r="AF5055" s="64"/>
    </row>
    <row r="5056" spans="1:33">
      <c r="A5056" s="37"/>
      <c r="C5056" s="59"/>
      <c r="E5056" s="60"/>
      <c r="F5056" s="60"/>
      <c r="G5056" s="60"/>
      <c r="H5056" s="38"/>
      <c r="U5056" s="23"/>
      <c r="V5056" s="23"/>
      <c r="AF5056" s="64"/>
      <c r="AG5056" s="69"/>
    </row>
    <row r="5057" spans="1:33">
      <c r="A5057" s="37"/>
      <c r="C5057" s="59"/>
      <c r="E5057" s="60"/>
      <c r="F5057" s="60"/>
      <c r="G5057" s="60"/>
      <c r="H5057" s="38"/>
      <c r="U5057" s="23"/>
      <c r="V5057" s="23"/>
      <c r="AF5057" s="64"/>
      <c r="AG5057" s="69"/>
    </row>
    <row r="5058" spans="1:33">
      <c r="A5058" s="37"/>
      <c r="C5058" s="59"/>
      <c r="E5058" s="60"/>
      <c r="F5058" s="60"/>
      <c r="G5058" s="60"/>
      <c r="H5058" s="38"/>
      <c r="U5058" s="23"/>
      <c r="V5058" s="23"/>
      <c r="AD5058" s="64"/>
      <c r="AE5058" s="64"/>
      <c r="AF5058" s="64"/>
      <c r="AG5058" s="69"/>
    </row>
    <row r="5059" spans="1:33">
      <c r="A5059" s="37"/>
      <c r="C5059" s="59"/>
      <c r="E5059" s="60"/>
      <c r="F5059" s="60"/>
      <c r="G5059" s="60"/>
      <c r="H5059" s="38"/>
      <c r="U5059" s="23"/>
      <c r="V5059" s="23"/>
      <c r="AD5059" s="64"/>
      <c r="AE5059" s="64"/>
      <c r="AF5059" s="64"/>
      <c r="AG5059" s="69"/>
    </row>
    <row r="5060" spans="1:33">
      <c r="A5060" s="37"/>
      <c r="C5060" s="59"/>
      <c r="E5060" s="60"/>
      <c r="F5060" s="60"/>
      <c r="G5060" s="60"/>
      <c r="H5060" s="38"/>
      <c r="U5060" s="23"/>
      <c r="V5060" s="23"/>
      <c r="AF5060" s="64"/>
    </row>
    <row r="5061" spans="1:33">
      <c r="A5061" s="37"/>
      <c r="C5061" s="59"/>
      <c r="E5061" s="60"/>
      <c r="F5061" s="60"/>
      <c r="G5061" s="60"/>
      <c r="H5061" s="38"/>
      <c r="U5061" s="23"/>
      <c r="V5061" s="23"/>
      <c r="AF5061" s="64"/>
    </row>
    <row r="5062" spans="1:33">
      <c r="A5062" s="37"/>
      <c r="C5062" s="59"/>
      <c r="E5062" s="60"/>
      <c r="F5062" s="60"/>
      <c r="G5062" s="60"/>
      <c r="H5062" s="38"/>
      <c r="U5062" s="23"/>
      <c r="V5062" s="23"/>
      <c r="AF5062" s="64"/>
    </row>
    <row r="5063" spans="1:33">
      <c r="A5063" s="37"/>
      <c r="C5063" s="59"/>
      <c r="E5063" s="60"/>
      <c r="F5063" s="60"/>
      <c r="G5063" s="60"/>
      <c r="H5063" s="38"/>
      <c r="U5063" s="23"/>
      <c r="V5063" s="23"/>
      <c r="AF5063" s="64"/>
    </row>
    <row r="5064" spans="1:33">
      <c r="A5064" s="37"/>
      <c r="C5064" s="59"/>
      <c r="E5064" s="60"/>
      <c r="F5064" s="60"/>
      <c r="G5064" s="60"/>
      <c r="H5064" s="38"/>
      <c r="U5064" s="23"/>
      <c r="V5064" s="23"/>
      <c r="AF5064" s="64"/>
    </row>
    <row r="5065" spans="1:33">
      <c r="A5065" s="37"/>
      <c r="C5065" s="59"/>
      <c r="E5065" s="60"/>
      <c r="F5065" s="60"/>
      <c r="G5065" s="60"/>
      <c r="H5065" s="38"/>
      <c r="U5065" s="23"/>
      <c r="V5065" s="23"/>
      <c r="AF5065" s="64"/>
    </row>
    <row r="5066" spans="1:33">
      <c r="A5066" s="37"/>
      <c r="C5066" s="59"/>
      <c r="E5066" s="60"/>
      <c r="F5066" s="60"/>
      <c r="G5066" s="60"/>
      <c r="H5066" s="38"/>
      <c r="U5066" s="23"/>
      <c r="V5066" s="23"/>
      <c r="AF5066" s="64"/>
    </row>
    <row r="5067" spans="1:33">
      <c r="A5067" s="37"/>
      <c r="C5067" s="59"/>
      <c r="E5067" s="60"/>
      <c r="F5067" s="60"/>
      <c r="G5067" s="60"/>
      <c r="H5067" s="38"/>
      <c r="U5067" s="23"/>
      <c r="V5067" s="23"/>
      <c r="AF5067" s="64"/>
    </row>
    <row r="5068" spans="1:33">
      <c r="A5068" s="37"/>
      <c r="C5068" s="59"/>
      <c r="E5068" s="60"/>
      <c r="F5068" s="60"/>
      <c r="G5068" s="60"/>
      <c r="H5068" s="38"/>
      <c r="U5068" s="23"/>
      <c r="V5068" s="23"/>
      <c r="AF5068" s="64"/>
    </row>
    <row r="5069" spans="1:33">
      <c r="A5069" s="37"/>
      <c r="C5069" s="59"/>
      <c r="E5069" s="60"/>
      <c r="F5069" s="60"/>
      <c r="G5069" s="60"/>
      <c r="H5069" s="38"/>
      <c r="U5069" s="23"/>
      <c r="V5069" s="23"/>
      <c r="AF5069" s="64"/>
    </row>
    <row r="5070" spans="1:33">
      <c r="A5070" s="37"/>
      <c r="C5070" s="59"/>
      <c r="E5070" s="60"/>
      <c r="F5070" s="60"/>
      <c r="G5070" s="60"/>
      <c r="H5070" s="38"/>
      <c r="U5070" s="23"/>
      <c r="V5070" s="23"/>
      <c r="AF5070" s="64"/>
    </row>
    <row r="5071" spans="1:33">
      <c r="A5071" s="37"/>
      <c r="C5071" s="59"/>
      <c r="E5071" s="60"/>
      <c r="F5071" s="60"/>
      <c r="G5071" s="60"/>
      <c r="H5071" s="38"/>
      <c r="U5071" s="23"/>
      <c r="V5071" s="23"/>
      <c r="AF5071" s="64"/>
    </row>
    <row r="5072" spans="1:33">
      <c r="A5072" s="37"/>
      <c r="C5072" s="59"/>
      <c r="E5072" s="60"/>
      <c r="F5072" s="60"/>
      <c r="G5072" s="60"/>
      <c r="H5072" s="38"/>
      <c r="U5072" s="23"/>
      <c r="V5072" s="23"/>
      <c r="AF5072" s="64"/>
    </row>
    <row r="5073" spans="1:32">
      <c r="A5073" s="37"/>
      <c r="C5073" s="59"/>
      <c r="E5073" s="60"/>
      <c r="F5073" s="60"/>
      <c r="G5073" s="60"/>
      <c r="H5073" s="38"/>
      <c r="U5073" s="23"/>
      <c r="V5073" s="23"/>
      <c r="AF5073" s="64"/>
    </row>
    <row r="5074" spans="1:32">
      <c r="A5074" s="37"/>
      <c r="C5074" s="59"/>
      <c r="E5074" s="60"/>
      <c r="F5074" s="60"/>
      <c r="G5074" s="60"/>
      <c r="H5074" s="38"/>
      <c r="U5074" s="23"/>
      <c r="V5074" s="23"/>
      <c r="AF5074" s="64"/>
    </row>
    <row r="5075" spans="1:32">
      <c r="A5075" s="37"/>
      <c r="C5075" s="59"/>
      <c r="E5075" s="60"/>
      <c r="F5075" s="60"/>
      <c r="G5075" s="60"/>
      <c r="H5075" s="38"/>
      <c r="U5075" s="23"/>
      <c r="V5075" s="23"/>
      <c r="AF5075" s="64"/>
    </row>
    <row r="5076" spans="1:32">
      <c r="A5076" s="37"/>
      <c r="C5076" s="59"/>
      <c r="E5076" s="60"/>
      <c r="F5076" s="60"/>
      <c r="G5076" s="60"/>
      <c r="H5076" s="38"/>
      <c r="U5076" s="23"/>
      <c r="V5076" s="23"/>
      <c r="AF5076" s="64"/>
    </row>
    <row r="5077" spans="1:32">
      <c r="A5077" s="37"/>
      <c r="C5077" s="59"/>
      <c r="E5077" s="60"/>
      <c r="F5077" s="60"/>
      <c r="G5077" s="60"/>
      <c r="H5077" s="38"/>
      <c r="U5077" s="23"/>
      <c r="V5077" s="23"/>
      <c r="AF5077" s="64"/>
    </row>
    <row r="5078" spans="1:32">
      <c r="A5078" s="37"/>
      <c r="C5078" s="59"/>
      <c r="E5078" s="60"/>
      <c r="F5078" s="60"/>
      <c r="G5078" s="60"/>
      <c r="H5078" s="38"/>
      <c r="U5078" s="23"/>
      <c r="V5078" s="23"/>
      <c r="AF5078" s="64"/>
    </row>
    <row r="5079" spans="1:32">
      <c r="A5079" s="37"/>
      <c r="C5079" s="59"/>
      <c r="E5079" s="60"/>
      <c r="F5079" s="60"/>
      <c r="G5079" s="60"/>
      <c r="H5079" s="38"/>
      <c r="U5079" s="23"/>
      <c r="V5079" s="23"/>
      <c r="AF5079" s="64"/>
    </row>
    <row r="5080" spans="1:32">
      <c r="A5080" s="37"/>
      <c r="C5080" s="59"/>
      <c r="E5080" s="60"/>
      <c r="F5080" s="60"/>
      <c r="G5080" s="60"/>
      <c r="H5080" s="38"/>
      <c r="U5080" s="23"/>
      <c r="V5080" s="23"/>
      <c r="AF5080" s="64"/>
    </row>
    <row r="5081" spans="1:32">
      <c r="A5081" s="37"/>
      <c r="C5081" s="59"/>
      <c r="E5081" s="60"/>
      <c r="F5081" s="60"/>
      <c r="G5081" s="60"/>
      <c r="H5081" s="38"/>
      <c r="U5081" s="23"/>
      <c r="V5081" s="23"/>
      <c r="AF5081" s="64"/>
    </row>
    <row r="5082" spans="1:32">
      <c r="A5082" s="37"/>
      <c r="C5082" s="59"/>
      <c r="E5082" s="60"/>
      <c r="F5082" s="60"/>
      <c r="G5082" s="60"/>
      <c r="H5082" s="38"/>
      <c r="U5082" s="23"/>
      <c r="V5082" s="23"/>
      <c r="AF5082" s="64"/>
    </row>
    <row r="5083" spans="1:32">
      <c r="A5083" s="37"/>
      <c r="C5083" s="59"/>
      <c r="E5083" s="60"/>
      <c r="F5083" s="60"/>
      <c r="G5083" s="60"/>
      <c r="H5083" s="38"/>
      <c r="U5083" s="23"/>
      <c r="V5083" s="23"/>
      <c r="AF5083" s="64"/>
    </row>
    <row r="5084" spans="1:32">
      <c r="A5084" s="37"/>
      <c r="C5084" s="59"/>
      <c r="E5084" s="60"/>
      <c r="F5084" s="60"/>
      <c r="G5084" s="60"/>
      <c r="H5084" s="38"/>
      <c r="U5084" s="23"/>
      <c r="V5084" s="23"/>
      <c r="AF5084" s="64"/>
    </row>
    <row r="5085" spans="1:32">
      <c r="A5085" s="37"/>
      <c r="C5085" s="59"/>
      <c r="E5085" s="60"/>
      <c r="F5085" s="60"/>
      <c r="G5085" s="60"/>
      <c r="H5085" s="38"/>
      <c r="U5085" s="23"/>
      <c r="V5085" s="23"/>
      <c r="AF5085" s="64"/>
    </row>
    <row r="5086" spans="1:32">
      <c r="A5086" s="37"/>
      <c r="C5086" s="59"/>
      <c r="E5086" s="60"/>
      <c r="F5086" s="60"/>
      <c r="G5086" s="60"/>
      <c r="H5086" s="38"/>
      <c r="U5086" s="23"/>
      <c r="V5086" s="23"/>
      <c r="AF5086" s="64"/>
    </row>
    <row r="5087" spans="1:32">
      <c r="A5087" s="37"/>
      <c r="C5087" s="59"/>
      <c r="E5087" s="60"/>
      <c r="F5087" s="60"/>
      <c r="G5087" s="60"/>
      <c r="H5087" s="38"/>
      <c r="U5087" s="23"/>
      <c r="V5087" s="23"/>
      <c r="AF5087" s="64"/>
    </row>
    <row r="5088" spans="1:32">
      <c r="A5088" s="37"/>
      <c r="C5088" s="59"/>
      <c r="E5088" s="60"/>
      <c r="F5088" s="60"/>
      <c r="G5088" s="60"/>
      <c r="H5088" s="38"/>
      <c r="U5088" s="23"/>
      <c r="V5088" s="23"/>
      <c r="AF5088" s="64"/>
    </row>
    <row r="5089" spans="1:32">
      <c r="A5089" s="37"/>
      <c r="C5089" s="59"/>
      <c r="E5089" s="60"/>
      <c r="F5089" s="60"/>
      <c r="G5089" s="60"/>
      <c r="H5089" s="38"/>
      <c r="U5089" s="23"/>
      <c r="V5089" s="23"/>
      <c r="AF5089" s="64"/>
    </row>
    <row r="5090" spans="1:32">
      <c r="A5090" s="37"/>
      <c r="C5090" s="59"/>
      <c r="E5090" s="60"/>
      <c r="F5090" s="60"/>
      <c r="G5090" s="60"/>
      <c r="H5090" s="38"/>
      <c r="U5090" s="23"/>
      <c r="V5090" s="23"/>
      <c r="AF5090" s="64"/>
    </row>
    <row r="5091" spans="1:32">
      <c r="A5091" s="37"/>
      <c r="C5091" s="59"/>
      <c r="E5091" s="60"/>
      <c r="F5091" s="60"/>
      <c r="G5091" s="60"/>
      <c r="H5091" s="38"/>
      <c r="U5091" s="23"/>
      <c r="V5091" s="23"/>
      <c r="AF5091" s="64"/>
    </row>
    <row r="5092" spans="1:32">
      <c r="A5092" s="37"/>
      <c r="C5092" s="59"/>
      <c r="E5092" s="60"/>
      <c r="F5092" s="60"/>
      <c r="G5092" s="60"/>
      <c r="H5092" s="38"/>
      <c r="U5092" s="23"/>
      <c r="V5092" s="23"/>
      <c r="AF5092" s="64"/>
    </row>
    <row r="5093" spans="1:32">
      <c r="A5093" s="37"/>
      <c r="C5093" s="59"/>
      <c r="E5093" s="60"/>
      <c r="F5093" s="60"/>
      <c r="G5093" s="60"/>
      <c r="H5093" s="38"/>
      <c r="U5093" s="23"/>
      <c r="V5093" s="23"/>
      <c r="AF5093" s="64"/>
    </row>
    <row r="5094" spans="1:32">
      <c r="A5094" s="37"/>
      <c r="C5094" s="59"/>
      <c r="E5094" s="60"/>
      <c r="F5094" s="60"/>
      <c r="G5094" s="60"/>
      <c r="H5094" s="38"/>
      <c r="U5094" s="23"/>
      <c r="V5094" s="23"/>
      <c r="AF5094" s="64"/>
    </row>
    <row r="5095" spans="1:32">
      <c r="A5095" s="37"/>
      <c r="C5095" s="59"/>
      <c r="E5095" s="60"/>
      <c r="F5095" s="60"/>
      <c r="G5095" s="60"/>
      <c r="H5095" s="38"/>
      <c r="U5095" s="23"/>
      <c r="V5095" s="23"/>
      <c r="AF5095" s="64"/>
    </row>
    <row r="5096" spans="1:32">
      <c r="A5096" s="37"/>
      <c r="C5096" s="59"/>
      <c r="E5096" s="60"/>
      <c r="F5096" s="60"/>
      <c r="G5096" s="60"/>
      <c r="H5096" s="38"/>
      <c r="U5096" s="23"/>
      <c r="V5096" s="23"/>
      <c r="AF5096" s="64"/>
    </row>
    <row r="5097" spans="1:32">
      <c r="A5097" s="37"/>
      <c r="C5097" s="59"/>
      <c r="E5097" s="60"/>
      <c r="F5097" s="60"/>
      <c r="G5097" s="60"/>
      <c r="H5097" s="38"/>
      <c r="U5097" s="23"/>
      <c r="V5097" s="23"/>
      <c r="AF5097" s="64"/>
    </row>
    <row r="5098" spans="1:32">
      <c r="A5098" s="37"/>
      <c r="C5098" s="59"/>
      <c r="E5098" s="60"/>
      <c r="F5098" s="60"/>
      <c r="G5098" s="60"/>
      <c r="H5098" s="38"/>
      <c r="U5098" s="23"/>
      <c r="V5098" s="23"/>
      <c r="AF5098" s="64"/>
    </row>
    <row r="5099" spans="1:32">
      <c r="A5099" s="37"/>
      <c r="C5099" s="59"/>
      <c r="E5099" s="60"/>
      <c r="F5099" s="60"/>
      <c r="G5099" s="60"/>
      <c r="H5099" s="38"/>
      <c r="U5099" s="23"/>
      <c r="V5099" s="23"/>
      <c r="AF5099" s="64"/>
    </row>
    <row r="5100" spans="1:32">
      <c r="A5100" s="37"/>
      <c r="C5100" s="59"/>
      <c r="E5100" s="60"/>
      <c r="F5100" s="60"/>
      <c r="G5100" s="60"/>
      <c r="H5100" s="38"/>
      <c r="U5100" s="23"/>
      <c r="V5100" s="23"/>
      <c r="AF5100" s="64"/>
    </row>
    <row r="5101" spans="1:32">
      <c r="A5101" s="37"/>
      <c r="C5101" s="59"/>
      <c r="E5101" s="60"/>
      <c r="F5101" s="60"/>
      <c r="G5101" s="60"/>
      <c r="H5101" s="38"/>
      <c r="U5101" s="23"/>
      <c r="V5101" s="23"/>
      <c r="AF5101" s="64"/>
    </row>
    <row r="5102" spans="1:32">
      <c r="A5102" s="37"/>
      <c r="C5102" s="59"/>
      <c r="E5102" s="60"/>
      <c r="F5102" s="60"/>
      <c r="G5102" s="60"/>
      <c r="H5102" s="38"/>
      <c r="U5102" s="23"/>
      <c r="V5102" s="23"/>
      <c r="AF5102" s="64"/>
    </row>
    <row r="5103" spans="1:32">
      <c r="A5103" s="37"/>
      <c r="C5103" s="59"/>
      <c r="E5103" s="60"/>
      <c r="F5103" s="60"/>
      <c r="G5103" s="60"/>
      <c r="H5103" s="38"/>
      <c r="U5103" s="23"/>
      <c r="V5103" s="23"/>
      <c r="AF5103" s="64"/>
    </row>
    <row r="5104" spans="1:32">
      <c r="A5104" s="37"/>
      <c r="C5104" s="59"/>
      <c r="E5104" s="60"/>
      <c r="F5104" s="60"/>
      <c r="G5104" s="60"/>
      <c r="H5104" s="38"/>
      <c r="U5104" s="23"/>
      <c r="V5104" s="23"/>
      <c r="AF5104" s="64"/>
    </row>
    <row r="5105" spans="1:33">
      <c r="A5105" s="37"/>
      <c r="C5105" s="59"/>
      <c r="E5105" s="60"/>
      <c r="F5105" s="60"/>
      <c r="G5105" s="60"/>
      <c r="H5105" s="38"/>
      <c r="U5105" s="23"/>
      <c r="V5105" s="23"/>
      <c r="AF5105" s="64"/>
    </row>
    <row r="5106" spans="1:33">
      <c r="A5106" s="37"/>
      <c r="C5106" s="59"/>
      <c r="E5106" s="60"/>
      <c r="F5106" s="60"/>
      <c r="G5106" s="60"/>
      <c r="H5106" s="38"/>
      <c r="U5106" s="23"/>
      <c r="V5106" s="23"/>
      <c r="AF5106" s="64"/>
    </row>
    <row r="5107" spans="1:33">
      <c r="A5107" s="37"/>
      <c r="C5107" s="59"/>
      <c r="E5107" s="60"/>
      <c r="F5107" s="60"/>
      <c r="G5107" s="60"/>
      <c r="H5107" s="38"/>
      <c r="U5107" s="23"/>
      <c r="V5107" s="23"/>
      <c r="AF5107" s="64"/>
    </row>
    <row r="5108" spans="1:33">
      <c r="A5108" s="37"/>
      <c r="C5108" s="59"/>
      <c r="E5108" s="60"/>
      <c r="F5108" s="60"/>
      <c r="G5108" s="60"/>
      <c r="H5108" s="38"/>
      <c r="U5108" s="23"/>
      <c r="V5108" s="23"/>
      <c r="AF5108" s="64"/>
    </row>
    <row r="5109" spans="1:33">
      <c r="A5109" s="37"/>
      <c r="C5109" s="59"/>
      <c r="E5109" s="60"/>
      <c r="F5109" s="60"/>
      <c r="G5109" s="60"/>
      <c r="H5109" s="38"/>
      <c r="U5109" s="23"/>
      <c r="V5109" s="23"/>
      <c r="AF5109" s="64"/>
    </row>
    <row r="5110" spans="1:33">
      <c r="A5110" s="37"/>
      <c r="C5110" s="59"/>
      <c r="E5110" s="60"/>
      <c r="F5110" s="60"/>
      <c r="G5110" s="60"/>
      <c r="H5110" s="38"/>
      <c r="U5110" s="23"/>
      <c r="V5110" s="23"/>
      <c r="AF5110" s="64"/>
    </row>
    <row r="5111" spans="1:33">
      <c r="A5111" s="37"/>
      <c r="C5111" s="59"/>
      <c r="E5111" s="60"/>
      <c r="F5111" s="60"/>
      <c r="G5111" s="60"/>
      <c r="H5111" s="38"/>
      <c r="U5111" s="23"/>
      <c r="V5111" s="23"/>
      <c r="AF5111" s="64"/>
    </row>
    <row r="5112" spans="1:33">
      <c r="A5112" s="37"/>
      <c r="C5112" s="59"/>
      <c r="E5112" s="60"/>
      <c r="F5112" s="60"/>
      <c r="G5112" s="60"/>
      <c r="H5112" s="38"/>
      <c r="U5112" s="23"/>
      <c r="V5112" s="23"/>
      <c r="AD5112" s="64"/>
      <c r="AE5112" s="64"/>
      <c r="AF5112" s="64"/>
    </row>
    <row r="5113" spans="1:33">
      <c r="A5113" s="37"/>
      <c r="C5113" s="59"/>
      <c r="E5113" s="60"/>
      <c r="F5113" s="60"/>
      <c r="G5113" s="60"/>
      <c r="H5113" s="38"/>
      <c r="U5113" s="23"/>
      <c r="V5113" s="23"/>
      <c r="AD5113" s="64"/>
      <c r="AE5113" s="64"/>
      <c r="AF5113" s="64"/>
    </row>
    <row r="5114" spans="1:33">
      <c r="A5114" s="37"/>
      <c r="C5114" s="59"/>
      <c r="E5114" s="60"/>
      <c r="F5114" s="60"/>
      <c r="G5114" s="60"/>
      <c r="H5114" s="38"/>
      <c r="U5114" s="23"/>
      <c r="V5114" s="23"/>
      <c r="AD5114" s="64"/>
      <c r="AE5114" s="64"/>
      <c r="AF5114" s="64"/>
    </row>
    <row r="5115" spans="1:33">
      <c r="A5115" s="37"/>
      <c r="C5115" s="59"/>
      <c r="E5115" s="60"/>
      <c r="F5115" s="60"/>
      <c r="G5115" s="60"/>
      <c r="H5115" s="38"/>
      <c r="U5115" s="23"/>
      <c r="V5115" s="23"/>
      <c r="AF5115" s="64"/>
      <c r="AG5115" s="64"/>
    </row>
    <row r="5116" spans="1:33">
      <c r="A5116" s="37"/>
      <c r="C5116" s="59"/>
      <c r="E5116" s="60"/>
      <c r="F5116" s="60"/>
      <c r="G5116" s="60"/>
      <c r="H5116" s="38"/>
      <c r="U5116" s="23"/>
      <c r="V5116" s="23"/>
      <c r="AF5116" s="64"/>
      <c r="AG5116" s="64"/>
    </row>
    <row r="5117" spans="1:33">
      <c r="A5117" s="37"/>
      <c r="C5117" s="59"/>
      <c r="E5117" s="60"/>
      <c r="F5117" s="60"/>
      <c r="G5117" s="60"/>
      <c r="H5117" s="38"/>
      <c r="U5117" s="23"/>
      <c r="V5117" s="23"/>
      <c r="AD5117" s="64"/>
      <c r="AE5117" s="64"/>
      <c r="AF5117" s="64"/>
      <c r="AG5117" s="64"/>
    </row>
    <row r="5118" spans="1:33">
      <c r="A5118" s="37"/>
      <c r="C5118" s="59"/>
      <c r="E5118" s="60"/>
      <c r="F5118" s="60"/>
      <c r="G5118" s="60"/>
      <c r="H5118" s="38"/>
      <c r="U5118" s="23"/>
      <c r="V5118" s="23"/>
      <c r="AF5118" s="64"/>
    </row>
    <row r="5119" spans="1:33">
      <c r="A5119" s="37"/>
      <c r="C5119" s="59"/>
      <c r="E5119" s="60"/>
      <c r="F5119" s="60"/>
      <c r="G5119" s="60"/>
      <c r="H5119" s="38"/>
      <c r="U5119" s="23"/>
      <c r="V5119" s="23"/>
      <c r="AF5119" s="64"/>
    </row>
    <row r="5120" spans="1:33">
      <c r="A5120" s="37"/>
      <c r="C5120" s="59"/>
      <c r="E5120" s="60"/>
      <c r="F5120" s="60"/>
      <c r="G5120" s="60"/>
      <c r="H5120" s="38"/>
      <c r="U5120" s="23"/>
      <c r="V5120" s="23"/>
      <c r="AF5120" s="64"/>
    </row>
    <row r="5121" spans="1:33">
      <c r="A5121" s="37"/>
      <c r="C5121" s="59"/>
      <c r="E5121" s="60"/>
      <c r="F5121" s="60"/>
      <c r="G5121" s="60"/>
      <c r="H5121" s="38"/>
      <c r="U5121" s="23"/>
      <c r="V5121" s="23"/>
      <c r="AF5121" s="64"/>
    </row>
    <row r="5122" spans="1:33">
      <c r="A5122" s="37"/>
      <c r="C5122" s="59"/>
      <c r="E5122" s="60"/>
      <c r="F5122" s="60"/>
      <c r="G5122" s="60"/>
      <c r="H5122" s="38"/>
      <c r="U5122" s="23"/>
      <c r="V5122" s="23"/>
      <c r="AD5122" s="64"/>
      <c r="AE5122" s="64"/>
      <c r="AF5122" s="64"/>
    </row>
    <row r="5123" spans="1:33">
      <c r="A5123" s="37"/>
      <c r="C5123" s="59"/>
      <c r="E5123" s="60"/>
      <c r="F5123" s="60"/>
      <c r="G5123" s="60"/>
      <c r="H5123" s="38"/>
      <c r="U5123" s="23"/>
      <c r="V5123" s="23"/>
      <c r="AD5123" s="64"/>
      <c r="AE5123" s="64"/>
      <c r="AF5123" s="64"/>
    </row>
    <row r="5124" spans="1:33">
      <c r="A5124" s="37"/>
      <c r="C5124" s="59"/>
      <c r="E5124" s="60"/>
      <c r="F5124" s="60"/>
      <c r="G5124" s="60"/>
      <c r="H5124" s="38"/>
      <c r="U5124" s="23"/>
      <c r="V5124" s="23"/>
      <c r="AD5124" s="64"/>
      <c r="AE5124" s="64"/>
      <c r="AF5124" s="64"/>
    </row>
    <row r="5125" spans="1:33">
      <c r="A5125" s="37"/>
      <c r="C5125" s="59"/>
      <c r="E5125" s="60"/>
      <c r="F5125" s="60"/>
      <c r="G5125" s="60"/>
      <c r="H5125" s="38"/>
      <c r="U5125" s="61"/>
      <c r="V5125" s="61"/>
      <c r="AD5125" s="64"/>
      <c r="AE5125" s="64"/>
      <c r="AF5125" s="64"/>
    </row>
    <row r="5126" spans="1:33">
      <c r="A5126" s="37"/>
      <c r="C5126" s="59"/>
      <c r="E5126" s="60"/>
      <c r="F5126" s="60"/>
      <c r="G5126" s="60"/>
      <c r="H5126" s="38"/>
      <c r="U5126" s="61"/>
      <c r="V5126" s="61"/>
      <c r="AD5126" s="64"/>
      <c r="AE5126" s="64"/>
      <c r="AF5126" s="64"/>
    </row>
    <row r="5127" spans="1:33">
      <c r="A5127" s="37"/>
      <c r="C5127" s="59"/>
      <c r="E5127" s="60"/>
      <c r="F5127" s="60"/>
      <c r="G5127" s="60"/>
      <c r="H5127" s="38"/>
      <c r="U5127" s="61"/>
      <c r="V5127" s="61"/>
      <c r="AD5127" s="64"/>
      <c r="AE5127" s="64"/>
      <c r="AF5127" s="64"/>
    </row>
    <row r="5128" spans="1:33">
      <c r="A5128" s="37"/>
      <c r="C5128" s="59"/>
      <c r="E5128" s="60"/>
      <c r="F5128" s="60"/>
      <c r="G5128" s="60"/>
      <c r="H5128" s="38"/>
      <c r="U5128" s="61"/>
      <c r="V5128" s="61"/>
      <c r="AD5128" s="64"/>
      <c r="AE5128" s="64"/>
      <c r="AF5128" s="64"/>
    </row>
    <row r="5129" spans="1:33">
      <c r="A5129" s="37"/>
      <c r="C5129" s="59"/>
      <c r="E5129" s="60"/>
      <c r="F5129" s="60"/>
      <c r="G5129" s="60"/>
      <c r="H5129" s="38"/>
      <c r="U5129" s="61"/>
      <c r="V5129" s="61"/>
      <c r="AF5129" s="64"/>
      <c r="AG5129" s="70"/>
    </row>
    <row r="5130" spans="1:33">
      <c r="A5130" s="37"/>
      <c r="C5130" s="59"/>
      <c r="E5130" s="60"/>
      <c r="F5130" s="60"/>
      <c r="G5130" s="60"/>
      <c r="H5130" s="38"/>
      <c r="U5130" s="61"/>
      <c r="V5130" s="61"/>
      <c r="AF5130" s="64"/>
      <c r="AG5130" s="69"/>
    </row>
    <row r="5131" spans="1:33">
      <c r="A5131" s="37"/>
      <c r="C5131" s="59"/>
      <c r="E5131" s="60"/>
      <c r="F5131" s="60"/>
      <c r="G5131" s="60"/>
      <c r="H5131" s="38"/>
      <c r="U5131" s="61"/>
      <c r="V5131" s="61"/>
      <c r="AF5131" s="64"/>
      <c r="AG5131" s="69"/>
    </row>
    <row r="5132" spans="1:33">
      <c r="A5132" s="37"/>
      <c r="C5132" s="59"/>
      <c r="E5132" s="60"/>
      <c r="F5132" s="60"/>
      <c r="G5132" s="60"/>
      <c r="H5132" s="38"/>
      <c r="U5132" s="61"/>
      <c r="V5132" s="61"/>
      <c r="AF5132" s="64"/>
      <c r="AG5132" s="69"/>
    </row>
    <row r="5133" spans="1:33">
      <c r="A5133" s="37"/>
      <c r="C5133" s="59"/>
      <c r="E5133" s="60"/>
      <c r="F5133" s="60"/>
      <c r="G5133" s="60"/>
      <c r="H5133" s="38"/>
      <c r="U5133" s="61"/>
      <c r="V5133" s="61"/>
      <c r="AF5133" s="64"/>
      <c r="AG5133" s="69"/>
    </row>
    <row r="5134" spans="1:33">
      <c r="A5134" s="37"/>
      <c r="C5134" s="59"/>
      <c r="E5134" s="60"/>
      <c r="F5134" s="60"/>
      <c r="G5134" s="60"/>
      <c r="H5134" s="38"/>
      <c r="U5134" s="61"/>
      <c r="V5134" s="61"/>
      <c r="AF5134" s="64"/>
      <c r="AG5134" s="69"/>
    </row>
    <row r="5135" spans="1:33">
      <c r="A5135" s="37"/>
      <c r="C5135" s="59"/>
      <c r="E5135" s="60"/>
      <c r="F5135" s="60"/>
      <c r="G5135" s="60"/>
      <c r="H5135" s="38"/>
      <c r="U5135" s="23"/>
      <c r="V5135" s="23"/>
      <c r="AF5135" s="64"/>
      <c r="AG5135" s="69"/>
    </row>
    <row r="5136" spans="1:33">
      <c r="A5136" s="37"/>
      <c r="C5136" s="59"/>
      <c r="E5136" s="60"/>
      <c r="F5136" s="60"/>
      <c r="G5136" s="60"/>
      <c r="H5136" s="38"/>
      <c r="U5136" s="23"/>
      <c r="V5136" s="23"/>
      <c r="AD5136" s="64"/>
      <c r="AE5136" s="64"/>
      <c r="AF5136" s="64"/>
      <c r="AG5136" s="69"/>
    </row>
    <row r="5137" spans="1:33">
      <c r="A5137" s="37"/>
      <c r="C5137" s="59"/>
      <c r="E5137" s="60"/>
      <c r="F5137" s="60"/>
      <c r="G5137" s="60"/>
      <c r="H5137" s="38"/>
      <c r="U5137" s="23"/>
      <c r="V5137" s="23"/>
      <c r="AD5137" s="64"/>
      <c r="AE5137" s="64"/>
      <c r="AF5137" s="64"/>
      <c r="AG5137" s="69"/>
    </row>
    <row r="5138" spans="1:33">
      <c r="A5138" s="37"/>
      <c r="C5138" s="59"/>
      <c r="E5138" s="60"/>
      <c r="F5138" s="60"/>
      <c r="G5138" s="60"/>
      <c r="H5138" s="38"/>
      <c r="U5138" s="61"/>
      <c r="V5138" s="61"/>
      <c r="AF5138" s="64"/>
    </row>
    <row r="5139" spans="1:33">
      <c r="A5139" s="37"/>
      <c r="C5139" s="59"/>
      <c r="E5139" s="60"/>
      <c r="F5139" s="60"/>
      <c r="G5139" s="60"/>
      <c r="H5139" s="38"/>
      <c r="U5139" s="61"/>
      <c r="V5139" s="61"/>
      <c r="AF5139" s="64"/>
      <c r="AG5139" s="69"/>
    </row>
    <row r="5140" spans="1:33">
      <c r="A5140" s="37"/>
      <c r="C5140" s="59"/>
      <c r="E5140" s="60"/>
      <c r="F5140" s="60"/>
      <c r="G5140" s="60"/>
      <c r="H5140" s="38"/>
      <c r="U5140" s="61"/>
      <c r="V5140" s="61"/>
      <c r="AF5140" s="64"/>
      <c r="AG5140" s="69"/>
    </row>
    <row r="5141" spans="1:33">
      <c r="A5141" s="37"/>
      <c r="C5141" s="59"/>
      <c r="E5141" s="60"/>
      <c r="F5141" s="60"/>
      <c r="G5141" s="60"/>
      <c r="H5141" s="38"/>
      <c r="U5141" s="61"/>
      <c r="V5141" s="61"/>
      <c r="AF5141" s="64"/>
    </row>
    <row r="5142" spans="1:33">
      <c r="A5142" s="37"/>
      <c r="C5142" s="59"/>
      <c r="E5142" s="60"/>
      <c r="F5142" s="60"/>
      <c r="G5142" s="60"/>
      <c r="H5142" s="38"/>
      <c r="U5142" s="61"/>
      <c r="V5142" s="61"/>
      <c r="AD5142" s="64"/>
      <c r="AE5142" s="64"/>
      <c r="AF5142" s="64"/>
      <c r="AG5142" s="69"/>
    </row>
    <row r="5143" spans="1:33">
      <c r="A5143" s="37"/>
      <c r="C5143" s="59"/>
      <c r="E5143" s="60"/>
      <c r="F5143" s="60"/>
      <c r="G5143" s="60"/>
      <c r="H5143" s="38"/>
      <c r="U5143" s="61"/>
      <c r="V5143" s="61"/>
      <c r="AD5143" s="64"/>
      <c r="AE5143" s="64"/>
      <c r="AF5143" s="64"/>
      <c r="AG5143" s="69"/>
    </row>
    <row r="5144" spans="1:33">
      <c r="A5144" s="37"/>
      <c r="C5144" s="59"/>
      <c r="E5144" s="60"/>
      <c r="F5144" s="60"/>
      <c r="G5144" s="60"/>
      <c r="H5144" s="38"/>
      <c r="U5144" s="61"/>
      <c r="V5144" s="61"/>
      <c r="AF5144" s="64"/>
      <c r="AG5144" s="69"/>
    </row>
    <row r="5145" spans="1:33">
      <c r="A5145" s="37"/>
      <c r="C5145" s="59"/>
      <c r="E5145" s="60"/>
      <c r="F5145" s="60"/>
      <c r="G5145" s="60"/>
      <c r="H5145" s="38"/>
      <c r="U5145" s="61"/>
      <c r="V5145" s="61"/>
      <c r="AF5145" s="64"/>
      <c r="AG5145" s="69"/>
    </row>
    <row r="5146" spans="1:33">
      <c r="A5146" s="37"/>
      <c r="C5146" s="59"/>
      <c r="E5146" s="60"/>
      <c r="F5146" s="60"/>
      <c r="G5146" s="60"/>
      <c r="H5146" s="38"/>
      <c r="U5146" s="61"/>
      <c r="V5146" s="61"/>
      <c r="AF5146" s="64"/>
      <c r="AG5146" s="69"/>
    </row>
    <row r="5147" spans="1:33">
      <c r="A5147" s="37"/>
      <c r="C5147" s="59"/>
      <c r="E5147" s="60"/>
      <c r="F5147" s="60"/>
      <c r="G5147" s="60"/>
      <c r="H5147" s="38"/>
      <c r="U5147" s="61"/>
      <c r="V5147" s="61"/>
      <c r="AF5147" s="64"/>
      <c r="AG5147" s="69"/>
    </row>
    <row r="5148" spans="1:33">
      <c r="A5148" s="37"/>
      <c r="C5148" s="59"/>
      <c r="E5148" s="60"/>
      <c r="F5148" s="60"/>
      <c r="G5148" s="60"/>
      <c r="H5148" s="38"/>
      <c r="U5148" s="61"/>
      <c r="V5148" s="61"/>
      <c r="AF5148" s="64"/>
      <c r="AG5148" s="69"/>
    </row>
    <row r="5149" spans="1:33">
      <c r="A5149" s="37"/>
      <c r="C5149" s="59"/>
      <c r="E5149" s="60"/>
      <c r="F5149" s="60"/>
      <c r="G5149" s="60"/>
      <c r="H5149" s="38"/>
      <c r="U5149" s="61"/>
      <c r="V5149" s="61"/>
      <c r="AF5149" s="64"/>
      <c r="AG5149" s="69"/>
    </row>
    <row r="5150" spans="1:33">
      <c r="A5150" s="37"/>
      <c r="C5150" s="59"/>
      <c r="E5150" s="60"/>
      <c r="F5150" s="60"/>
      <c r="G5150" s="60"/>
      <c r="H5150" s="38"/>
      <c r="U5150" s="61"/>
      <c r="V5150" s="61"/>
      <c r="AF5150" s="64"/>
      <c r="AG5150" s="69"/>
    </row>
    <row r="5151" spans="1:33">
      <c r="A5151" s="37"/>
      <c r="C5151" s="59"/>
      <c r="E5151" s="60"/>
      <c r="F5151" s="60"/>
      <c r="G5151" s="60"/>
      <c r="H5151" s="38"/>
      <c r="U5151" s="61"/>
      <c r="V5151" s="61"/>
      <c r="AF5151" s="64"/>
    </row>
    <row r="5152" spans="1:33">
      <c r="A5152" s="37"/>
      <c r="C5152" s="59"/>
      <c r="E5152" s="60"/>
      <c r="F5152" s="60"/>
      <c r="G5152" s="60"/>
      <c r="H5152" s="38"/>
      <c r="U5152" s="61"/>
      <c r="V5152" s="61"/>
      <c r="AF5152" s="64"/>
    </row>
    <row r="5153" spans="1:33">
      <c r="A5153" s="37"/>
      <c r="C5153" s="59"/>
      <c r="E5153" s="60"/>
      <c r="F5153" s="60"/>
      <c r="G5153" s="60"/>
      <c r="H5153" s="38"/>
      <c r="U5153" s="61"/>
      <c r="V5153" s="61"/>
      <c r="AF5153" s="64"/>
    </row>
    <row r="5154" spans="1:33">
      <c r="A5154" s="37"/>
      <c r="C5154" s="59"/>
      <c r="E5154" s="60"/>
      <c r="F5154" s="60"/>
      <c r="G5154" s="60"/>
      <c r="H5154" s="38"/>
      <c r="U5154" s="61"/>
      <c r="V5154" s="61"/>
      <c r="AF5154" s="64"/>
    </row>
    <row r="5155" spans="1:33">
      <c r="A5155" s="37"/>
      <c r="C5155" s="59"/>
      <c r="E5155" s="60"/>
      <c r="F5155" s="60"/>
      <c r="G5155" s="60"/>
      <c r="H5155" s="38"/>
      <c r="U5155" s="61"/>
      <c r="V5155" s="61"/>
      <c r="AF5155" s="64"/>
    </row>
    <row r="5156" spans="1:33">
      <c r="A5156" s="37"/>
      <c r="C5156" s="59"/>
      <c r="E5156" s="60"/>
      <c r="F5156" s="60"/>
      <c r="G5156" s="60"/>
      <c r="H5156" s="38"/>
      <c r="U5156" s="61"/>
      <c r="V5156" s="61"/>
      <c r="AF5156" s="64"/>
    </row>
    <row r="5157" spans="1:33">
      <c r="A5157" s="37"/>
      <c r="C5157" s="59"/>
      <c r="E5157" s="60"/>
      <c r="F5157" s="60"/>
      <c r="G5157" s="60"/>
      <c r="H5157" s="38"/>
      <c r="U5157" s="61"/>
      <c r="V5157" s="61"/>
      <c r="AF5157" s="64"/>
    </row>
    <row r="5158" spans="1:33">
      <c r="A5158" s="37"/>
      <c r="C5158" s="59"/>
      <c r="E5158" s="60"/>
      <c r="F5158" s="60"/>
      <c r="G5158" s="60"/>
      <c r="H5158" s="38"/>
      <c r="U5158" s="61"/>
      <c r="V5158" s="61"/>
      <c r="AF5158" s="64"/>
      <c r="AG5158" s="69"/>
    </row>
    <row r="5159" spans="1:33">
      <c r="A5159" s="37"/>
      <c r="C5159" s="59"/>
      <c r="E5159" s="60"/>
      <c r="F5159" s="60"/>
      <c r="G5159" s="60"/>
      <c r="H5159" s="38"/>
      <c r="U5159" s="61"/>
      <c r="V5159" s="61"/>
      <c r="AF5159" s="64"/>
      <c r="AG5159" s="69"/>
    </row>
    <row r="5160" spans="1:33">
      <c r="A5160" s="37"/>
      <c r="C5160" s="59"/>
      <c r="E5160" s="60"/>
      <c r="F5160" s="60"/>
      <c r="G5160" s="60"/>
      <c r="H5160" s="38"/>
      <c r="U5160" s="61"/>
      <c r="V5160" s="61"/>
      <c r="AF5160" s="64"/>
      <c r="AG5160" s="69"/>
    </row>
    <row r="5161" spans="1:33">
      <c r="A5161" s="37"/>
      <c r="C5161" s="59"/>
      <c r="E5161" s="60"/>
      <c r="F5161" s="60"/>
      <c r="G5161" s="60"/>
      <c r="H5161" s="38"/>
      <c r="U5161" s="61"/>
      <c r="V5161" s="61"/>
      <c r="AF5161" s="64"/>
      <c r="AG5161" s="69"/>
    </row>
    <row r="5162" spans="1:33">
      <c r="A5162" s="37"/>
      <c r="C5162" s="59"/>
      <c r="E5162" s="60"/>
      <c r="F5162" s="60"/>
      <c r="G5162" s="60"/>
      <c r="H5162" s="38"/>
      <c r="U5162" s="61"/>
      <c r="V5162" s="61"/>
      <c r="AF5162" s="64"/>
      <c r="AG5162" s="69"/>
    </row>
    <row r="5163" spans="1:33">
      <c r="A5163" s="37"/>
      <c r="C5163" s="59"/>
      <c r="E5163" s="60"/>
      <c r="F5163" s="60"/>
      <c r="G5163" s="60"/>
      <c r="H5163" s="38"/>
      <c r="U5163" s="61"/>
      <c r="V5163" s="61"/>
      <c r="AF5163" s="64"/>
    </row>
    <row r="5164" spans="1:33">
      <c r="A5164" s="37"/>
      <c r="C5164" s="59"/>
      <c r="E5164" s="60"/>
      <c r="F5164" s="60"/>
      <c r="G5164" s="60"/>
      <c r="H5164" s="38"/>
      <c r="U5164" s="61"/>
      <c r="V5164" s="61"/>
      <c r="AF5164" s="64"/>
    </row>
    <row r="5165" spans="1:33">
      <c r="A5165" s="37"/>
      <c r="C5165" s="59"/>
      <c r="E5165" s="60"/>
      <c r="F5165" s="60"/>
      <c r="G5165" s="60"/>
      <c r="H5165" s="38"/>
      <c r="U5165" s="61"/>
      <c r="V5165" s="61"/>
      <c r="AF5165" s="64"/>
    </row>
    <row r="5166" spans="1:33">
      <c r="A5166" s="37"/>
      <c r="C5166" s="59"/>
      <c r="E5166" s="60"/>
      <c r="F5166" s="60"/>
      <c r="G5166" s="60"/>
      <c r="H5166" s="38"/>
      <c r="U5166" s="61"/>
      <c r="V5166" s="61"/>
      <c r="AF5166" s="64"/>
    </row>
    <row r="5167" spans="1:33">
      <c r="A5167" s="37"/>
      <c r="C5167" s="59"/>
      <c r="E5167" s="60"/>
      <c r="F5167" s="60"/>
      <c r="G5167" s="60"/>
      <c r="H5167" s="38"/>
      <c r="U5167" s="61"/>
      <c r="V5167" s="61"/>
      <c r="AF5167" s="64"/>
    </row>
    <row r="5168" spans="1:33">
      <c r="A5168" s="37"/>
      <c r="C5168" s="59"/>
      <c r="E5168" s="60"/>
      <c r="F5168" s="60"/>
      <c r="G5168" s="60"/>
      <c r="H5168" s="38"/>
      <c r="U5168" s="61"/>
      <c r="V5168" s="61"/>
      <c r="AF5168" s="64"/>
      <c r="AG5168" s="69"/>
    </row>
    <row r="5169" spans="1:33">
      <c r="A5169" s="37"/>
      <c r="C5169" s="59"/>
      <c r="E5169" s="60"/>
      <c r="F5169" s="60"/>
      <c r="G5169" s="60"/>
      <c r="H5169" s="38"/>
      <c r="U5169" s="61"/>
      <c r="V5169" s="61"/>
      <c r="AF5169" s="64"/>
      <c r="AG5169" s="69"/>
    </row>
    <row r="5170" spans="1:33">
      <c r="A5170" s="37"/>
      <c r="C5170" s="59"/>
      <c r="E5170" s="60"/>
      <c r="F5170" s="60"/>
      <c r="G5170" s="60"/>
      <c r="H5170" s="38"/>
      <c r="U5170" s="61"/>
      <c r="V5170" s="61"/>
      <c r="AF5170" s="64"/>
      <c r="AG5170" s="69"/>
    </row>
    <row r="5171" spans="1:33">
      <c r="A5171" s="37"/>
      <c r="C5171" s="59"/>
      <c r="E5171" s="60"/>
      <c r="F5171" s="60"/>
      <c r="G5171" s="60"/>
      <c r="H5171" s="38"/>
      <c r="U5171" s="61"/>
      <c r="V5171" s="61"/>
      <c r="AF5171" s="64"/>
      <c r="AG5171" s="69"/>
    </row>
    <row r="5172" spans="1:33">
      <c r="A5172" s="37"/>
      <c r="C5172" s="59"/>
      <c r="E5172" s="60"/>
      <c r="F5172" s="60"/>
      <c r="G5172" s="60"/>
      <c r="H5172" s="38"/>
      <c r="U5172" s="61"/>
      <c r="V5172" s="61"/>
      <c r="AF5172" s="64"/>
      <c r="AG5172" s="69"/>
    </row>
    <row r="5173" spans="1:33">
      <c r="A5173" s="37"/>
      <c r="C5173" s="59"/>
      <c r="E5173" s="60"/>
      <c r="F5173" s="60"/>
      <c r="G5173" s="60"/>
      <c r="H5173" s="38"/>
      <c r="U5173" s="61"/>
      <c r="V5173" s="61"/>
      <c r="AF5173" s="64"/>
      <c r="AG5173" s="69"/>
    </row>
    <row r="5174" spans="1:33">
      <c r="A5174" s="37"/>
      <c r="C5174" s="59"/>
      <c r="E5174" s="60"/>
      <c r="F5174" s="60"/>
      <c r="G5174" s="60"/>
      <c r="H5174" s="38"/>
      <c r="U5174" s="61"/>
      <c r="V5174" s="61"/>
      <c r="AF5174" s="64"/>
      <c r="AG5174" s="69"/>
    </row>
    <row r="5175" spans="1:33">
      <c r="A5175" s="37"/>
      <c r="C5175" s="59"/>
      <c r="E5175" s="60"/>
      <c r="F5175" s="60"/>
      <c r="G5175" s="60"/>
      <c r="H5175" s="38"/>
      <c r="U5175" s="61"/>
      <c r="V5175" s="61"/>
      <c r="AF5175" s="64"/>
      <c r="AG5175" s="69"/>
    </row>
    <row r="5176" spans="1:33">
      <c r="A5176" s="37"/>
      <c r="C5176" s="59"/>
      <c r="E5176" s="60"/>
      <c r="F5176" s="60"/>
      <c r="G5176" s="60"/>
      <c r="H5176" s="38"/>
      <c r="U5176" s="61"/>
      <c r="V5176" s="61"/>
      <c r="AD5176" s="64"/>
      <c r="AE5176" s="64"/>
      <c r="AF5176" s="64"/>
      <c r="AG5176" s="69"/>
    </row>
    <row r="5177" spans="1:33">
      <c r="A5177" s="37"/>
      <c r="C5177" s="59"/>
      <c r="E5177" s="60"/>
      <c r="F5177" s="60"/>
      <c r="G5177" s="60"/>
      <c r="H5177" s="38"/>
      <c r="U5177" s="61"/>
      <c r="V5177" s="61"/>
      <c r="AF5177" s="64"/>
    </row>
    <row r="5178" spans="1:33">
      <c r="A5178" s="37"/>
      <c r="C5178" s="59"/>
      <c r="E5178" s="60"/>
      <c r="F5178" s="60"/>
      <c r="G5178" s="60"/>
      <c r="H5178" s="38"/>
      <c r="U5178" s="61"/>
      <c r="V5178" s="61"/>
      <c r="AF5178" s="64"/>
    </row>
    <row r="5179" spans="1:33">
      <c r="A5179" s="37"/>
      <c r="C5179" s="59"/>
      <c r="E5179" s="60"/>
      <c r="F5179" s="60"/>
      <c r="G5179" s="60"/>
      <c r="H5179" s="38"/>
      <c r="U5179" s="61"/>
      <c r="V5179" s="61"/>
      <c r="AF5179" s="64"/>
    </row>
    <row r="5180" spans="1:33">
      <c r="A5180" s="37"/>
      <c r="C5180" s="59"/>
      <c r="E5180" s="60"/>
      <c r="F5180" s="60"/>
      <c r="G5180" s="60"/>
      <c r="H5180" s="38"/>
      <c r="U5180" s="61"/>
      <c r="V5180" s="61"/>
      <c r="AF5180" s="64"/>
    </row>
    <row r="5181" spans="1:33">
      <c r="A5181" s="37"/>
      <c r="C5181" s="59"/>
      <c r="E5181" s="60"/>
      <c r="F5181" s="60"/>
      <c r="G5181" s="60"/>
      <c r="H5181" s="38"/>
      <c r="U5181" s="61"/>
      <c r="V5181" s="61"/>
      <c r="AF5181" s="64"/>
    </row>
    <row r="5182" spans="1:33">
      <c r="A5182" s="37"/>
      <c r="C5182" s="59"/>
      <c r="E5182" s="60"/>
      <c r="F5182" s="60"/>
      <c r="G5182" s="60"/>
      <c r="H5182" s="38"/>
      <c r="U5182" s="61"/>
      <c r="V5182" s="61"/>
      <c r="AF5182" s="64"/>
    </row>
    <row r="5183" spans="1:33">
      <c r="A5183" s="37"/>
      <c r="C5183" s="59"/>
      <c r="E5183" s="60"/>
      <c r="F5183" s="60"/>
      <c r="G5183" s="60"/>
      <c r="H5183" s="38"/>
      <c r="U5183" s="61"/>
      <c r="V5183" s="61"/>
      <c r="AF5183" s="64"/>
    </row>
    <row r="5184" spans="1:33">
      <c r="A5184" s="37"/>
      <c r="C5184" s="59"/>
      <c r="E5184" s="60"/>
      <c r="F5184" s="60"/>
      <c r="G5184" s="60"/>
      <c r="H5184" s="38"/>
      <c r="U5184" s="61"/>
      <c r="V5184" s="61"/>
      <c r="AF5184" s="64"/>
    </row>
    <row r="5185" spans="1:32">
      <c r="A5185" s="37"/>
      <c r="C5185" s="59"/>
      <c r="E5185" s="60"/>
      <c r="F5185" s="60"/>
      <c r="G5185" s="60"/>
      <c r="H5185" s="38"/>
      <c r="U5185" s="61"/>
      <c r="V5185" s="61"/>
      <c r="AF5185" s="64"/>
    </row>
    <row r="5186" spans="1:32">
      <c r="A5186" s="37"/>
      <c r="C5186" s="59"/>
      <c r="E5186" s="60"/>
      <c r="F5186" s="60"/>
      <c r="G5186" s="60"/>
      <c r="H5186" s="38"/>
      <c r="U5186" s="61"/>
      <c r="V5186" s="61"/>
      <c r="AF5186" s="64"/>
    </row>
    <row r="5187" spans="1:32">
      <c r="A5187" s="37"/>
      <c r="C5187" s="59"/>
      <c r="E5187" s="60"/>
      <c r="F5187" s="60"/>
      <c r="G5187" s="60"/>
      <c r="H5187" s="38"/>
      <c r="U5187" s="61"/>
      <c r="V5187" s="61"/>
      <c r="AF5187" s="64"/>
    </row>
    <row r="5188" spans="1:32">
      <c r="A5188" s="37"/>
      <c r="C5188" s="59"/>
      <c r="E5188" s="60"/>
      <c r="F5188" s="60"/>
      <c r="G5188" s="60"/>
      <c r="H5188" s="38"/>
      <c r="U5188" s="61"/>
      <c r="V5188" s="61"/>
      <c r="AF5188" s="64"/>
    </row>
    <row r="5189" spans="1:32">
      <c r="A5189" s="37"/>
      <c r="C5189" s="59"/>
      <c r="E5189" s="60"/>
      <c r="F5189" s="60"/>
      <c r="G5189" s="60"/>
      <c r="H5189" s="38"/>
      <c r="U5189" s="61"/>
      <c r="V5189" s="61"/>
      <c r="AF5189" s="64"/>
    </row>
    <row r="5190" spans="1:32">
      <c r="A5190" s="37"/>
      <c r="C5190" s="59"/>
      <c r="E5190" s="60"/>
      <c r="F5190" s="60"/>
      <c r="G5190" s="60"/>
      <c r="H5190" s="38"/>
      <c r="U5190" s="61"/>
      <c r="V5190" s="61"/>
      <c r="AF5190" s="64"/>
    </row>
    <row r="5191" spans="1:32">
      <c r="A5191" s="37"/>
      <c r="C5191" s="59"/>
      <c r="E5191" s="60"/>
      <c r="F5191" s="60"/>
      <c r="G5191" s="60"/>
      <c r="H5191" s="38"/>
      <c r="U5191" s="61"/>
      <c r="V5191" s="61"/>
      <c r="AF5191" s="64"/>
    </row>
    <row r="5192" spans="1:32">
      <c r="A5192" s="37"/>
      <c r="C5192" s="59"/>
      <c r="E5192" s="60"/>
      <c r="F5192" s="60"/>
      <c r="G5192" s="60"/>
      <c r="H5192" s="38"/>
      <c r="U5192" s="61"/>
      <c r="V5192" s="61"/>
      <c r="AF5192" s="64"/>
    </row>
    <row r="5193" spans="1:32">
      <c r="A5193" s="37"/>
      <c r="C5193" s="59"/>
      <c r="E5193" s="60"/>
      <c r="F5193" s="60"/>
      <c r="G5193" s="60"/>
      <c r="H5193" s="38"/>
      <c r="U5193" s="61"/>
      <c r="V5193" s="61"/>
      <c r="AF5193" s="64"/>
    </row>
    <row r="5194" spans="1:32">
      <c r="A5194" s="37"/>
      <c r="C5194" s="59"/>
      <c r="E5194" s="60"/>
      <c r="F5194" s="60"/>
      <c r="G5194" s="60"/>
      <c r="H5194" s="38"/>
      <c r="U5194" s="61"/>
      <c r="V5194" s="61"/>
      <c r="AF5194" s="64"/>
    </row>
    <row r="5195" spans="1:32">
      <c r="A5195" s="37"/>
      <c r="C5195" s="59"/>
      <c r="E5195" s="60"/>
      <c r="F5195" s="60"/>
      <c r="G5195" s="60"/>
      <c r="H5195" s="38"/>
      <c r="U5195" s="61"/>
      <c r="V5195" s="61"/>
      <c r="AF5195" s="64"/>
    </row>
    <row r="5196" spans="1:32">
      <c r="A5196" s="37"/>
      <c r="C5196" s="59"/>
      <c r="E5196" s="60"/>
      <c r="F5196" s="60"/>
      <c r="G5196" s="60"/>
      <c r="H5196" s="38"/>
      <c r="U5196" s="61"/>
      <c r="V5196" s="61"/>
      <c r="AF5196" s="64"/>
    </row>
    <row r="5197" spans="1:32">
      <c r="A5197" s="37"/>
      <c r="C5197" s="59"/>
      <c r="E5197" s="60"/>
      <c r="F5197" s="60"/>
      <c r="G5197" s="60"/>
      <c r="H5197" s="38"/>
      <c r="U5197" s="61"/>
      <c r="V5197" s="61"/>
      <c r="AF5197" s="64"/>
    </row>
    <row r="5198" spans="1:32">
      <c r="A5198" s="37"/>
      <c r="C5198" s="59"/>
      <c r="E5198" s="60"/>
      <c r="F5198" s="60"/>
      <c r="G5198" s="60"/>
      <c r="H5198" s="38"/>
      <c r="U5198" s="61"/>
      <c r="V5198" s="61"/>
      <c r="AF5198" s="64"/>
    </row>
    <row r="5199" spans="1:32">
      <c r="A5199" s="37"/>
      <c r="C5199" s="59"/>
      <c r="E5199" s="60"/>
      <c r="F5199" s="60"/>
      <c r="G5199" s="60"/>
      <c r="H5199" s="38"/>
      <c r="U5199" s="61"/>
      <c r="V5199" s="61"/>
      <c r="AF5199" s="64"/>
    </row>
    <row r="5200" spans="1:32">
      <c r="A5200" s="37"/>
      <c r="C5200" s="59"/>
      <c r="E5200" s="60"/>
      <c r="F5200" s="60"/>
      <c r="G5200" s="60"/>
      <c r="H5200" s="38"/>
      <c r="U5200" s="61"/>
      <c r="V5200" s="61"/>
      <c r="AF5200" s="64"/>
    </row>
    <row r="5201" spans="1:33">
      <c r="A5201" s="37"/>
      <c r="C5201" s="59"/>
      <c r="E5201" s="60"/>
      <c r="F5201" s="60"/>
      <c r="G5201" s="60"/>
      <c r="H5201" s="38"/>
      <c r="U5201" s="61"/>
      <c r="V5201" s="61"/>
      <c r="AF5201" s="64"/>
    </row>
    <row r="5202" spans="1:33">
      <c r="A5202" s="37"/>
      <c r="C5202" s="59"/>
      <c r="E5202" s="60"/>
      <c r="F5202" s="60"/>
      <c r="G5202" s="60"/>
      <c r="H5202" s="38"/>
      <c r="U5202" s="61"/>
      <c r="V5202" s="61"/>
      <c r="AF5202" s="64"/>
    </row>
    <row r="5203" spans="1:33">
      <c r="A5203" s="37"/>
      <c r="C5203" s="59"/>
      <c r="E5203" s="60"/>
      <c r="F5203" s="60"/>
      <c r="G5203" s="60"/>
      <c r="H5203" s="38"/>
      <c r="U5203" s="61"/>
      <c r="V5203" s="61"/>
      <c r="AF5203" s="64"/>
    </row>
    <row r="5204" spans="1:33">
      <c r="A5204" s="37"/>
      <c r="C5204" s="59"/>
      <c r="E5204" s="60"/>
      <c r="F5204" s="60"/>
      <c r="G5204" s="60"/>
      <c r="H5204" s="38"/>
      <c r="U5204" s="61"/>
      <c r="V5204" s="61"/>
      <c r="AF5204" s="64"/>
    </row>
    <row r="5205" spans="1:33">
      <c r="A5205" s="37"/>
      <c r="C5205" s="59"/>
      <c r="E5205" s="60"/>
      <c r="F5205" s="60"/>
      <c r="G5205" s="60"/>
      <c r="H5205" s="38"/>
      <c r="U5205" s="61"/>
      <c r="V5205" s="61"/>
      <c r="AF5205" s="64"/>
    </row>
    <row r="5206" spans="1:33">
      <c r="A5206" s="37"/>
      <c r="C5206" s="59"/>
      <c r="E5206" s="60"/>
      <c r="F5206" s="60"/>
      <c r="G5206" s="60"/>
      <c r="H5206" s="38"/>
      <c r="U5206" s="61"/>
      <c r="V5206" s="61"/>
      <c r="AF5206" s="64"/>
    </row>
    <row r="5207" spans="1:33">
      <c r="A5207" s="37"/>
      <c r="C5207" s="59"/>
      <c r="E5207" s="60"/>
      <c r="F5207" s="60"/>
      <c r="G5207" s="60"/>
      <c r="H5207" s="38"/>
      <c r="U5207" s="23"/>
      <c r="V5207" s="23"/>
      <c r="AF5207" s="64"/>
    </row>
    <row r="5208" spans="1:33">
      <c r="A5208" s="37"/>
      <c r="C5208" s="59"/>
      <c r="E5208" s="60"/>
      <c r="F5208" s="60"/>
      <c r="G5208" s="60"/>
      <c r="H5208" s="38"/>
      <c r="U5208" s="23"/>
      <c r="V5208" s="23"/>
      <c r="AD5208" s="64"/>
      <c r="AE5208" s="64"/>
      <c r="AF5208" s="64"/>
    </row>
    <row r="5209" spans="1:33">
      <c r="A5209" s="37"/>
      <c r="C5209" s="59"/>
      <c r="E5209" s="60"/>
      <c r="F5209" s="60"/>
      <c r="G5209" s="60"/>
      <c r="H5209" s="38"/>
      <c r="U5209" s="23"/>
      <c r="V5209" s="23"/>
      <c r="AD5209" s="64"/>
      <c r="AE5209" s="64"/>
      <c r="AF5209" s="64"/>
    </row>
    <row r="5210" spans="1:33">
      <c r="A5210" s="37"/>
      <c r="C5210" s="59"/>
      <c r="E5210" s="60"/>
      <c r="F5210" s="60"/>
      <c r="G5210" s="60"/>
      <c r="H5210" s="38"/>
      <c r="U5210" s="23"/>
      <c r="V5210" s="23"/>
      <c r="AD5210" s="64"/>
      <c r="AE5210" s="64"/>
      <c r="AF5210" s="64"/>
    </row>
    <row r="5211" spans="1:33">
      <c r="A5211" s="37"/>
      <c r="C5211" s="59"/>
      <c r="E5211" s="60"/>
      <c r="F5211" s="60"/>
      <c r="G5211" s="60"/>
      <c r="H5211" s="38"/>
      <c r="U5211" s="23"/>
      <c r="V5211" s="23"/>
      <c r="AD5211" s="64"/>
      <c r="AE5211" s="64"/>
      <c r="AF5211" s="64"/>
      <c r="AG5211" s="69"/>
    </row>
    <row r="5212" spans="1:33">
      <c r="A5212" s="37"/>
      <c r="C5212" s="59"/>
      <c r="E5212" s="60"/>
      <c r="F5212" s="60"/>
      <c r="G5212" s="60"/>
      <c r="H5212" s="38"/>
      <c r="U5212" s="23"/>
      <c r="V5212" s="23"/>
      <c r="AD5212" s="64"/>
      <c r="AE5212" s="64"/>
      <c r="AF5212" s="64"/>
      <c r="AG5212" s="69"/>
    </row>
    <row r="5213" spans="1:33">
      <c r="A5213" s="37"/>
      <c r="C5213" s="59"/>
      <c r="E5213" s="60"/>
      <c r="F5213" s="60"/>
      <c r="G5213" s="60"/>
      <c r="H5213" s="38"/>
      <c r="U5213" s="23"/>
      <c r="V5213" s="23"/>
      <c r="AD5213" s="64"/>
      <c r="AE5213" s="64"/>
      <c r="AF5213" s="64"/>
      <c r="AG5213" s="69"/>
    </row>
    <row r="5214" spans="1:33">
      <c r="A5214" s="37"/>
      <c r="C5214" s="59"/>
      <c r="E5214" s="60"/>
      <c r="F5214" s="60"/>
      <c r="G5214" s="60"/>
      <c r="H5214" s="38"/>
      <c r="U5214" s="23"/>
      <c r="V5214" s="23"/>
      <c r="AF5214" s="64"/>
    </row>
    <row r="5215" spans="1:33">
      <c r="A5215" s="37"/>
      <c r="C5215" s="59"/>
      <c r="E5215" s="60"/>
      <c r="F5215" s="60"/>
      <c r="G5215" s="60"/>
      <c r="H5215" s="38"/>
      <c r="U5215" s="23"/>
      <c r="V5215" s="23"/>
      <c r="AF5215" s="64"/>
    </row>
    <row r="5216" spans="1:33">
      <c r="A5216" s="37"/>
      <c r="C5216" s="59"/>
      <c r="E5216" s="60"/>
      <c r="F5216" s="60"/>
      <c r="G5216" s="60"/>
      <c r="H5216" s="38"/>
      <c r="U5216" s="23"/>
      <c r="V5216" s="23"/>
      <c r="AF5216" s="64"/>
    </row>
    <row r="5217" spans="1:33">
      <c r="A5217" s="37"/>
      <c r="C5217" s="59"/>
      <c r="E5217" s="60"/>
      <c r="F5217" s="60"/>
      <c r="G5217" s="60"/>
      <c r="H5217" s="38"/>
      <c r="U5217" s="23"/>
      <c r="V5217" s="23"/>
      <c r="AF5217" s="64"/>
    </row>
    <row r="5218" spans="1:33">
      <c r="A5218" s="37"/>
      <c r="C5218" s="59"/>
      <c r="E5218" s="60"/>
      <c r="F5218" s="60"/>
      <c r="G5218" s="60"/>
      <c r="H5218" s="38"/>
      <c r="U5218" s="23"/>
      <c r="V5218" s="23"/>
      <c r="AF5218" s="64"/>
    </row>
    <row r="5219" spans="1:33">
      <c r="A5219" s="37"/>
      <c r="C5219" s="59"/>
      <c r="E5219" s="60"/>
      <c r="F5219" s="60"/>
      <c r="G5219" s="60"/>
      <c r="H5219" s="38"/>
      <c r="S5219" s="37"/>
      <c r="U5219" s="61"/>
      <c r="V5219" s="61"/>
      <c r="AF5219" s="64"/>
    </row>
    <row r="5220" spans="1:33">
      <c r="A5220" s="37"/>
      <c r="C5220" s="59"/>
      <c r="E5220" s="60"/>
      <c r="F5220" s="60"/>
      <c r="G5220" s="60"/>
      <c r="H5220" s="38"/>
      <c r="S5220" s="37"/>
      <c r="U5220" s="61"/>
      <c r="V5220" s="61"/>
      <c r="AF5220" s="64"/>
    </row>
    <row r="5221" spans="1:33">
      <c r="A5221" s="37"/>
      <c r="C5221" s="59"/>
      <c r="E5221" s="60"/>
      <c r="F5221" s="60"/>
      <c r="G5221" s="60"/>
      <c r="H5221" s="38"/>
      <c r="S5221" s="37"/>
      <c r="U5221" s="61"/>
      <c r="V5221" s="61"/>
      <c r="AF5221" s="64"/>
    </row>
    <row r="5222" spans="1:33">
      <c r="A5222" s="37"/>
      <c r="C5222" s="59"/>
      <c r="E5222" s="60"/>
      <c r="F5222" s="60"/>
      <c r="G5222" s="60"/>
      <c r="H5222" s="38"/>
      <c r="S5222" s="37"/>
      <c r="U5222" s="61"/>
      <c r="V5222" s="61"/>
      <c r="AF5222" s="64"/>
    </row>
    <row r="5223" spans="1:33">
      <c r="A5223" s="37"/>
      <c r="C5223" s="59"/>
      <c r="E5223" s="60"/>
      <c r="F5223" s="60"/>
      <c r="G5223" s="60"/>
      <c r="H5223" s="38"/>
      <c r="S5223" s="37"/>
      <c r="U5223" s="61"/>
      <c r="V5223" s="61"/>
      <c r="AF5223" s="64"/>
      <c r="AG5223" s="69"/>
    </row>
    <row r="5224" spans="1:33">
      <c r="A5224" s="37"/>
      <c r="C5224" s="59"/>
      <c r="E5224" s="60"/>
      <c r="F5224" s="60"/>
      <c r="G5224" s="60"/>
      <c r="H5224" s="38"/>
      <c r="S5224" s="37"/>
      <c r="U5224" s="61"/>
      <c r="V5224" s="61"/>
      <c r="AF5224" s="64"/>
    </row>
    <row r="5225" spans="1:33">
      <c r="A5225" s="37"/>
      <c r="C5225" s="59"/>
      <c r="E5225" s="60"/>
      <c r="F5225" s="60"/>
      <c r="G5225" s="60"/>
      <c r="H5225" s="38"/>
      <c r="S5225" s="37"/>
      <c r="U5225" s="61"/>
      <c r="V5225" s="61"/>
      <c r="AF5225" s="64"/>
    </row>
    <row r="5226" spans="1:33">
      <c r="A5226" s="37"/>
      <c r="C5226" s="59"/>
      <c r="E5226" s="60"/>
      <c r="F5226" s="60"/>
      <c r="G5226" s="60"/>
      <c r="H5226" s="38"/>
      <c r="S5226" s="37"/>
      <c r="U5226" s="61"/>
      <c r="V5226" s="61"/>
      <c r="AF5226" s="64"/>
    </row>
    <row r="5227" spans="1:33">
      <c r="A5227" s="37"/>
      <c r="C5227" s="59"/>
      <c r="E5227" s="60"/>
      <c r="F5227" s="60"/>
      <c r="G5227" s="60"/>
      <c r="H5227" s="38"/>
      <c r="S5227" s="37"/>
      <c r="U5227" s="61"/>
      <c r="V5227" s="61"/>
      <c r="AF5227" s="64"/>
    </row>
    <row r="5228" spans="1:33">
      <c r="A5228" s="37"/>
      <c r="C5228" s="59"/>
      <c r="E5228" s="60"/>
      <c r="F5228" s="60"/>
      <c r="G5228" s="60"/>
      <c r="H5228" s="38"/>
      <c r="S5228" s="37"/>
      <c r="U5228" s="61"/>
      <c r="V5228" s="61"/>
      <c r="AF5228" s="64"/>
    </row>
    <row r="5229" spans="1:33">
      <c r="A5229" s="37"/>
      <c r="C5229" s="59"/>
      <c r="E5229" s="60"/>
      <c r="F5229" s="60"/>
      <c r="G5229" s="60"/>
      <c r="H5229" s="38"/>
      <c r="S5229" s="37"/>
      <c r="U5229" s="61"/>
      <c r="V5229" s="61"/>
      <c r="AF5229" s="64"/>
    </row>
    <row r="5230" spans="1:33">
      <c r="A5230" s="37"/>
      <c r="C5230" s="59"/>
      <c r="E5230" s="60"/>
      <c r="F5230" s="60"/>
      <c r="G5230" s="60"/>
      <c r="H5230" s="38"/>
      <c r="S5230" s="37"/>
      <c r="U5230" s="61"/>
      <c r="V5230" s="61"/>
      <c r="AF5230" s="64"/>
    </row>
    <row r="5231" spans="1:33">
      <c r="A5231" s="37"/>
      <c r="C5231" s="59"/>
      <c r="E5231" s="60"/>
      <c r="F5231" s="60"/>
      <c r="G5231" s="60"/>
      <c r="H5231" s="38"/>
      <c r="S5231" s="37"/>
      <c r="U5231" s="61"/>
      <c r="V5231" s="61"/>
      <c r="AF5231" s="64"/>
    </row>
    <row r="5232" spans="1:33">
      <c r="A5232" s="37"/>
      <c r="C5232" s="59"/>
      <c r="E5232" s="60"/>
      <c r="F5232" s="60"/>
      <c r="G5232" s="60"/>
      <c r="H5232" s="38"/>
      <c r="S5232" s="37"/>
      <c r="U5232" s="61"/>
      <c r="V5232" s="61"/>
      <c r="AF5232" s="64"/>
    </row>
    <row r="5233" spans="1:33">
      <c r="A5233" s="37"/>
      <c r="C5233" s="59"/>
      <c r="E5233" s="60"/>
      <c r="F5233" s="60"/>
      <c r="G5233" s="60"/>
      <c r="H5233" s="38"/>
      <c r="S5233" s="37"/>
      <c r="U5233" s="61"/>
      <c r="V5233" s="61"/>
      <c r="AF5233" s="64"/>
    </row>
    <row r="5234" spans="1:33">
      <c r="A5234" s="37"/>
      <c r="C5234" s="59"/>
      <c r="E5234" s="60"/>
      <c r="F5234" s="60"/>
      <c r="G5234" s="60"/>
      <c r="H5234" s="38"/>
      <c r="S5234" s="37"/>
      <c r="U5234" s="61"/>
      <c r="V5234" s="61"/>
      <c r="AF5234" s="64"/>
    </row>
    <row r="5235" spans="1:33">
      <c r="A5235" s="37"/>
      <c r="C5235" s="59"/>
      <c r="E5235" s="60"/>
      <c r="F5235" s="60"/>
      <c r="G5235" s="60"/>
      <c r="H5235" s="38"/>
      <c r="S5235" s="37"/>
      <c r="U5235" s="61"/>
      <c r="V5235" s="61"/>
      <c r="AF5235" s="64"/>
    </row>
    <row r="5236" spans="1:33">
      <c r="A5236" s="37"/>
      <c r="C5236" s="59"/>
      <c r="E5236" s="60"/>
      <c r="F5236" s="60"/>
      <c r="G5236" s="60"/>
      <c r="H5236" s="38"/>
      <c r="S5236" s="37"/>
      <c r="U5236" s="61"/>
      <c r="V5236" s="61"/>
      <c r="AF5236" s="64"/>
    </row>
    <row r="5237" spans="1:33">
      <c r="A5237" s="37"/>
      <c r="C5237" s="59"/>
      <c r="E5237" s="60"/>
      <c r="F5237" s="60"/>
      <c r="G5237" s="60"/>
      <c r="H5237" s="38"/>
      <c r="U5237" s="61"/>
      <c r="V5237" s="61"/>
      <c r="AF5237" s="64"/>
    </row>
    <row r="5238" spans="1:33">
      <c r="A5238" s="37"/>
      <c r="C5238" s="59"/>
      <c r="E5238" s="60"/>
      <c r="F5238" s="60"/>
      <c r="G5238" s="60"/>
      <c r="H5238" s="38"/>
      <c r="U5238" s="61"/>
      <c r="V5238" s="61"/>
      <c r="AF5238" s="64"/>
    </row>
    <row r="5239" spans="1:33">
      <c r="A5239" s="37"/>
      <c r="C5239" s="59"/>
      <c r="E5239" s="60"/>
      <c r="F5239" s="60"/>
      <c r="G5239" s="60"/>
      <c r="H5239" s="38"/>
      <c r="U5239" s="61"/>
      <c r="V5239" s="61"/>
      <c r="AF5239" s="64"/>
    </row>
    <row r="5240" spans="1:33">
      <c r="A5240" s="37"/>
      <c r="C5240" s="59"/>
      <c r="E5240" s="60"/>
      <c r="F5240" s="60"/>
      <c r="G5240" s="60"/>
      <c r="H5240" s="38"/>
      <c r="U5240" s="61"/>
      <c r="V5240" s="61"/>
      <c r="AF5240" s="64"/>
    </row>
    <row r="5241" spans="1:33">
      <c r="A5241" s="37"/>
      <c r="C5241" s="59"/>
      <c r="E5241" s="60"/>
      <c r="F5241" s="60"/>
      <c r="G5241" s="60"/>
      <c r="H5241" s="38"/>
      <c r="U5241" s="61"/>
      <c r="V5241" s="61"/>
      <c r="AF5241" s="64"/>
      <c r="AG5241" s="69"/>
    </row>
    <row r="5242" spans="1:33">
      <c r="A5242" s="37"/>
      <c r="C5242" s="59"/>
      <c r="E5242" s="60"/>
      <c r="F5242" s="60"/>
      <c r="G5242" s="60"/>
      <c r="H5242" s="38"/>
      <c r="U5242" s="61"/>
      <c r="V5242" s="61"/>
      <c r="AD5242" s="64"/>
      <c r="AE5242" s="64"/>
      <c r="AF5242" s="64"/>
      <c r="AG5242" s="69"/>
    </row>
    <row r="5243" spans="1:33">
      <c r="A5243" s="37"/>
      <c r="C5243" s="59"/>
      <c r="E5243" s="60"/>
      <c r="F5243" s="60"/>
      <c r="G5243" s="60"/>
      <c r="H5243" s="38"/>
      <c r="U5243" s="61"/>
      <c r="V5243" s="61"/>
      <c r="AF5243" s="64"/>
      <c r="AG5243" s="69"/>
    </row>
    <row r="5244" spans="1:33">
      <c r="A5244" s="37"/>
      <c r="C5244" s="59"/>
      <c r="E5244" s="60"/>
      <c r="F5244" s="60"/>
      <c r="G5244" s="60"/>
      <c r="H5244" s="38"/>
      <c r="U5244" s="61"/>
      <c r="V5244" s="61"/>
      <c r="AD5244" s="64"/>
      <c r="AE5244" s="64"/>
      <c r="AF5244" s="64"/>
      <c r="AG5244" s="69"/>
    </row>
    <row r="5245" spans="1:33">
      <c r="A5245" s="37"/>
      <c r="C5245" s="59"/>
      <c r="E5245" s="60"/>
      <c r="F5245" s="60"/>
      <c r="G5245" s="60"/>
      <c r="H5245" s="38"/>
      <c r="U5245" s="61"/>
      <c r="V5245" s="61"/>
      <c r="AF5245" s="64"/>
    </row>
    <row r="5246" spans="1:33">
      <c r="A5246" s="37"/>
      <c r="C5246" s="59"/>
      <c r="E5246" s="60"/>
      <c r="F5246" s="60"/>
      <c r="G5246" s="60"/>
      <c r="H5246" s="38"/>
      <c r="U5246" s="61"/>
      <c r="V5246" s="61"/>
      <c r="AF5246" s="64"/>
    </row>
    <row r="5247" spans="1:33">
      <c r="A5247" s="37"/>
      <c r="C5247" s="59"/>
      <c r="E5247" s="60"/>
      <c r="F5247" s="60"/>
      <c r="G5247" s="60"/>
      <c r="H5247" s="38"/>
      <c r="U5247" s="61"/>
      <c r="V5247" s="61"/>
      <c r="AF5247" s="64"/>
    </row>
    <row r="5248" spans="1:33">
      <c r="A5248" s="37"/>
      <c r="C5248" s="59"/>
      <c r="E5248" s="60"/>
      <c r="F5248" s="60"/>
      <c r="G5248" s="60"/>
      <c r="H5248" s="38"/>
      <c r="U5248" s="61"/>
      <c r="V5248" s="61"/>
      <c r="AF5248" s="64"/>
    </row>
    <row r="5249" spans="1:33">
      <c r="A5249" s="37"/>
      <c r="C5249" s="59"/>
      <c r="E5249" s="60"/>
      <c r="F5249" s="60"/>
      <c r="G5249" s="60"/>
      <c r="H5249" s="38"/>
      <c r="U5249" s="61"/>
      <c r="V5249" s="61"/>
      <c r="AF5249" s="64"/>
    </row>
    <row r="5250" spans="1:33">
      <c r="A5250" s="37"/>
      <c r="C5250" s="59"/>
      <c r="E5250" s="60"/>
      <c r="F5250" s="60"/>
      <c r="G5250" s="60"/>
      <c r="H5250" s="38"/>
      <c r="U5250" s="61"/>
      <c r="V5250" s="61"/>
      <c r="AF5250" s="64"/>
    </row>
    <row r="5251" spans="1:33">
      <c r="A5251" s="37"/>
      <c r="C5251" s="59"/>
      <c r="E5251" s="60"/>
      <c r="F5251" s="60"/>
      <c r="G5251" s="60"/>
      <c r="H5251" s="38"/>
      <c r="U5251" s="61"/>
      <c r="V5251" s="61"/>
      <c r="AF5251" s="64"/>
    </row>
    <row r="5252" spans="1:33">
      <c r="A5252" s="37"/>
      <c r="C5252" s="59"/>
      <c r="E5252" s="60"/>
      <c r="F5252" s="60"/>
      <c r="G5252" s="60"/>
      <c r="H5252" s="38"/>
      <c r="U5252" s="61"/>
      <c r="V5252" s="61"/>
      <c r="AF5252" s="64"/>
    </row>
    <row r="5253" spans="1:33">
      <c r="A5253" s="37"/>
      <c r="C5253" s="59"/>
      <c r="E5253" s="60"/>
      <c r="F5253" s="60"/>
      <c r="G5253" s="60"/>
      <c r="H5253" s="38"/>
      <c r="N5253" s="37"/>
      <c r="S5253" s="37"/>
      <c r="U5253" s="61"/>
      <c r="V5253" s="61"/>
      <c r="AF5253" s="64"/>
    </row>
    <row r="5254" spans="1:33">
      <c r="A5254" s="37"/>
      <c r="C5254" s="59"/>
      <c r="E5254" s="60"/>
      <c r="F5254" s="60"/>
      <c r="G5254" s="60"/>
      <c r="H5254" s="38"/>
      <c r="N5254" s="37"/>
      <c r="S5254" s="37"/>
      <c r="U5254" s="61"/>
      <c r="V5254" s="61"/>
      <c r="AF5254" s="64"/>
    </row>
    <row r="5255" spans="1:33">
      <c r="A5255" s="37"/>
      <c r="C5255" s="59"/>
      <c r="E5255" s="60"/>
      <c r="F5255" s="60"/>
      <c r="G5255" s="60"/>
      <c r="H5255" s="38"/>
      <c r="N5255" s="37"/>
      <c r="S5255" s="37"/>
      <c r="U5255" s="61"/>
      <c r="V5255" s="61"/>
      <c r="AF5255" s="64"/>
    </row>
    <row r="5256" spans="1:33">
      <c r="A5256" s="37"/>
      <c r="C5256" s="59"/>
      <c r="E5256" s="60"/>
      <c r="F5256" s="60"/>
      <c r="G5256" s="60"/>
      <c r="H5256" s="38"/>
      <c r="N5256" s="37"/>
      <c r="U5256" s="23"/>
      <c r="V5256" s="23"/>
      <c r="AF5256" s="64"/>
    </row>
    <row r="5257" spans="1:33">
      <c r="A5257" s="37"/>
      <c r="C5257" s="59"/>
      <c r="E5257" s="60"/>
      <c r="F5257" s="60"/>
      <c r="G5257" s="60"/>
      <c r="H5257" s="38"/>
      <c r="N5257" s="37"/>
      <c r="U5257" s="23"/>
      <c r="V5257" s="23"/>
      <c r="AF5257" s="64"/>
    </row>
    <row r="5258" spans="1:33">
      <c r="A5258" s="37"/>
      <c r="C5258" s="59"/>
      <c r="E5258" s="60"/>
      <c r="F5258" s="60"/>
      <c r="G5258" s="60"/>
      <c r="H5258" s="38"/>
      <c r="N5258" s="37"/>
      <c r="U5258" s="23"/>
      <c r="V5258" s="23"/>
      <c r="AF5258" s="64"/>
    </row>
    <row r="5259" spans="1:33">
      <c r="A5259" s="37"/>
      <c r="C5259" s="59"/>
      <c r="E5259" s="60"/>
      <c r="F5259" s="60"/>
      <c r="G5259" s="60"/>
      <c r="H5259" s="38"/>
      <c r="N5259" s="37"/>
      <c r="U5259" s="23"/>
      <c r="V5259" s="23"/>
      <c r="AD5259" s="64"/>
      <c r="AE5259" s="64"/>
      <c r="AF5259" s="64"/>
    </row>
    <row r="5260" spans="1:33">
      <c r="A5260" s="37"/>
      <c r="C5260" s="59"/>
      <c r="E5260" s="60"/>
      <c r="F5260" s="60"/>
      <c r="G5260" s="60"/>
      <c r="H5260" s="38"/>
      <c r="N5260" s="37"/>
      <c r="U5260" s="23"/>
      <c r="V5260" s="23"/>
      <c r="AF5260" s="64"/>
      <c r="AG5260" s="69"/>
    </row>
    <row r="5261" spans="1:33">
      <c r="A5261" s="37"/>
      <c r="C5261" s="59"/>
      <c r="E5261" s="60"/>
      <c r="F5261" s="60"/>
      <c r="G5261" s="60"/>
      <c r="H5261" s="38"/>
      <c r="N5261" s="37"/>
      <c r="U5261" s="23"/>
      <c r="V5261" s="23"/>
      <c r="AF5261" s="64"/>
      <c r="AG5261" s="69"/>
    </row>
    <row r="5262" spans="1:33">
      <c r="A5262" s="37"/>
      <c r="C5262" s="59"/>
      <c r="E5262" s="60"/>
      <c r="F5262" s="60"/>
      <c r="G5262" s="60"/>
      <c r="H5262" s="38"/>
      <c r="N5262" s="37"/>
      <c r="U5262" s="23"/>
      <c r="V5262" s="23"/>
      <c r="AF5262" s="64"/>
      <c r="AG5262" s="69"/>
    </row>
    <row r="5263" spans="1:33">
      <c r="A5263" s="37"/>
      <c r="C5263" s="59"/>
      <c r="E5263" s="60"/>
      <c r="F5263" s="60"/>
      <c r="G5263" s="60"/>
      <c r="H5263" s="38"/>
      <c r="U5263" s="61"/>
      <c r="V5263" s="61"/>
      <c r="AD5263" s="64"/>
      <c r="AE5263" s="64"/>
      <c r="AF5263" s="64"/>
      <c r="AG5263" s="69"/>
    </row>
    <row r="5264" spans="1:33">
      <c r="A5264" s="37"/>
      <c r="C5264" s="59"/>
      <c r="E5264" s="60"/>
      <c r="F5264" s="60"/>
      <c r="G5264" s="60"/>
      <c r="H5264" s="38"/>
      <c r="U5264" s="61"/>
      <c r="V5264" s="61"/>
      <c r="AD5264" s="64"/>
      <c r="AE5264" s="64"/>
      <c r="AF5264" s="64"/>
      <c r="AG5264" s="69"/>
    </row>
    <row r="5265" spans="1:33">
      <c r="A5265" s="37"/>
      <c r="C5265" s="59"/>
      <c r="E5265" s="60"/>
      <c r="F5265" s="60"/>
      <c r="G5265" s="60"/>
      <c r="H5265" s="38"/>
      <c r="U5265" s="61"/>
      <c r="V5265" s="61"/>
      <c r="AD5265" s="64"/>
      <c r="AE5265" s="64"/>
      <c r="AF5265" s="64"/>
      <c r="AG5265" s="69"/>
    </row>
    <row r="5266" spans="1:33">
      <c r="A5266" s="37"/>
      <c r="C5266" s="59"/>
      <c r="E5266" s="60"/>
      <c r="F5266" s="60"/>
      <c r="G5266" s="60"/>
      <c r="H5266" s="38"/>
      <c r="U5266" s="61"/>
      <c r="V5266" s="61"/>
      <c r="AD5266" s="64"/>
      <c r="AE5266" s="64"/>
      <c r="AF5266" s="64"/>
    </row>
    <row r="5267" spans="1:33">
      <c r="A5267" s="37"/>
      <c r="C5267" s="59"/>
      <c r="E5267" s="60"/>
      <c r="F5267" s="60"/>
      <c r="G5267" s="60"/>
      <c r="H5267" s="38"/>
      <c r="U5267" s="61"/>
      <c r="V5267" s="61"/>
      <c r="AF5267" s="64"/>
    </row>
    <row r="5268" spans="1:33">
      <c r="A5268" s="37"/>
      <c r="C5268" s="59"/>
      <c r="E5268" s="60"/>
      <c r="F5268" s="60"/>
      <c r="G5268" s="60"/>
      <c r="H5268" s="38"/>
      <c r="U5268" s="61"/>
      <c r="V5268" s="61"/>
      <c r="AF5268" s="64"/>
    </row>
    <row r="5269" spans="1:33">
      <c r="A5269" s="37"/>
      <c r="C5269" s="59"/>
      <c r="E5269" s="60"/>
      <c r="F5269" s="60"/>
      <c r="G5269" s="60"/>
      <c r="H5269" s="38"/>
      <c r="U5269" s="61"/>
      <c r="V5269" s="61"/>
      <c r="AF5269" s="64"/>
    </row>
    <row r="5270" spans="1:33">
      <c r="A5270" s="37"/>
      <c r="C5270" s="59"/>
      <c r="E5270" s="60"/>
      <c r="F5270" s="60"/>
      <c r="G5270" s="60"/>
      <c r="H5270" s="38"/>
      <c r="U5270" s="61"/>
      <c r="V5270" s="61"/>
      <c r="AF5270" s="64"/>
    </row>
    <row r="5271" spans="1:33">
      <c r="A5271" s="37"/>
      <c r="C5271" s="59"/>
      <c r="E5271" s="60"/>
      <c r="F5271" s="60"/>
      <c r="G5271" s="60"/>
      <c r="H5271" s="38"/>
      <c r="U5271" s="61"/>
      <c r="V5271" s="61"/>
      <c r="AF5271" s="64"/>
    </row>
    <row r="5272" spans="1:33">
      <c r="A5272" s="37"/>
      <c r="C5272" s="59"/>
      <c r="E5272" s="60"/>
      <c r="F5272" s="60"/>
      <c r="G5272" s="60"/>
      <c r="H5272" s="38"/>
      <c r="U5272" s="61"/>
      <c r="V5272" s="61"/>
      <c r="AF5272" s="64"/>
    </row>
    <row r="5273" spans="1:33">
      <c r="A5273" s="37"/>
      <c r="C5273" s="59"/>
      <c r="E5273" s="60"/>
      <c r="F5273" s="60"/>
      <c r="G5273" s="60"/>
      <c r="H5273" s="38"/>
      <c r="U5273" s="61"/>
      <c r="V5273" s="61"/>
      <c r="AF5273" s="64"/>
    </row>
    <row r="5274" spans="1:33">
      <c r="A5274" s="37"/>
      <c r="C5274" s="59"/>
      <c r="E5274" s="60"/>
      <c r="F5274" s="60"/>
      <c r="G5274" s="60"/>
      <c r="H5274" s="38"/>
      <c r="U5274" s="61"/>
      <c r="V5274" s="61"/>
      <c r="AF5274" s="64"/>
    </row>
    <row r="5275" spans="1:33">
      <c r="A5275" s="37"/>
      <c r="C5275" s="59"/>
      <c r="E5275" s="60"/>
      <c r="F5275" s="60"/>
      <c r="G5275" s="60"/>
      <c r="H5275" s="38"/>
      <c r="U5275" s="61"/>
      <c r="V5275" s="61"/>
      <c r="AF5275" s="64"/>
    </row>
    <row r="5276" spans="1:33">
      <c r="A5276" s="37"/>
      <c r="C5276" s="59"/>
      <c r="E5276" s="60"/>
      <c r="F5276" s="60"/>
      <c r="G5276" s="60"/>
      <c r="H5276" s="38"/>
      <c r="U5276" s="61"/>
      <c r="V5276" s="61"/>
      <c r="AF5276" s="64"/>
    </row>
    <row r="5277" spans="1:33">
      <c r="A5277" s="37"/>
      <c r="C5277" s="59"/>
      <c r="E5277" s="60"/>
      <c r="F5277" s="60"/>
      <c r="G5277" s="60"/>
      <c r="H5277" s="38"/>
      <c r="U5277" s="61"/>
      <c r="V5277" s="61"/>
      <c r="AF5277" s="64"/>
    </row>
    <row r="5278" spans="1:33">
      <c r="A5278" s="37"/>
      <c r="C5278" s="59"/>
      <c r="E5278" s="60"/>
      <c r="F5278" s="60"/>
      <c r="G5278" s="60"/>
      <c r="H5278" s="38"/>
      <c r="U5278" s="61"/>
      <c r="V5278" s="61"/>
      <c r="AF5278" s="64"/>
    </row>
    <row r="5279" spans="1:33">
      <c r="A5279" s="37"/>
      <c r="C5279" s="59"/>
      <c r="E5279" s="60"/>
      <c r="F5279" s="60"/>
      <c r="G5279" s="60"/>
      <c r="H5279" s="38"/>
      <c r="U5279" s="61"/>
      <c r="V5279" s="61"/>
      <c r="AF5279" s="64"/>
    </row>
    <row r="5280" spans="1:33">
      <c r="A5280" s="37"/>
      <c r="C5280" s="59"/>
      <c r="E5280" s="60"/>
      <c r="F5280" s="60"/>
      <c r="G5280" s="60"/>
      <c r="H5280" s="38"/>
      <c r="U5280" s="61"/>
      <c r="V5280" s="61"/>
      <c r="AF5280" s="64"/>
    </row>
    <row r="5281" spans="1:33">
      <c r="A5281" s="37"/>
      <c r="C5281" s="59"/>
      <c r="E5281" s="60"/>
      <c r="F5281" s="60"/>
      <c r="G5281" s="60"/>
      <c r="H5281" s="38"/>
      <c r="U5281" s="61"/>
      <c r="V5281" s="61"/>
      <c r="AF5281" s="64"/>
      <c r="AG5281" s="64"/>
    </row>
    <row r="5282" spans="1:33">
      <c r="A5282" s="37"/>
      <c r="C5282" s="59"/>
      <c r="E5282" s="60"/>
      <c r="F5282" s="60"/>
      <c r="G5282" s="60"/>
      <c r="H5282" s="38"/>
      <c r="U5282" s="61"/>
      <c r="V5282" s="61"/>
      <c r="AF5282" s="64"/>
      <c r="AG5282" s="64"/>
    </row>
    <row r="5283" spans="1:33">
      <c r="A5283" s="37"/>
      <c r="C5283" s="59"/>
      <c r="E5283" s="60"/>
      <c r="F5283" s="60"/>
      <c r="G5283" s="60"/>
      <c r="H5283" s="38"/>
      <c r="U5283" s="61"/>
      <c r="V5283" s="61"/>
      <c r="AF5283" s="64"/>
      <c r="AG5283" s="64"/>
    </row>
    <row r="5284" spans="1:33">
      <c r="A5284" s="37"/>
      <c r="C5284" s="59"/>
      <c r="E5284" s="60"/>
      <c r="F5284" s="60"/>
      <c r="G5284" s="60"/>
      <c r="H5284" s="38"/>
      <c r="U5284" s="61"/>
      <c r="V5284" s="61"/>
      <c r="AF5284" s="64"/>
      <c r="AG5284" s="64"/>
    </row>
    <row r="5285" spans="1:33">
      <c r="A5285" s="37"/>
      <c r="C5285" s="59"/>
      <c r="E5285" s="60"/>
      <c r="F5285" s="60"/>
      <c r="G5285" s="60"/>
      <c r="H5285" s="38"/>
      <c r="U5285" s="61"/>
      <c r="V5285" s="61"/>
      <c r="AF5285" s="64"/>
    </row>
    <row r="5286" spans="1:33">
      <c r="A5286" s="37"/>
      <c r="C5286" s="59"/>
      <c r="E5286" s="60"/>
      <c r="F5286" s="60"/>
      <c r="G5286" s="60"/>
      <c r="H5286" s="38"/>
      <c r="U5286" s="61"/>
      <c r="V5286" s="61"/>
      <c r="AF5286" s="64"/>
    </row>
    <row r="5287" spans="1:33">
      <c r="A5287" s="37"/>
      <c r="C5287" s="59"/>
      <c r="E5287" s="60"/>
      <c r="F5287" s="60"/>
      <c r="G5287" s="60"/>
      <c r="H5287" s="38"/>
      <c r="U5287" s="61"/>
      <c r="V5287" s="61"/>
      <c r="AF5287" s="64"/>
    </row>
    <row r="5288" spans="1:33">
      <c r="A5288" s="37"/>
      <c r="C5288" s="59"/>
      <c r="E5288" s="60"/>
      <c r="F5288" s="60"/>
      <c r="G5288" s="60"/>
      <c r="H5288" s="38"/>
      <c r="U5288" s="61"/>
      <c r="V5288" s="61"/>
      <c r="AF5288" s="64"/>
    </row>
    <row r="5289" spans="1:33">
      <c r="A5289" s="37"/>
      <c r="C5289" s="59"/>
      <c r="E5289" s="60"/>
      <c r="F5289" s="60"/>
      <c r="G5289" s="60"/>
      <c r="H5289" s="38"/>
      <c r="U5289" s="61"/>
      <c r="V5289" s="61"/>
      <c r="AF5289" s="64"/>
    </row>
    <row r="5290" spans="1:33">
      <c r="A5290" s="37"/>
      <c r="C5290" s="59"/>
      <c r="E5290" s="60"/>
      <c r="F5290" s="60"/>
      <c r="G5290" s="60"/>
      <c r="H5290" s="38"/>
      <c r="U5290" s="61"/>
      <c r="V5290" s="61"/>
      <c r="AF5290" s="64"/>
    </row>
    <row r="5291" spans="1:33">
      <c r="A5291" s="37"/>
      <c r="C5291" s="59"/>
      <c r="E5291" s="60"/>
      <c r="F5291" s="60"/>
      <c r="G5291" s="60"/>
      <c r="H5291" s="38"/>
      <c r="U5291" s="61"/>
      <c r="V5291" s="61"/>
      <c r="AD5291" s="64"/>
      <c r="AE5291" s="64"/>
      <c r="AF5291" s="64"/>
    </row>
    <row r="5292" spans="1:33">
      <c r="A5292" s="37"/>
      <c r="C5292" s="59"/>
      <c r="E5292" s="60"/>
      <c r="F5292" s="60"/>
      <c r="G5292" s="60"/>
      <c r="H5292" s="38"/>
      <c r="U5292" s="61"/>
      <c r="V5292" s="61"/>
      <c r="AD5292" s="64"/>
      <c r="AE5292" s="64"/>
      <c r="AF5292" s="64"/>
    </row>
    <row r="5293" spans="1:33">
      <c r="A5293" s="37"/>
      <c r="C5293" s="59"/>
      <c r="E5293" s="60"/>
      <c r="F5293" s="60"/>
      <c r="G5293" s="60"/>
      <c r="H5293" s="38"/>
      <c r="U5293" s="61"/>
      <c r="V5293" s="61"/>
      <c r="AD5293" s="64"/>
      <c r="AE5293" s="64"/>
      <c r="AF5293" s="64"/>
    </row>
    <row r="5294" spans="1:33">
      <c r="A5294" s="37"/>
      <c r="C5294" s="59"/>
      <c r="E5294" s="60"/>
      <c r="F5294" s="60"/>
      <c r="G5294" s="60"/>
      <c r="H5294" s="38"/>
      <c r="U5294" s="61"/>
      <c r="V5294" s="61"/>
      <c r="AD5294" s="64"/>
      <c r="AE5294" s="64"/>
      <c r="AF5294" s="64"/>
    </row>
    <row r="5295" spans="1:33">
      <c r="A5295" s="37"/>
      <c r="C5295" s="59"/>
      <c r="E5295" s="60"/>
      <c r="F5295" s="60"/>
      <c r="G5295" s="60"/>
      <c r="H5295" s="38"/>
      <c r="U5295" s="61"/>
      <c r="V5295" s="61"/>
      <c r="AF5295" s="64"/>
      <c r="AG5295" s="70"/>
    </row>
    <row r="5296" spans="1:33">
      <c r="A5296" s="37"/>
      <c r="C5296" s="59"/>
      <c r="E5296" s="60"/>
      <c r="F5296" s="60"/>
      <c r="G5296" s="60"/>
      <c r="H5296" s="38"/>
      <c r="U5296" s="61"/>
      <c r="V5296" s="61"/>
      <c r="AF5296" s="64"/>
      <c r="AG5296" s="70"/>
    </row>
    <row r="5297" spans="1:33">
      <c r="A5297" s="37"/>
      <c r="C5297" s="59"/>
      <c r="E5297" s="60"/>
      <c r="F5297" s="60"/>
      <c r="G5297" s="60"/>
      <c r="H5297" s="38"/>
      <c r="U5297" s="61"/>
      <c r="V5297" s="61"/>
      <c r="AF5297" s="64"/>
      <c r="AG5297" s="70"/>
    </row>
    <row r="5298" spans="1:33">
      <c r="A5298" s="37"/>
      <c r="C5298" s="59"/>
      <c r="E5298" s="60"/>
      <c r="F5298" s="60"/>
      <c r="G5298" s="60"/>
      <c r="H5298" s="38"/>
      <c r="U5298" s="61"/>
      <c r="V5298" s="61"/>
      <c r="AF5298" s="64"/>
    </row>
    <row r="5299" spans="1:33">
      <c r="A5299" s="37"/>
      <c r="C5299" s="59"/>
      <c r="E5299" s="60"/>
      <c r="F5299" s="60"/>
      <c r="G5299" s="60"/>
      <c r="H5299" s="38"/>
      <c r="U5299" s="61"/>
      <c r="V5299" s="61"/>
      <c r="AF5299" s="64"/>
    </row>
    <row r="5300" spans="1:33">
      <c r="A5300" s="37"/>
      <c r="C5300" s="59"/>
      <c r="E5300" s="60"/>
      <c r="F5300" s="60"/>
      <c r="G5300" s="60"/>
      <c r="H5300" s="38"/>
      <c r="U5300" s="61"/>
      <c r="V5300" s="61"/>
      <c r="AD5300" s="64"/>
      <c r="AE5300" s="64"/>
      <c r="AF5300" s="64"/>
      <c r="AG5300" s="69"/>
    </row>
    <row r="5301" spans="1:33">
      <c r="A5301" s="37"/>
      <c r="C5301" s="59"/>
      <c r="E5301" s="60"/>
      <c r="F5301" s="60"/>
      <c r="G5301" s="60"/>
      <c r="H5301" s="38"/>
      <c r="U5301" s="61"/>
      <c r="V5301" s="61"/>
      <c r="AD5301" s="64"/>
      <c r="AE5301" s="64"/>
      <c r="AF5301" s="64"/>
      <c r="AG5301" s="69"/>
    </row>
    <row r="5302" spans="1:33">
      <c r="A5302" s="37"/>
      <c r="C5302" s="59"/>
      <c r="E5302" s="60"/>
      <c r="F5302" s="60"/>
      <c r="G5302" s="60"/>
      <c r="H5302" s="38"/>
      <c r="U5302" s="61"/>
      <c r="V5302" s="61"/>
      <c r="AD5302" s="64"/>
      <c r="AE5302" s="64"/>
      <c r="AF5302" s="64"/>
      <c r="AG5302" s="69"/>
    </row>
    <row r="5303" spans="1:33">
      <c r="A5303" s="37"/>
      <c r="C5303" s="59"/>
      <c r="E5303" s="60"/>
      <c r="F5303" s="60"/>
      <c r="G5303" s="60"/>
      <c r="H5303" s="38"/>
      <c r="U5303" s="61"/>
      <c r="V5303" s="61"/>
      <c r="AD5303" s="64"/>
      <c r="AE5303" s="64"/>
      <c r="AF5303" s="64"/>
      <c r="AG5303" s="69"/>
    </row>
    <row r="5304" spans="1:33">
      <c r="A5304" s="37"/>
      <c r="C5304" s="59"/>
      <c r="E5304" s="60"/>
      <c r="F5304" s="60"/>
      <c r="G5304" s="60"/>
      <c r="H5304" s="38"/>
      <c r="U5304" s="61"/>
      <c r="V5304" s="61"/>
      <c r="AD5304" s="64"/>
      <c r="AE5304" s="64"/>
      <c r="AF5304" s="64"/>
      <c r="AG5304" s="69"/>
    </row>
    <row r="5305" spans="1:33">
      <c r="A5305" s="37"/>
      <c r="C5305" s="59"/>
      <c r="E5305" s="60"/>
      <c r="F5305" s="60"/>
      <c r="G5305" s="60"/>
      <c r="H5305" s="38"/>
      <c r="U5305" s="61"/>
      <c r="V5305" s="61"/>
      <c r="AD5305" s="64"/>
      <c r="AE5305" s="64"/>
      <c r="AF5305" s="64"/>
      <c r="AG5305" s="69"/>
    </row>
    <row r="5306" spans="1:33">
      <c r="A5306" s="37"/>
      <c r="C5306" s="59"/>
      <c r="E5306" s="60"/>
      <c r="F5306" s="60"/>
      <c r="G5306" s="60"/>
      <c r="H5306" s="38"/>
      <c r="U5306" s="61"/>
      <c r="V5306" s="61"/>
      <c r="AD5306" s="64"/>
      <c r="AE5306" s="64"/>
      <c r="AF5306" s="64"/>
      <c r="AG5306" s="69"/>
    </row>
    <row r="5307" spans="1:33">
      <c r="A5307" s="37"/>
      <c r="C5307" s="59"/>
      <c r="E5307" s="60"/>
      <c r="F5307" s="60"/>
      <c r="G5307" s="60"/>
      <c r="H5307" s="38"/>
      <c r="U5307" s="61"/>
      <c r="V5307" s="61"/>
      <c r="AD5307" s="64"/>
      <c r="AE5307" s="64"/>
      <c r="AF5307" s="64"/>
      <c r="AG5307" s="69"/>
    </row>
    <row r="5308" spans="1:33">
      <c r="A5308" s="37"/>
      <c r="C5308" s="59"/>
      <c r="E5308" s="60"/>
      <c r="F5308" s="60"/>
      <c r="G5308" s="60"/>
      <c r="H5308" s="38"/>
      <c r="U5308" s="61"/>
      <c r="V5308" s="61"/>
      <c r="AD5308" s="64"/>
      <c r="AE5308" s="64"/>
      <c r="AF5308" s="64"/>
      <c r="AG5308" s="69"/>
    </row>
    <row r="5309" spans="1:33">
      <c r="A5309" s="37"/>
      <c r="C5309" s="59"/>
      <c r="E5309" s="60"/>
      <c r="F5309" s="60"/>
      <c r="G5309" s="60"/>
      <c r="H5309" s="38"/>
      <c r="U5309" s="61"/>
      <c r="V5309" s="61"/>
      <c r="AD5309" s="64"/>
      <c r="AE5309" s="64"/>
      <c r="AF5309" s="64"/>
      <c r="AG5309" s="69"/>
    </row>
    <row r="5310" spans="1:33">
      <c r="A5310" s="37"/>
      <c r="C5310" s="59"/>
      <c r="E5310" s="60"/>
      <c r="F5310" s="60"/>
      <c r="G5310" s="60"/>
      <c r="H5310" s="38"/>
      <c r="U5310" s="61"/>
      <c r="V5310" s="61"/>
      <c r="AD5310" s="64"/>
      <c r="AE5310" s="64"/>
      <c r="AF5310" s="64"/>
    </row>
    <row r="5311" spans="1:33">
      <c r="A5311" s="37"/>
      <c r="C5311" s="59"/>
      <c r="E5311" s="60"/>
      <c r="F5311" s="60"/>
      <c r="G5311" s="60"/>
      <c r="H5311" s="38"/>
      <c r="U5311" s="61"/>
      <c r="V5311" s="61"/>
      <c r="AD5311" s="64"/>
      <c r="AE5311" s="64"/>
      <c r="AF5311" s="64"/>
    </row>
    <row r="5312" spans="1:33">
      <c r="A5312" s="37"/>
      <c r="C5312" s="59"/>
      <c r="E5312" s="60"/>
      <c r="F5312" s="60"/>
      <c r="G5312" s="60"/>
      <c r="H5312" s="38"/>
      <c r="U5312" s="61"/>
      <c r="V5312" s="61"/>
      <c r="AD5312" s="64"/>
      <c r="AE5312" s="64"/>
      <c r="AF5312" s="64"/>
    </row>
    <row r="5313" spans="1:32">
      <c r="A5313" s="37"/>
      <c r="C5313" s="59"/>
      <c r="E5313" s="60"/>
      <c r="F5313" s="60"/>
      <c r="G5313" s="60"/>
      <c r="H5313" s="38"/>
      <c r="U5313" s="61"/>
      <c r="V5313" s="61"/>
      <c r="AD5313" s="64"/>
      <c r="AE5313" s="64"/>
      <c r="AF5313" s="64"/>
    </row>
    <row r="5314" spans="1:32">
      <c r="A5314" s="37"/>
      <c r="C5314" s="59"/>
      <c r="E5314" s="60"/>
      <c r="F5314" s="60"/>
      <c r="G5314" s="60"/>
      <c r="H5314" s="38"/>
      <c r="U5314" s="61"/>
      <c r="V5314" s="61"/>
      <c r="AD5314" s="64"/>
      <c r="AE5314" s="64"/>
      <c r="AF5314" s="64"/>
    </row>
    <row r="5315" spans="1:32">
      <c r="A5315" s="37"/>
      <c r="C5315" s="59"/>
      <c r="E5315" s="60"/>
      <c r="F5315" s="60"/>
      <c r="G5315" s="60"/>
      <c r="H5315" s="38"/>
      <c r="U5315" s="61"/>
      <c r="V5315" s="61"/>
      <c r="AD5315" s="64"/>
      <c r="AE5315" s="64"/>
      <c r="AF5315" s="64"/>
    </row>
    <row r="5316" spans="1:32">
      <c r="A5316" s="37"/>
      <c r="C5316" s="59"/>
      <c r="E5316" s="60"/>
      <c r="F5316" s="60"/>
      <c r="G5316" s="60"/>
      <c r="H5316" s="38"/>
      <c r="U5316" s="61"/>
      <c r="V5316" s="61"/>
      <c r="AD5316" s="64"/>
      <c r="AE5316" s="64"/>
      <c r="AF5316" s="64"/>
    </row>
    <row r="5317" spans="1:32">
      <c r="A5317" s="37"/>
      <c r="C5317" s="59"/>
      <c r="E5317" s="60"/>
      <c r="F5317" s="60"/>
      <c r="G5317" s="60"/>
      <c r="H5317" s="38"/>
      <c r="U5317" s="61"/>
      <c r="V5317" s="61"/>
      <c r="AD5317" s="64"/>
      <c r="AE5317" s="64"/>
      <c r="AF5317" s="64"/>
    </row>
    <row r="5318" spans="1:32">
      <c r="A5318" s="37"/>
      <c r="C5318" s="59"/>
      <c r="E5318" s="60"/>
      <c r="F5318" s="60"/>
      <c r="G5318" s="60"/>
      <c r="H5318" s="38"/>
      <c r="U5318" s="61"/>
      <c r="V5318" s="61"/>
      <c r="AD5318" s="64"/>
      <c r="AE5318" s="64"/>
      <c r="AF5318" s="64"/>
    </row>
    <row r="5319" spans="1:32">
      <c r="A5319" s="37"/>
      <c r="C5319" s="59"/>
      <c r="E5319" s="60"/>
      <c r="F5319" s="60"/>
      <c r="G5319" s="60"/>
      <c r="H5319" s="38"/>
      <c r="U5319" s="61"/>
      <c r="V5319" s="61"/>
      <c r="AD5319" s="64"/>
      <c r="AE5319" s="64"/>
      <c r="AF5319" s="64"/>
    </row>
    <row r="5320" spans="1:32">
      <c r="A5320" s="37"/>
      <c r="C5320" s="59"/>
      <c r="E5320" s="60"/>
      <c r="F5320" s="60"/>
      <c r="G5320" s="60"/>
      <c r="H5320" s="38"/>
      <c r="U5320" s="61"/>
      <c r="V5320" s="61"/>
      <c r="AD5320" s="64"/>
      <c r="AE5320" s="64"/>
      <c r="AF5320" s="64"/>
    </row>
    <row r="5321" spans="1:32">
      <c r="A5321" s="37"/>
      <c r="C5321" s="59"/>
      <c r="E5321" s="60"/>
      <c r="F5321" s="60"/>
      <c r="G5321" s="60"/>
      <c r="H5321" s="38"/>
      <c r="U5321" s="61"/>
      <c r="V5321" s="61"/>
      <c r="AD5321" s="64"/>
      <c r="AE5321" s="64"/>
      <c r="AF5321" s="64"/>
    </row>
    <row r="5322" spans="1:32">
      <c r="A5322" s="37"/>
      <c r="C5322" s="59"/>
      <c r="E5322" s="60"/>
      <c r="F5322" s="60"/>
      <c r="G5322" s="60"/>
      <c r="H5322" s="38"/>
      <c r="U5322" s="61"/>
      <c r="V5322" s="61"/>
      <c r="AD5322" s="64"/>
      <c r="AE5322" s="64"/>
      <c r="AF5322" s="64"/>
    </row>
    <row r="5323" spans="1:32">
      <c r="A5323" s="37"/>
      <c r="C5323" s="59"/>
      <c r="E5323" s="60"/>
      <c r="F5323" s="60"/>
      <c r="G5323" s="60"/>
      <c r="H5323" s="38"/>
      <c r="U5323" s="61"/>
      <c r="V5323" s="61"/>
      <c r="AD5323" s="64"/>
      <c r="AE5323" s="64"/>
      <c r="AF5323" s="64"/>
    </row>
    <row r="5324" spans="1:32">
      <c r="A5324" s="37"/>
      <c r="C5324" s="59"/>
      <c r="E5324" s="60"/>
      <c r="F5324" s="60"/>
      <c r="G5324" s="60"/>
      <c r="H5324" s="38"/>
      <c r="U5324" s="61"/>
      <c r="V5324" s="61"/>
      <c r="AD5324" s="64"/>
      <c r="AE5324" s="64"/>
      <c r="AF5324" s="64"/>
    </row>
    <row r="5325" spans="1:32">
      <c r="A5325" s="37"/>
      <c r="C5325" s="59"/>
      <c r="E5325" s="60"/>
      <c r="F5325" s="60"/>
      <c r="G5325" s="60"/>
      <c r="H5325" s="38"/>
      <c r="U5325" s="61"/>
      <c r="V5325" s="61"/>
      <c r="AF5325" s="64"/>
    </row>
    <row r="5326" spans="1:32">
      <c r="A5326" s="37"/>
      <c r="C5326" s="59"/>
      <c r="E5326" s="60"/>
      <c r="F5326" s="60"/>
      <c r="G5326" s="60"/>
      <c r="H5326" s="38"/>
      <c r="U5326" s="61"/>
      <c r="V5326" s="61"/>
      <c r="AF5326" s="64"/>
    </row>
    <row r="5327" spans="1:32">
      <c r="A5327" s="37"/>
      <c r="C5327" s="59"/>
      <c r="E5327" s="60"/>
      <c r="F5327" s="60"/>
      <c r="G5327" s="60"/>
      <c r="H5327" s="38"/>
      <c r="U5327" s="61"/>
      <c r="V5327" s="61"/>
      <c r="AF5327" s="64"/>
    </row>
    <row r="5328" spans="1:32">
      <c r="A5328" s="37"/>
      <c r="C5328" s="59"/>
      <c r="E5328" s="60"/>
      <c r="F5328" s="60"/>
      <c r="G5328" s="60"/>
      <c r="H5328" s="38"/>
      <c r="U5328" s="61"/>
      <c r="V5328" s="61"/>
      <c r="AF5328" s="64"/>
    </row>
    <row r="5329" spans="1:32">
      <c r="A5329" s="37"/>
      <c r="C5329" s="59"/>
      <c r="E5329" s="60"/>
      <c r="F5329" s="60"/>
      <c r="G5329" s="60"/>
      <c r="H5329" s="38"/>
      <c r="U5329" s="61"/>
      <c r="V5329" s="61"/>
      <c r="AF5329" s="64"/>
    </row>
    <row r="5330" spans="1:32">
      <c r="A5330" s="37"/>
      <c r="C5330" s="59"/>
      <c r="E5330" s="60"/>
      <c r="F5330" s="60"/>
      <c r="G5330" s="60"/>
      <c r="H5330" s="38"/>
      <c r="U5330" s="61"/>
      <c r="V5330" s="61"/>
      <c r="AF5330" s="64"/>
    </row>
    <row r="5331" spans="1:32">
      <c r="A5331" s="37"/>
      <c r="C5331" s="59"/>
      <c r="E5331" s="60"/>
      <c r="F5331" s="60"/>
      <c r="G5331" s="60"/>
      <c r="H5331" s="38"/>
      <c r="U5331" s="61"/>
      <c r="V5331" s="61"/>
      <c r="AF5331" s="64"/>
    </row>
    <row r="5332" spans="1:32">
      <c r="A5332" s="37"/>
      <c r="C5332" s="59"/>
      <c r="E5332" s="60"/>
      <c r="F5332" s="60"/>
      <c r="G5332" s="60"/>
      <c r="H5332" s="38"/>
      <c r="U5332" s="61"/>
      <c r="V5332" s="61"/>
      <c r="AF5332" s="64"/>
    </row>
    <row r="5333" spans="1:32">
      <c r="A5333" s="37"/>
      <c r="C5333" s="59"/>
      <c r="E5333" s="60"/>
      <c r="F5333" s="60"/>
      <c r="G5333" s="60"/>
      <c r="H5333" s="38"/>
      <c r="U5333" s="61"/>
      <c r="V5333" s="61"/>
      <c r="AF5333" s="64"/>
    </row>
    <row r="5334" spans="1:32">
      <c r="A5334" s="37"/>
      <c r="C5334" s="59"/>
      <c r="E5334" s="60"/>
      <c r="F5334" s="60"/>
      <c r="G5334" s="60"/>
      <c r="H5334" s="38"/>
      <c r="U5334" s="61"/>
      <c r="V5334" s="61"/>
      <c r="AF5334" s="64"/>
    </row>
    <row r="5335" spans="1:32">
      <c r="A5335" s="37"/>
      <c r="C5335" s="59"/>
      <c r="E5335" s="60"/>
      <c r="F5335" s="60"/>
      <c r="G5335" s="60"/>
      <c r="H5335" s="38"/>
      <c r="U5335" s="61"/>
      <c r="V5335" s="61"/>
      <c r="AF5335" s="64"/>
    </row>
    <row r="5336" spans="1:32">
      <c r="A5336" s="37"/>
      <c r="C5336" s="59"/>
      <c r="E5336" s="60"/>
      <c r="F5336" s="60"/>
      <c r="G5336" s="60"/>
      <c r="H5336" s="38"/>
      <c r="U5336" s="61"/>
      <c r="V5336" s="61"/>
      <c r="AF5336" s="64"/>
    </row>
    <row r="5337" spans="1:32">
      <c r="A5337" s="37"/>
      <c r="C5337" s="59"/>
      <c r="E5337" s="60"/>
      <c r="F5337" s="60"/>
      <c r="G5337" s="60"/>
      <c r="H5337" s="38"/>
      <c r="U5337" s="61"/>
      <c r="V5337" s="61"/>
      <c r="AF5337" s="64"/>
    </row>
    <row r="5338" spans="1:32">
      <c r="A5338" s="37"/>
      <c r="C5338" s="59"/>
      <c r="E5338" s="60"/>
      <c r="F5338" s="60"/>
      <c r="G5338" s="60"/>
      <c r="H5338" s="38"/>
      <c r="U5338" s="61"/>
      <c r="V5338" s="61"/>
      <c r="AF5338" s="64"/>
    </row>
    <row r="5339" spans="1:32">
      <c r="A5339" s="37"/>
      <c r="C5339" s="59"/>
      <c r="E5339" s="60"/>
      <c r="F5339" s="60"/>
      <c r="G5339" s="60"/>
      <c r="H5339" s="38"/>
      <c r="U5339" s="61"/>
      <c r="V5339" s="61"/>
      <c r="AF5339" s="64"/>
    </row>
    <row r="5340" spans="1:32">
      <c r="A5340" s="37"/>
      <c r="C5340" s="59"/>
      <c r="E5340" s="60"/>
      <c r="F5340" s="60"/>
      <c r="G5340" s="60"/>
      <c r="H5340" s="38"/>
      <c r="U5340" s="61"/>
      <c r="V5340" s="61"/>
      <c r="AF5340" s="64"/>
    </row>
    <row r="5341" spans="1:32">
      <c r="A5341" s="37"/>
      <c r="C5341" s="59"/>
      <c r="E5341" s="60"/>
      <c r="F5341" s="60"/>
      <c r="G5341" s="60"/>
      <c r="H5341" s="38"/>
      <c r="U5341" s="61"/>
      <c r="V5341" s="61"/>
      <c r="AF5341" s="64"/>
    </row>
    <row r="5342" spans="1:32">
      <c r="A5342" s="37"/>
      <c r="C5342" s="59"/>
      <c r="E5342" s="60"/>
      <c r="F5342" s="60"/>
      <c r="G5342" s="60"/>
      <c r="H5342" s="38"/>
      <c r="U5342" s="61"/>
      <c r="V5342" s="61"/>
      <c r="AF5342" s="64"/>
    </row>
    <row r="5343" spans="1:32">
      <c r="A5343" s="37"/>
      <c r="C5343" s="59"/>
      <c r="E5343" s="60"/>
      <c r="F5343" s="60"/>
      <c r="G5343" s="60"/>
      <c r="H5343" s="38"/>
      <c r="U5343" s="61"/>
      <c r="V5343" s="61"/>
      <c r="AF5343" s="64"/>
    </row>
    <row r="5344" spans="1:32">
      <c r="A5344" s="37"/>
      <c r="C5344" s="59"/>
      <c r="E5344" s="60"/>
      <c r="F5344" s="60"/>
      <c r="G5344" s="60"/>
      <c r="H5344" s="38"/>
      <c r="U5344" s="61"/>
      <c r="V5344" s="61"/>
      <c r="AF5344" s="64"/>
    </row>
    <row r="5345" spans="1:33">
      <c r="A5345" s="37"/>
      <c r="C5345" s="59"/>
      <c r="E5345" s="60"/>
      <c r="F5345" s="60"/>
      <c r="G5345" s="60"/>
      <c r="H5345" s="38"/>
      <c r="U5345" s="61"/>
      <c r="V5345" s="61"/>
      <c r="AF5345" s="64"/>
    </row>
    <row r="5346" spans="1:33">
      <c r="A5346" s="37"/>
      <c r="C5346" s="59"/>
      <c r="E5346" s="60"/>
      <c r="F5346" s="60"/>
      <c r="G5346" s="60"/>
      <c r="H5346" s="38"/>
      <c r="U5346" s="61"/>
      <c r="V5346" s="61"/>
      <c r="AF5346" s="64"/>
    </row>
    <row r="5347" spans="1:33">
      <c r="A5347" s="37"/>
      <c r="C5347" s="59"/>
      <c r="E5347" s="60"/>
      <c r="F5347" s="60"/>
      <c r="G5347" s="60"/>
      <c r="H5347" s="38"/>
      <c r="U5347" s="61"/>
      <c r="V5347" s="61"/>
      <c r="AF5347" s="64"/>
    </row>
    <row r="5348" spans="1:33">
      <c r="A5348" s="37"/>
      <c r="C5348" s="59"/>
      <c r="E5348" s="60"/>
      <c r="F5348" s="60"/>
      <c r="G5348" s="60"/>
      <c r="H5348" s="38"/>
      <c r="U5348" s="61"/>
      <c r="V5348" s="61"/>
      <c r="AD5348" s="64"/>
      <c r="AE5348" s="64"/>
      <c r="AF5348" s="64"/>
    </row>
    <row r="5349" spans="1:33">
      <c r="A5349" s="37"/>
      <c r="C5349" s="59"/>
      <c r="E5349" s="60"/>
      <c r="F5349" s="60"/>
      <c r="G5349" s="60"/>
      <c r="H5349" s="38"/>
      <c r="U5349" s="61"/>
      <c r="V5349" s="61"/>
      <c r="AD5349" s="64"/>
      <c r="AE5349" s="64"/>
      <c r="AF5349" s="64"/>
    </row>
    <row r="5350" spans="1:33">
      <c r="A5350" s="37"/>
      <c r="C5350" s="59"/>
      <c r="E5350" s="60"/>
      <c r="F5350" s="60"/>
      <c r="G5350" s="60"/>
      <c r="H5350" s="38"/>
      <c r="U5350" s="61"/>
      <c r="V5350" s="61"/>
      <c r="AD5350" s="64"/>
      <c r="AE5350" s="64"/>
      <c r="AF5350" s="64"/>
    </row>
    <row r="5351" spans="1:33">
      <c r="A5351" s="37"/>
      <c r="C5351" s="59"/>
      <c r="E5351" s="60"/>
      <c r="F5351" s="60"/>
      <c r="G5351" s="60"/>
      <c r="H5351" s="38"/>
      <c r="U5351" s="61"/>
      <c r="V5351" s="61"/>
      <c r="AD5351" s="64"/>
      <c r="AE5351" s="64"/>
      <c r="AF5351" s="64"/>
    </row>
    <row r="5352" spans="1:33">
      <c r="A5352" s="37"/>
      <c r="C5352" s="59"/>
      <c r="E5352" s="60"/>
      <c r="F5352" s="60"/>
      <c r="G5352" s="60"/>
      <c r="H5352" s="38"/>
      <c r="U5352" s="61"/>
      <c r="V5352" s="61"/>
      <c r="AD5352" s="64"/>
      <c r="AE5352" s="64"/>
      <c r="AF5352" s="64"/>
    </row>
    <row r="5353" spans="1:33">
      <c r="A5353" s="37"/>
      <c r="C5353" s="59"/>
      <c r="E5353" s="60"/>
      <c r="F5353" s="60"/>
      <c r="G5353" s="60"/>
      <c r="H5353" s="38"/>
      <c r="U5353" s="61"/>
      <c r="V5353" s="61"/>
      <c r="AD5353" s="64"/>
      <c r="AE5353" s="64"/>
      <c r="AF5353" s="64"/>
    </row>
    <row r="5354" spans="1:33">
      <c r="A5354" s="37"/>
      <c r="C5354" s="59"/>
      <c r="E5354" s="60"/>
      <c r="F5354" s="60"/>
      <c r="G5354" s="60"/>
      <c r="H5354" s="38"/>
      <c r="U5354" s="61"/>
      <c r="V5354" s="61"/>
      <c r="AD5354" s="64"/>
      <c r="AE5354" s="64"/>
      <c r="AF5354" s="64"/>
    </row>
    <row r="5355" spans="1:33">
      <c r="A5355" s="37"/>
      <c r="C5355" s="59"/>
      <c r="E5355" s="60"/>
      <c r="F5355" s="60"/>
      <c r="G5355" s="60"/>
      <c r="H5355" s="38"/>
      <c r="U5355" s="61"/>
      <c r="V5355" s="61"/>
      <c r="AD5355" s="64"/>
      <c r="AE5355" s="64"/>
      <c r="AF5355" s="64"/>
    </row>
    <row r="5356" spans="1:33">
      <c r="A5356" s="37"/>
      <c r="C5356" s="59"/>
      <c r="E5356" s="60"/>
      <c r="F5356" s="60"/>
      <c r="G5356" s="60"/>
      <c r="H5356" s="38"/>
      <c r="N5356" s="37"/>
      <c r="U5356" s="23"/>
      <c r="V5356" s="23"/>
      <c r="AD5356" s="64"/>
      <c r="AE5356" s="64"/>
      <c r="AF5356" s="64"/>
    </row>
    <row r="5357" spans="1:33">
      <c r="A5357" s="37"/>
      <c r="C5357" s="59"/>
      <c r="E5357" s="60"/>
      <c r="F5357" s="60"/>
      <c r="G5357" s="60"/>
      <c r="H5357" s="38"/>
      <c r="N5357" s="37"/>
      <c r="U5357" s="23"/>
      <c r="V5357" s="23"/>
      <c r="AF5357" s="64"/>
    </row>
    <row r="5358" spans="1:33">
      <c r="A5358" s="37"/>
      <c r="C5358" s="59"/>
      <c r="E5358" s="60"/>
      <c r="F5358" s="60"/>
      <c r="G5358" s="60"/>
      <c r="H5358" s="38"/>
      <c r="N5358" s="37"/>
      <c r="U5358" s="23"/>
      <c r="V5358" s="23"/>
      <c r="AF5358" s="64"/>
    </row>
    <row r="5359" spans="1:33">
      <c r="A5359" s="37"/>
      <c r="C5359" s="59"/>
      <c r="E5359" s="60"/>
      <c r="F5359" s="60"/>
      <c r="G5359" s="60"/>
      <c r="H5359" s="38"/>
      <c r="N5359" s="37"/>
      <c r="U5359" s="23"/>
      <c r="V5359" s="23"/>
      <c r="AF5359" s="64"/>
    </row>
    <row r="5360" spans="1:33">
      <c r="A5360" s="37"/>
      <c r="C5360" s="59"/>
      <c r="E5360" s="60"/>
      <c r="F5360" s="60"/>
      <c r="G5360" s="60"/>
      <c r="H5360" s="38"/>
      <c r="N5360" s="37"/>
      <c r="U5360" s="23"/>
      <c r="V5360" s="23"/>
      <c r="AF5360" s="64"/>
      <c r="AG5360" s="64"/>
    </row>
    <row r="5361" spans="1:33">
      <c r="A5361" s="37"/>
      <c r="C5361" s="59"/>
      <c r="E5361" s="60"/>
      <c r="F5361" s="60"/>
      <c r="G5361" s="60"/>
      <c r="H5361" s="38"/>
      <c r="N5361" s="37"/>
      <c r="U5361" s="23"/>
      <c r="V5361" s="23"/>
      <c r="AF5361" s="64"/>
      <c r="AG5361" s="64"/>
    </row>
    <row r="5362" spans="1:33">
      <c r="A5362" s="37"/>
      <c r="C5362" s="59"/>
      <c r="E5362" s="60"/>
      <c r="F5362" s="60"/>
      <c r="G5362" s="60"/>
      <c r="H5362" s="38"/>
      <c r="U5362" s="61"/>
      <c r="V5362" s="61"/>
      <c r="AD5362" s="64"/>
      <c r="AE5362" s="64"/>
      <c r="AF5362" s="64"/>
    </row>
    <row r="5363" spans="1:33">
      <c r="A5363" s="37"/>
      <c r="C5363" s="59"/>
      <c r="E5363" s="60"/>
      <c r="F5363" s="60"/>
      <c r="G5363" s="60"/>
      <c r="H5363" s="38"/>
      <c r="U5363" s="61"/>
      <c r="V5363" s="61"/>
      <c r="AD5363" s="64"/>
      <c r="AE5363" s="64"/>
      <c r="AF5363" s="64"/>
    </row>
    <row r="5364" spans="1:33">
      <c r="A5364" s="37"/>
      <c r="C5364" s="59"/>
      <c r="E5364" s="60"/>
      <c r="F5364" s="60"/>
      <c r="G5364" s="60"/>
      <c r="H5364" s="38"/>
      <c r="U5364" s="61"/>
      <c r="V5364" s="61"/>
      <c r="AD5364" s="64"/>
      <c r="AE5364" s="64"/>
      <c r="AF5364" s="64"/>
    </row>
    <row r="5365" spans="1:33">
      <c r="A5365" s="37"/>
      <c r="C5365" s="59"/>
      <c r="E5365" s="60"/>
      <c r="F5365" s="60"/>
      <c r="G5365" s="60"/>
      <c r="H5365" s="38"/>
      <c r="U5365" s="61"/>
      <c r="V5365" s="61"/>
      <c r="AD5365" s="64"/>
      <c r="AE5365" s="64"/>
      <c r="AF5365" s="64"/>
    </row>
    <row r="5366" spans="1:33">
      <c r="A5366" s="37"/>
      <c r="C5366" s="59"/>
      <c r="E5366" s="60"/>
      <c r="F5366" s="60"/>
      <c r="G5366" s="60"/>
      <c r="H5366" s="38"/>
      <c r="U5366" s="61"/>
      <c r="V5366" s="61"/>
      <c r="AF5366" s="64"/>
    </row>
    <row r="5367" spans="1:33">
      <c r="A5367" s="37"/>
      <c r="C5367" s="59"/>
      <c r="E5367" s="60"/>
      <c r="F5367" s="60"/>
      <c r="G5367" s="60"/>
      <c r="H5367" s="38"/>
      <c r="U5367" s="61"/>
      <c r="V5367" s="61"/>
      <c r="AF5367" s="64"/>
    </row>
    <row r="5368" spans="1:33">
      <c r="A5368" s="37"/>
      <c r="C5368" s="59"/>
      <c r="E5368" s="60"/>
      <c r="F5368" s="60"/>
      <c r="G5368" s="60"/>
      <c r="H5368" s="38"/>
      <c r="U5368" s="61"/>
      <c r="V5368" s="61"/>
      <c r="AF5368" s="64"/>
    </row>
    <row r="5369" spans="1:33">
      <c r="A5369" s="37"/>
      <c r="C5369" s="59"/>
      <c r="E5369" s="60"/>
      <c r="F5369" s="60"/>
      <c r="G5369" s="60"/>
      <c r="H5369" s="38"/>
      <c r="U5369" s="61"/>
      <c r="V5369" s="61"/>
      <c r="AF5369" s="64"/>
    </row>
    <row r="5370" spans="1:33">
      <c r="A5370" s="37"/>
      <c r="C5370" s="59"/>
      <c r="E5370" s="60"/>
      <c r="F5370" s="60"/>
      <c r="G5370" s="60"/>
      <c r="H5370" s="38"/>
      <c r="U5370" s="61"/>
      <c r="V5370" s="61"/>
      <c r="AF5370" s="64"/>
    </row>
    <row r="5371" spans="1:33">
      <c r="A5371" s="37"/>
      <c r="C5371" s="59"/>
      <c r="E5371" s="60"/>
      <c r="F5371" s="60"/>
      <c r="G5371" s="60"/>
      <c r="H5371" s="38"/>
      <c r="U5371" s="61"/>
      <c r="V5371" s="61"/>
      <c r="AF5371" s="64"/>
      <c r="AG5371" s="64"/>
    </row>
    <row r="5372" spans="1:33">
      <c r="A5372" s="37"/>
      <c r="C5372" s="59"/>
      <c r="E5372" s="60"/>
      <c r="F5372" s="60"/>
      <c r="G5372" s="60"/>
      <c r="H5372" s="38"/>
      <c r="U5372" s="61"/>
      <c r="V5372" s="61"/>
      <c r="AF5372" s="64"/>
      <c r="AG5372" s="64"/>
    </row>
    <row r="5373" spans="1:33">
      <c r="A5373" s="37"/>
      <c r="C5373" s="59"/>
      <c r="E5373" s="60"/>
      <c r="F5373" s="60"/>
      <c r="G5373" s="60"/>
      <c r="H5373" s="38"/>
      <c r="U5373" s="61"/>
      <c r="V5373" s="61"/>
      <c r="AF5373" s="64"/>
      <c r="AG5373" s="64"/>
    </row>
    <row r="5374" spans="1:33">
      <c r="A5374" s="37"/>
      <c r="C5374" s="59"/>
      <c r="E5374" s="60"/>
      <c r="F5374" s="60"/>
      <c r="G5374" s="60"/>
      <c r="H5374" s="38"/>
      <c r="U5374" s="61"/>
      <c r="V5374" s="61"/>
      <c r="AF5374" s="64"/>
    </row>
    <row r="5375" spans="1:33">
      <c r="A5375" s="37"/>
      <c r="C5375" s="59"/>
      <c r="E5375" s="60"/>
      <c r="F5375" s="60"/>
      <c r="G5375" s="60"/>
      <c r="H5375" s="38"/>
      <c r="N5375" s="37"/>
      <c r="S5375" s="37"/>
      <c r="U5375" s="61"/>
      <c r="V5375" s="61"/>
      <c r="AF5375" s="64"/>
    </row>
    <row r="5376" spans="1:33">
      <c r="A5376" s="37"/>
      <c r="C5376" s="59"/>
      <c r="E5376" s="60"/>
      <c r="F5376" s="60"/>
      <c r="G5376" s="60"/>
      <c r="H5376" s="38"/>
      <c r="N5376" s="37"/>
      <c r="S5376" s="37"/>
      <c r="U5376" s="61"/>
      <c r="V5376" s="61"/>
      <c r="AD5376" s="64"/>
      <c r="AE5376" s="64"/>
      <c r="AF5376" s="64"/>
    </row>
    <row r="5377" spans="1:33">
      <c r="A5377" s="37"/>
      <c r="C5377" s="59"/>
      <c r="E5377" s="60"/>
      <c r="F5377" s="60"/>
      <c r="G5377" s="60"/>
      <c r="H5377" s="38"/>
      <c r="N5377" s="37"/>
      <c r="S5377" s="37"/>
      <c r="U5377" s="61"/>
      <c r="V5377" s="61"/>
      <c r="AF5377" s="64"/>
      <c r="AG5377" s="69"/>
    </row>
    <row r="5378" spans="1:33">
      <c r="A5378" s="37"/>
      <c r="C5378" s="59"/>
      <c r="E5378" s="60"/>
      <c r="F5378" s="60"/>
      <c r="G5378" s="60"/>
      <c r="H5378" s="38"/>
      <c r="N5378" s="37"/>
      <c r="S5378" s="37"/>
      <c r="U5378" s="61"/>
      <c r="V5378" s="61"/>
      <c r="AF5378" s="64"/>
      <c r="AG5378" s="69"/>
    </row>
    <row r="5379" spans="1:33">
      <c r="A5379" s="37"/>
      <c r="C5379" s="59"/>
      <c r="E5379" s="60"/>
      <c r="F5379" s="60"/>
      <c r="G5379" s="60"/>
      <c r="H5379" s="38"/>
      <c r="N5379" s="37"/>
      <c r="S5379" s="37"/>
      <c r="U5379" s="61"/>
      <c r="V5379" s="61"/>
      <c r="AF5379" s="64"/>
      <c r="AG5379" s="69"/>
    </row>
    <row r="5380" spans="1:33">
      <c r="A5380" s="37"/>
      <c r="C5380" s="59"/>
      <c r="E5380" s="60"/>
      <c r="F5380" s="60"/>
      <c r="G5380" s="60"/>
      <c r="H5380" s="38"/>
      <c r="N5380" s="37"/>
      <c r="S5380" s="37"/>
      <c r="U5380" s="61"/>
      <c r="V5380" s="61"/>
      <c r="AD5380" s="64"/>
      <c r="AE5380" s="64"/>
      <c r="AF5380" s="64"/>
      <c r="AG5380" s="69"/>
    </row>
    <row r="5381" spans="1:33">
      <c r="A5381" s="37"/>
      <c r="C5381" s="59"/>
      <c r="E5381" s="60"/>
      <c r="F5381" s="60"/>
      <c r="G5381" s="60"/>
      <c r="H5381" s="38"/>
      <c r="N5381" s="37"/>
      <c r="S5381" s="37"/>
      <c r="U5381" s="61"/>
      <c r="V5381" s="61"/>
      <c r="AF5381" s="64"/>
    </row>
    <row r="5382" spans="1:33">
      <c r="A5382" s="37"/>
      <c r="C5382" s="59"/>
      <c r="E5382" s="60"/>
      <c r="F5382" s="60"/>
      <c r="G5382" s="60"/>
      <c r="H5382" s="38"/>
      <c r="N5382" s="37"/>
      <c r="S5382" s="37"/>
      <c r="U5382" s="61"/>
      <c r="V5382" s="61"/>
      <c r="AF5382" s="64"/>
    </row>
    <row r="5383" spans="1:33">
      <c r="A5383" s="37"/>
      <c r="C5383" s="59"/>
      <c r="E5383" s="60"/>
      <c r="F5383" s="60"/>
      <c r="G5383" s="60"/>
      <c r="H5383" s="38"/>
      <c r="N5383" s="37"/>
      <c r="S5383" s="37"/>
      <c r="U5383" s="61"/>
      <c r="V5383" s="61"/>
      <c r="AF5383" s="64"/>
    </row>
    <row r="5384" spans="1:33">
      <c r="A5384" s="37"/>
      <c r="C5384" s="59"/>
      <c r="E5384" s="60"/>
      <c r="F5384" s="60"/>
      <c r="G5384" s="60"/>
      <c r="H5384" s="38"/>
      <c r="N5384" s="37"/>
      <c r="S5384" s="37"/>
      <c r="U5384" s="61"/>
      <c r="V5384" s="61"/>
      <c r="AF5384" s="64"/>
    </row>
    <row r="5385" spans="1:33">
      <c r="A5385" s="37"/>
      <c r="C5385" s="59"/>
      <c r="E5385" s="60"/>
      <c r="F5385" s="60"/>
      <c r="G5385" s="60"/>
      <c r="H5385" s="38"/>
      <c r="N5385" s="37"/>
      <c r="S5385" s="37"/>
      <c r="U5385" s="61"/>
      <c r="V5385" s="61"/>
      <c r="AF5385" s="64"/>
    </row>
    <row r="5386" spans="1:33">
      <c r="A5386" s="37"/>
      <c r="C5386" s="59"/>
      <c r="E5386" s="60"/>
      <c r="F5386" s="60"/>
      <c r="G5386" s="60"/>
      <c r="H5386" s="38"/>
      <c r="N5386" s="37"/>
      <c r="S5386" s="37"/>
      <c r="U5386" s="61"/>
      <c r="V5386" s="61"/>
      <c r="AF5386" s="64"/>
    </row>
    <row r="5387" spans="1:33">
      <c r="A5387" s="37"/>
      <c r="C5387" s="59"/>
      <c r="E5387" s="60"/>
      <c r="F5387" s="60"/>
      <c r="G5387" s="60"/>
      <c r="H5387" s="38"/>
      <c r="N5387" s="37"/>
      <c r="S5387" s="37"/>
      <c r="U5387" s="61"/>
      <c r="V5387" s="61"/>
      <c r="AF5387" s="64"/>
    </row>
    <row r="5388" spans="1:33">
      <c r="A5388" s="37"/>
      <c r="C5388" s="59"/>
      <c r="E5388" s="60"/>
      <c r="F5388" s="60"/>
      <c r="G5388" s="60"/>
      <c r="H5388" s="38"/>
      <c r="N5388" s="37"/>
      <c r="S5388" s="37"/>
      <c r="U5388" s="61"/>
      <c r="V5388" s="61"/>
      <c r="AF5388" s="64"/>
    </row>
    <row r="5389" spans="1:33">
      <c r="A5389" s="37"/>
      <c r="C5389" s="59"/>
      <c r="E5389" s="60"/>
      <c r="F5389" s="60"/>
      <c r="G5389" s="60"/>
      <c r="H5389" s="38"/>
      <c r="N5389" s="37"/>
      <c r="S5389" s="37"/>
      <c r="U5389" s="61"/>
      <c r="V5389" s="61"/>
      <c r="AF5389" s="64"/>
    </row>
    <row r="5390" spans="1:33">
      <c r="A5390" s="37"/>
      <c r="C5390" s="59"/>
      <c r="E5390" s="60"/>
      <c r="F5390" s="60"/>
      <c r="G5390" s="60"/>
      <c r="H5390" s="38"/>
      <c r="N5390" s="37"/>
      <c r="S5390" s="37"/>
      <c r="U5390" s="61"/>
      <c r="V5390" s="61"/>
      <c r="AF5390" s="64"/>
    </row>
    <row r="5391" spans="1:33">
      <c r="A5391" s="37"/>
      <c r="C5391" s="59"/>
      <c r="E5391" s="60"/>
      <c r="F5391" s="60"/>
      <c r="G5391" s="60"/>
      <c r="H5391" s="38"/>
      <c r="N5391" s="37"/>
      <c r="S5391" s="37"/>
      <c r="U5391" s="61"/>
      <c r="V5391" s="61"/>
      <c r="AF5391" s="64"/>
    </row>
    <row r="5392" spans="1:33">
      <c r="A5392" s="37"/>
      <c r="C5392" s="59"/>
      <c r="E5392" s="60"/>
      <c r="F5392" s="60"/>
      <c r="G5392" s="60"/>
      <c r="H5392" s="38"/>
      <c r="N5392" s="37"/>
      <c r="S5392" s="37"/>
      <c r="U5392" s="61"/>
      <c r="V5392" s="61"/>
      <c r="AF5392" s="64"/>
    </row>
    <row r="5393" spans="1:33">
      <c r="A5393" s="37"/>
      <c r="C5393" s="59"/>
      <c r="E5393" s="60"/>
      <c r="F5393" s="60"/>
      <c r="G5393" s="60"/>
      <c r="H5393" s="38"/>
      <c r="N5393" s="37"/>
      <c r="S5393" s="37"/>
      <c r="U5393" s="61"/>
      <c r="V5393" s="61"/>
      <c r="AF5393" s="64"/>
    </row>
    <row r="5394" spans="1:33">
      <c r="A5394" s="37"/>
      <c r="C5394" s="59"/>
      <c r="E5394" s="60"/>
      <c r="F5394" s="60"/>
      <c r="G5394" s="60"/>
      <c r="H5394" s="38"/>
      <c r="N5394" s="37"/>
      <c r="S5394" s="37"/>
      <c r="U5394" s="61"/>
      <c r="V5394" s="61"/>
      <c r="AF5394" s="64"/>
    </row>
    <row r="5395" spans="1:33">
      <c r="A5395" s="37"/>
      <c r="C5395" s="59"/>
      <c r="E5395" s="60"/>
      <c r="F5395" s="60"/>
      <c r="G5395" s="60"/>
      <c r="H5395" s="38"/>
      <c r="N5395" s="37"/>
      <c r="S5395" s="37"/>
      <c r="U5395" s="61"/>
      <c r="V5395" s="61"/>
      <c r="AF5395" s="64"/>
    </row>
    <row r="5396" spans="1:33">
      <c r="A5396" s="37"/>
      <c r="C5396" s="59"/>
      <c r="E5396" s="60"/>
      <c r="F5396" s="60"/>
      <c r="G5396" s="60"/>
      <c r="H5396" s="38"/>
      <c r="N5396" s="37"/>
      <c r="S5396" s="37"/>
      <c r="U5396" s="61"/>
      <c r="V5396" s="61"/>
      <c r="AF5396" s="64"/>
    </row>
    <row r="5397" spans="1:33">
      <c r="A5397" s="58"/>
      <c r="C5397" s="59"/>
      <c r="E5397" s="60"/>
      <c r="F5397" s="60"/>
      <c r="G5397" s="60"/>
      <c r="H5397" s="38"/>
      <c r="N5397" s="37"/>
      <c r="S5397" s="37"/>
      <c r="U5397" s="61"/>
      <c r="V5397" s="61"/>
      <c r="AF5397" s="64"/>
    </row>
    <row r="5398" spans="1:33">
      <c r="A5398" s="58"/>
      <c r="C5398" s="59"/>
      <c r="E5398" s="60"/>
      <c r="F5398" s="60"/>
      <c r="G5398" s="60"/>
      <c r="H5398" s="38"/>
      <c r="N5398" s="37"/>
      <c r="S5398" s="37"/>
      <c r="U5398" s="61"/>
      <c r="V5398" s="61"/>
      <c r="AF5398" s="64"/>
    </row>
    <row r="5399" spans="1:33">
      <c r="A5399" s="58"/>
      <c r="C5399" s="59"/>
      <c r="E5399" s="60"/>
      <c r="F5399" s="60"/>
      <c r="G5399" s="60"/>
      <c r="H5399" s="38"/>
      <c r="N5399" s="37"/>
      <c r="S5399" s="37"/>
      <c r="U5399" s="61"/>
      <c r="V5399" s="61"/>
      <c r="AF5399" s="64"/>
    </row>
    <row r="5400" spans="1:33">
      <c r="A5400" s="58"/>
      <c r="C5400" s="59"/>
      <c r="E5400" s="60"/>
      <c r="F5400" s="60"/>
      <c r="G5400" s="60"/>
      <c r="H5400" s="38"/>
      <c r="S5400" s="37"/>
      <c r="U5400" s="61"/>
      <c r="V5400" s="61"/>
      <c r="AF5400" s="64"/>
    </row>
    <row r="5401" spans="1:33">
      <c r="A5401" s="58"/>
      <c r="C5401" s="59"/>
      <c r="E5401" s="60"/>
      <c r="F5401" s="60"/>
      <c r="G5401" s="60"/>
      <c r="H5401" s="38"/>
      <c r="S5401" s="37"/>
      <c r="U5401" s="61"/>
      <c r="V5401" s="61"/>
      <c r="AF5401" s="64"/>
    </row>
    <row r="5402" spans="1:33">
      <c r="A5402" s="58"/>
      <c r="C5402" s="59"/>
      <c r="E5402" s="60"/>
      <c r="F5402" s="60"/>
      <c r="G5402" s="60"/>
      <c r="H5402" s="38"/>
      <c r="S5402" s="37"/>
      <c r="U5402" s="61"/>
      <c r="V5402" s="61"/>
      <c r="AF5402" s="64"/>
    </row>
    <row r="5403" spans="1:33">
      <c r="A5403" s="58"/>
      <c r="C5403" s="59"/>
      <c r="E5403" s="60"/>
      <c r="F5403" s="60"/>
      <c r="G5403" s="60"/>
      <c r="H5403" s="38"/>
      <c r="S5403" s="37"/>
      <c r="U5403" s="61"/>
      <c r="V5403" s="61"/>
      <c r="AD5403" s="64"/>
      <c r="AE5403" s="64"/>
      <c r="AF5403" s="64"/>
    </row>
    <row r="5404" spans="1:33">
      <c r="A5404" s="58"/>
      <c r="C5404" s="59"/>
      <c r="E5404" s="60"/>
      <c r="F5404" s="60"/>
      <c r="G5404" s="60"/>
      <c r="H5404" s="38"/>
      <c r="S5404" s="37"/>
      <c r="U5404" s="61"/>
      <c r="V5404" s="61"/>
      <c r="AF5404" s="64"/>
      <c r="AG5404" s="69"/>
    </row>
    <row r="5405" spans="1:33">
      <c r="A5405" s="58"/>
      <c r="C5405" s="59"/>
      <c r="E5405" s="60"/>
      <c r="F5405" s="60"/>
      <c r="G5405" s="60"/>
      <c r="H5405" s="38"/>
      <c r="S5405" s="37"/>
      <c r="U5405" s="61"/>
      <c r="V5405" s="61"/>
      <c r="AF5405" s="64"/>
      <c r="AG5405" s="69"/>
    </row>
    <row r="5406" spans="1:33">
      <c r="A5406" s="58"/>
      <c r="C5406" s="59"/>
      <c r="E5406" s="60"/>
      <c r="F5406" s="60"/>
      <c r="G5406" s="60"/>
      <c r="H5406" s="38"/>
      <c r="S5406" s="37"/>
      <c r="U5406" s="61"/>
      <c r="V5406" s="61"/>
      <c r="AF5406" s="64"/>
      <c r="AG5406" s="69"/>
    </row>
    <row r="5407" spans="1:33">
      <c r="A5407" s="58"/>
      <c r="C5407" s="59"/>
      <c r="E5407" s="60"/>
      <c r="F5407" s="60"/>
      <c r="G5407" s="60"/>
      <c r="H5407" s="38"/>
      <c r="S5407" s="37"/>
      <c r="U5407" s="61"/>
      <c r="V5407" s="61"/>
      <c r="AF5407" s="64"/>
      <c r="AG5407" s="69"/>
    </row>
    <row r="5408" spans="1:33">
      <c r="A5408" s="58"/>
      <c r="C5408" s="59"/>
      <c r="E5408" s="60"/>
      <c r="F5408" s="60"/>
      <c r="G5408" s="60"/>
      <c r="H5408" s="38"/>
      <c r="S5408" s="37"/>
      <c r="U5408" s="61"/>
      <c r="V5408" s="61"/>
      <c r="AF5408" s="64"/>
      <c r="AG5408" s="69"/>
    </row>
    <row r="5409" spans="1:33">
      <c r="A5409" s="58"/>
      <c r="C5409" s="59"/>
      <c r="E5409" s="60"/>
      <c r="F5409" s="60"/>
      <c r="G5409" s="60"/>
      <c r="H5409" s="38"/>
      <c r="S5409" s="37"/>
      <c r="U5409" s="61"/>
      <c r="V5409" s="61"/>
      <c r="AF5409" s="64"/>
      <c r="AG5409" s="69"/>
    </row>
    <row r="5410" spans="1:33">
      <c r="A5410" s="58"/>
      <c r="C5410" s="59"/>
      <c r="E5410" s="60"/>
      <c r="F5410" s="60"/>
      <c r="G5410" s="60"/>
      <c r="H5410" s="38"/>
      <c r="S5410" s="37"/>
      <c r="U5410" s="61"/>
      <c r="V5410" s="61"/>
      <c r="AF5410" s="64"/>
      <c r="AG5410" s="69"/>
    </row>
    <row r="5411" spans="1:33">
      <c r="A5411" s="58"/>
      <c r="C5411" s="59"/>
      <c r="E5411" s="60"/>
      <c r="F5411" s="60"/>
      <c r="G5411" s="60"/>
      <c r="H5411" s="38"/>
      <c r="S5411" s="37"/>
      <c r="U5411" s="61"/>
      <c r="V5411" s="61"/>
      <c r="AD5411" s="64"/>
      <c r="AE5411" s="64"/>
      <c r="AF5411" s="64"/>
      <c r="AG5411" s="69"/>
    </row>
    <row r="5412" spans="1:33">
      <c r="A5412" s="58"/>
      <c r="C5412" s="59"/>
      <c r="E5412" s="60"/>
      <c r="F5412" s="60"/>
      <c r="G5412" s="60"/>
      <c r="H5412" s="38"/>
      <c r="S5412" s="37"/>
      <c r="U5412" s="61"/>
      <c r="V5412" s="61"/>
      <c r="AD5412" s="64"/>
      <c r="AE5412" s="64"/>
      <c r="AF5412" s="64"/>
      <c r="AG5412" s="69"/>
    </row>
    <row r="5413" spans="1:33">
      <c r="A5413" s="58"/>
      <c r="C5413" s="59"/>
      <c r="E5413" s="60"/>
      <c r="F5413" s="60"/>
      <c r="G5413" s="60"/>
      <c r="H5413" s="38"/>
      <c r="S5413" s="37"/>
      <c r="U5413" s="61"/>
      <c r="V5413" s="61"/>
      <c r="AF5413" s="64"/>
    </row>
    <row r="5414" spans="1:33">
      <c r="A5414" s="58"/>
      <c r="C5414" s="59"/>
      <c r="E5414" s="60"/>
      <c r="F5414" s="60"/>
      <c r="G5414" s="60"/>
      <c r="H5414" s="38"/>
      <c r="S5414" s="37"/>
      <c r="U5414" s="61"/>
      <c r="V5414" s="61"/>
      <c r="AF5414" s="64"/>
    </row>
    <row r="5415" spans="1:33">
      <c r="A5415" s="58"/>
      <c r="C5415" s="59"/>
      <c r="E5415" s="60"/>
      <c r="F5415" s="60"/>
      <c r="G5415" s="60"/>
      <c r="H5415" s="38"/>
      <c r="S5415" s="37"/>
      <c r="U5415" s="61"/>
      <c r="V5415" s="61"/>
      <c r="AF5415" s="64"/>
    </row>
    <row r="5416" spans="1:33">
      <c r="A5416" s="58"/>
      <c r="C5416" s="59"/>
      <c r="E5416" s="60"/>
      <c r="F5416" s="60"/>
      <c r="G5416" s="60"/>
      <c r="H5416" s="38"/>
      <c r="S5416" s="37"/>
      <c r="U5416" s="61"/>
      <c r="V5416" s="61"/>
      <c r="AF5416" s="64"/>
    </row>
    <row r="5417" spans="1:33">
      <c r="A5417" s="58"/>
      <c r="C5417" s="59"/>
      <c r="E5417" s="60"/>
      <c r="F5417" s="60"/>
      <c r="G5417" s="60"/>
      <c r="H5417" s="38"/>
      <c r="S5417" s="37"/>
      <c r="U5417" s="61"/>
      <c r="V5417" s="61"/>
      <c r="AF5417" s="64"/>
    </row>
    <row r="5418" spans="1:33">
      <c r="A5418" s="58"/>
      <c r="C5418" s="59"/>
      <c r="E5418" s="60"/>
      <c r="F5418" s="60"/>
      <c r="G5418" s="60"/>
      <c r="H5418" s="38"/>
      <c r="S5418" s="37"/>
      <c r="U5418" s="61"/>
      <c r="V5418" s="61"/>
      <c r="AF5418" s="64"/>
    </row>
    <row r="5419" spans="1:33">
      <c r="A5419" s="58"/>
      <c r="C5419" s="59"/>
      <c r="E5419" s="60"/>
      <c r="F5419" s="60"/>
      <c r="G5419" s="60"/>
      <c r="H5419" s="38"/>
      <c r="S5419" s="37"/>
      <c r="U5419" s="61"/>
      <c r="V5419" s="61"/>
      <c r="AF5419" s="64"/>
    </row>
    <row r="5420" spans="1:33">
      <c r="A5420" s="58"/>
      <c r="C5420" s="59"/>
      <c r="E5420" s="60"/>
      <c r="F5420" s="60"/>
      <c r="G5420" s="60"/>
      <c r="H5420" s="38"/>
      <c r="S5420" s="37"/>
      <c r="U5420" s="61"/>
      <c r="V5420" s="61"/>
      <c r="AF5420" s="64"/>
    </row>
    <row r="5421" spans="1:33">
      <c r="A5421" s="58"/>
      <c r="C5421" s="59"/>
      <c r="E5421" s="60"/>
      <c r="F5421" s="60"/>
      <c r="G5421" s="60"/>
      <c r="H5421" s="38"/>
      <c r="S5421" s="37"/>
      <c r="U5421" s="61"/>
      <c r="V5421" s="61"/>
      <c r="AF5421" s="64"/>
    </row>
    <row r="5422" spans="1:33">
      <c r="A5422" s="58"/>
      <c r="C5422" s="59"/>
      <c r="E5422" s="60"/>
      <c r="F5422" s="60"/>
      <c r="G5422" s="60"/>
      <c r="H5422" s="38"/>
      <c r="S5422" s="37"/>
      <c r="U5422" s="61"/>
      <c r="V5422" s="61"/>
      <c r="AF5422" s="64"/>
    </row>
    <row r="5423" spans="1:33">
      <c r="A5423" s="58"/>
      <c r="C5423" s="59"/>
      <c r="E5423" s="60"/>
      <c r="F5423" s="60"/>
      <c r="G5423" s="60"/>
      <c r="H5423" s="38"/>
      <c r="S5423" s="37"/>
      <c r="U5423" s="61"/>
      <c r="V5423" s="61"/>
      <c r="AF5423" s="64"/>
    </row>
    <row r="5424" spans="1:33">
      <c r="A5424" s="58"/>
      <c r="C5424" s="59"/>
      <c r="E5424" s="60"/>
      <c r="F5424" s="60"/>
      <c r="G5424" s="60"/>
      <c r="H5424" s="38"/>
      <c r="S5424" s="37"/>
      <c r="U5424" s="61"/>
      <c r="V5424" s="61"/>
      <c r="AF5424" s="64"/>
    </row>
    <row r="5425" spans="1:33">
      <c r="A5425" s="58"/>
      <c r="C5425" s="59"/>
      <c r="E5425" s="60"/>
      <c r="F5425" s="60"/>
      <c r="G5425" s="60"/>
      <c r="H5425" s="38"/>
      <c r="S5425" s="37"/>
      <c r="U5425" s="61"/>
      <c r="V5425" s="61"/>
      <c r="AF5425" s="64"/>
    </row>
    <row r="5426" spans="1:33">
      <c r="A5426" s="58"/>
      <c r="C5426" s="59"/>
      <c r="E5426" s="60"/>
      <c r="F5426" s="60"/>
      <c r="G5426" s="60"/>
      <c r="H5426" s="38"/>
      <c r="S5426" s="37"/>
      <c r="U5426" s="61"/>
      <c r="V5426" s="61"/>
      <c r="AF5426" s="64"/>
    </row>
    <row r="5427" spans="1:33">
      <c r="A5427" s="58"/>
      <c r="C5427" s="59"/>
      <c r="E5427" s="60"/>
      <c r="F5427" s="60"/>
      <c r="G5427" s="60"/>
      <c r="H5427" s="38"/>
      <c r="S5427" s="37"/>
      <c r="U5427" s="61"/>
      <c r="V5427" s="61"/>
      <c r="AF5427" s="64"/>
    </row>
    <row r="5428" spans="1:33">
      <c r="A5428" s="58"/>
      <c r="C5428" s="59"/>
      <c r="E5428" s="60"/>
      <c r="F5428" s="60"/>
      <c r="G5428" s="60"/>
      <c r="H5428" s="38"/>
      <c r="S5428" s="37"/>
      <c r="U5428" s="61"/>
      <c r="V5428" s="61"/>
      <c r="AF5428" s="64"/>
    </row>
    <row r="5429" spans="1:33">
      <c r="A5429" s="58"/>
      <c r="C5429" s="59"/>
      <c r="E5429" s="60"/>
      <c r="F5429" s="60"/>
      <c r="G5429" s="60"/>
      <c r="H5429" s="38"/>
      <c r="S5429" s="37"/>
      <c r="U5429" s="61"/>
      <c r="V5429" s="61"/>
      <c r="AF5429" s="64"/>
    </row>
    <row r="5430" spans="1:33">
      <c r="A5430" s="58"/>
      <c r="C5430" s="59"/>
      <c r="E5430" s="60"/>
      <c r="F5430" s="60"/>
      <c r="G5430" s="60"/>
      <c r="H5430" s="38"/>
      <c r="S5430" s="37"/>
      <c r="U5430" s="61"/>
      <c r="V5430" s="61"/>
      <c r="AD5430" s="64"/>
      <c r="AE5430" s="64"/>
      <c r="AF5430" s="64"/>
    </row>
    <row r="5431" spans="1:33">
      <c r="A5431" s="58"/>
      <c r="C5431" s="59"/>
      <c r="E5431" s="60"/>
      <c r="F5431" s="60"/>
      <c r="G5431" s="60"/>
      <c r="H5431" s="38"/>
      <c r="S5431" s="37"/>
      <c r="U5431" s="61"/>
      <c r="V5431" s="61"/>
      <c r="AF5431" s="64"/>
      <c r="AG5431" s="64"/>
    </row>
    <row r="5432" spans="1:33">
      <c r="A5432" s="58"/>
      <c r="C5432" s="59"/>
      <c r="E5432" s="60"/>
      <c r="F5432" s="60"/>
      <c r="G5432" s="60"/>
      <c r="H5432" s="38"/>
      <c r="S5432" s="37"/>
      <c r="U5432" s="61"/>
      <c r="V5432" s="61"/>
      <c r="AF5432" s="64"/>
      <c r="AG5432" s="64"/>
    </row>
    <row r="5433" spans="1:33">
      <c r="A5433" s="58"/>
      <c r="C5433" s="59"/>
      <c r="E5433" s="60"/>
      <c r="F5433" s="60"/>
      <c r="G5433" s="60"/>
      <c r="H5433" s="38"/>
      <c r="S5433" s="37"/>
      <c r="U5433" s="61"/>
      <c r="V5433" s="61"/>
      <c r="AF5433" s="64"/>
      <c r="AG5433" s="64"/>
    </row>
    <row r="5434" spans="1:33">
      <c r="A5434" s="58"/>
      <c r="C5434" s="59"/>
      <c r="E5434" s="60"/>
      <c r="F5434" s="60"/>
      <c r="G5434" s="60"/>
      <c r="H5434" s="38"/>
      <c r="S5434" s="37"/>
      <c r="U5434" s="61"/>
      <c r="V5434" s="61"/>
      <c r="AF5434" s="64"/>
      <c r="AG5434" s="64"/>
    </row>
    <row r="5435" spans="1:33">
      <c r="A5435" s="58"/>
      <c r="C5435" s="59"/>
      <c r="E5435" s="60"/>
      <c r="F5435" s="60"/>
      <c r="G5435" s="60"/>
      <c r="H5435" s="38"/>
      <c r="S5435" s="37"/>
      <c r="U5435" s="61"/>
      <c r="V5435" s="61"/>
      <c r="AF5435" s="64"/>
      <c r="AG5435" s="64"/>
    </row>
    <row r="5436" spans="1:33">
      <c r="A5436" s="58"/>
      <c r="C5436" s="59"/>
      <c r="E5436" s="60"/>
      <c r="F5436" s="60"/>
      <c r="G5436" s="60"/>
      <c r="H5436" s="38"/>
      <c r="S5436" s="37"/>
      <c r="U5436" s="61"/>
      <c r="V5436" s="61"/>
      <c r="AF5436" s="64"/>
      <c r="AG5436" s="64"/>
    </row>
    <row r="5437" spans="1:33">
      <c r="A5437" s="58"/>
      <c r="C5437" s="59"/>
      <c r="E5437" s="60"/>
      <c r="F5437" s="60"/>
      <c r="G5437" s="60"/>
      <c r="H5437" s="38"/>
      <c r="S5437" s="37"/>
      <c r="U5437" s="61"/>
      <c r="V5437" s="61"/>
      <c r="AF5437" s="64"/>
      <c r="AG5437" s="64"/>
    </row>
    <row r="5438" spans="1:33">
      <c r="A5438" s="58"/>
      <c r="C5438" s="59"/>
      <c r="E5438" s="60"/>
      <c r="F5438" s="60"/>
      <c r="G5438" s="60"/>
      <c r="H5438" s="38"/>
      <c r="S5438" s="37"/>
      <c r="U5438" s="61"/>
      <c r="V5438" s="61"/>
      <c r="AF5438" s="64"/>
      <c r="AG5438" s="64"/>
    </row>
    <row r="5439" spans="1:33">
      <c r="A5439" s="58"/>
      <c r="C5439" s="59"/>
      <c r="E5439" s="60"/>
      <c r="F5439" s="60"/>
      <c r="G5439" s="60"/>
      <c r="H5439" s="38"/>
      <c r="S5439" s="37"/>
      <c r="U5439" s="61"/>
      <c r="V5439" s="61"/>
      <c r="AF5439" s="64"/>
      <c r="AG5439" s="64"/>
    </row>
    <row r="5440" spans="1:33">
      <c r="A5440" s="58"/>
      <c r="C5440" s="59"/>
      <c r="E5440" s="60"/>
      <c r="F5440" s="60"/>
      <c r="G5440" s="60"/>
      <c r="H5440" s="38"/>
      <c r="S5440" s="37"/>
      <c r="U5440" s="61"/>
      <c r="V5440" s="61"/>
      <c r="AF5440" s="64"/>
      <c r="AG5440" s="64"/>
    </row>
    <row r="5441" spans="1:33">
      <c r="A5441" s="58"/>
      <c r="C5441" s="59"/>
      <c r="E5441" s="60"/>
      <c r="F5441" s="60"/>
      <c r="G5441" s="60"/>
      <c r="H5441" s="38"/>
      <c r="S5441" s="37"/>
      <c r="U5441" s="61"/>
      <c r="V5441" s="61"/>
      <c r="AF5441" s="64"/>
      <c r="AG5441" s="64"/>
    </row>
    <row r="5442" spans="1:33">
      <c r="A5442" s="58"/>
      <c r="C5442" s="59"/>
      <c r="E5442" s="60"/>
      <c r="F5442" s="60"/>
      <c r="G5442" s="60"/>
      <c r="H5442" s="38"/>
      <c r="S5442" s="37"/>
      <c r="U5442" s="61"/>
      <c r="V5442" s="61"/>
      <c r="AF5442" s="64"/>
      <c r="AG5442" s="64"/>
    </row>
    <row r="5443" spans="1:33">
      <c r="A5443" s="58"/>
      <c r="C5443" s="59"/>
      <c r="E5443" s="60"/>
      <c r="F5443" s="60"/>
      <c r="G5443" s="60"/>
      <c r="H5443" s="38"/>
      <c r="S5443" s="37"/>
      <c r="U5443" s="61"/>
      <c r="V5443" s="61"/>
      <c r="AF5443" s="64"/>
      <c r="AG5443" s="64"/>
    </row>
    <row r="5444" spans="1:33">
      <c r="A5444" s="58"/>
      <c r="C5444" s="59"/>
      <c r="E5444" s="60"/>
      <c r="F5444" s="60"/>
      <c r="G5444" s="60"/>
      <c r="H5444" s="38"/>
      <c r="U5444" s="61"/>
      <c r="V5444" s="61"/>
      <c r="AF5444" s="64"/>
      <c r="AG5444" s="64"/>
    </row>
    <row r="5445" spans="1:33">
      <c r="A5445" s="58"/>
      <c r="C5445" s="59"/>
      <c r="E5445" s="60"/>
      <c r="F5445" s="60"/>
      <c r="G5445" s="60"/>
      <c r="H5445" s="38"/>
      <c r="U5445" s="61"/>
      <c r="V5445" s="61"/>
      <c r="AF5445" s="64"/>
      <c r="AG5445" s="64"/>
    </row>
    <row r="5446" spans="1:33">
      <c r="A5446" s="58"/>
      <c r="C5446" s="59"/>
      <c r="E5446" s="60"/>
      <c r="F5446" s="60"/>
      <c r="G5446" s="60"/>
      <c r="H5446" s="38"/>
      <c r="U5446" s="61"/>
      <c r="V5446" s="61"/>
      <c r="AF5446" s="64"/>
      <c r="AG5446" s="64"/>
    </row>
    <row r="5447" spans="1:33">
      <c r="A5447" s="58"/>
      <c r="C5447" s="59"/>
      <c r="E5447" s="60"/>
      <c r="F5447" s="60"/>
      <c r="G5447" s="60"/>
      <c r="H5447" s="38"/>
      <c r="U5447" s="61"/>
      <c r="V5447" s="61"/>
      <c r="AF5447" s="64"/>
    </row>
    <row r="5448" spans="1:33">
      <c r="A5448" s="58"/>
      <c r="C5448" s="59"/>
      <c r="E5448" s="60"/>
      <c r="F5448" s="60"/>
      <c r="G5448" s="60"/>
      <c r="H5448" s="38"/>
      <c r="U5448" s="61"/>
      <c r="V5448" s="61"/>
      <c r="AF5448" s="64"/>
    </row>
    <row r="5449" spans="1:33">
      <c r="A5449" s="58"/>
      <c r="C5449" s="59"/>
      <c r="E5449" s="60"/>
      <c r="F5449" s="60"/>
      <c r="G5449" s="60"/>
      <c r="H5449" s="38"/>
      <c r="U5449" s="61"/>
      <c r="V5449" s="61"/>
      <c r="AF5449" s="64"/>
    </row>
    <row r="5450" spans="1:33">
      <c r="A5450" s="58"/>
      <c r="C5450" s="59"/>
      <c r="E5450" s="60"/>
      <c r="F5450" s="60"/>
      <c r="G5450" s="60"/>
      <c r="H5450" s="38"/>
      <c r="U5450" s="61"/>
      <c r="V5450" s="61"/>
      <c r="AF5450" s="64"/>
    </row>
    <row r="5451" spans="1:33">
      <c r="A5451" s="58"/>
      <c r="C5451" s="59"/>
      <c r="E5451" s="60"/>
      <c r="F5451" s="60"/>
      <c r="G5451" s="60"/>
      <c r="H5451" s="38"/>
      <c r="U5451" s="61"/>
      <c r="V5451" s="61"/>
      <c r="AF5451" s="64"/>
    </row>
    <row r="5452" spans="1:33">
      <c r="A5452" s="58"/>
      <c r="C5452" s="59"/>
      <c r="E5452" s="60"/>
      <c r="F5452" s="60"/>
      <c r="G5452" s="60"/>
      <c r="H5452" s="38"/>
      <c r="U5452" s="61"/>
      <c r="V5452" s="61"/>
      <c r="AF5452" s="64"/>
    </row>
    <row r="5453" spans="1:33">
      <c r="A5453" s="58"/>
      <c r="C5453" s="59"/>
      <c r="E5453" s="60"/>
      <c r="F5453" s="60"/>
      <c r="G5453" s="60"/>
      <c r="H5453" s="38"/>
      <c r="U5453" s="61"/>
      <c r="V5453" s="61"/>
      <c r="AF5453" s="64"/>
    </row>
    <row r="5454" spans="1:33">
      <c r="A5454" s="58"/>
      <c r="C5454" s="59"/>
      <c r="E5454" s="60"/>
      <c r="F5454" s="60"/>
      <c r="G5454" s="60"/>
      <c r="H5454" s="38"/>
      <c r="U5454" s="61"/>
      <c r="V5454" s="61"/>
      <c r="AF5454" s="64"/>
    </row>
    <row r="5455" spans="1:33">
      <c r="A5455" s="58"/>
      <c r="C5455" s="59"/>
      <c r="E5455" s="60"/>
      <c r="F5455" s="60"/>
      <c r="G5455" s="60"/>
      <c r="H5455" s="38"/>
      <c r="U5455" s="61"/>
      <c r="V5455" s="61"/>
      <c r="AF5455" s="64"/>
    </row>
    <row r="5456" spans="1:33">
      <c r="A5456" s="58"/>
      <c r="C5456" s="59"/>
      <c r="E5456" s="60"/>
      <c r="F5456" s="60"/>
      <c r="G5456" s="60"/>
      <c r="H5456" s="38"/>
      <c r="U5456" s="61"/>
      <c r="V5456" s="61"/>
      <c r="AF5456" s="64"/>
    </row>
    <row r="5457" spans="1:33">
      <c r="A5457" s="58"/>
      <c r="C5457" s="59"/>
      <c r="E5457" s="60"/>
      <c r="F5457" s="60"/>
      <c r="G5457" s="60"/>
      <c r="H5457" s="38"/>
      <c r="U5457" s="61"/>
      <c r="V5457" s="61"/>
      <c r="AF5457" s="64"/>
    </row>
    <row r="5458" spans="1:33">
      <c r="A5458" s="58"/>
      <c r="C5458" s="59"/>
      <c r="E5458" s="60"/>
      <c r="F5458" s="60"/>
      <c r="G5458" s="60"/>
      <c r="H5458" s="38"/>
      <c r="U5458" s="61"/>
      <c r="V5458" s="61"/>
      <c r="AF5458" s="64"/>
    </row>
    <row r="5459" spans="1:33">
      <c r="A5459" s="58"/>
      <c r="C5459" s="59"/>
      <c r="E5459" s="60"/>
      <c r="F5459" s="60"/>
      <c r="G5459" s="60"/>
      <c r="H5459" s="38"/>
      <c r="U5459" s="61"/>
      <c r="V5459" s="61"/>
      <c r="AF5459" s="64"/>
    </row>
    <row r="5460" spans="1:33">
      <c r="A5460" s="58"/>
      <c r="C5460" s="59"/>
      <c r="E5460" s="60"/>
      <c r="F5460" s="60"/>
      <c r="G5460" s="60"/>
      <c r="H5460" s="38"/>
      <c r="U5460" s="61"/>
      <c r="V5460" s="61"/>
      <c r="AF5460" s="64"/>
    </row>
    <row r="5461" spans="1:33">
      <c r="A5461" s="58"/>
      <c r="C5461" s="59"/>
      <c r="E5461" s="60"/>
      <c r="F5461" s="60"/>
      <c r="G5461" s="60"/>
      <c r="H5461" s="38"/>
      <c r="U5461" s="61"/>
      <c r="V5461" s="61"/>
      <c r="AF5461" s="64"/>
    </row>
    <row r="5462" spans="1:33">
      <c r="A5462" s="58"/>
      <c r="C5462" s="59"/>
      <c r="E5462" s="60"/>
      <c r="F5462" s="60"/>
      <c r="G5462" s="60"/>
      <c r="H5462" s="38"/>
      <c r="U5462" s="61"/>
      <c r="V5462" s="61"/>
      <c r="AF5462" s="64"/>
    </row>
    <row r="5463" spans="1:33">
      <c r="A5463" s="58"/>
      <c r="C5463" s="59"/>
      <c r="E5463" s="60"/>
      <c r="F5463" s="60"/>
      <c r="G5463" s="60"/>
      <c r="H5463" s="38"/>
      <c r="U5463" s="61"/>
      <c r="V5463" s="61"/>
      <c r="AF5463" s="64"/>
    </row>
    <row r="5464" spans="1:33">
      <c r="A5464" s="58"/>
      <c r="C5464" s="59"/>
      <c r="E5464" s="60"/>
      <c r="F5464" s="60"/>
      <c r="G5464" s="60"/>
      <c r="H5464" s="38"/>
      <c r="U5464" s="61"/>
      <c r="V5464" s="61"/>
      <c r="AF5464" s="64"/>
    </row>
    <row r="5465" spans="1:33">
      <c r="A5465" s="58"/>
      <c r="C5465" s="59"/>
      <c r="E5465" s="60"/>
      <c r="F5465" s="60"/>
      <c r="G5465" s="60"/>
      <c r="H5465" s="38"/>
      <c r="U5465" s="61"/>
      <c r="V5465" s="61"/>
      <c r="AF5465" s="64"/>
    </row>
    <row r="5466" spans="1:33">
      <c r="A5466" s="58"/>
      <c r="C5466" s="59"/>
      <c r="E5466" s="60"/>
      <c r="F5466" s="60"/>
      <c r="G5466" s="60"/>
      <c r="H5466" s="38"/>
      <c r="U5466" s="61"/>
      <c r="V5466" s="61"/>
      <c r="AF5466" s="64"/>
      <c r="AG5466" s="64"/>
    </row>
    <row r="5467" spans="1:33">
      <c r="A5467" s="58"/>
      <c r="C5467" s="59"/>
      <c r="E5467" s="60"/>
      <c r="F5467" s="60"/>
      <c r="G5467" s="60"/>
      <c r="H5467" s="38"/>
      <c r="U5467" s="61"/>
      <c r="V5467" s="61"/>
      <c r="AF5467" s="64"/>
      <c r="AG5467" s="64"/>
    </row>
    <row r="5468" spans="1:33">
      <c r="A5468" s="58"/>
      <c r="C5468" s="59"/>
      <c r="E5468" s="60"/>
      <c r="F5468" s="60"/>
      <c r="G5468" s="60"/>
      <c r="H5468" s="38"/>
      <c r="U5468" s="61"/>
      <c r="V5468" s="61"/>
      <c r="AF5468" s="64"/>
      <c r="AG5468" s="64"/>
    </row>
    <row r="5469" spans="1:33">
      <c r="A5469" s="58"/>
      <c r="C5469" s="59"/>
      <c r="E5469" s="60"/>
      <c r="F5469" s="60"/>
      <c r="G5469" s="60"/>
      <c r="H5469" s="38"/>
      <c r="U5469" s="61"/>
      <c r="V5469" s="61"/>
      <c r="AF5469" s="64"/>
      <c r="AG5469" s="64"/>
    </row>
    <row r="5470" spans="1:33">
      <c r="A5470" s="58"/>
      <c r="C5470" s="59"/>
      <c r="E5470" s="60"/>
      <c r="F5470" s="60"/>
      <c r="G5470" s="60"/>
      <c r="H5470" s="38"/>
      <c r="U5470" s="61"/>
      <c r="V5470" s="61"/>
      <c r="AF5470" s="64"/>
      <c r="AG5470" s="64"/>
    </row>
    <row r="5471" spans="1:33">
      <c r="A5471" s="58"/>
      <c r="C5471" s="59"/>
      <c r="E5471" s="60"/>
      <c r="F5471" s="60"/>
      <c r="G5471" s="60"/>
      <c r="H5471" s="38"/>
      <c r="U5471" s="61"/>
      <c r="V5471" s="61"/>
      <c r="AF5471" s="64"/>
      <c r="AG5471" s="64"/>
    </row>
    <row r="5472" spans="1:33">
      <c r="A5472" s="58"/>
      <c r="C5472" s="59"/>
      <c r="E5472" s="60"/>
      <c r="F5472" s="60"/>
      <c r="G5472" s="60"/>
      <c r="H5472" s="38"/>
      <c r="U5472" s="61"/>
      <c r="V5472" s="61"/>
      <c r="AF5472" s="64"/>
    </row>
    <row r="5473" spans="1:32">
      <c r="A5473" s="58"/>
      <c r="C5473" s="59"/>
      <c r="E5473" s="60"/>
      <c r="F5473" s="60"/>
      <c r="G5473" s="60"/>
      <c r="H5473" s="38"/>
      <c r="U5473" s="61"/>
      <c r="V5473" s="61"/>
      <c r="AF5473" s="64"/>
    </row>
    <row r="5474" spans="1:32">
      <c r="A5474" s="58"/>
      <c r="C5474" s="59"/>
      <c r="E5474" s="60"/>
      <c r="F5474" s="60"/>
      <c r="G5474" s="60"/>
      <c r="H5474" s="38"/>
      <c r="U5474" s="61"/>
      <c r="V5474" s="61"/>
      <c r="AF5474" s="64"/>
    </row>
    <row r="5475" spans="1:32">
      <c r="A5475" s="58"/>
      <c r="C5475" s="59"/>
      <c r="E5475" s="60"/>
      <c r="F5475" s="60"/>
      <c r="G5475" s="60"/>
      <c r="H5475" s="38"/>
      <c r="U5475" s="61"/>
      <c r="V5475" s="61"/>
      <c r="AF5475" s="64"/>
    </row>
    <row r="5476" spans="1:32">
      <c r="A5476" s="58"/>
      <c r="C5476" s="59"/>
      <c r="E5476" s="60"/>
      <c r="F5476" s="60"/>
      <c r="G5476" s="60"/>
      <c r="H5476" s="38"/>
      <c r="U5476" s="61"/>
      <c r="V5476" s="61"/>
      <c r="AF5476" s="64"/>
    </row>
    <row r="5477" spans="1:32">
      <c r="A5477" s="58"/>
      <c r="C5477" s="59"/>
      <c r="E5477" s="60"/>
      <c r="F5477" s="60"/>
      <c r="G5477" s="60"/>
      <c r="H5477" s="38"/>
      <c r="U5477" s="61"/>
      <c r="V5477" s="61"/>
      <c r="AF5477" s="64"/>
    </row>
    <row r="5478" spans="1:32">
      <c r="A5478" s="58"/>
      <c r="C5478" s="59"/>
      <c r="E5478" s="60"/>
      <c r="F5478" s="60"/>
      <c r="G5478" s="60"/>
      <c r="H5478" s="38"/>
      <c r="U5478" s="61"/>
      <c r="V5478" s="61"/>
      <c r="AF5478" s="64"/>
    </row>
    <row r="5479" spans="1:32">
      <c r="A5479" s="58"/>
      <c r="C5479" s="59"/>
      <c r="E5479" s="60"/>
      <c r="F5479" s="60"/>
      <c r="G5479" s="60"/>
      <c r="H5479" s="38"/>
      <c r="U5479" s="61"/>
      <c r="V5479" s="61"/>
      <c r="AF5479" s="64"/>
    </row>
    <row r="5480" spans="1:32">
      <c r="A5480" s="58"/>
      <c r="C5480" s="59"/>
      <c r="E5480" s="60"/>
      <c r="F5480" s="60"/>
      <c r="G5480" s="60"/>
      <c r="H5480" s="38"/>
      <c r="U5480" s="61"/>
      <c r="V5480" s="61"/>
      <c r="AF5480" s="64"/>
    </row>
    <row r="5481" spans="1:32">
      <c r="A5481" s="58"/>
      <c r="C5481" s="59"/>
      <c r="E5481" s="60"/>
      <c r="F5481" s="60"/>
      <c r="G5481" s="60"/>
      <c r="H5481" s="38"/>
      <c r="U5481" s="61"/>
      <c r="V5481" s="61"/>
      <c r="AF5481" s="64"/>
    </row>
    <row r="5482" spans="1:32">
      <c r="A5482" s="58"/>
      <c r="C5482" s="59"/>
      <c r="E5482" s="60"/>
      <c r="F5482" s="60"/>
      <c r="G5482" s="60"/>
      <c r="H5482" s="38"/>
      <c r="U5482" s="61"/>
      <c r="V5482" s="61"/>
      <c r="AF5482" s="64"/>
    </row>
    <row r="5483" spans="1:32">
      <c r="A5483" s="58"/>
      <c r="C5483" s="59"/>
      <c r="E5483" s="60"/>
      <c r="F5483" s="60"/>
      <c r="G5483" s="60"/>
      <c r="H5483" s="38"/>
      <c r="U5483" s="61"/>
      <c r="V5483" s="61"/>
      <c r="AF5483" s="64"/>
    </row>
    <row r="5484" spans="1:32">
      <c r="A5484" s="58"/>
      <c r="C5484" s="59"/>
      <c r="E5484" s="60"/>
      <c r="F5484" s="60"/>
      <c r="G5484" s="60"/>
      <c r="H5484" s="38"/>
      <c r="U5484" s="61"/>
      <c r="V5484" s="61"/>
      <c r="AF5484" s="64"/>
    </row>
    <row r="5485" spans="1:32">
      <c r="A5485" s="58"/>
      <c r="C5485" s="59"/>
      <c r="E5485" s="60"/>
      <c r="F5485" s="60"/>
      <c r="G5485" s="60"/>
      <c r="H5485" s="38"/>
      <c r="U5485" s="61"/>
      <c r="V5485" s="61"/>
      <c r="AF5485" s="64"/>
    </row>
    <row r="5486" spans="1:32">
      <c r="A5486" s="58"/>
      <c r="C5486" s="59"/>
      <c r="E5486" s="60"/>
      <c r="F5486" s="60"/>
      <c r="G5486" s="60"/>
      <c r="H5486" s="38"/>
      <c r="U5486" s="61"/>
      <c r="V5486" s="61"/>
      <c r="AF5486" s="64"/>
    </row>
    <row r="5487" spans="1:32">
      <c r="A5487" s="58"/>
      <c r="C5487" s="59"/>
      <c r="E5487" s="60"/>
      <c r="F5487" s="60"/>
      <c r="G5487" s="60"/>
      <c r="H5487" s="38"/>
      <c r="U5487" s="61"/>
      <c r="V5487" s="61"/>
      <c r="AF5487" s="64"/>
    </row>
    <row r="5488" spans="1:32">
      <c r="A5488" s="58"/>
      <c r="C5488" s="59"/>
      <c r="E5488" s="60"/>
      <c r="F5488" s="60"/>
      <c r="G5488" s="60"/>
      <c r="H5488" s="38"/>
      <c r="U5488" s="61"/>
      <c r="V5488" s="61"/>
      <c r="AF5488" s="64"/>
    </row>
    <row r="5489" spans="1:32">
      <c r="A5489" s="58"/>
      <c r="C5489" s="59"/>
      <c r="E5489" s="60"/>
      <c r="F5489" s="60"/>
      <c r="G5489" s="60"/>
      <c r="H5489" s="38"/>
      <c r="U5489" s="61"/>
      <c r="V5489" s="61"/>
      <c r="AF5489" s="64"/>
    </row>
    <row r="5490" spans="1:32">
      <c r="A5490" s="58"/>
      <c r="C5490" s="59"/>
      <c r="E5490" s="60"/>
      <c r="F5490" s="60"/>
      <c r="G5490" s="60"/>
      <c r="H5490" s="38"/>
      <c r="U5490" s="61"/>
      <c r="V5490" s="61"/>
      <c r="AF5490" s="64"/>
    </row>
    <row r="5491" spans="1:32">
      <c r="A5491" s="58"/>
      <c r="C5491" s="59"/>
      <c r="E5491" s="60"/>
      <c r="F5491" s="60"/>
      <c r="G5491" s="60"/>
      <c r="H5491" s="38"/>
      <c r="U5491" s="61"/>
      <c r="V5491" s="61"/>
      <c r="AF5491" s="64"/>
    </row>
    <row r="5492" spans="1:32">
      <c r="A5492" s="58"/>
      <c r="C5492" s="59"/>
      <c r="E5492" s="60"/>
      <c r="F5492" s="60"/>
      <c r="G5492" s="60"/>
      <c r="H5492" s="38"/>
      <c r="U5492" s="61"/>
      <c r="V5492" s="61"/>
      <c r="AF5492" s="64"/>
    </row>
    <row r="5493" spans="1:32">
      <c r="A5493" s="37"/>
      <c r="C5493" s="59"/>
      <c r="E5493" s="60"/>
      <c r="F5493" s="60"/>
      <c r="G5493" s="60"/>
      <c r="H5493" s="38"/>
      <c r="U5493" s="61"/>
      <c r="V5493" s="61"/>
      <c r="AF5493" s="64"/>
    </row>
    <row r="5494" spans="1:32">
      <c r="A5494" s="37"/>
      <c r="C5494" s="59"/>
      <c r="E5494" s="60"/>
      <c r="F5494" s="60"/>
      <c r="G5494" s="60"/>
      <c r="H5494" s="38"/>
      <c r="U5494" s="61"/>
      <c r="V5494" s="61"/>
      <c r="AF5494" s="64"/>
    </row>
    <row r="5495" spans="1:32">
      <c r="A5495" s="37"/>
      <c r="C5495" s="59"/>
      <c r="E5495" s="60"/>
      <c r="F5495" s="60"/>
      <c r="G5495" s="60"/>
      <c r="H5495" s="38"/>
      <c r="U5495" s="61"/>
      <c r="V5495" s="61"/>
      <c r="AF5495" s="64"/>
    </row>
    <row r="5496" spans="1:32">
      <c r="A5496" s="37"/>
      <c r="C5496" s="59"/>
      <c r="E5496" s="60"/>
      <c r="F5496" s="60"/>
      <c r="G5496" s="60"/>
      <c r="H5496" s="38"/>
      <c r="U5496" s="61"/>
      <c r="V5496" s="61"/>
      <c r="AF5496" s="64"/>
    </row>
    <row r="5497" spans="1:32">
      <c r="A5497" s="37"/>
      <c r="C5497" s="59"/>
      <c r="E5497" s="60"/>
      <c r="F5497" s="60"/>
      <c r="G5497" s="60"/>
      <c r="H5497" s="38"/>
      <c r="U5497" s="61"/>
      <c r="V5497" s="61"/>
      <c r="AD5497" s="64"/>
      <c r="AE5497" s="64"/>
      <c r="AF5497" s="64"/>
    </row>
    <row r="5498" spans="1:32">
      <c r="A5498" s="37"/>
      <c r="C5498" s="59"/>
      <c r="E5498" s="60"/>
      <c r="F5498" s="60"/>
      <c r="G5498" s="60"/>
      <c r="H5498" s="38"/>
      <c r="U5498" s="61"/>
      <c r="V5498" s="61"/>
      <c r="AD5498" s="64"/>
      <c r="AE5498" s="64"/>
      <c r="AF5498" s="64"/>
    </row>
    <row r="5499" spans="1:32">
      <c r="A5499" s="37"/>
      <c r="C5499" s="59"/>
      <c r="E5499" s="60"/>
      <c r="F5499" s="60"/>
      <c r="G5499" s="60"/>
      <c r="H5499" s="38"/>
      <c r="U5499" s="61"/>
      <c r="V5499" s="61"/>
      <c r="AD5499" s="64"/>
      <c r="AE5499" s="64"/>
      <c r="AF5499" s="64"/>
    </row>
    <row r="5500" spans="1:32">
      <c r="A5500" s="37"/>
      <c r="C5500" s="59"/>
      <c r="E5500" s="60"/>
      <c r="F5500" s="60"/>
      <c r="G5500" s="60"/>
      <c r="H5500" s="38"/>
      <c r="U5500" s="61"/>
      <c r="V5500" s="61"/>
      <c r="AD5500" s="64"/>
      <c r="AE5500" s="64"/>
      <c r="AF5500" s="64"/>
    </row>
    <row r="5501" spans="1:32">
      <c r="A5501" s="37"/>
      <c r="C5501" s="59"/>
      <c r="E5501" s="60"/>
      <c r="F5501" s="60"/>
      <c r="G5501" s="60"/>
      <c r="H5501" s="38"/>
      <c r="U5501" s="61"/>
      <c r="V5501" s="61"/>
      <c r="AD5501" s="64"/>
      <c r="AE5501" s="64"/>
      <c r="AF5501" s="64"/>
    </row>
    <row r="5502" spans="1:32">
      <c r="A5502" s="37"/>
      <c r="C5502" s="59"/>
      <c r="E5502" s="60"/>
      <c r="F5502" s="60"/>
      <c r="G5502" s="60"/>
      <c r="H5502" s="38"/>
      <c r="U5502" s="61"/>
      <c r="V5502" s="61"/>
      <c r="AD5502" s="64"/>
      <c r="AE5502" s="64"/>
      <c r="AF5502" s="64"/>
    </row>
    <row r="5503" spans="1:32">
      <c r="A5503" s="37"/>
      <c r="C5503" s="59"/>
      <c r="E5503" s="60"/>
      <c r="F5503" s="60"/>
      <c r="G5503" s="60"/>
      <c r="H5503" s="38"/>
      <c r="U5503" s="61"/>
      <c r="V5503" s="61"/>
      <c r="AD5503" s="64"/>
      <c r="AE5503" s="64"/>
      <c r="AF5503" s="64"/>
    </row>
    <row r="5504" spans="1:32">
      <c r="A5504" s="37"/>
      <c r="C5504" s="59"/>
      <c r="E5504" s="60"/>
      <c r="F5504" s="60"/>
      <c r="G5504" s="60"/>
      <c r="H5504" s="38"/>
      <c r="U5504" s="61"/>
      <c r="V5504" s="61"/>
      <c r="AD5504" s="64"/>
      <c r="AE5504" s="64"/>
      <c r="AF5504" s="64"/>
    </row>
    <row r="5505" spans="1:33">
      <c r="A5505" s="37"/>
      <c r="C5505" s="59"/>
      <c r="E5505" s="60"/>
      <c r="F5505" s="60"/>
      <c r="G5505" s="60"/>
      <c r="H5505" s="38"/>
      <c r="U5505" s="61"/>
      <c r="V5505" s="61"/>
      <c r="AF5505" s="64"/>
      <c r="AG5505" s="70"/>
    </row>
    <row r="5506" spans="1:33">
      <c r="A5506" s="37"/>
      <c r="C5506" s="59"/>
      <c r="E5506" s="60"/>
      <c r="F5506" s="60"/>
      <c r="G5506" s="60"/>
      <c r="H5506" s="38"/>
      <c r="U5506" s="61"/>
      <c r="V5506" s="61"/>
      <c r="AF5506" s="64"/>
      <c r="AG5506" s="70"/>
    </row>
    <row r="5507" spans="1:33">
      <c r="A5507" s="37"/>
      <c r="C5507" s="59"/>
      <c r="E5507" s="60"/>
      <c r="F5507" s="60"/>
      <c r="G5507" s="60"/>
      <c r="H5507" s="38"/>
      <c r="U5507" s="61"/>
      <c r="V5507" s="61"/>
      <c r="AF5507" s="64"/>
      <c r="AG5507" s="70"/>
    </row>
    <row r="5508" spans="1:33">
      <c r="A5508" s="37"/>
      <c r="C5508" s="59"/>
      <c r="E5508" s="60"/>
      <c r="F5508" s="60"/>
      <c r="G5508" s="60"/>
      <c r="H5508" s="38"/>
      <c r="U5508" s="61"/>
      <c r="V5508" s="61"/>
      <c r="AF5508" s="64"/>
      <c r="AG5508" s="70"/>
    </row>
    <row r="5509" spans="1:33">
      <c r="A5509" s="37"/>
      <c r="C5509" s="59"/>
      <c r="E5509" s="60"/>
      <c r="F5509" s="60"/>
      <c r="G5509" s="60"/>
      <c r="H5509" s="38"/>
      <c r="U5509" s="61"/>
      <c r="V5509" s="61"/>
      <c r="AF5509" s="64"/>
    </row>
    <row r="5510" spans="1:33">
      <c r="A5510" s="37"/>
      <c r="C5510" s="59"/>
      <c r="E5510" s="60"/>
      <c r="F5510" s="60"/>
      <c r="G5510" s="60"/>
      <c r="H5510" s="38"/>
      <c r="U5510" s="61"/>
      <c r="V5510" s="61"/>
      <c r="AF5510" s="64"/>
    </row>
    <row r="5511" spans="1:33">
      <c r="A5511" s="37"/>
      <c r="C5511" s="59"/>
      <c r="E5511" s="60"/>
      <c r="F5511" s="60"/>
      <c r="G5511" s="60"/>
      <c r="H5511" s="38"/>
      <c r="U5511" s="61"/>
      <c r="V5511" s="61"/>
      <c r="AF5511" s="64"/>
      <c r="AG5511" s="69"/>
    </row>
    <row r="5512" spans="1:33">
      <c r="A5512" s="37"/>
      <c r="C5512" s="59"/>
      <c r="E5512" s="60"/>
      <c r="F5512" s="60"/>
      <c r="G5512" s="60"/>
      <c r="H5512" s="38"/>
      <c r="U5512" s="61"/>
      <c r="V5512" s="61"/>
      <c r="AF5512" s="64"/>
      <c r="AG5512" s="69"/>
    </row>
    <row r="5513" spans="1:33">
      <c r="A5513" s="37"/>
      <c r="C5513" s="59"/>
      <c r="E5513" s="60"/>
      <c r="F5513" s="60"/>
      <c r="G5513" s="60"/>
      <c r="H5513" s="38"/>
      <c r="U5513" s="23"/>
      <c r="V5513" s="23"/>
      <c r="AF5513" s="64"/>
      <c r="AG5513" s="69"/>
    </row>
    <row r="5514" spans="1:33">
      <c r="A5514" s="37"/>
      <c r="C5514" s="59"/>
      <c r="E5514" s="60"/>
      <c r="F5514" s="60"/>
      <c r="G5514" s="60"/>
      <c r="H5514" s="38"/>
      <c r="U5514" s="23"/>
      <c r="V5514" s="23"/>
      <c r="AF5514" s="64"/>
      <c r="AG5514" s="69"/>
    </row>
    <row r="5515" spans="1:33">
      <c r="A5515" s="37"/>
      <c r="C5515" s="59"/>
      <c r="E5515" s="60"/>
      <c r="F5515" s="60"/>
      <c r="G5515" s="60"/>
      <c r="H5515" s="38"/>
      <c r="U5515" s="23"/>
      <c r="V5515" s="23"/>
      <c r="AF5515" s="64"/>
      <c r="AG5515" s="69"/>
    </row>
    <row r="5516" spans="1:33">
      <c r="A5516" s="37"/>
      <c r="C5516" s="59"/>
      <c r="E5516" s="60"/>
      <c r="F5516" s="60"/>
      <c r="G5516" s="60"/>
      <c r="H5516" s="38"/>
      <c r="U5516" s="23"/>
      <c r="V5516" s="23"/>
      <c r="AF5516" s="64"/>
      <c r="AG5516" s="69"/>
    </row>
    <row r="5517" spans="1:33">
      <c r="A5517" s="37"/>
      <c r="C5517" s="59"/>
      <c r="E5517" s="60"/>
      <c r="F5517" s="60"/>
      <c r="G5517" s="60"/>
      <c r="H5517" s="38"/>
      <c r="U5517" s="23"/>
      <c r="V5517" s="23"/>
      <c r="AF5517" s="64"/>
    </row>
    <row r="5518" spans="1:33">
      <c r="A5518" s="37"/>
      <c r="C5518" s="59"/>
      <c r="E5518" s="60"/>
      <c r="F5518" s="60"/>
      <c r="G5518" s="60"/>
      <c r="H5518" s="38"/>
      <c r="U5518" s="23"/>
      <c r="V5518" s="23"/>
      <c r="AF5518" s="64"/>
    </row>
    <row r="5519" spans="1:33">
      <c r="A5519" s="37"/>
      <c r="C5519" s="59"/>
      <c r="E5519" s="60"/>
      <c r="F5519" s="60"/>
      <c r="G5519" s="60"/>
      <c r="H5519" s="38"/>
      <c r="U5519" s="23"/>
      <c r="V5519" s="23"/>
      <c r="AF5519" s="64"/>
    </row>
    <row r="5520" spans="1:33">
      <c r="A5520" s="37"/>
      <c r="C5520" s="59"/>
      <c r="E5520" s="60"/>
      <c r="F5520" s="60"/>
      <c r="G5520" s="60"/>
      <c r="H5520" s="38"/>
      <c r="U5520" s="23"/>
      <c r="V5520" s="23"/>
      <c r="AD5520" s="64"/>
      <c r="AE5520" s="64"/>
      <c r="AF5520" s="64"/>
    </row>
    <row r="5521" spans="1:33">
      <c r="A5521" s="37"/>
      <c r="C5521" s="59"/>
      <c r="E5521" s="60"/>
      <c r="F5521" s="60"/>
      <c r="G5521" s="60"/>
      <c r="H5521" s="38"/>
      <c r="U5521" s="23"/>
      <c r="V5521" s="23"/>
      <c r="AD5521" s="64"/>
      <c r="AE5521" s="64"/>
      <c r="AF5521" s="64"/>
    </row>
    <row r="5522" spans="1:33">
      <c r="A5522" s="37"/>
      <c r="C5522" s="59"/>
      <c r="E5522" s="60"/>
      <c r="F5522" s="60"/>
      <c r="G5522" s="60"/>
      <c r="H5522" s="38"/>
      <c r="U5522" s="23"/>
      <c r="V5522" s="23"/>
      <c r="AD5522" s="64"/>
      <c r="AE5522" s="64"/>
      <c r="AF5522" s="64"/>
    </row>
    <row r="5523" spans="1:33">
      <c r="A5523" s="37"/>
      <c r="C5523" s="59"/>
      <c r="E5523" s="60"/>
      <c r="F5523" s="60"/>
      <c r="G5523" s="60"/>
      <c r="H5523" s="38"/>
      <c r="U5523" s="23"/>
      <c r="V5523" s="23"/>
      <c r="AD5523" s="64"/>
      <c r="AE5523" s="64"/>
      <c r="AF5523" s="64"/>
    </row>
    <row r="5524" spans="1:33">
      <c r="A5524" s="37"/>
      <c r="C5524" s="59"/>
      <c r="E5524" s="60"/>
      <c r="F5524" s="60"/>
      <c r="G5524" s="60"/>
      <c r="H5524" s="38"/>
      <c r="U5524" s="23"/>
      <c r="V5524" s="23"/>
      <c r="AF5524" s="64"/>
    </row>
    <row r="5525" spans="1:33">
      <c r="A5525" s="37"/>
      <c r="C5525" s="59"/>
      <c r="E5525" s="60"/>
      <c r="F5525" s="60"/>
      <c r="G5525" s="60"/>
      <c r="H5525" s="38"/>
      <c r="U5525" s="23"/>
      <c r="V5525" s="23"/>
      <c r="AF5525" s="64"/>
    </row>
    <row r="5526" spans="1:33">
      <c r="A5526" s="37"/>
      <c r="C5526" s="59"/>
      <c r="E5526" s="60"/>
      <c r="F5526" s="60"/>
      <c r="G5526" s="60"/>
      <c r="H5526" s="38"/>
      <c r="U5526" s="23"/>
      <c r="V5526" s="23"/>
      <c r="AF5526" s="64"/>
    </row>
    <row r="5527" spans="1:33">
      <c r="A5527" s="37"/>
      <c r="C5527" s="59"/>
      <c r="E5527" s="60"/>
      <c r="F5527" s="60"/>
      <c r="G5527" s="60"/>
      <c r="H5527" s="38"/>
      <c r="U5527" s="23"/>
      <c r="V5527" s="23"/>
      <c r="AF5527" s="64"/>
    </row>
    <row r="5528" spans="1:33">
      <c r="A5528" s="37"/>
      <c r="C5528" s="59"/>
      <c r="E5528" s="60"/>
      <c r="F5528" s="60"/>
      <c r="G5528" s="60"/>
      <c r="H5528" s="38"/>
      <c r="U5528" s="23"/>
      <c r="V5528" s="23"/>
      <c r="AF5528" s="64"/>
      <c r="AG5528" s="64"/>
    </row>
    <row r="5529" spans="1:33">
      <c r="A5529" s="37"/>
      <c r="C5529" s="59"/>
      <c r="E5529" s="60"/>
      <c r="F5529" s="60"/>
      <c r="G5529" s="60"/>
      <c r="H5529" s="38"/>
      <c r="U5529" s="23"/>
      <c r="V5529" s="23"/>
      <c r="AF5529" s="64"/>
      <c r="AG5529" s="64"/>
    </row>
    <row r="5530" spans="1:33">
      <c r="A5530" s="37"/>
      <c r="C5530" s="59"/>
      <c r="E5530" s="60"/>
      <c r="F5530" s="60"/>
      <c r="G5530" s="60"/>
      <c r="H5530" s="38"/>
      <c r="U5530" s="23"/>
      <c r="V5530" s="23"/>
      <c r="AF5530" s="64"/>
      <c r="AG5530" s="64"/>
    </row>
    <row r="5531" spans="1:33">
      <c r="A5531" s="37"/>
      <c r="C5531" s="59"/>
      <c r="E5531" s="60"/>
      <c r="F5531" s="60"/>
      <c r="G5531" s="60"/>
      <c r="H5531" s="38"/>
      <c r="U5531" s="23"/>
      <c r="V5531" s="23"/>
      <c r="AF5531" s="64"/>
    </row>
    <row r="5532" spans="1:33">
      <c r="A5532" s="37"/>
      <c r="C5532" s="59"/>
      <c r="E5532" s="60"/>
      <c r="F5532" s="60"/>
      <c r="G5532" s="60"/>
      <c r="H5532" s="38"/>
      <c r="U5532" s="23"/>
      <c r="V5532" s="23"/>
      <c r="AF5532" s="64"/>
    </row>
    <row r="5533" spans="1:33">
      <c r="A5533" s="37"/>
      <c r="C5533" s="59"/>
      <c r="E5533" s="60"/>
      <c r="F5533" s="60"/>
      <c r="G5533" s="60"/>
      <c r="H5533" s="38"/>
      <c r="U5533" s="23"/>
      <c r="V5533" s="23"/>
      <c r="AF5533" s="64"/>
    </row>
    <row r="5534" spans="1:33">
      <c r="A5534" s="37"/>
      <c r="C5534" s="59"/>
      <c r="E5534" s="60"/>
      <c r="F5534" s="60"/>
      <c r="G5534" s="60"/>
      <c r="H5534" s="38"/>
      <c r="U5534" s="23"/>
      <c r="V5534" s="23"/>
      <c r="AF5534" s="64"/>
    </row>
    <row r="5535" spans="1:33">
      <c r="A5535" s="37"/>
      <c r="C5535" s="59"/>
      <c r="E5535" s="60"/>
      <c r="F5535" s="60"/>
      <c r="G5535" s="60"/>
      <c r="H5535" s="38"/>
      <c r="U5535" s="23"/>
      <c r="V5535" s="23"/>
      <c r="AD5535" s="64"/>
      <c r="AE5535" s="64"/>
      <c r="AF5535" s="64"/>
    </row>
    <row r="5536" spans="1:33">
      <c r="A5536" s="37"/>
      <c r="C5536" s="59"/>
      <c r="E5536" s="60"/>
      <c r="F5536" s="60"/>
      <c r="G5536" s="60"/>
      <c r="H5536" s="38"/>
      <c r="U5536" s="61"/>
      <c r="V5536" s="61"/>
      <c r="AD5536" s="64"/>
      <c r="AE5536" s="64"/>
      <c r="AF5536" s="64"/>
    </row>
    <row r="5537" spans="1:33">
      <c r="A5537" s="37"/>
      <c r="C5537" s="59"/>
      <c r="E5537" s="60"/>
      <c r="F5537" s="60"/>
      <c r="G5537" s="60"/>
      <c r="H5537" s="38"/>
      <c r="U5537" s="61"/>
      <c r="V5537" s="61"/>
      <c r="AD5537" s="64"/>
      <c r="AE5537" s="64"/>
      <c r="AF5537" s="64"/>
    </row>
    <row r="5538" spans="1:33">
      <c r="A5538" s="37"/>
      <c r="C5538" s="59"/>
      <c r="E5538" s="60"/>
      <c r="F5538" s="60"/>
      <c r="G5538" s="60"/>
      <c r="H5538" s="38"/>
      <c r="U5538" s="61"/>
      <c r="V5538" s="61"/>
      <c r="AD5538" s="64"/>
      <c r="AE5538" s="64"/>
      <c r="AF5538" s="64"/>
    </row>
    <row r="5539" spans="1:33">
      <c r="A5539" s="37"/>
      <c r="C5539" s="59"/>
      <c r="E5539" s="60"/>
      <c r="F5539" s="60"/>
      <c r="G5539" s="60"/>
      <c r="H5539" s="38"/>
      <c r="U5539" s="61"/>
      <c r="V5539" s="61"/>
      <c r="AD5539" s="64"/>
      <c r="AE5539" s="64"/>
      <c r="AF5539" s="64"/>
    </row>
    <row r="5540" spans="1:33">
      <c r="A5540" s="37"/>
      <c r="C5540" s="59"/>
      <c r="E5540" s="60"/>
      <c r="F5540" s="60"/>
      <c r="G5540" s="60"/>
      <c r="H5540" s="38"/>
      <c r="U5540" s="61"/>
      <c r="V5540" s="61"/>
      <c r="AD5540" s="64"/>
      <c r="AE5540" s="64"/>
      <c r="AF5540" s="64"/>
    </row>
    <row r="5541" spans="1:33">
      <c r="A5541" s="37"/>
      <c r="C5541" s="59"/>
      <c r="E5541" s="60"/>
      <c r="F5541" s="60"/>
      <c r="G5541" s="60"/>
      <c r="H5541" s="38"/>
      <c r="U5541" s="61"/>
      <c r="V5541" s="61"/>
      <c r="AD5541" s="64"/>
      <c r="AE5541" s="64"/>
      <c r="AF5541" s="64"/>
    </row>
    <row r="5542" spans="1:33">
      <c r="A5542" s="37"/>
      <c r="C5542" s="59"/>
      <c r="E5542" s="60"/>
      <c r="F5542" s="60"/>
      <c r="G5542" s="60"/>
      <c r="H5542" s="38"/>
      <c r="U5542" s="61"/>
      <c r="V5542" s="61"/>
      <c r="AF5542" s="64"/>
    </row>
    <row r="5543" spans="1:33">
      <c r="A5543" s="37"/>
      <c r="C5543" s="59"/>
      <c r="E5543" s="60"/>
      <c r="F5543" s="60"/>
      <c r="G5543" s="60"/>
      <c r="H5543" s="38"/>
      <c r="U5543" s="61"/>
      <c r="V5543" s="61"/>
      <c r="AF5543" s="64"/>
    </row>
    <row r="5544" spans="1:33">
      <c r="A5544" s="37"/>
      <c r="C5544" s="59"/>
      <c r="E5544" s="60"/>
      <c r="F5544" s="60"/>
      <c r="G5544" s="60"/>
      <c r="H5544" s="38"/>
      <c r="U5544" s="61"/>
      <c r="V5544" s="61"/>
      <c r="AF5544" s="64"/>
    </row>
    <row r="5545" spans="1:33">
      <c r="A5545" s="37"/>
      <c r="C5545" s="59"/>
      <c r="E5545" s="60"/>
      <c r="F5545" s="60"/>
      <c r="G5545" s="60"/>
      <c r="H5545" s="38"/>
      <c r="U5545" s="61"/>
      <c r="V5545" s="61"/>
      <c r="AF5545" s="64"/>
      <c r="AG5545" s="64"/>
    </row>
    <row r="5546" spans="1:33">
      <c r="A5546" s="37"/>
      <c r="C5546" s="59"/>
      <c r="E5546" s="60"/>
      <c r="F5546" s="60"/>
      <c r="G5546" s="60"/>
      <c r="H5546" s="38"/>
      <c r="U5546" s="61"/>
      <c r="V5546" s="61"/>
      <c r="AF5546" s="64"/>
      <c r="AG5546" s="64"/>
    </row>
    <row r="5547" spans="1:33">
      <c r="A5547" s="37"/>
      <c r="C5547" s="59"/>
      <c r="E5547" s="60"/>
      <c r="F5547" s="60"/>
      <c r="G5547" s="60"/>
      <c r="H5547" s="38"/>
      <c r="U5547" s="61"/>
      <c r="V5547" s="61"/>
      <c r="AF5547" s="64"/>
      <c r="AG5547" s="64"/>
    </row>
    <row r="5548" spans="1:33">
      <c r="A5548" s="37"/>
      <c r="C5548" s="59"/>
      <c r="E5548" s="60"/>
      <c r="F5548" s="60"/>
      <c r="G5548" s="60"/>
      <c r="H5548" s="38"/>
      <c r="U5548" s="61"/>
      <c r="V5548" s="61"/>
      <c r="AF5548" s="64"/>
    </row>
    <row r="5549" spans="1:33">
      <c r="A5549" s="37"/>
      <c r="C5549" s="59"/>
      <c r="E5549" s="60"/>
      <c r="F5549" s="60"/>
      <c r="G5549" s="60"/>
      <c r="H5549" s="38"/>
      <c r="U5549" s="61"/>
      <c r="V5549" s="61"/>
      <c r="AD5549" s="64"/>
      <c r="AE5549" s="64"/>
      <c r="AF5549" s="64"/>
    </row>
    <row r="5550" spans="1:33">
      <c r="A5550" s="37"/>
      <c r="C5550" s="59"/>
      <c r="E5550" s="60"/>
      <c r="F5550" s="60"/>
      <c r="G5550" s="60"/>
      <c r="H5550" s="38"/>
      <c r="U5550" s="61"/>
      <c r="V5550" s="61"/>
      <c r="AD5550" s="64"/>
      <c r="AE5550" s="64"/>
      <c r="AF5550" s="64"/>
    </row>
    <row r="5551" spans="1:33">
      <c r="A5551" s="37"/>
      <c r="C5551" s="59"/>
      <c r="E5551" s="60"/>
      <c r="F5551" s="60"/>
      <c r="G5551" s="60"/>
      <c r="H5551" s="38"/>
      <c r="U5551" s="61"/>
      <c r="V5551" s="61"/>
      <c r="AD5551" s="64"/>
      <c r="AE5551" s="64"/>
      <c r="AF5551" s="64"/>
    </row>
    <row r="5552" spans="1:33">
      <c r="A5552" s="37"/>
      <c r="C5552" s="59"/>
      <c r="E5552" s="60"/>
      <c r="F5552" s="60"/>
      <c r="G5552" s="60"/>
      <c r="H5552" s="38"/>
      <c r="U5552" s="61"/>
      <c r="V5552" s="61"/>
      <c r="AD5552" s="64"/>
      <c r="AE5552" s="64"/>
      <c r="AF5552" s="64"/>
    </row>
    <row r="5553" spans="1:33">
      <c r="A5553" s="37"/>
      <c r="C5553" s="59"/>
      <c r="E5553" s="60"/>
      <c r="F5553" s="60"/>
      <c r="G5553" s="60"/>
      <c r="H5553" s="38"/>
      <c r="U5553" s="61"/>
      <c r="V5553" s="61"/>
      <c r="AD5553" s="64"/>
      <c r="AE5553" s="64"/>
      <c r="AF5553" s="64"/>
    </row>
    <row r="5554" spans="1:33">
      <c r="A5554" s="37"/>
      <c r="C5554" s="59"/>
      <c r="E5554" s="60"/>
      <c r="F5554" s="60"/>
      <c r="G5554" s="60"/>
      <c r="H5554" s="38"/>
      <c r="U5554" s="61"/>
      <c r="V5554" s="61"/>
      <c r="AD5554" s="64"/>
      <c r="AE5554" s="64"/>
      <c r="AF5554" s="64"/>
    </row>
    <row r="5555" spans="1:33">
      <c r="A5555" s="37"/>
      <c r="C5555" s="59"/>
      <c r="D5555" s="64"/>
      <c r="E5555" s="60"/>
      <c r="F5555" s="60"/>
      <c r="G5555" s="60"/>
      <c r="H5555" s="38"/>
      <c r="U5555" s="61"/>
      <c r="V5555" s="61"/>
      <c r="AD5555" s="64"/>
      <c r="AE5555" s="64"/>
      <c r="AF5555" s="64"/>
    </row>
    <row r="5556" spans="1:33">
      <c r="A5556" s="37"/>
      <c r="C5556" s="59"/>
      <c r="D5556" s="64"/>
      <c r="E5556" s="60"/>
      <c r="F5556" s="60"/>
      <c r="G5556" s="60"/>
      <c r="H5556" s="38"/>
      <c r="U5556" s="61"/>
      <c r="V5556" s="61"/>
      <c r="AD5556" s="64"/>
      <c r="AE5556" s="64"/>
      <c r="AF5556" s="64"/>
    </row>
    <row r="5557" spans="1:33">
      <c r="A5557" s="37"/>
      <c r="C5557" s="59"/>
      <c r="D5557" s="64"/>
      <c r="E5557" s="60"/>
      <c r="F5557" s="60"/>
      <c r="G5557" s="60"/>
      <c r="H5557" s="38"/>
      <c r="U5557" s="61"/>
      <c r="V5557" s="61"/>
      <c r="AF5557" s="64"/>
      <c r="AG5557" s="69"/>
    </row>
    <row r="5558" spans="1:33">
      <c r="A5558" s="37"/>
      <c r="C5558" s="59"/>
      <c r="D5558" s="64"/>
      <c r="E5558" s="60"/>
      <c r="F5558" s="60"/>
      <c r="G5558" s="60"/>
      <c r="H5558" s="38"/>
      <c r="U5558" s="61"/>
      <c r="V5558" s="61"/>
      <c r="AF5558" s="64"/>
      <c r="AG5558" s="69"/>
    </row>
    <row r="5559" spans="1:33">
      <c r="A5559" s="37"/>
      <c r="C5559" s="59"/>
      <c r="D5559" s="64"/>
      <c r="E5559" s="60"/>
      <c r="F5559" s="60"/>
      <c r="G5559" s="60"/>
      <c r="H5559" s="38"/>
      <c r="U5559" s="61"/>
      <c r="V5559" s="61"/>
      <c r="AF5559" s="64"/>
      <c r="AG5559" s="69"/>
    </row>
    <row r="5560" spans="1:33">
      <c r="A5560" s="37"/>
      <c r="C5560" s="59"/>
      <c r="D5560" s="64"/>
      <c r="E5560" s="60"/>
      <c r="F5560" s="60"/>
      <c r="G5560" s="60"/>
      <c r="H5560" s="38"/>
      <c r="U5560" s="61"/>
      <c r="V5560" s="61"/>
      <c r="AF5560" s="64"/>
      <c r="AG5560" s="69"/>
    </row>
    <row r="5561" spans="1:33">
      <c r="A5561" s="37"/>
      <c r="C5561" s="59"/>
      <c r="D5561" s="64"/>
      <c r="E5561" s="60"/>
      <c r="F5561" s="60"/>
      <c r="G5561" s="60"/>
      <c r="H5561" s="38"/>
      <c r="U5561" s="61"/>
      <c r="V5561" s="61"/>
      <c r="AF5561" s="64"/>
      <c r="AG5561" s="69"/>
    </row>
    <row r="5562" spans="1:33">
      <c r="A5562" s="37"/>
      <c r="C5562" s="59"/>
      <c r="D5562" s="64"/>
      <c r="E5562" s="60"/>
      <c r="F5562" s="60"/>
      <c r="G5562" s="60"/>
      <c r="H5562" s="38"/>
      <c r="U5562" s="61"/>
      <c r="V5562" s="61"/>
      <c r="AF5562" s="64"/>
      <c r="AG5562" s="69"/>
    </row>
    <row r="5563" spans="1:33">
      <c r="A5563" s="37"/>
      <c r="C5563" s="59"/>
      <c r="D5563" s="64"/>
      <c r="E5563" s="60"/>
      <c r="F5563" s="60"/>
      <c r="G5563" s="60"/>
      <c r="H5563" s="38"/>
      <c r="U5563" s="61"/>
      <c r="V5563" s="61"/>
      <c r="AF5563" s="64"/>
      <c r="AG5563" s="69"/>
    </row>
    <row r="5564" spans="1:33">
      <c r="A5564" s="37"/>
      <c r="C5564" s="59"/>
      <c r="D5564" s="64"/>
      <c r="E5564" s="60"/>
      <c r="F5564" s="60"/>
      <c r="G5564" s="60"/>
      <c r="H5564" s="38"/>
      <c r="U5564" s="61"/>
      <c r="V5564" s="61"/>
      <c r="AF5564" s="64"/>
      <c r="AG5564" s="69"/>
    </row>
    <row r="5565" spans="1:33">
      <c r="A5565" s="37"/>
      <c r="C5565" s="59"/>
      <c r="E5565" s="60"/>
      <c r="F5565" s="60"/>
      <c r="G5565" s="60"/>
      <c r="H5565" s="38"/>
      <c r="U5565" s="61"/>
      <c r="V5565" s="61"/>
      <c r="AF5565" s="64"/>
      <c r="AG5565" s="69"/>
    </row>
    <row r="5566" spans="1:33">
      <c r="A5566" s="37"/>
      <c r="C5566" s="59"/>
      <c r="E5566" s="60"/>
      <c r="F5566" s="60"/>
      <c r="G5566" s="60"/>
      <c r="H5566" s="38"/>
      <c r="U5566" s="61"/>
      <c r="V5566" s="61"/>
      <c r="AF5566" s="64"/>
      <c r="AG5566" s="69"/>
    </row>
    <row r="5567" spans="1:33">
      <c r="A5567" s="37"/>
      <c r="C5567" s="59"/>
      <c r="E5567" s="60"/>
      <c r="F5567" s="60"/>
      <c r="G5567" s="60"/>
      <c r="H5567" s="38"/>
      <c r="U5567" s="61"/>
      <c r="V5567" s="61"/>
      <c r="AD5567" s="64"/>
      <c r="AE5567" s="64"/>
      <c r="AF5567" s="64"/>
      <c r="AG5567" s="69"/>
    </row>
    <row r="5568" spans="1:33">
      <c r="A5568" s="37"/>
      <c r="C5568" s="59"/>
      <c r="E5568" s="60"/>
      <c r="F5568" s="60"/>
      <c r="G5568" s="60"/>
      <c r="H5568" s="38"/>
      <c r="U5568" s="61"/>
      <c r="V5568" s="61"/>
      <c r="AD5568" s="64"/>
      <c r="AE5568" s="64"/>
      <c r="AF5568" s="64"/>
      <c r="AG5568" s="69"/>
    </row>
    <row r="5569" spans="1:33">
      <c r="A5569" s="37"/>
      <c r="C5569" s="59"/>
      <c r="E5569" s="60"/>
      <c r="F5569" s="60"/>
      <c r="G5569" s="60"/>
      <c r="H5569" s="38"/>
      <c r="U5569" s="61"/>
      <c r="V5569" s="61"/>
      <c r="AD5569" s="64"/>
      <c r="AE5569" s="64"/>
      <c r="AF5569" s="64"/>
      <c r="AG5569" s="69"/>
    </row>
    <row r="5570" spans="1:33">
      <c r="A5570" s="37"/>
      <c r="C5570" s="59"/>
      <c r="E5570" s="60"/>
      <c r="F5570" s="60"/>
      <c r="G5570" s="60"/>
      <c r="H5570" s="38"/>
      <c r="U5570" s="61"/>
      <c r="V5570" s="61"/>
      <c r="AD5570" s="64"/>
      <c r="AE5570" s="64"/>
      <c r="AF5570" s="64"/>
      <c r="AG5570" s="69"/>
    </row>
    <row r="5571" spans="1:33">
      <c r="A5571" s="37"/>
      <c r="C5571" s="59"/>
      <c r="E5571" s="60"/>
      <c r="F5571" s="60"/>
      <c r="G5571" s="60"/>
      <c r="H5571" s="38"/>
      <c r="U5571" s="61"/>
      <c r="V5571" s="61"/>
      <c r="AF5571" s="64"/>
    </row>
    <row r="5572" spans="1:33">
      <c r="A5572" s="37"/>
      <c r="C5572" s="59"/>
      <c r="E5572" s="60"/>
      <c r="F5572" s="60"/>
      <c r="G5572" s="60"/>
      <c r="H5572" s="38"/>
      <c r="U5572" s="61"/>
      <c r="V5572" s="61"/>
      <c r="AF5572" s="64"/>
    </row>
    <row r="5573" spans="1:33">
      <c r="A5573" s="37"/>
      <c r="C5573" s="59"/>
      <c r="E5573" s="60"/>
      <c r="F5573" s="60"/>
      <c r="G5573" s="60"/>
      <c r="H5573" s="38"/>
      <c r="U5573" s="61"/>
      <c r="V5573" s="61"/>
      <c r="AF5573" s="64"/>
    </row>
    <row r="5574" spans="1:33">
      <c r="A5574" s="37"/>
      <c r="C5574" s="59"/>
      <c r="E5574" s="60"/>
      <c r="F5574" s="60"/>
      <c r="G5574" s="60"/>
      <c r="H5574" s="38"/>
      <c r="U5574" s="61"/>
      <c r="V5574" s="61"/>
      <c r="AF5574" s="64"/>
    </row>
    <row r="5575" spans="1:33">
      <c r="A5575" s="37"/>
      <c r="C5575" s="59"/>
      <c r="E5575" s="60"/>
      <c r="F5575" s="60"/>
      <c r="G5575" s="60"/>
      <c r="H5575" s="38"/>
      <c r="U5575" s="61"/>
      <c r="V5575" s="61"/>
      <c r="AF5575" s="64"/>
    </row>
    <row r="5576" spans="1:33">
      <c r="A5576" s="37"/>
      <c r="C5576" s="59"/>
      <c r="E5576" s="60"/>
      <c r="F5576" s="60"/>
      <c r="G5576" s="60"/>
      <c r="H5576" s="38"/>
      <c r="U5576" s="61"/>
      <c r="V5576" s="61"/>
      <c r="AF5576" s="64"/>
    </row>
    <row r="5577" spans="1:33">
      <c r="A5577" s="37"/>
      <c r="C5577" s="59"/>
      <c r="E5577" s="60"/>
      <c r="F5577" s="60"/>
      <c r="G5577" s="60"/>
      <c r="H5577" s="38"/>
      <c r="U5577" s="61"/>
      <c r="V5577" s="61"/>
      <c r="AF5577" s="64"/>
    </row>
    <row r="5578" spans="1:33">
      <c r="A5578" s="37"/>
      <c r="C5578" s="59"/>
      <c r="E5578" s="60"/>
      <c r="F5578" s="60"/>
      <c r="G5578" s="60"/>
      <c r="H5578" s="38"/>
      <c r="U5578" s="61"/>
      <c r="V5578" s="61"/>
      <c r="AF5578" s="64"/>
    </row>
    <row r="5579" spans="1:33">
      <c r="A5579" s="37"/>
      <c r="C5579" s="59"/>
      <c r="E5579" s="60"/>
      <c r="F5579" s="60"/>
      <c r="G5579" s="60"/>
      <c r="H5579" s="38"/>
      <c r="U5579" s="61"/>
      <c r="V5579" s="61"/>
      <c r="AF5579" s="64"/>
    </row>
    <row r="5580" spans="1:33">
      <c r="A5580" s="37"/>
      <c r="C5580" s="59"/>
      <c r="E5580" s="60"/>
      <c r="F5580" s="60"/>
      <c r="G5580" s="60"/>
      <c r="H5580" s="38"/>
      <c r="U5580" s="61"/>
      <c r="V5580" s="61"/>
      <c r="AF5580" s="64"/>
    </row>
    <row r="5581" spans="1:33">
      <c r="A5581" s="37"/>
      <c r="C5581" s="59"/>
      <c r="E5581" s="60"/>
      <c r="F5581" s="60"/>
      <c r="G5581" s="60"/>
      <c r="H5581" s="38"/>
      <c r="U5581" s="61"/>
      <c r="V5581" s="61"/>
      <c r="AF5581" s="64"/>
    </row>
    <row r="5582" spans="1:33">
      <c r="A5582" s="37"/>
      <c r="C5582" s="59"/>
      <c r="E5582" s="60"/>
      <c r="F5582" s="60"/>
      <c r="G5582" s="60"/>
      <c r="H5582" s="38"/>
      <c r="U5582" s="61"/>
      <c r="V5582" s="61"/>
      <c r="AD5582" s="64"/>
      <c r="AE5582" s="64"/>
      <c r="AF5582" s="64"/>
      <c r="AG5582" s="69"/>
    </row>
    <row r="5583" spans="1:33">
      <c r="A5583" s="37"/>
      <c r="C5583" s="59"/>
      <c r="E5583" s="60"/>
      <c r="F5583" s="60"/>
      <c r="G5583" s="60"/>
      <c r="H5583" s="38"/>
      <c r="U5583" s="61"/>
      <c r="V5583" s="61"/>
      <c r="AF5583" s="64"/>
    </row>
    <row r="5584" spans="1:33">
      <c r="A5584" s="37"/>
      <c r="C5584" s="59"/>
      <c r="E5584" s="60"/>
      <c r="F5584" s="60"/>
      <c r="G5584" s="60"/>
      <c r="H5584" s="38"/>
      <c r="U5584" s="61"/>
      <c r="V5584" s="61"/>
      <c r="AF5584" s="64"/>
    </row>
    <row r="5585" spans="1:32">
      <c r="A5585" s="37"/>
      <c r="C5585" s="59"/>
      <c r="E5585" s="60"/>
      <c r="F5585" s="60"/>
      <c r="G5585" s="60"/>
      <c r="H5585" s="38"/>
      <c r="U5585" s="61"/>
      <c r="V5585" s="61"/>
      <c r="AF5585" s="64"/>
    </row>
    <row r="5586" spans="1:32">
      <c r="A5586" s="37"/>
      <c r="C5586" s="59"/>
      <c r="E5586" s="60"/>
      <c r="F5586" s="60"/>
      <c r="G5586" s="60"/>
      <c r="H5586" s="38"/>
      <c r="U5586" s="61"/>
      <c r="V5586" s="61"/>
      <c r="AF5586" s="64"/>
    </row>
    <row r="5587" spans="1:32">
      <c r="A5587" s="37"/>
      <c r="C5587" s="59"/>
      <c r="E5587" s="60"/>
      <c r="F5587" s="60"/>
      <c r="G5587" s="60"/>
      <c r="H5587" s="38"/>
      <c r="U5587" s="61"/>
      <c r="V5587" s="61"/>
      <c r="AF5587" s="64"/>
    </row>
    <row r="5588" spans="1:32">
      <c r="A5588" s="37"/>
      <c r="C5588" s="59"/>
      <c r="E5588" s="60"/>
      <c r="F5588" s="60"/>
      <c r="G5588" s="60"/>
      <c r="H5588" s="38"/>
      <c r="U5588" s="61"/>
      <c r="V5588" s="61"/>
      <c r="AF5588" s="64"/>
    </row>
    <row r="5589" spans="1:32">
      <c r="A5589" s="37"/>
      <c r="C5589" s="59"/>
      <c r="E5589" s="60"/>
      <c r="F5589" s="60"/>
      <c r="G5589" s="60"/>
      <c r="H5589" s="38"/>
      <c r="U5589" s="61"/>
      <c r="V5589" s="61"/>
      <c r="AF5589" s="64"/>
    </row>
    <row r="5590" spans="1:32">
      <c r="A5590" s="37"/>
      <c r="C5590" s="59"/>
      <c r="E5590" s="60"/>
      <c r="F5590" s="60"/>
      <c r="G5590" s="60"/>
      <c r="H5590" s="38"/>
      <c r="U5590" s="61"/>
      <c r="V5590" s="61"/>
      <c r="AF5590" s="64"/>
    </row>
    <row r="5591" spans="1:32">
      <c r="A5591" s="37"/>
      <c r="C5591" s="59"/>
      <c r="E5591" s="60"/>
      <c r="F5591" s="60"/>
      <c r="G5591" s="60"/>
      <c r="H5591" s="38"/>
      <c r="U5591" s="61"/>
      <c r="V5591" s="61"/>
      <c r="AF5591" s="64"/>
    </row>
    <row r="5592" spans="1:32">
      <c r="A5592" s="37"/>
      <c r="C5592" s="59"/>
      <c r="E5592" s="60"/>
      <c r="F5592" s="60"/>
      <c r="G5592" s="60"/>
      <c r="H5592" s="38"/>
      <c r="U5592" s="61"/>
      <c r="V5592" s="61"/>
      <c r="AF5592" s="64"/>
    </row>
    <row r="5593" spans="1:32">
      <c r="A5593" s="37"/>
      <c r="C5593" s="59"/>
      <c r="E5593" s="60"/>
      <c r="F5593" s="60"/>
      <c r="G5593" s="60"/>
      <c r="H5593" s="38"/>
      <c r="U5593" s="61"/>
      <c r="V5593" s="61"/>
      <c r="AF5593" s="64"/>
    </row>
    <row r="5594" spans="1:32">
      <c r="A5594" s="37"/>
      <c r="C5594" s="59"/>
      <c r="E5594" s="60"/>
      <c r="F5594" s="60"/>
      <c r="G5594" s="60"/>
      <c r="H5594" s="38"/>
      <c r="U5594" s="61"/>
      <c r="V5594" s="61"/>
      <c r="AF5594" s="64"/>
    </row>
    <row r="5595" spans="1:32">
      <c r="A5595" s="37"/>
      <c r="C5595" s="59"/>
      <c r="E5595" s="60"/>
      <c r="F5595" s="60"/>
      <c r="G5595" s="60"/>
      <c r="H5595" s="38"/>
      <c r="U5595" s="61"/>
      <c r="V5595" s="61"/>
      <c r="AF5595" s="64"/>
    </row>
    <row r="5596" spans="1:32">
      <c r="A5596" s="37"/>
      <c r="C5596" s="59"/>
      <c r="E5596" s="60"/>
      <c r="F5596" s="60"/>
      <c r="G5596" s="60"/>
      <c r="H5596" s="38"/>
      <c r="U5596" s="61"/>
      <c r="V5596" s="61"/>
      <c r="AF5596" s="64"/>
    </row>
    <row r="5597" spans="1:32">
      <c r="A5597" s="37"/>
      <c r="C5597" s="59"/>
      <c r="E5597" s="60"/>
      <c r="F5597" s="60"/>
      <c r="G5597" s="60"/>
      <c r="H5597" s="38"/>
      <c r="U5597" s="61"/>
      <c r="V5597" s="61"/>
      <c r="AF5597" s="64"/>
    </row>
    <row r="5598" spans="1:32">
      <c r="A5598" s="37"/>
      <c r="C5598" s="59"/>
      <c r="E5598" s="60"/>
      <c r="F5598" s="60"/>
      <c r="G5598" s="60"/>
      <c r="H5598" s="38"/>
      <c r="U5598" s="61"/>
      <c r="V5598" s="61"/>
      <c r="AF5598" s="64"/>
    </row>
    <row r="5599" spans="1:32">
      <c r="A5599" s="37"/>
      <c r="C5599" s="59"/>
      <c r="E5599" s="60"/>
      <c r="F5599" s="60"/>
      <c r="G5599" s="60"/>
      <c r="H5599" s="38"/>
      <c r="U5599" s="61"/>
      <c r="V5599" s="61"/>
      <c r="AF5599" s="64"/>
    </row>
    <row r="5600" spans="1:32">
      <c r="A5600" s="37"/>
      <c r="C5600" s="59"/>
      <c r="E5600" s="60"/>
      <c r="F5600" s="60"/>
      <c r="G5600" s="60"/>
      <c r="H5600" s="38"/>
      <c r="U5600" s="61"/>
      <c r="V5600" s="61"/>
      <c r="AF5600" s="64"/>
    </row>
    <row r="5601" spans="1:33">
      <c r="A5601" s="37"/>
      <c r="C5601" s="59"/>
      <c r="E5601" s="60"/>
      <c r="F5601" s="60"/>
      <c r="G5601" s="60"/>
      <c r="H5601" s="38"/>
      <c r="U5601" s="61"/>
      <c r="V5601" s="61"/>
      <c r="AF5601" s="64"/>
    </row>
    <row r="5602" spans="1:33">
      <c r="A5602" s="37"/>
      <c r="C5602" s="59"/>
      <c r="E5602" s="60"/>
      <c r="F5602" s="60"/>
      <c r="G5602" s="60"/>
      <c r="H5602" s="38"/>
      <c r="U5602" s="61"/>
      <c r="V5602" s="61"/>
      <c r="AD5602" s="64"/>
      <c r="AE5602" s="64"/>
      <c r="AF5602" s="64"/>
    </row>
    <row r="5603" spans="1:33">
      <c r="A5603" s="37"/>
      <c r="C5603" s="59"/>
      <c r="E5603" s="60"/>
      <c r="F5603" s="60"/>
      <c r="G5603" s="60"/>
      <c r="H5603" s="38"/>
      <c r="U5603" s="61"/>
      <c r="V5603" s="61"/>
      <c r="AF5603" s="64"/>
    </row>
    <row r="5604" spans="1:33">
      <c r="A5604" s="37"/>
      <c r="C5604" s="59"/>
      <c r="E5604" s="60"/>
      <c r="F5604" s="60"/>
      <c r="G5604" s="60"/>
      <c r="H5604" s="38"/>
      <c r="U5604" s="61"/>
      <c r="V5604" s="61"/>
      <c r="AF5604" s="64"/>
    </row>
    <row r="5605" spans="1:33">
      <c r="A5605" s="37"/>
      <c r="C5605" s="59"/>
      <c r="E5605" s="60"/>
      <c r="F5605" s="60"/>
      <c r="G5605" s="60"/>
      <c r="H5605" s="38"/>
      <c r="U5605" s="61"/>
      <c r="V5605" s="61"/>
      <c r="AF5605" s="64"/>
    </row>
    <row r="5606" spans="1:33">
      <c r="A5606" s="37"/>
      <c r="C5606" s="59"/>
      <c r="E5606" s="60"/>
      <c r="F5606" s="60"/>
      <c r="G5606" s="60"/>
      <c r="H5606" s="38"/>
      <c r="U5606" s="61"/>
      <c r="V5606" s="61"/>
      <c r="AF5606" s="64"/>
    </row>
    <row r="5607" spans="1:33">
      <c r="A5607" s="37"/>
      <c r="C5607" s="59"/>
      <c r="E5607" s="60"/>
      <c r="F5607" s="60"/>
      <c r="G5607" s="60"/>
      <c r="H5607" s="38"/>
      <c r="U5607" s="61"/>
      <c r="V5607" s="61"/>
      <c r="AF5607" s="64"/>
    </row>
    <row r="5608" spans="1:33">
      <c r="A5608" s="37"/>
      <c r="C5608" s="59"/>
      <c r="E5608" s="60"/>
      <c r="F5608" s="60"/>
      <c r="G5608" s="60"/>
      <c r="H5608" s="38"/>
      <c r="U5608" s="61"/>
      <c r="V5608" s="61"/>
      <c r="AF5608" s="64"/>
    </row>
    <row r="5609" spans="1:33">
      <c r="A5609" s="37"/>
      <c r="C5609" s="59"/>
      <c r="E5609" s="60"/>
      <c r="F5609" s="60"/>
      <c r="G5609" s="60"/>
      <c r="H5609" s="38"/>
      <c r="U5609" s="61"/>
      <c r="V5609" s="61"/>
      <c r="AF5609" s="64"/>
    </row>
    <row r="5610" spans="1:33">
      <c r="A5610" s="37"/>
      <c r="C5610" s="59"/>
      <c r="E5610" s="60"/>
      <c r="F5610" s="60"/>
      <c r="G5610" s="60"/>
      <c r="H5610" s="38"/>
      <c r="U5610" s="61"/>
      <c r="V5610" s="61"/>
      <c r="AD5610" s="64"/>
      <c r="AE5610" s="64"/>
      <c r="AF5610" s="64"/>
    </row>
    <row r="5611" spans="1:33">
      <c r="A5611" s="37"/>
      <c r="C5611" s="59"/>
      <c r="E5611" s="60"/>
      <c r="F5611" s="60"/>
      <c r="G5611" s="60"/>
      <c r="H5611" s="38"/>
      <c r="U5611" s="61"/>
      <c r="V5611" s="61"/>
      <c r="AD5611" s="64"/>
      <c r="AE5611" s="64"/>
      <c r="AF5611" s="64"/>
    </row>
    <row r="5612" spans="1:33">
      <c r="A5612" s="37"/>
      <c r="C5612" s="59"/>
      <c r="E5612" s="60"/>
      <c r="F5612" s="60"/>
      <c r="G5612" s="60"/>
      <c r="H5612" s="38"/>
      <c r="U5612" s="61"/>
      <c r="V5612" s="61"/>
      <c r="AD5612" s="64"/>
      <c r="AE5612" s="64"/>
      <c r="AF5612" s="64"/>
    </row>
    <row r="5613" spans="1:33">
      <c r="A5613" s="37"/>
      <c r="C5613" s="59"/>
      <c r="E5613" s="60"/>
      <c r="F5613" s="60"/>
      <c r="G5613" s="60"/>
      <c r="H5613" s="38"/>
      <c r="U5613" s="61"/>
      <c r="V5613" s="61"/>
      <c r="AD5613" s="64"/>
      <c r="AE5613" s="64"/>
      <c r="AF5613" s="64"/>
    </row>
    <row r="5614" spans="1:33">
      <c r="A5614" s="37"/>
      <c r="C5614" s="59"/>
      <c r="E5614" s="60"/>
      <c r="F5614" s="60"/>
      <c r="G5614" s="60"/>
      <c r="H5614" s="38"/>
      <c r="U5614" s="61"/>
      <c r="V5614" s="61"/>
      <c r="AF5614" s="64"/>
      <c r="AG5614" s="69"/>
    </row>
    <row r="5615" spans="1:33">
      <c r="A5615" s="37"/>
      <c r="C5615" s="59"/>
      <c r="E5615" s="60"/>
      <c r="F5615" s="60"/>
      <c r="G5615" s="60"/>
      <c r="H5615" s="38"/>
      <c r="U5615" s="61"/>
      <c r="V5615" s="61"/>
      <c r="AF5615" s="64"/>
      <c r="AG5615" s="69"/>
    </row>
    <row r="5616" spans="1:33">
      <c r="A5616" s="37"/>
      <c r="C5616" s="59"/>
      <c r="E5616" s="60"/>
      <c r="F5616" s="60"/>
      <c r="G5616" s="60"/>
      <c r="H5616" s="38"/>
      <c r="U5616" s="61"/>
      <c r="V5616" s="61"/>
      <c r="AF5616" s="64"/>
      <c r="AG5616" s="69"/>
    </row>
    <row r="5617" spans="1:33">
      <c r="A5617" s="37"/>
      <c r="C5617" s="59"/>
      <c r="E5617" s="60"/>
      <c r="F5617" s="60"/>
      <c r="G5617" s="60"/>
      <c r="H5617" s="38"/>
      <c r="U5617" s="61"/>
      <c r="V5617" s="61"/>
      <c r="AD5617" s="64"/>
      <c r="AE5617" s="64"/>
      <c r="AF5617" s="64"/>
    </row>
    <row r="5618" spans="1:33">
      <c r="A5618" s="37"/>
      <c r="C5618" s="59"/>
      <c r="E5618" s="60"/>
      <c r="F5618" s="60"/>
      <c r="G5618" s="60"/>
      <c r="H5618" s="38"/>
      <c r="U5618" s="61"/>
      <c r="V5618" s="61"/>
      <c r="AF5618" s="64"/>
    </row>
    <row r="5619" spans="1:33">
      <c r="A5619" s="37"/>
      <c r="C5619" s="59"/>
      <c r="E5619" s="60"/>
      <c r="F5619" s="60"/>
      <c r="G5619" s="60"/>
      <c r="H5619" s="38"/>
      <c r="U5619" s="61"/>
      <c r="V5619" s="61"/>
      <c r="AF5619" s="64"/>
    </row>
    <row r="5620" spans="1:33">
      <c r="A5620" s="37"/>
      <c r="C5620" s="59"/>
      <c r="E5620" s="60"/>
      <c r="F5620" s="60"/>
      <c r="G5620" s="60"/>
      <c r="H5620" s="38"/>
      <c r="U5620" s="61"/>
      <c r="V5620" s="61"/>
      <c r="AF5620" s="64"/>
    </row>
    <row r="5621" spans="1:33">
      <c r="A5621" s="37"/>
      <c r="C5621" s="59"/>
      <c r="E5621" s="60"/>
      <c r="F5621" s="60"/>
      <c r="G5621" s="60"/>
      <c r="H5621" s="38"/>
      <c r="U5621" s="61"/>
      <c r="V5621" s="61"/>
      <c r="AF5621" s="64"/>
    </row>
    <row r="5622" spans="1:33">
      <c r="A5622" s="37"/>
      <c r="C5622" s="59"/>
      <c r="E5622" s="60"/>
      <c r="F5622" s="60"/>
      <c r="G5622" s="60"/>
      <c r="H5622" s="38"/>
      <c r="U5622" s="61"/>
      <c r="V5622" s="61"/>
      <c r="AF5622" s="64"/>
    </row>
    <row r="5623" spans="1:33">
      <c r="A5623" s="37"/>
      <c r="C5623" s="59"/>
      <c r="E5623" s="60"/>
      <c r="F5623" s="60"/>
      <c r="G5623" s="60"/>
      <c r="H5623" s="38"/>
      <c r="U5623" s="61"/>
      <c r="V5623" s="61"/>
      <c r="AD5623" s="64"/>
      <c r="AE5623" s="64"/>
      <c r="AF5623" s="64"/>
    </row>
    <row r="5624" spans="1:33">
      <c r="A5624" s="37"/>
      <c r="C5624" s="59"/>
      <c r="E5624" s="60"/>
      <c r="F5624" s="60"/>
      <c r="G5624" s="60"/>
      <c r="H5624" s="38"/>
      <c r="S5624" s="37"/>
      <c r="U5624" s="61"/>
      <c r="V5624" s="61"/>
      <c r="AD5624" s="64"/>
      <c r="AE5624" s="64"/>
      <c r="AF5624" s="64"/>
    </row>
    <row r="5625" spans="1:33">
      <c r="A5625" s="37"/>
      <c r="C5625" s="59"/>
      <c r="E5625" s="60"/>
      <c r="F5625" s="60"/>
      <c r="G5625" s="60"/>
      <c r="H5625" s="38"/>
      <c r="S5625" s="37"/>
      <c r="U5625" s="61"/>
      <c r="V5625" s="61"/>
      <c r="AF5625" s="64"/>
      <c r="AG5625" s="69"/>
    </row>
    <row r="5626" spans="1:33">
      <c r="A5626" s="37"/>
      <c r="C5626" s="59"/>
      <c r="E5626" s="60"/>
      <c r="F5626" s="60"/>
      <c r="G5626" s="60"/>
      <c r="H5626" s="38"/>
      <c r="S5626" s="37"/>
      <c r="U5626" s="61"/>
      <c r="V5626" s="61"/>
      <c r="AF5626" s="64"/>
      <c r="AG5626" s="69"/>
    </row>
    <row r="5627" spans="1:33">
      <c r="A5627" s="37"/>
      <c r="C5627" s="59"/>
      <c r="E5627" s="60"/>
      <c r="F5627" s="60"/>
      <c r="G5627" s="60"/>
      <c r="H5627" s="38"/>
      <c r="S5627" s="37"/>
      <c r="U5627" s="61"/>
      <c r="V5627" s="61"/>
      <c r="AF5627" s="64"/>
      <c r="AG5627" s="69"/>
    </row>
    <row r="5628" spans="1:33">
      <c r="A5628" s="37"/>
      <c r="C5628" s="59"/>
      <c r="E5628" s="60"/>
      <c r="F5628" s="60"/>
      <c r="G5628" s="60"/>
      <c r="H5628" s="38"/>
      <c r="S5628" s="37"/>
      <c r="U5628" s="61"/>
      <c r="V5628" s="61"/>
      <c r="AF5628" s="64"/>
    </row>
    <row r="5629" spans="1:33">
      <c r="A5629" s="37"/>
      <c r="C5629" s="59"/>
      <c r="E5629" s="60"/>
      <c r="F5629" s="60"/>
      <c r="G5629" s="60"/>
      <c r="H5629" s="38"/>
      <c r="U5629" s="61"/>
      <c r="V5629" s="61"/>
      <c r="AF5629" s="64"/>
    </row>
    <row r="5630" spans="1:33">
      <c r="A5630" s="37"/>
      <c r="C5630" s="59"/>
      <c r="E5630" s="60"/>
      <c r="F5630" s="60"/>
      <c r="G5630" s="60"/>
      <c r="H5630" s="38"/>
      <c r="U5630" s="61"/>
      <c r="V5630" s="61"/>
      <c r="AF5630" s="64"/>
    </row>
    <row r="5631" spans="1:33">
      <c r="A5631" s="37"/>
      <c r="C5631" s="59"/>
      <c r="E5631" s="60"/>
      <c r="F5631" s="60"/>
      <c r="G5631" s="60"/>
      <c r="H5631" s="38"/>
      <c r="U5631" s="61"/>
      <c r="V5631" s="61"/>
      <c r="AF5631" s="64"/>
    </row>
    <row r="5632" spans="1:33">
      <c r="A5632" s="37"/>
      <c r="C5632" s="59"/>
      <c r="E5632" s="60"/>
      <c r="F5632" s="60"/>
      <c r="G5632" s="60"/>
      <c r="H5632" s="38"/>
      <c r="U5632" s="61"/>
      <c r="V5632" s="61"/>
      <c r="AF5632" s="64"/>
    </row>
    <row r="5633" spans="1:33">
      <c r="A5633" s="37"/>
      <c r="C5633" s="59"/>
      <c r="E5633" s="60"/>
      <c r="F5633" s="60"/>
      <c r="G5633" s="60"/>
      <c r="H5633" s="38"/>
      <c r="U5633" s="61"/>
      <c r="V5633" s="61"/>
      <c r="AF5633" s="64"/>
    </row>
    <row r="5634" spans="1:33">
      <c r="A5634" s="37"/>
      <c r="C5634" s="59"/>
      <c r="E5634" s="60"/>
      <c r="F5634" s="60"/>
      <c r="G5634" s="60"/>
      <c r="H5634" s="38"/>
      <c r="U5634" s="61"/>
      <c r="V5634" s="61"/>
      <c r="AF5634" s="64"/>
      <c r="AG5634" s="64"/>
    </row>
    <row r="5635" spans="1:33">
      <c r="A5635" s="37"/>
      <c r="C5635" s="59"/>
      <c r="E5635" s="60"/>
      <c r="F5635" s="60"/>
      <c r="G5635" s="60"/>
      <c r="H5635" s="38"/>
      <c r="U5635" s="61"/>
      <c r="V5635" s="61"/>
      <c r="AF5635" s="64"/>
      <c r="AG5635" s="64"/>
    </row>
    <row r="5636" spans="1:33">
      <c r="A5636" s="37"/>
      <c r="C5636" s="59"/>
      <c r="E5636" s="60"/>
      <c r="F5636" s="60"/>
      <c r="G5636" s="60"/>
      <c r="H5636" s="38"/>
      <c r="S5636" s="37"/>
      <c r="U5636" s="61"/>
      <c r="V5636" s="61"/>
      <c r="AF5636" s="64"/>
      <c r="AG5636" s="64"/>
    </row>
    <row r="5637" spans="1:33">
      <c r="A5637" s="37"/>
      <c r="C5637" s="59"/>
      <c r="E5637" s="60"/>
      <c r="F5637" s="60"/>
      <c r="G5637" s="60"/>
      <c r="H5637" s="38"/>
      <c r="U5637" s="61"/>
      <c r="V5637" s="61"/>
      <c r="AF5637" s="64"/>
      <c r="AG5637" s="64"/>
    </row>
    <row r="5638" spans="1:33">
      <c r="A5638" s="37"/>
      <c r="C5638" s="59"/>
      <c r="E5638" s="60"/>
      <c r="F5638" s="60"/>
      <c r="G5638" s="60"/>
      <c r="H5638" s="38"/>
      <c r="U5638" s="61"/>
      <c r="V5638" s="61"/>
      <c r="AF5638" s="64"/>
    </row>
    <row r="5639" spans="1:33">
      <c r="A5639" s="37"/>
      <c r="C5639" s="59"/>
      <c r="E5639" s="60"/>
      <c r="F5639" s="60"/>
      <c r="G5639" s="60"/>
      <c r="H5639" s="38"/>
      <c r="U5639" s="61"/>
      <c r="V5639" s="61"/>
      <c r="AF5639" s="64"/>
    </row>
    <row r="5640" spans="1:33">
      <c r="A5640" s="37"/>
      <c r="C5640" s="59"/>
      <c r="E5640" s="60"/>
      <c r="F5640" s="60"/>
      <c r="G5640" s="60"/>
      <c r="H5640" s="38"/>
      <c r="U5640" s="61"/>
      <c r="V5640" s="61"/>
      <c r="AF5640" s="64"/>
    </row>
    <row r="5641" spans="1:33">
      <c r="A5641" s="37"/>
      <c r="C5641" s="59"/>
      <c r="E5641" s="60"/>
      <c r="F5641" s="60"/>
      <c r="G5641" s="60"/>
      <c r="H5641" s="38"/>
      <c r="U5641" s="61"/>
      <c r="V5641" s="61"/>
      <c r="AF5641" s="64"/>
      <c r="AG5641" s="69"/>
    </row>
    <row r="5642" spans="1:33">
      <c r="A5642" s="37"/>
      <c r="C5642" s="59"/>
      <c r="E5642" s="60"/>
      <c r="F5642" s="60"/>
      <c r="G5642" s="60"/>
      <c r="H5642" s="38"/>
      <c r="U5642" s="61"/>
      <c r="V5642" s="61"/>
      <c r="AD5642" s="64"/>
      <c r="AE5642" s="64"/>
      <c r="AF5642" s="64"/>
      <c r="AG5642" s="69"/>
    </row>
    <row r="5643" spans="1:33">
      <c r="A5643" s="37"/>
      <c r="C5643" s="59"/>
      <c r="E5643" s="60"/>
      <c r="F5643" s="60"/>
      <c r="G5643" s="60"/>
      <c r="H5643" s="38"/>
      <c r="U5643" s="61"/>
      <c r="V5643" s="61"/>
      <c r="AD5643" s="64"/>
      <c r="AE5643" s="64"/>
      <c r="AF5643" s="64"/>
      <c r="AG5643" s="69"/>
    </row>
    <row r="5644" spans="1:33">
      <c r="A5644" s="37"/>
      <c r="C5644" s="59"/>
      <c r="E5644" s="60"/>
      <c r="F5644" s="60"/>
      <c r="G5644" s="60"/>
      <c r="H5644" s="38"/>
      <c r="U5644" s="23"/>
      <c r="V5644" s="23"/>
      <c r="AF5644" s="64"/>
    </row>
    <row r="5645" spans="1:33">
      <c r="A5645" s="37"/>
      <c r="C5645" s="59"/>
      <c r="E5645" s="60"/>
      <c r="F5645" s="60"/>
      <c r="G5645" s="60"/>
      <c r="H5645" s="38"/>
      <c r="U5645" s="23"/>
      <c r="V5645" s="23"/>
      <c r="AF5645" s="64"/>
    </row>
    <row r="5646" spans="1:33">
      <c r="A5646" s="37"/>
      <c r="C5646" s="59"/>
      <c r="E5646" s="60"/>
      <c r="F5646" s="60"/>
      <c r="G5646" s="60"/>
      <c r="H5646" s="38"/>
      <c r="U5646" s="23"/>
      <c r="V5646" s="23"/>
      <c r="AF5646" s="64"/>
    </row>
    <row r="5647" spans="1:33">
      <c r="A5647" s="37"/>
      <c r="C5647" s="59"/>
      <c r="E5647" s="60"/>
      <c r="F5647" s="60"/>
      <c r="G5647" s="60"/>
      <c r="H5647" s="38"/>
      <c r="U5647" s="23"/>
      <c r="V5647" s="23"/>
      <c r="AF5647" s="64"/>
    </row>
    <row r="5648" spans="1:33">
      <c r="A5648" s="37"/>
      <c r="C5648" s="59"/>
      <c r="E5648" s="60"/>
      <c r="F5648" s="60"/>
      <c r="G5648" s="60"/>
      <c r="H5648" s="38"/>
      <c r="U5648" s="23"/>
      <c r="V5648" s="23"/>
      <c r="AD5648" s="64"/>
      <c r="AE5648" s="64"/>
      <c r="AF5648" s="64"/>
    </row>
    <row r="5649" spans="1:33">
      <c r="A5649" s="37"/>
      <c r="C5649" s="59"/>
      <c r="E5649" s="60"/>
      <c r="F5649" s="60"/>
      <c r="G5649" s="60"/>
      <c r="H5649" s="38"/>
      <c r="U5649" s="61"/>
      <c r="V5649" s="61"/>
      <c r="AD5649" s="64"/>
      <c r="AE5649" s="64"/>
      <c r="AF5649" s="64"/>
    </row>
    <row r="5650" spans="1:33">
      <c r="A5650" s="37"/>
      <c r="C5650" s="59"/>
      <c r="E5650" s="60"/>
      <c r="F5650" s="60"/>
      <c r="G5650" s="60"/>
      <c r="H5650" s="38"/>
      <c r="U5650" s="61"/>
      <c r="V5650" s="61"/>
      <c r="AD5650" s="64"/>
      <c r="AE5650" s="64"/>
      <c r="AF5650" s="64"/>
    </row>
    <row r="5651" spans="1:33">
      <c r="A5651" s="37"/>
      <c r="C5651" s="59"/>
      <c r="E5651" s="60"/>
      <c r="F5651" s="60"/>
      <c r="G5651" s="60"/>
      <c r="H5651" s="38"/>
      <c r="U5651" s="61"/>
      <c r="V5651" s="61"/>
      <c r="AD5651" s="64"/>
      <c r="AE5651" s="64"/>
      <c r="AF5651" s="64"/>
    </row>
    <row r="5652" spans="1:33">
      <c r="A5652" s="37"/>
      <c r="C5652" s="59"/>
      <c r="E5652" s="60"/>
      <c r="F5652" s="60"/>
      <c r="G5652" s="60"/>
      <c r="H5652" s="38"/>
      <c r="U5652" s="61"/>
      <c r="V5652" s="61"/>
      <c r="AD5652" s="64"/>
      <c r="AE5652" s="64"/>
      <c r="AF5652" s="64"/>
    </row>
    <row r="5653" spans="1:33">
      <c r="A5653" s="37"/>
      <c r="C5653" s="59"/>
      <c r="E5653" s="60"/>
      <c r="F5653" s="60"/>
      <c r="G5653" s="60"/>
      <c r="H5653" s="38"/>
      <c r="U5653" s="61"/>
      <c r="V5653" s="61"/>
      <c r="AF5653" s="64"/>
      <c r="AG5653" s="69"/>
    </row>
    <row r="5654" spans="1:33">
      <c r="A5654" s="37"/>
      <c r="C5654" s="59"/>
      <c r="E5654" s="60"/>
      <c r="F5654" s="60"/>
      <c r="G5654" s="60"/>
      <c r="H5654" s="38"/>
      <c r="U5654" s="61"/>
      <c r="V5654" s="61"/>
      <c r="AF5654" s="64"/>
      <c r="AG5654" s="69"/>
    </row>
    <row r="5655" spans="1:33">
      <c r="A5655" s="37"/>
      <c r="C5655" s="59"/>
      <c r="E5655" s="60"/>
      <c r="F5655" s="60"/>
      <c r="G5655" s="60"/>
      <c r="H5655" s="38"/>
      <c r="U5655" s="61"/>
      <c r="V5655" s="61"/>
      <c r="AF5655" s="64"/>
      <c r="AG5655" s="69"/>
    </row>
    <row r="5656" spans="1:33">
      <c r="A5656" s="37"/>
      <c r="C5656" s="59"/>
      <c r="E5656" s="60"/>
      <c r="F5656" s="60"/>
      <c r="G5656" s="60"/>
      <c r="H5656" s="38"/>
      <c r="U5656" s="61"/>
      <c r="V5656" s="61"/>
      <c r="AF5656" s="64"/>
      <c r="AG5656" s="69"/>
    </row>
    <row r="5657" spans="1:33">
      <c r="A5657" s="37"/>
      <c r="C5657" s="59"/>
      <c r="E5657" s="60"/>
      <c r="F5657" s="60"/>
      <c r="G5657" s="60"/>
      <c r="H5657" s="38"/>
      <c r="U5657" s="61"/>
      <c r="V5657" s="61"/>
      <c r="AF5657" s="64"/>
      <c r="AG5657" s="69"/>
    </row>
    <row r="5658" spans="1:33">
      <c r="A5658" s="37"/>
      <c r="C5658" s="59"/>
      <c r="E5658" s="60"/>
      <c r="F5658" s="60"/>
      <c r="G5658" s="60"/>
      <c r="H5658" s="38"/>
      <c r="U5658" s="61"/>
      <c r="V5658" s="61"/>
      <c r="AD5658" s="64"/>
      <c r="AE5658" s="64"/>
      <c r="AF5658" s="64"/>
      <c r="AG5658" s="69"/>
    </row>
    <row r="5659" spans="1:33">
      <c r="A5659" s="37"/>
      <c r="C5659" s="59"/>
      <c r="E5659" s="60"/>
      <c r="F5659" s="60"/>
      <c r="G5659" s="60"/>
      <c r="H5659" s="38"/>
      <c r="U5659" s="61"/>
      <c r="V5659" s="61"/>
      <c r="AF5659" s="64"/>
    </row>
    <row r="5660" spans="1:33">
      <c r="A5660" s="37"/>
      <c r="C5660" s="59"/>
      <c r="E5660" s="60"/>
      <c r="F5660" s="60"/>
      <c r="G5660" s="60"/>
      <c r="H5660" s="38"/>
      <c r="U5660" s="61"/>
      <c r="V5660" s="61"/>
      <c r="AF5660" s="64"/>
    </row>
    <row r="5661" spans="1:33">
      <c r="A5661" s="37"/>
      <c r="C5661" s="59"/>
      <c r="E5661" s="60"/>
      <c r="F5661" s="60"/>
      <c r="G5661" s="60"/>
      <c r="H5661" s="38"/>
      <c r="U5661" s="61"/>
      <c r="V5661" s="61"/>
      <c r="AF5661" s="64"/>
    </row>
    <row r="5662" spans="1:33">
      <c r="A5662" s="37"/>
      <c r="C5662" s="59"/>
      <c r="E5662" s="60"/>
      <c r="F5662" s="60"/>
      <c r="G5662" s="60"/>
      <c r="H5662" s="38"/>
      <c r="U5662" s="61"/>
      <c r="V5662" s="61"/>
      <c r="AF5662" s="64"/>
    </row>
    <row r="5663" spans="1:33">
      <c r="A5663" s="37"/>
      <c r="C5663" s="59"/>
      <c r="E5663" s="60"/>
      <c r="F5663" s="60"/>
      <c r="G5663" s="60"/>
      <c r="H5663" s="38"/>
      <c r="U5663" s="61"/>
      <c r="V5663" s="61"/>
      <c r="AF5663" s="64"/>
    </row>
    <row r="5664" spans="1:33">
      <c r="A5664" s="37"/>
      <c r="C5664" s="59"/>
      <c r="E5664" s="60"/>
      <c r="F5664" s="60"/>
      <c r="G5664" s="60"/>
      <c r="H5664" s="38"/>
      <c r="U5664" s="61"/>
      <c r="V5664" s="61"/>
      <c r="AF5664" s="64"/>
      <c r="AG5664" s="64"/>
    </row>
    <row r="5665" spans="1:33">
      <c r="A5665" s="37"/>
      <c r="C5665" s="59"/>
      <c r="E5665" s="60"/>
      <c r="F5665" s="60"/>
      <c r="G5665" s="60"/>
      <c r="H5665" s="38"/>
      <c r="U5665" s="61"/>
      <c r="V5665" s="61"/>
      <c r="AF5665" s="64"/>
      <c r="AG5665" s="64"/>
    </row>
    <row r="5666" spans="1:33">
      <c r="A5666" s="37"/>
      <c r="C5666" s="59"/>
      <c r="E5666" s="60"/>
      <c r="F5666" s="60"/>
      <c r="G5666" s="60"/>
      <c r="H5666" s="38"/>
      <c r="U5666" s="61"/>
      <c r="V5666" s="61"/>
      <c r="AF5666" s="64"/>
      <c r="AG5666" s="64"/>
    </row>
    <row r="5667" spans="1:33">
      <c r="A5667" s="37"/>
      <c r="C5667" s="59"/>
      <c r="E5667" s="60"/>
      <c r="F5667" s="60"/>
      <c r="G5667" s="60"/>
      <c r="H5667" s="38"/>
      <c r="U5667" s="61"/>
      <c r="V5667" s="61"/>
      <c r="AF5667" s="64"/>
    </row>
    <row r="5668" spans="1:33">
      <c r="A5668" s="37"/>
      <c r="C5668" s="59"/>
      <c r="E5668" s="60"/>
      <c r="F5668" s="60"/>
      <c r="G5668" s="60"/>
      <c r="H5668" s="38"/>
      <c r="U5668" s="61"/>
      <c r="V5668" s="61"/>
      <c r="AF5668" s="64"/>
    </row>
    <row r="5669" spans="1:33">
      <c r="A5669" s="37"/>
      <c r="C5669" s="59"/>
      <c r="E5669" s="60"/>
      <c r="F5669" s="60"/>
      <c r="G5669" s="60"/>
      <c r="H5669" s="38"/>
      <c r="U5669" s="61"/>
      <c r="V5669" s="61"/>
      <c r="AF5669" s="64"/>
    </row>
    <row r="5670" spans="1:33">
      <c r="A5670" s="37"/>
      <c r="C5670" s="59"/>
      <c r="E5670" s="60"/>
      <c r="F5670" s="60"/>
      <c r="G5670" s="60"/>
      <c r="H5670" s="38"/>
      <c r="U5670" s="61"/>
      <c r="V5670" s="61"/>
      <c r="AF5670" s="64"/>
    </row>
    <row r="5671" spans="1:33">
      <c r="A5671" s="37"/>
      <c r="C5671" s="59"/>
      <c r="E5671" s="60"/>
      <c r="F5671" s="60"/>
      <c r="G5671" s="60"/>
      <c r="H5671" s="38"/>
      <c r="U5671" s="61"/>
      <c r="V5671" s="61"/>
      <c r="AF5671" s="64"/>
    </row>
    <row r="5672" spans="1:33">
      <c r="A5672" s="37"/>
      <c r="C5672" s="59"/>
      <c r="E5672" s="60"/>
      <c r="F5672" s="60"/>
      <c r="G5672" s="60"/>
      <c r="H5672" s="38"/>
      <c r="U5672" s="61"/>
      <c r="V5672" s="61"/>
      <c r="AF5672" s="64"/>
    </row>
    <row r="5673" spans="1:33">
      <c r="A5673" s="37"/>
      <c r="C5673" s="59"/>
      <c r="E5673" s="60"/>
      <c r="F5673" s="60"/>
      <c r="G5673" s="60"/>
      <c r="H5673" s="38"/>
      <c r="U5673" s="61"/>
      <c r="V5673" s="61"/>
      <c r="AF5673" s="64"/>
    </row>
    <row r="5674" spans="1:33">
      <c r="A5674" s="37"/>
      <c r="C5674" s="59"/>
      <c r="E5674" s="60"/>
      <c r="F5674" s="60"/>
      <c r="G5674" s="60"/>
      <c r="H5674" s="38"/>
      <c r="U5674" s="61"/>
      <c r="V5674" s="61"/>
      <c r="AD5674" s="64"/>
      <c r="AE5674" s="64"/>
      <c r="AF5674" s="64"/>
    </row>
    <row r="5675" spans="1:33">
      <c r="A5675" s="37"/>
      <c r="C5675" s="59"/>
      <c r="E5675" s="60"/>
      <c r="F5675" s="60"/>
      <c r="G5675" s="60"/>
      <c r="H5675" s="38"/>
      <c r="U5675" s="61"/>
      <c r="V5675" s="61"/>
      <c r="AD5675" s="64"/>
      <c r="AE5675" s="64"/>
      <c r="AF5675" s="64"/>
    </row>
    <row r="5676" spans="1:33">
      <c r="A5676" s="58"/>
      <c r="C5676" s="59"/>
      <c r="E5676" s="60"/>
      <c r="F5676" s="60"/>
      <c r="G5676" s="60"/>
      <c r="H5676" s="38"/>
      <c r="U5676" s="61"/>
      <c r="V5676" s="61"/>
      <c r="AF5676" s="64"/>
      <c r="AG5676" s="69"/>
    </row>
    <row r="5677" spans="1:33">
      <c r="A5677" s="58"/>
      <c r="C5677" s="59"/>
      <c r="E5677" s="60"/>
      <c r="F5677" s="60"/>
      <c r="G5677" s="60"/>
      <c r="H5677" s="38"/>
      <c r="U5677" s="61"/>
      <c r="V5677" s="61"/>
      <c r="AF5677" s="64"/>
      <c r="AG5677" s="69"/>
    </row>
    <row r="5678" spans="1:33">
      <c r="A5678" s="58"/>
      <c r="C5678" s="59"/>
      <c r="E5678" s="60"/>
      <c r="F5678" s="60"/>
      <c r="G5678" s="60"/>
      <c r="H5678" s="38"/>
      <c r="U5678" s="61"/>
      <c r="V5678" s="61"/>
      <c r="AF5678" s="64"/>
      <c r="AG5678" s="69"/>
    </row>
    <row r="5679" spans="1:33">
      <c r="A5679" s="58"/>
      <c r="C5679" s="59"/>
      <c r="E5679" s="60"/>
      <c r="F5679" s="60"/>
      <c r="G5679" s="60"/>
      <c r="H5679" s="38"/>
      <c r="U5679" s="61"/>
      <c r="V5679" s="61"/>
      <c r="AF5679" s="64"/>
      <c r="AG5679" s="69"/>
    </row>
    <row r="5680" spans="1:33">
      <c r="A5680" s="58"/>
      <c r="C5680" s="59"/>
      <c r="E5680" s="60"/>
      <c r="F5680" s="60"/>
      <c r="G5680" s="60"/>
      <c r="H5680" s="38"/>
      <c r="U5680" s="61"/>
      <c r="V5680" s="61"/>
      <c r="AF5680" s="64"/>
      <c r="AG5680" s="69"/>
    </row>
    <row r="5681" spans="1:33">
      <c r="A5681" s="58"/>
      <c r="C5681" s="59"/>
      <c r="E5681" s="60"/>
      <c r="F5681" s="60"/>
      <c r="G5681" s="60"/>
      <c r="H5681" s="38"/>
      <c r="U5681" s="61"/>
      <c r="V5681" s="61"/>
      <c r="AD5681" s="64"/>
      <c r="AE5681" s="64"/>
      <c r="AF5681" s="64"/>
      <c r="AG5681" s="69"/>
    </row>
    <row r="5682" spans="1:33">
      <c r="A5682" s="58"/>
      <c r="C5682" s="59"/>
      <c r="E5682" s="60"/>
      <c r="F5682" s="60"/>
      <c r="G5682" s="60"/>
      <c r="H5682" s="38"/>
      <c r="U5682" s="61"/>
      <c r="V5682" s="61"/>
      <c r="AF5682" s="64"/>
    </row>
    <row r="5683" spans="1:33">
      <c r="A5683" s="58"/>
      <c r="C5683" s="59"/>
      <c r="E5683" s="60"/>
      <c r="F5683" s="60"/>
      <c r="G5683" s="60"/>
      <c r="H5683" s="38"/>
      <c r="U5683" s="61"/>
      <c r="V5683" s="61"/>
      <c r="AF5683" s="64"/>
    </row>
    <row r="5684" spans="1:33">
      <c r="A5684" s="58"/>
      <c r="C5684" s="59"/>
      <c r="E5684" s="60"/>
      <c r="F5684" s="60"/>
      <c r="G5684" s="60"/>
      <c r="H5684" s="38"/>
      <c r="U5684" s="61"/>
      <c r="V5684" s="61"/>
      <c r="AF5684" s="64"/>
    </row>
    <row r="5685" spans="1:33">
      <c r="A5685" s="58"/>
      <c r="C5685" s="59"/>
      <c r="E5685" s="60"/>
      <c r="F5685" s="60"/>
      <c r="G5685" s="60"/>
      <c r="H5685" s="38"/>
      <c r="U5685" s="61"/>
      <c r="V5685" s="61"/>
      <c r="AF5685" s="64"/>
    </row>
    <row r="5686" spans="1:33">
      <c r="A5686" s="58"/>
      <c r="C5686" s="59"/>
      <c r="E5686" s="60"/>
      <c r="F5686" s="60"/>
      <c r="G5686" s="60"/>
      <c r="H5686" s="38"/>
      <c r="U5686" s="61"/>
      <c r="V5686" s="61"/>
      <c r="AF5686" s="64"/>
    </row>
    <row r="5687" spans="1:33">
      <c r="A5687" s="58"/>
      <c r="C5687" s="59"/>
      <c r="E5687" s="60"/>
      <c r="F5687" s="60"/>
      <c r="G5687" s="60"/>
      <c r="H5687" s="38"/>
      <c r="U5687" s="61"/>
      <c r="V5687" s="61"/>
      <c r="AF5687" s="64"/>
    </row>
    <row r="5688" spans="1:33">
      <c r="A5688" s="58"/>
      <c r="C5688" s="59"/>
      <c r="E5688" s="60"/>
      <c r="F5688" s="60"/>
      <c r="G5688" s="60"/>
      <c r="H5688" s="38"/>
      <c r="U5688" s="61"/>
      <c r="V5688" s="61"/>
      <c r="AF5688" s="64"/>
    </row>
    <row r="5689" spans="1:33">
      <c r="A5689" s="58"/>
      <c r="C5689" s="59"/>
      <c r="E5689" s="60"/>
      <c r="F5689" s="60"/>
      <c r="G5689" s="60"/>
      <c r="H5689" s="38"/>
      <c r="U5689" s="61"/>
      <c r="V5689" s="61"/>
      <c r="AF5689" s="64"/>
    </row>
    <row r="5690" spans="1:33">
      <c r="A5690" s="58"/>
      <c r="C5690" s="59"/>
      <c r="E5690" s="60"/>
      <c r="F5690" s="60"/>
      <c r="G5690" s="60"/>
      <c r="H5690" s="38"/>
      <c r="U5690" s="61"/>
      <c r="V5690" s="61"/>
      <c r="AF5690" s="64"/>
    </row>
    <row r="5691" spans="1:33">
      <c r="A5691" s="58"/>
      <c r="C5691" s="59"/>
      <c r="E5691" s="60"/>
      <c r="F5691" s="60"/>
      <c r="G5691" s="60"/>
      <c r="H5691" s="38"/>
      <c r="U5691" s="61"/>
      <c r="V5691" s="61"/>
      <c r="AF5691" s="64"/>
    </row>
    <row r="5692" spans="1:33">
      <c r="A5692" s="58"/>
      <c r="C5692" s="59"/>
      <c r="E5692" s="60"/>
      <c r="F5692" s="60"/>
      <c r="G5692" s="60"/>
      <c r="H5692" s="38"/>
      <c r="S5692" s="37"/>
      <c r="U5692" s="61"/>
      <c r="V5692" s="61"/>
      <c r="AF5692" s="64"/>
    </row>
    <row r="5693" spans="1:33">
      <c r="A5693" s="58"/>
      <c r="C5693" s="59"/>
      <c r="E5693" s="60"/>
      <c r="F5693" s="60"/>
      <c r="G5693" s="60"/>
      <c r="H5693" s="38"/>
      <c r="S5693" s="37"/>
      <c r="U5693" s="61"/>
      <c r="V5693" s="61"/>
      <c r="AF5693" s="64"/>
    </row>
    <row r="5694" spans="1:33">
      <c r="A5694" s="37"/>
      <c r="C5694" s="59"/>
      <c r="E5694" s="60"/>
      <c r="F5694" s="60"/>
      <c r="G5694" s="60"/>
      <c r="H5694" s="38"/>
      <c r="S5694" s="37"/>
      <c r="U5694" s="61"/>
      <c r="V5694" s="61"/>
      <c r="AD5694" s="64"/>
      <c r="AE5694" s="64"/>
      <c r="AF5694" s="64"/>
    </row>
    <row r="5695" spans="1:33">
      <c r="A5695" s="37"/>
      <c r="C5695" s="59"/>
      <c r="E5695" s="60"/>
      <c r="F5695" s="60"/>
      <c r="G5695" s="60"/>
      <c r="H5695" s="38"/>
      <c r="S5695" s="37"/>
      <c r="U5695" s="61"/>
      <c r="V5695" s="61"/>
      <c r="AD5695" s="64"/>
      <c r="AE5695" s="64"/>
      <c r="AF5695" s="64"/>
    </row>
    <row r="5696" spans="1:33">
      <c r="A5696" s="37"/>
      <c r="C5696" s="59"/>
      <c r="E5696" s="60"/>
      <c r="F5696" s="60"/>
      <c r="G5696" s="60"/>
      <c r="H5696" s="38"/>
      <c r="S5696" s="37"/>
      <c r="U5696" s="61"/>
      <c r="V5696" s="61"/>
      <c r="AF5696" s="64"/>
      <c r="AG5696" s="69"/>
    </row>
    <row r="5697" spans="1:33">
      <c r="A5697" s="37"/>
      <c r="C5697" s="59"/>
      <c r="E5697" s="60"/>
      <c r="F5697" s="60"/>
      <c r="G5697" s="60"/>
      <c r="H5697" s="38"/>
      <c r="S5697" s="37"/>
      <c r="U5697" s="61"/>
      <c r="V5697" s="61"/>
      <c r="AF5697" s="64"/>
      <c r="AG5697" s="69"/>
    </row>
    <row r="5698" spans="1:33">
      <c r="A5698" s="37"/>
      <c r="C5698" s="59"/>
      <c r="E5698" s="60"/>
      <c r="F5698" s="60"/>
      <c r="G5698" s="60"/>
      <c r="H5698" s="38"/>
      <c r="S5698" s="37"/>
      <c r="U5698" s="61"/>
      <c r="V5698" s="61"/>
      <c r="AF5698" s="64"/>
      <c r="AG5698" s="69"/>
    </row>
    <row r="5699" spans="1:33">
      <c r="A5699" s="37"/>
      <c r="C5699" s="59"/>
      <c r="E5699" s="60"/>
      <c r="F5699" s="60"/>
      <c r="G5699" s="60"/>
      <c r="H5699" s="38"/>
      <c r="S5699" s="37"/>
      <c r="U5699" s="61"/>
      <c r="V5699" s="61"/>
      <c r="AF5699" s="64"/>
      <c r="AG5699" s="69"/>
    </row>
    <row r="5700" spans="1:33">
      <c r="A5700" s="37"/>
      <c r="C5700" s="59"/>
      <c r="E5700" s="60"/>
      <c r="F5700" s="60"/>
      <c r="G5700" s="60"/>
      <c r="H5700" s="38"/>
      <c r="S5700" s="37"/>
      <c r="U5700" s="61"/>
      <c r="V5700" s="61"/>
      <c r="AF5700" s="64"/>
      <c r="AG5700" s="69"/>
    </row>
    <row r="5701" spans="1:33">
      <c r="A5701" s="37"/>
      <c r="C5701" s="59"/>
      <c r="E5701" s="60"/>
      <c r="F5701" s="60"/>
      <c r="G5701" s="60"/>
      <c r="H5701" s="38"/>
      <c r="S5701" s="37"/>
      <c r="U5701" s="61"/>
      <c r="V5701" s="61"/>
      <c r="AF5701" s="64"/>
      <c r="AG5701" s="69"/>
    </row>
    <row r="5702" spans="1:33">
      <c r="A5702" s="37"/>
      <c r="C5702" s="59"/>
      <c r="E5702" s="60"/>
      <c r="F5702" s="60"/>
      <c r="G5702" s="60"/>
      <c r="H5702" s="38"/>
      <c r="S5702" s="37"/>
      <c r="U5702" s="61"/>
      <c r="V5702" s="61"/>
      <c r="AF5702" s="64"/>
      <c r="AG5702" s="69"/>
    </row>
    <row r="5703" spans="1:33">
      <c r="A5703" s="37"/>
      <c r="C5703" s="59"/>
      <c r="E5703" s="60"/>
      <c r="F5703" s="60"/>
      <c r="G5703" s="60"/>
      <c r="H5703" s="38"/>
      <c r="S5703" s="37"/>
      <c r="U5703" s="61"/>
      <c r="V5703" s="61"/>
      <c r="AF5703" s="64"/>
      <c r="AG5703" s="69"/>
    </row>
    <row r="5704" spans="1:33">
      <c r="A5704" s="37"/>
      <c r="C5704" s="59"/>
      <c r="E5704" s="60"/>
      <c r="F5704" s="60"/>
      <c r="G5704" s="60"/>
      <c r="H5704" s="38"/>
      <c r="S5704" s="37"/>
      <c r="U5704" s="61"/>
      <c r="V5704" s="61"/>
      <c r="AF5704" s="64"/>
      <c r="AG5704" s="69"/>
    </row>
    <row r="5705" spans="1:33">
      <c r="A5705" s="37"/>
      <c r="C5705" s="59"/>
      <c r="E5705" s="60"/>
      <c r="F5705" s="60"/>
      <c r="G5705" s="60"/>
      <c r="H5705" s="38"/>
      <c r="S5705" s="37"/>
      <c r="U5705" s="61"/>
      <c r="V5705" s="61"/>
      <c r="AF5705" s="64"/>
      <c r="AG5705" s="69"/>
    </row>
    <row r="5706" spans="1:33">
      <c r="A5706" s="37"/>
      <c r="C5706" s="59"/>
      <c r="E5706" s="60"/>
      <c r="F5706" s="60"/>
      <c r="G5706" s="60"/>
      <c r="H5706" s="38"/>
      <c r="S5706" s="37"/>
      <c r="U5706" s="61"/>
      <c r="V5706" s="61"/>
      <c r="AF5706" s="64"/>
      <c r="AG5706" s="69"/>
    </row>
    <row r="5707" spans="1:33">
      <c r="A5707" s="37"/>
      <c r="C5707" s="59"/>
      <c r="E5707" s="60"/>
      <c r="F5707" s="60"/>
      <c r="G5707" s="60"/>
      <c r="H5707" s="38"/>
      <c r="S5707" s="37"/>
      <c r="U5707" s="61"/>
      <c r="V5707" s="61"/>
      <c r="AF5707" s="64"/>
      <c r="AG5707" s="69"/>
    </row>
    <row r="5708" spans="1:33">
      <c r="A5708" s="37"/>
      <c r="C5708" s="59"/>
      <c r="E5708" s="60"/>
      <c r="F5708" s="60"/>
      <c r="G5708" s="60"/>
      <c r="H5708" s="38"/>
      <c r="S5708" s="37"/>
      <c r="U5708" s="61"/>
      <c r="V5708" s="61"/>
      <c r="AF5708" s="64"/>
      <c r="AG5708" s="69"/>
    </row>
    <row r="5709" spans="1:33">
      <c r="A5709" s="37"/>
      <c r="C5709" s="59"/>
      <c r="E5709" s="60"/>
      <c r="F5709" s="60"/>
      <c r="G5709" s="60"/>
      <c r="H5709" s="38"/>
      <c r="S5709" s="37"/>
      <c r="U5709" s="61"/>
      <c r="V5709" s="61"/>
      <c r="AF5709" s="64"/>
      <c r="AG5709" s="69"/>
    </row>
    <row r="5710" spans="1:33">
      <c r="A5710" s="37"/>
      <c r="C5710" s="59"/>
      <c r="E5710" s="60"/>
      <c r="F5710" s="60"/>
      <c r="G5710" s="60"/>
      <c r="H5710" s="38"/>
      <c r="S5710" s="37"/>
      <c r="U5710" s="61"/>
      <c r="V5710" s="61"/>
      <c r="AF5710" s="64"/>
      <c r="AG5710" s="69"/>
    </row>
    <row r="5711" spans="1:33">
      <c r="A5711" s="37"/>
      <c r="C5711" s="59"/>
      <c r="E5711" s="60"/>
      <c r="F5711" s="60"/>
      <c r="G5711" s="60"/>
      <c r="H5711" s="38"/>
      <c r="S5711" s="37"/>
      <c r="U5711" s="61"/>
      <c r="V5711" s="61"/>
      <c r="AF5711" s="64"/>
      <c r="AG5711" s="69"/>
    </row>
    <row r="5712" spans="1:33">
      <c r="A5712" s="37"/>
      <c r="C5712" s="59"/>
      <c r="E5712" s="60"/>
      <c r="F5712" s="60"/>
      <c r="G5712" s="60"/>
      <c r="H5712" s="38"/>
      <c r="S5712" s="37"/>
      <c r="U5712" s="61"/>
      <c r="V5712" s="61"/>
      <c r="AF5712" s="64"/>
      <c r="AG5712" s="69"/>
    </row>
    <row r="5713" spans="1:33">
      <c r="A5713" s="37"/>
      <c r="C5713" s="59"/>
      <c r="E5713" s="60"/>
      <c r="F5713" s="60"/>
      <c r="G5713" s="60"/>
      <c r="H5713" s="38"/>
      <c r="S5713" s="37"/>
      <c r="U5713" s="61"/>
      <c r="V5713" s="61"/>
      <c r="AF5713" s="64"/>
      <c r="AG5713" s="69"/>
    </row>
    <row r="5714" spans="1:33">
      <c r="A5714" s="37"/>
      <c r="C5714" s="59"/>
      <c r="E5714" s="60"/>
      <c r="F5714" s="60"/>
      <c r="G5714" s="60"/>
      <c r="H5714" s="38"/>
      <c r="S5714" s="37"/>
      <c r="U5714" s="61"/>
      <c r="V5714" s="61"/>
      <c r="AF5714" s="64"/>
      <c r="AG5714" s="69"/>
    </row>
    <row r="5715" spans="1:33">
      <c r="A5715" s="37"/>
      <c r="C5715" s="59"/>
      <c r="E5715" s="60"/>
      <c r="F5715" s="60"/>
      <c r="G5715" s="60"/>
      <c r="H5715" s="38"/>
      <c r="S5715" s="37"/>
      <c r="U5715" s="61"/>
      <c r="V5715" s="61"/>
      <c r="AF5715" s="64"/>
      <c r="AG5715" s="69"/>
    </row>
    <row r="5716" spans="1:33">
      <c r="A5716" s="37"/>
      <c r="C5716" s="59"/>
      <c r="E5716" s="60"/>
      <c r="F5716" s="60"/>
      <c r="G5716" s="60"/>
      <c r="H5716" s="38"/>
      <c r="S5716" s="37"/>
      <c r="U5716" s="61"/>
      <c r="V5716" s="61"/>
      <c r="AF5716" s="64"/>
      <c r="AG5716" s="69"/>
    </row>
    <row r="5717" spans="1:33">
      <c r="A5717" s="37"/>
      <c r="C5717" s="59"/>
      <c r="E5717" s="60"/>
      <c r="F5717" s="60"/>
      <c r="G5717" s="60"/>
      <c r="H5717" s="38"/>
      <c r="S5717" s="37"/>
      <c r="U5717" s="61"/>
      <c r="V5717" s="61"/>
      <c r="AF5717" s="64"/>
      <c r="AG5717" s="69"/>
    </row>
    <row r="5718" spans="1:33">
      <c r="A5718" s="37"/>
      <c r="C5718" s="59"/>
      <c r="E5718" s="60"/>
      <c r="F5718" s="60"/>
      <c r="G5718" s="60"/>
      <c r="H5718" s="38"/>
      <c r="S5718" s="37"/>
      <c r="U5718" s="61"/>
      <c r="V5718" s="61"/>
      <c r="AF5718" s="64"/>
      <c r="AG5718" s="69"/>
    </row>
    <row r="5719" spans="1:33">
      <c r="A5719" s="37"/>
      <c r="C5719" s="59"/>
      <c r="E5719" s="60"/>
      <c r="F5719" s="60"/>
      <c r="G5719" s="60"/>
      <c r="H5719" s="38"/>
      <c r="S5719" s="37"/>
      <c r="U5719" s="61"/>
      <c r="V5719" s="61"/>
      <c r="AF5719" s="64"/>
      <c r="AG5719" s="69"/>
    </row>
    <row r="5720" spans="1:33">
      <c r="A5720" s="37"/>
      <c r="C5720" s="59"/>
      <c r="E5720" s="60"/>
      <c r="F5720" s="60"/>
      <c r="G5720" s="60"/>
      <c r="H5720" s="38"/>
      <c r="S5720" s="37"/>
      <c r="U5720" s="61"/>
      <c r="V5720" s="61"/>
      <c r="AF5720" s="64"/>
      <c r="AG5720" s="69"/>
    </row>
    <row r="5721" spans="1:33">
      <c r="A5721" s="37"/>
      <c r="C5721" s="59"/>
      <c r="E5721" s="60"/>
      <c r="F5721" s="60"/>
      <c r="G5721" s="60"/>
      <c r="H5721" s="38"/>
      <c r="S5721" s="37"/>
      <c r="U5721" s="61"/>
      <c r="V5721" s="61"/>
      <c r="AF5721" s="64"/>
      <c r="AG5721" s="69"/>
    </row>
    <row r="5722" spans="1:33">
      <c r="A5722" s="37"/>
      <c r="C5722" s="59"/>
      <c r="E5722" s="60"/>
      <c r="F5722" s="60"/>
      <c r="G5722" s="60"/>
      <c r="H5722" s="38"/>
      <c r="S5722" s="37"/>
      <c r="U5722" s="61"/>
      <c r="V5722" s="61"/>
      <c r="AF5722" s="64"/>
      <c r="AG5722" s="69"/>
    </row>
    <row r="5723" spans="1:33">
      <c r="A5723" s="37"/>
      <c r="C5723" s="59"/>
      <c r="E5723" s="60"/>
      <c r="F5723" s="60"/>
      <c r="G5723" s="60"/>
      <c r="H5723" s="38"/>
      <c r="S5723" s="37"/>
      <c r="U5723" s="61"/>
      <c r="V5723" s="61"/>
      <c r="AF5723" s="64"/>
      <c r="AG5723" s="69"/>
    </row>
    <row r="5724" spans="1:33">
      <c r="A5724" s="37"/>
      <c r="C5724" s="59"/>
      <c r="E5724" s="60"/>
      <c r="F5724" s="60"/>
      <c r="G5724" s="60"/>
      <c r="H5724" s="38"/>
      <c r="S5724" s="37"/>
      <c r="U5724" s="61"/>
      <c r="V5724" s="61"/>
      <c r="AF5724" s="64"/>
      <c r="AG5724" s="69"/>
    </row>
    <row r="5725" spans="1:33">
      <c r="A5725" s="37"/>
      <c r="C5725" s="59"/>
      <c r="E5725" s="60"/>
      <c r="F5725" s="60"/>
      <c r="G5725" s="60"/>
      <c r="H5725" s="38"/>
      <c r="S5725" s="37"/>
      <c r="U5725" s="61"/>
      <c r="V5725" s="61"/>
      <c r="AD5725" s="64"/>
      <c r="AE5725" s="64"/>
      <c r="AF5725" s="64"/>
      <c r="AG5725" s="69"/>
    </row>
    <row r="5726" spans="1:33">
      <c r="A5726" s="37"/>
      <c r="C5726" s="59"/>
      <c r="E5726" s="60"/>
      <c r="F5726" s="60"/>
      <c r="G5726" s="60"/>
      <c r="H5726" s="38"/>
      <c r="S5726" s="37"/>
      <c r="U5726" s="61"/>
      <c r="V5726" s="61"/>
      <c r="AD5726" s="64"/>
      <c r="AE5726" s="64"/>
      <c r="AF5726" s="64"/>
      <c r="AG5726" s="69"/>
    </row>
    <row r="5727" spans="1:33">
      <c r="A5727" s="37"/>
      <c r="C5727" s="59"/>
      <c r="E5727" s="60"/>
      <c r="F5727" s="60"/>
      <c r="G5727" s="60"/>
      <c r="H5727" s="38"/>
      <c r="S5727" s="37"/>
      <c r="U5727" s="61"/>
      <c r="V5727" s="61"/>
      <c r="AF5727" s="64"/>
    </row>
    <row r="5728" spans="1:33">
      <c r="A5728" s="37"/>
      <c r="C5728" s="59"/>
      <c r="E5728" s="60"/>
      <c r="F5728" s="60"/>
      <c r="G5728" s="60"/>
      <c r="H5728" s="38"/>
      <c r="S5728" s="37"/>
      <c r="U5728" s="61"/>
      <c r="V5728" s="61"/>
      <c r="AF5728" s="64"/>
    </row>
    <row r="5729" spans="1:33">
      <c r="A5729" s="37"/>
      <c r="C5729" s="59"/>
      <c r="E5729" s="60"/>
      <c r="F5729" s="60"/>
      <c r="G5729" s="60"/>
      <c r="H5729" s="38"/>
      <c r="U5729" s="61"/>
      <c r="V5729" s="61"/>
      <c r="AF5729" s="64"/>
    </row>
    <row r="5730" spans="1:33">
      <c r="A5730" s="37"/>
      <c r="C5730" s="59"/>
      <c r="E5730" s="60"/>
      <c r="F5730" s="60"/>
      <c r="G5730" s="60"/>
      <c r="H5730" s="38"/>
      <c r="U5730" s="61"/>
      <c r="V5730" s="61"/>
      <c r="AF5730" s="64"/>
    </row>
    <row r="5731" spans="1:33">
      <c r="A5731" s="37"/>
      <c r="C5731" s="59"/>
      <c r="E5731" s="60"/>
      <c r="F5731" s="60"/>
      <c r="G5731" s="60"/>
      <c r="H5731" s="38"/>
      <c r="U5731" s="61"/>
      <c r="V5731" s="61"/>
      <c r="AF5731" s="64"/>
    </row>
    <row r="5732" spans="1:33">
      <c r="A5732" s="37"/>
      <c r="C5732" s="59"/>
      <c r="E5732" s="60"/>
      <c r="F5732" s="60"/>
      <c r="G5732" s="60"/>
      <c r="H5732" s="38"/>
      <c r="U5732" s="61"/>
      <c r="V5732" s="61"/>
      <c r="AF5732" s="64"/>
    </row>
    <row r="5733" spans="1:33">
      <c r="A5733" s="37"/>
      <c r="C5733" s="59"/>
      <c r="E5733" s="60"/>
      <c r="F5733" s="60"/>
      <c r="G5733" s="60"/>
      <c r="H5733" s="38"/>
      <c r="U5733" s="61"/>
      <c r="V5733" s="61"/>
      <c r="AF5733" s="64"/>
      <c r="AG5733" s="69"/>
    </row>
    <row r="5734" spans="1:33">
      <c r="A5734" s="37"/>
      <c r="C5734" s="59"/>
      <c r="E5734" s="60"/>
      <c r="F5734" s="60"/>
      <c r="G5734" s="60"/>
      <c r="H5734" s="38"/>
      <c r="U5734" s="61"/>
      <c r="V5734" s="61"/>
      <c r="AF5734" s="64"/>
      <c r="AG5734" s="69"/>
    </row>
    <row r="5735" spans="1:33">
      <c r="A5735" s="37"/>
      <c r="C5735" s="59"/>
      <c r="E5735" s="60"/>
      <c r="F5735" s="60"/>
      <c r="G5735" s="60"/>
      <c r="H5735" s="38"/>
      <c r="U5735" s="61"/>
      <c r="V5735" s="61"/>
      <c r="AD5735" s="64"/>
      <c r="AE5735" s="64"/>
      <c r="AF5735" s="64"/>
      <c r="AG5735" s="69"/>
    </row>
    <row r="5736" spans="1:33">
      <c r="A5736" s="37"/>
      <c r="C5736" s="59"/>
      <c r="E5736" s="60"/>
      <c r="F5736" s="60"/>
      <c r="G5736" s="60"/>
      <c r="H5736" s="38"/>
      <c r="U5736" s="61"/>
      <c r="V5736" s="61"/>
      <c r="AD5736" s="64"/>
      <c r="AE5736" s="64"/>
      <c r="AF5736" s="64"/>
      <c r="AG5736" s="69"/>
    </row>
    <row r="5737" spans="1:33">
      <c r="A5737" s="37"/>
      <c r="C5737" s="59"/>
      <c r="E5737" s="60"/>
      <c r="F5737" s="60"/>
      <c r="G5737" s="60"/>
      <c r="H5737" s="38"/>
      <c r="U5737" s="61"/>
      <c r="V5737" s="61"/>
      <c r="AD5737" s="64"/>
      <c r="AE5737" s="64"/>
      <c r="AF5737" s="64"/>
      <c r="AG5737" s="69"/>
    </row>
    <row r="5738" spans="1:33">
      <c r="A5738" s="37"/>
      <c r="C5738" s="59"/>
      <c r="E5738" s="60"/>
      <c r="F5738" s="60"/>
      <c r="G5738" s="60"/>
      <c r="H5738" s="38"/>
      <c r="U5738" s="61"/>
      <c r="V5738" s="61"/>
      <c r="AD5738" s="64"/>
      <c r="AE5738" s="64"/>
      <c r="AF5738" s="64"/>
      <c r="AG5738" s="69"/>
    </row>
    <row r="5739" spans="1:33">
      <c r="A5739" s="37"/>
      <c r="C5739" s="59"/>
      <c r="E5739" s="60"/>
      <c r="F5739" s="60"/>
      <c r="G5739" s="60"/>
      <c r="H5739" s="38"/>
      <c r="U5739" s="61"/>
      <c r="V5739" s="61"/>
      <c r="AD5739" s="64"/>
      <c r="AE5739" s="64"/>
      <c r="AF5739" s="64"/>
      <c r="AG5739" s="69"/>
    </row>
    <row r="5740" spans="1:33">
      <c r="A5740" s="37"/>
      <c r="C5740" s="59"/>
      <c r="E5740" s="60"/>
      <c r="F5740" s="60"/>
      <c r="G5740" s="60"/>
      <c r="H5740" s="38"/>
      <c r="U5740" s="61"/>
      <c r="V5740" s="61"/>
      <c r="AF5740" s="64"/>
    </row>
    <row r="5741" spans="1:33">
      <c r="A5741" s="37"/>
      <c r="C5741" s="59"/>
      <c r="E5741" s="60"/>
      <c r="F5741" s="60"/>
      <c r="G5741" s="60"/>
      <c r="H5741" s="38"/>
      <c r="U5741" s="61"/>
      <c r="V5741" s="61"/>
      <c r="AF5741" s="64"/>
    </row>
    <row r="5742" spans="1:33">
      <c r="A5742" s="37"/>
      <c r="C5742" s="59"/>
      <c r="E5742" s="60"/>
      <c r="F5742" s="60"/>
      <c r="G5742" s="60"/>
      <c r="H5742" s="38"/>
      <c r="U5742" s="61"/>
      <c r="V5742" s="61"/>
      <c r="AF5742" s="64"/>
    </row>
    <row r="5743" spans="1:33">
      <c r="A5743" s="37"/>
      <c r="C5743" s="59"/>
      <c r="E5743" s="60"/>
      <c r="F5743" s="60"/>
      <c r="G5743" s="60"/>
      <c r="H5743" s="38"/>
      <c r="U5743" s="61"/>
      <c r="V5743" s="61"/>
      <c r="AF5743" s="64"/>
    </row>
    <row r="5744" spans="1:33">
      <c r="A5744" s="37"/>
      <c r="C5744" s="59"/>
      <c r="E5744" s="60"/>
      <c r="F5744" s="60"/>
      <c r="G5744" s="60"/>
      <c r="H5744" s="38"/>
      <c r="U5744" s="61"/>
      <c r="V5744" s="61"/>
      <c r="AF5744" s="64"/>
    </row>
    <row r="5745" spans="1:33">
      <c r="A5745" s="37"/>
      <c r="C5745" s="59"/>
      <c r="E5745" s="60"/>
      <c r="F5745" s="60"/>
      <c r="G5745" s="60"/>
      <c r="H5745" s="38"/>
      <c r="U5745" s="61"/>
      <c r="V5745" s="61"/>
      <c r="AF5745" s="64"/>
    </row>
    <row r="5746" spans="1:33">
      <c r="A5746" s="37"/>
      <c r="C5746" s="59"/>
      <c r="E5746" s="60"/>
      <c r="F5746" s="60"/>
      <c r="G5746" s="60"/>
      <c r="H5746" s="38"/>
      <c r="U5746" s="61"/>
      <c r="V5746" s="61"/>
      <c r="AF5746" s="64"/>
    </row>
    <row r="5747" spans="1:33">
      <c r="A5747" s="37"/>
      <c r="C5747" s="59"/>
      <c r="E5747" s="60"/>
      <c r="F5747" s="60"/>
      <c r="G5747" s="60"/>
      <c r="H5747" s="38"/>
      <c r="U5747" s="61"/>
      <c r="V5747" s="61"/>
      <c r="AF5747" s="64"/>
    </row>
    <row r="5748" spans="1:33">
      <c r="A5748" s="37"/>
      <c r="C5748" s="59"/>
      <c r="E5748" s="60"/>
      <c r="F5748" s="60"/>
      <c r="G5748" s="60"/>
      <c r="H5748" s="38"/>
      <c r="U5748" s="61"/>
      <c r="V5748" s="61"/>
      <c r="AF5748" s="64"/>
    </row>
    <row r="5749" spans="1:33">
      <c r="A5749" s="37"/>
      <c r="C5749" s="59"/>
      <c r="E5749" s="60"/>
      <c r="F5749" s="60"/>
      <c r="G5749" s="60"/>
      <c r="H5749" s="38"/>
      <c r="U5749" s="61"/>
      <c r="V5749" s="61"/>
      <c r="AF5749" s="64"/>
    </row>
    <row r="5750" spans="1:33">
      <c r="A5750" s="37"/>
      <c r="C5750" s="59"/>
      <c r="E5750" s="60"/>
      <c r="F5750" s="60"/>
      <c r="G5750" s="60"/>
      <c r="H5750" s="38"/>
      <c r="U5750" s="61"/>
      <c r="V5750" s="61"/>
      <c r="AF5750" s="64"/>
    </row>
    <row r="5751" spans="1:33">
      <c r="A5751" s="37"/>
      <c r="C5751" s="59"/>
      <c r="E5751" s="60"/>
      <c r="F5751" s="60"/>
      <c r="G5751" s="60"/>
      <c r="H5751" s="38"/>
      <c r="U5751" s="61"/>
      <c r="V5751" s="61"/>
      <c r="AF5751" s="64"/>
    </row>
    <row r="5752" spans="1:33">
      <c r="A5752" s="37"/>
      <c r="C5752" s="59"/>
      <c r="E5752" s="60"/>
      <c r="F5752" s="60"/>
      <c r="G5752" s="60"/>
      <c r="H5752" s="38"/>
      <c r="U5752" s="61"/>
      <c r="V5752" s="61"/>
      <c r="AF5752" s="64"/>
    </row>
    <row r="5753" spans="1:33">
      <c r="A5753" s="37"/>
      <c r="C5753" s="59"/>
      <c r="E5753" s="60"/>
      <c r="F5753" s="60"/>
      <c r="G5753" s="60"/>
      <c r="H5753" s="38"/>
      <c r="U5753" s="61"/>
      <c r="V5753" s="61"/>
      <c r="AF5753" s="64"/>
    </row>
    <row r="5754" spans="1:33">
      <c r="A5754" s="37"/>
      <c r="C5754" s="59"/>
      <c r="E5754" s="60"/>
      <c r="F5754" s="60"/>
      <c r="G5754" s="60"/>
      <c r="H5754" s="38"/>
      <c r="U5754" s="61"/>
      <c r="V5754" s="61"/>
      <c r="AF5754" s="64"/>
    </row>
    <row r="5755" spans="1:33">
      <c r="A5755" s="37"/>
      <c r="C5755" s="59"/>
      <c r="E5755" s="60"/>
      <c r="F5755" s="60"/>
      <c r="G5755" s="60"/>
      <c r="H5755" s="38"/>
      <c r="U5755" s="61"/>
      <c r="V5755" s="61"/>
      <c r="AF5755" s="64"/>
    </row>
    <row r="5756" spans="1:33">
      <c r="A5756" s="37"/>
      <c r="C5756" s="59"/>
      <c r="E5756" s="60"/>
      <c r="F5756" s="60"/>
      <c r="G5756" s="60"/>
      <c r="H5756" s="38"/>
      <c r="U5756" s="61"/>
      <c r="V5756" s="61"/>
      <c r="AF5756" s="64"/>
    </row>
    <row r="5757" spans="1:33">
      <c r="A5757" s="37"/>
      <c r="C5757" s="59"/>
      <c r="E5757" s="60"/>
      <c r="F5757" s="60"/>
      <c r="G5757" s="60"/>
      <c r="H5757" s="38"/>
      <c r="U5757" s="61"/>
      <c r="V5757" s="61"/>
      <c r="AF5757" s="64"/>
      <c r="AG5757" s="64"/>
    </row>
    <row r="5758" spans="1:33">
      <c r="A5758" s="37"/>
      <c r="C5758" s="59"/>
      <c r="E5758" s="60"/>
      <c r="F5758" s="60"/>
      <c r="G5758" s="60"/>
      <c r="H5758" s="38"/>
      <c r="U5758" s="61"/>
      <c r="V5758" s="61"/>
      <c r="AF5758" s="64"/>
      <c r="AG5758" s="64"/>
    </row>
    <row r="5759" spans="1:33">
      <c r="A5759" s="37"/>
      <c r="C5759" s="59"/>
      <c r="E5759" s="60"/>
      <c r="F5759" s="60"/>
      <c r="G5759" s="60"/>
      <c r="H5759" s="38"/>
      <c r="U5759" s="61"/>
      <c r="V5759" s="61"/>
      <c r="AF5759" s="64"/>
    </row>
    <row r="5760" spans="1:33">
      <c r="A5760" s="37"/>
      <c r="C5760" s="59"/>
      <c r="E5760" s="60"/>
      <c r="F5760" s="60"/>
      <c r="G5760" s="60"/>
      <c r="H5760" s="38"/>
      <c r="U5760" s="61"/>
      <c r="V5760" s="61"/>
      <c r="AF5760" s="64"/>
    </row>
    <row r="5761" spans="1:32">
      <c r="A5761" s="37"/>
      <c r="C5761" s="59"/>
      <c r="E5761" s="60"/>
      <c r="F5761" s="60"/>
      <c r="G5761" s="60"/>
      <c r="H5761" s="38"/>
      <c r="U5761" s="61"/>
      <c r="V5761" s="61"/>
      <c r="AF5761" s="64"/>
    </row>
    <row r="5762" spans="1:32">
      <c r="A5762" s="37"/>
      <c r="C5762" s="59"/>
      <c r="E5762" s="60"/>
      <c r="F5762" s="60"/>
      <c r="G5762" s="60"/>
      <c r="H5762" s="38"/>
      <c r="U5762" s="61"/>
      <c r="V5762" s="61"/>
      <c r="AF5762" s="64"/>
    </row>
    <row r="5763" spans="1:32">
      <c r="A5763" s="37"/>
      <c r="C5763" s="59"/>
      <c r="E5763" s="60"/>
      <c r="F5763" s="60"/>
      <c r="G5763" s="60"/>
      <c r="H5763" s="38"/>
      <c r="U5763" s="61"/>
      <c r="V5763" s="61"/>
      <c r="AF5763" s="64"/>
    </row>
    <row r="5764" spans="1:32">
      <c r="A5764" s="37"/>
      <c r="C5764" s="59"/>
      <c r="E5764" s="60"/>
      <c r="F5764" s="60"/>
      <c r="G5764" s="60"/>
      <c r="H5764" s="38"/>
      <c r="S5764" s="37"/>
      <c r="U5764" s="61"/>
      <c r="V5764" s="61"/>
      <c r="AF5764" s="64"/>
    </row>
    <row r="5765" spans="1:32">
      <c r="A5765" s="37"/>
      <c r="C5765" s="59"/>
      <c r="E5765" s="60"/>
      <c r="F5765" s="60"/>
      <c r="G5765" s="60"/>
      <c r="H5765" s="38"/>
      <c r="S5765" s="37"/>
      <c r="U5765" s="61"/>
      <c r="V5765" s="61"/>
      <c r="AF5765" s="64"/>
    </row>
    <row r="5766" spans="1:32">
      <c r="A5766" s="37"/>
      <c r="C5766" s="59"/>
      <c r="E5766" s="60"/>
      <c r="F5766" s="60"/>
      <c r="G5766" s="60"/>
      <c r="H5766" s="38"/>
      <c r="S5766" s="37"/>
      <c r="U5766" s="61"/>
      <c r="V5766" s="61"/>
      <c r="AF5766" s="64"/>
    </row>
    <row r="5767" spans="1:32">
      <c r="A5767" s="37"/>
      <c r="C5767" s="59"/>
      <c r="E5767" s="60"/>
      <c r="F5767" s="60"/>
      <c r="G5767" s="60"/>
      <c r="H5767" s="38"/>
      <c r="S5767" s="37"/>
      <c r="U5767" s="61"/>
      <c r="V5767" s="61"/>
      <c r="AF5767" s="64"/>
    </row>
    <row r="5768" spans="1:32">
      <c r="A5768" s="37"/>
      <c r="C5768" s="59"/>
      <c r="E5768" s="60"/>
      <c r="F5768" s="60"/>
      <c r="G5768" s="60"/>
      <c r="H5768" s="38"/>
      <c r="S5768" s="37"/>
      <c r="U5768" s="61"/>
      <c r="V5768" s="61"/>
      <c r="AF5768" s="64"/>
    </row>
    <row r="5769" spans="1:32">
      <c r="A5769" s="37"/>
      <c r="C5769" s="59"/>
      <c r="E5769" s="60"/>
      <c r="F5769" s="60"/>
      <c r="G5769" s="60"/>
      <c r="H5769" s="38"/>
      <c r="S5769" s="37"/>
      <c r="U5769" s="61"/>
      <c r="V5769" s="61"/>
      <c r="AF5769" s="64"/>
    </row>
    <row r="5770" spans="1:32">
      <c r="A5770" s="37"/>
      <c r="C5770" s="59"/>
      <c r="E5770" s="60"/>
      <c r="F5770" s="60"/>
      <c r="G5770" s="60"/>
      <c r="H5770" s="38"/>
      <c r="S5770" s="37"/>
      <c r="U5770" s="61"/>
      <c r="V5770" s="61"/>
      <c r="AF5770" s="64"/>
    </row>
    <row r="5771" spans="1:32">
      <c r="A5771" s="37"/>
      <c r="C5771" s="59"/>
      <c r="E5771" s="60"/>
      <c r="F5771" s="60"/>
      <c r="G5771" s="60"/>
      <c r="H5771" s="38"/>
      <c r="S5771" s="37"/>
      <c r="U5771" s="61"/>
      <c r="V5771" s="61"/>
      <c r="AF5771" s="64"/>
    </row>
    <row r="5772" spans="1:32">
      <c r="A5772" s="37"/>
      <c r="C5772" s="59"/>
      <c r="E5772" s="60"/>
      <c r="F5772" s="60"/>
      <c r="G5772" s="60"/>
      <c r="H5772" s="38"/>
      <c r="S5772" s="37"/>
      <c r="U5772" s="61"/>
      <c r="V5772" s="61"/>
      <c r="AF5772" s="64"/>
    </row>
    <row r="5773" spans="1:32">
      <c r="A5773" s="37"/>
      <c r="C5773" s="59"/>
      <c r="E5773" s="60"/>
      <c r="F5773" s="60"/>
      <c r="G5773" s="60"/>
      <c r="H5773" s="38"/>
      <c r="S5773" s="37"/>
      <c r="U5773" s="61"/>
      <c r="V5773" s="61"/>
      <c r="AF5773" s="64"/>
    </row>
    <row r="5774" spans="1:32">
      <c r="A5774" s="37"/>
      <c r="C5774" s="59"/>
      <c r="E5774" s="60"/>
      <c r="F5774" s="60"/>
      <c r="G5774" s="60"/>
      <c r="H5774" s="38"/>
      <c r="S5774" s="37"/>
      <c r="U5774" s="61"/>
      <c r="V5774" s="61"/>
      <c r="AF5774" s="64"/>
    </row>
    <row r="5775" spans="1:32">
      <c r="A5775" s="37"/>
      <c r="C5775" s="59"/>
      <c r="E5775" s="60"/>
      <c r="F5775" s="60"/>
      <c r="G5775" s="60"/>
      <c r="H5775" s="38"/>
      <c r="S5775" s="37"/>
      <c r="U5775" s="61"/>
      <c r="V5775" s="61"/>
      <c r="AF5775" s="64"/>
    </row>
    <row r="5776" spans="1:32">
      <c r="A5776" s="37"/>
      <c r="C5776" s="59"/>
      <c r="E5776" s="60"/>
      <c r="F5776" s="60"/>
      <c r="G5776" s="60"/>
      <c r="H5776" s="38"/>
      <c r="S5776" s="37"/>
      <c r="U5776" s="61"/>
      <c r="V5776" s="61"/>
      <c r="AF5776" s="64"/>
    </row>
    <row r="5777" spans="1:32">
      <c r="A5777" s="37"/>
      <c r="C5777" s="59"/>
      <c r="E5777" s="60"/>
      <c r="F5777" s="60"/>
      <c r="G5777" s="60"/>
      <c r="H5777" s="38"/>
      <c r="S5777" s="37"/>
      <c r="U5777" s="61"/>
      <c r="V5777" s="61"/>
      <c r="AF5777" s="64"/>
    </row>
    <row r="5778" spans="1:32">
      <c r="A5778" s="37"/>
      <c r="C5778" s="59"/>
      <c r="E5778" s="60"/>
      <c r="F5778" s="60"/>
      <c r="G5778" s="60"/>
      <c r="H5778" s="38"/>
      <c r="S5778" s="37"/>
      <c r="U5778" s="61"/>
      <c r="V5778" s="61"/>
      <c r="AF5778" s="64"/>
    </row>
    <row r="5779" spans="1:32">
      <c r="A5779" s="37"/>
      <c r="C5779" s="59"/>
      <c r="E5779" s="60"/>
      <c r="F5779" s="60"/>
      <c r="G5779" s="60"/>
      <c r="H5779" s="38"/>
      <c r="S5779" s="37"/>
      <c r="U5779" s="61"/>
      <c r="V5779" s="61"/>
      <c r="AF5779" s="64"/>
    </row>
    <row r="5780" spans="1:32">
      <c r="A5780" s="37"/>
      <c r="C5780" s="59"/>
      <c r="E5780" s="60"/>
      <c r="F5780" s="60"/>
      <c r="G5780" s="60"/>
      <c r="H5780" s="38"/>
      <c r="S5780" s="37"/>
      <c r="U5780" s="61"/>
      <c r="V5780" s="61"/>
      <c r="AF5780" s="64"/>
    </row>
    <row r="5781" spans="1:32">
      <c r="A5781" s="37"/>
      <c r="C5781" s="59"/>
      <c r="E5781" s="60"/>
      <c r="F5781" s="60"/>
      <c r="G5781" s="60"/>
      <c r="H5781" s="38"/>
      <c r="S5781" s="37"/>
      <c r="U5781" s="61"/>
      <c r="V5781" s="61"/>
      <c r="AF5781" s="64"/>
    </row>
    <row r="5782" spans="1:32">
      <c r="A5782" s="37"/>
      <c r="C5782" s="59"/>
      <c r="E5782" s="60"/>
      <c r="F5782" s="60"/>
      <c r="G5782" s="60"/>
      <c r="H5782" s="38"/>
      <c r="S5782" s="37"/>
      <c r="U5782" s="61"/>
      <c r="V5782" s="61"/>
      <c r="AF5782" s="64"/>
    </row>
    <row r="5783" spans="1:32">
      <c r="A5783" s="37"/>
      <c r="C5783" s="59"/>
      <c r="E5783" s="60"/>
      <c r="F5783" s="60"/>
      <c r="G5783" s="60"/>
      <c r="H5783" s="38"/>
      <c r="S5783" s="37"/>
      <c r="U5783" s="61"/>
      <c r="V5783" s="61"/>
      <c r="AF5783" s="64"/>
    </row>
    <row r="5784" spans="1:32">
      <c r="A5784" s="37"/>
      <c r="C5784" s="59"/>
      <c r="E5784" s="60"/>
      <c r="F5784" s="60"/>
      <c r="G5784" s="60"/>
      <c r="H5784" s="38"/>
      <c r="S5784" s="37"/>
      <c r="U5784" s="61"/>
      <c r="V5784" s="61"/>
      <c r="AF5784" s="64"/>
    </row>
    <row r="5785" spans="1:32">
      <c r="A5785" s="37"/>
      <c r="C5785" s="59"/>
      <c r="E5785" s="60"/>
      <c r="F5785" s="60"/>
      <c r="G5785" s="60"/>
      <c r="H5785" s="38"/>
      <c r="S5785" s="37"/>
      <c r="U5785" s="61"/>
      <c r="V5785" s="61"/>
      <c r="AF5785" s="64"/>
    </row>
    <row r="5786" spans="1:32">
      <c r="A5786" s="37"/>
      <c r="C5786" s="59"/>
      <c r="E5786" s="60"/>
      <c r="F5786" s="60"/>
      <c r="G5786" s="60"/>
      <c r="H5786" s="38"/>
      <c r="S5786" s="37"/>
      <c r="U5786" s="61"/>
      <c r="V5786" s="61"/>
      <c r="AF5786" s="64"/>
    </row>
    <row r="5787" spans="1:32">
      <c r="A5787" s="37"/>
      <c r="C5787" s="59"/>
      <c r="E5787" s="60"/>
      <c r="F5787" s="60"/>
      <c r="G5787" s="60"/>
      <c r="H5787" s="38"/>
      <c r="S5787" s="37"/>
      <c r="U5787" s="61"/>
      <c r="V5787" s="61"/>
      <c r="AF5787" s="64"/>
    </row>
    <row r="5788" spans="1:32">
      <c r="A5788" s="37"/>
      <c r="C5788" s="59"/>
      <c r="E5788" s="60"/>
      <c r="F5788" s="60"/>
      <c r="G5788" s="60"/>
      <c r="H5788" s="38"/>
      <c r="S5788" s="37"/>
      <c r="U5788" s="61"/>
      <c r="V5788" s="61"/>
      <c r="AF5788" s="64"/>
    </row>
    <row r="5789" spans="1:32">
      <c r="A5789" s="37"/>
      <c r="C5789" s="59"/>
      <c r="E5789" s="60"/>
      <c r="F5789" s="60"/>
      <c r="G5789" s="60"/>
      <c r="H5789" s="38"/>
      <c r="S5789" s="37"/>
      <c r="U5789" s="61"/>
      <c r="V5789" s="61"/>
      <c r="AF5789" s="64"/>
    </row>
    <row r="5790" spans="1:32">
      <c r="A5790" s="37"/>
      <c r="C5790" s="59"/>
      <c r="E5790" s="60"/>
      <c r="F5790" s="60"/>
      <c r="G5790" s="60"/>
      <c r="H5790" s="38"/>
      <c r="S5790" s="37"/>
      <c r="U5790" s="61"/>
      <c r="V5790" s="61"/>
      <c r="AF5790" s="64"/>
    </row>
    <row r="5791" spans="1:32">
      <c r="A5791" s="37"/>
      <c r="C5791" s="59"/>
      <c r="E5791" s="60"/>
      <c r="F5791" s="60"/>
      <c r="G5791" s="60"/>
      <c r="H5791" s="38"/>
      <c r="S5791" s="37"/>
      <c r="U5791" s="61"/>
      <c r="V5791" s="61"/>
      <c r="AF5791" s="64"/>
    </row>
    <row r="5792" spans="1:32">
      <c r="A5792" s="37"/>
      <c r="C5792" s="59"/>
      <c r="E5792" s="60"/>
      <c r="F5792" s="60"/>
      <c r="G5792" s="60"/>
      <c r="H5792" s="38"/>
      <c r="S5792" s="37"/>
      <c r="U5792" s="61"/>
      <c r="V5792" s="61"/>
      <c r="AF5792" s="64"/>
    </row>
    <row r="5793" spans="1:33">
      <c r="A5793" s="37"/>
      <c r="C5793" s="59"/>
      <c r="E5793" s="60"/>
      <c r="F5793" s="60"/>
      <c r="G5793" s="60"/>
      <c r="H5793" s="38"/>
      <c r="S5793" s="37"/>
      <c r="U5793" s="61"/>
      <c r="V5793" s="61"/>
      <c r="AF5793" s="64"/>
    </row>
    <row r="5794" spans="1:33">
      <c r="A5794" s="37"/>
      <c r="C5794" s="59"/>
      <c r="E5794" s="60"/>
      <c r="F5794" s="60"/>
      <c r="G5794" s="60"/>
      <c r="H5794" s="38"/>
      <c r="S5794" s="37"/>
      <c r="U5794" s="61"/>
      <c r="V5794" s="61"/>
      <c r="AF5794" s="64"/>
    </row>
    <row r="5795" spans="1:33">
      <c r="A5795" s="37"/>
      <c r="C5795" s="59"/>
      <c r="E5795" s="60"/>
      <c r="F5795" s="60"/>
      <c r="G5795" s="60"/>
      <c r="H5795" s="38"/>
      <c r="S5795" s="37"/>
      <c r="U5795" s="61"/>
      <c r="V5795" s="61"/>
      <c r="AF5795" s="64"/>
    </row>
    <row r="5796" spans="1:33">
      <c r="A5796" s="37"/>
      <c r="C5796" s="59"/>
      <c r="E5796" s="60"/>
      <c r="F5796" s="60"/>
      <c r="G5796" s="60"/>
      <c r="H5796" s="38"/>
      <c r="S5796" s="37"/>
      <c r="U5796" s="61"/>
      <c r="V5796" s="61"/>
      <c r="AF5796" s="64"/>
    </row>
    <row r="5797" spans="1:33">
      <c r="A5797" s="37"/>
      <c r="C5797" s="59"/>
      <c r="E5797" s="60"/>
      <c r="F5797" s="60"/>
      <c r="G5797" s="60"/>
      <c r="H5797" s="38"/>
      <c r="S5797" s="37"/>
      <c r="U5797" s="61"/>
      <c r="V5797" s="61"/>
      <c r="AF5797" s="64"/>
    </row>
    <row r="5798" spans="1:33">
      <c r="A5798" s="37"/>
      <c r="C5798" s="59"/>
      <c r="E5798" s="60"/>
      <c r="F5798" s="60"/>
      <c r="G5798" s="60"/>
      <c r="H5798" s="38"/>
      <c r="S5798" s="37"/>
      <c r="U5798" s="61"/>
      <c r="V5798" s="61"/>
      <c r="AF5798" s="64"/>
    </row>
    <row r="5799" spans="1:33">
      <c r="A5799" s="37"/>
      <c r="C5799" s="59"/>
      <c r="E5799" s="60"/>
      <c r="F5799" s="60"/>
      <c r="G5799" s="60"/>
      <c r="H5799" s="38"/>
      <c r="S5799" s="37"/>
      <c r="U5799" s="61"/>
      <c r="V5799" s="61"/>
      <c r="AF5799" s="64"/>
    </row>
    <row r="5800" spans="1:33">
      <c r="A5800" s="37"/>
      <c r="C5800" s="59"/>
      <c r="E5800" s="60"/>
      <c r="F5800" s="60"/>
      <c r="G5800" s="60"/>
      <c r="H5800" s="38"/>
      <c r="S5800" s="37"/>
      <c r="U5800" s="61"/>
      <c r="V5800" s="61"/>
      <c r="AF5800" s="64"/>
    </row>
    <row r="5801" spans="1:33">
      <c r="A5801" s="37"/>
      <c r="C5801" s="59"/>
      <c r="E5801" s="60"/>
      <c r="F5801" s="60"/>
      <c r="G5801" s="60"/>
      <c r="H5801" s="38"/>
      <c r="S5801" s="37"/>
      <c r="U5801" s="61"/>
      <c r="V5801" s="61"/>
      <c r="AF5801" s="64"/>
    </row>
    <row r="5802" spans="1:33">
      <c r="A5802" s="37"/>
      <c r="C5802" s="59"/>
      <c r="E5802" s="60"/>
      <c r="F5802" s="60"/>
      <c r="G5802" s="60"/>
      <c r="H5802" s="38"/>
      <c r="S5802" s="37"/>
      <c r="U5802" s="61"/>
      <c r="V5802" s="61"/>
      <c r="AF5802" s="64"/>
    </row>
    <row r="5803" spans="1:33">
      <c r="A5803" s="37"/>
      <c r="C5803" s="59"/>
      <c r="E5803" s="60"/>
      <c r="F5803" s="60"/>
      <c r="G5803" s="60"/>
      <c r="H5803" s="38"/>
      <c r="S5803" s="37"/>
      <c r="U5803" s="61"/>
      <c r="V5803" s="61"/>
      <c r="AF5803" s="64"/>
    </row>
    <row r="5804" spans="1:33">
      <c r="A5804" s="37"/>
      <c r="C5804" s="59"/>
      <c r="E5804" s="60"/>
      <c r="F5804" s="60"/>
      <c r="G5804" s="60"/>
      <c r="H5804" s="38"/>
      <c r="S5804" s="37"/>
      <c r="U5804" s="61"/>
      <c r="V5804" s="61"/>
      <c r="AF5804" s="64"/>
      <c r="AG5804" s="64"/>
    </row>
    <row r="5805" spans="1:33">
      <c r="A5805" s="37"/>
      <c r="C5805" s="59"/>
      <c r="E5805" s="60"/>
      <c r="F5805" s="60"/>
      <c r="G5805" s="60"/>
      <c r="H5805" s="38"/>
      <c r="S5805" s="37"/>
      <c r="U5805" s="61"/>
      <c r="V5805" s="61"/>
      <c r="AF5805" s="64"/>
      <c r="AG5805" s="64"/>
    </row>
    <row r="5806" spans="1:33">
      <c r="A5806" s="37"/>
      <c r="C5806" s="59"/>
      <c r="E5806" s="60"/>
      <c r="F5806" s="60"/>
      <c r="G5806" s="60"/>
      <c r="H5806" s="38"/>
      <c r="S5806" s="37"/>
      <c r="U5806" s="61"/>
      <c r="V5806" s="61"/>
      <c r="AF5806" s="64"/>
      <c r="AG5806" s="64"/>
    </row>
    <row r="5807" spans="1:33">
      <c r="A5807" s="37"/>
      <c r="C5807" s="59"/>
      <c r="E5807" s="60"/>
      <c r="F5807" s="60"/>
      <c r="G5807" s="60"/>
      <c r="H5807" s="38"/>
      <c r="S5807" s="37"/>
      <c r="U5807" s="61"/>
      <c r="V5807" s="61"/>
      <c r="AF5807" s="64"/>
      <c r="AG5807" s="64"/>
    </row>
    <row r="5808" spans="1:33">
      <c r="A5808" s="37"/>
      <c r="C5808" s="59"/>
      <c r="E5808" s="60"/>
      <c r="F5808" s="60"/>
      <c r="G5808" s="60"/>
      <c r="H5808" s="38"/>
      <c r="S5808" s="37"/>
      <c r="U5808" s="61"/>
      <c r="V5808" s="61"/>
      <c r="AF5808" s="64"/>
      <c r="AG5808" s="64"/>
    </row>
    <row r="5809" spans="1:33">
      <c r="A5809" s="37"/>
      <c r="C5809" s="59"/>
      <c r="E5809" s="60"/>
      <c r="F5809" s="60"/>
      <c r="G5809" s="60"/>
      <c r="H5809" s="38"/>
      <c r="U5809" s="61"/>
      <c r="V5809" s="61"/>
      <c r="AF5809" s="64"/>
      <c r="AG5809" s="64"/>
    </row>
    <row r="5810" spans="1:33">
      <c r="A5810" s="37"/>
      <c r="C5810" s="59"/>
      <c r="E5810" s="60"/>
      <c r="F5810" s="60"/>
      <c r="G5810" s="60"/>
      <c r="H5810" s="38"/>
      <c r="U5810" s="61"/>
      <c r="V5810" s="61"/>
      <c r="AF5810" s="64"/>
      <c r="AG5810" s="64"/>
    </row>
    <row r="5811" spans="1:33">
      <c r="A5811" s="37"/>
      <c r="C5811" s="59"/>
      <c r="E5811" s="60"/>
      <c r="F5811" s="60"/>
      <c r="G5811" s="60"/>
      <c r="H5811" s="38"/>
      <c r="U5811" s="61"/>
      <c r="V5811" s="61"/>
      <c r="AF5811" s="64"/>
      <c r="AG5811" s="64"/>
    </row>
    <row r="5812" spans="1:33">
      <c r="A5812" s="37"/>
      <c r="C5812" s="59"/>
      <c r="E5812" s="60"/>
      <c r="F5812" s="60"/>
      <c r="G5812" s="60"/>
      <c r="H5812" s="38"/>
      <c r="U5812" s="61"/>
      <c r="V5812" s="61"/>
      <c r="AF5812" s="64"/>
      <c r="AG5812" s="64"/>
    </row>
    <row r="5813" spans="1:33">
      <c r="A5813" s="37"/>
      <c r="C5813" s="59"/>
      <c r="E5813" s="60"/>
      <c r="F5813" s="60"/>
      <c r="G5813" s="60"/>
      <c r="H5813" s="38"/>
      <c r="U5813" s="61"/>
      <c r="V5813" s="61"/>
      <c r="AF5813" s="64"/>
    </row>
    <row r="5814" spans="1:33">
      <c r="A5814" s="37"/>
      <c r="C5814" s="59"/>
      <c r="E5814" s="60"/>
      <c r="F5814" s="60"/>
      <c r="G5814" s="60"/>
      <c r="H5814" s="38"/>
      <c r="U5814" s="61"/>
      <c r="V5814" s="61"/>
      <c r="AF5814" s="64"/>
    </row>
    <row r="5815" spans="1:33">
      <c r="A5815" s="37"/>
      <c r="C5815" s="59"/>
      <c r="E5815" s="60"/>
      <c r="F5815" s="60"/>
      <c r="G5815" s="60"/>
      <c r="H5815" s="38"/>
      <c r="U5815" s="61"/>
      <c r="V5815" s="61"/>
      <c r="AF5815" s="64"/>
    </row>
    <row r="5816" spans="1:33">
      <c r="A5816" s="37"/>
      <c r="C5816" s="59"/>
      <c r="E5816" s="60"/>
      <c r="F5816" s="60"/>
      <c r="G5816" s="60"/>
      <c r="H5816" s="38"/>
      <c r="U5816" s="61"/>
      <c r="V5816" s="61"/>
      <c r="AF5816" s="64"/>
      <c r="AG5816" s="64"/>
    </row>
    <row r="5817" spans="1:33">
      <c r="A5817" s="37"/>
      <c r="C5817" s="59"/>
      <c r="E5817" s="60"/>
      <c r="F5817" s="60"/>
      <c r="G5817" s="60"/>
      <c r="H5817" s="38"/>
      <c r="U5817" s="61"/>
      <c r="V5817" s="61"/>
      <c r="AF5817" s="64"/>
      <c r="AG5817" s="64"/>
    </row>
    <row r="5818" spans="1:33">
      <c r="A5818" s="37"/>
      <c r="C5818" s="59"/>
      <c r="E5818" s="60"/>
      <c r="F5818" s="60"/>
      <c r="G5818" s="60"/>
      <c r="H5818" s="38"/>
      <c r="U5818" s="61"/>
      <c r="V5818" s="61"/>
      <c r="AF5818" s="64"/>
    </row>
    <row r="5819" spans="1:33">
      <c r="A5819" s="37"/>
      <c r="C5819" s="59"/>
      <c r="E5819" s="60"/>
      <c r="F5819" s="60"/>
      <c r="G5819" s="60"/>
      <c r="H5819" s="38"/>
      <c r="U5819" s="61"/>
      <c r="V5819" s="61"/>
      <c r="AF5819" s="64"/>
    </row>
    <row r="5820" spans="1:33">
      <c r="A5820" s="37"/>
      <c r="C5820" s="59"/>
      <c r="E5820" s="60"/>
      <c r="F5820" s="60"/>
      <c r="G5820" s="60"/>
      <c r="H5820" s="38"/>
      <c r="U5820" s="61"/>
      <c r="V5820" s="61"/>
      <c r="AF5820" s="64"/>
    </row>
    <row r="5821" spans="1:33">
      <c r="A5821" s="37"/>
      <c r="C5821" s="59"/>
      <c r="E5821" s="60"/>
      <c r="F5821" s="60"/>
      <c r="G5821" s="60"/>
      <c r="H5821" s="38"/>
      <c r="U5821" s="61"/>
      <c r="V5821" s="61"/>
      <c r="AF5821" s="64"/>
    </row>
    <row r="5822" spans="1:33">
      <c r="A5822" s="37"/>
      <c r="C5822" s="59"/>
      <c r="E5822" s="60"/>
      <c r="F5822" s="60"/>
      <c r="G5822" s="60"/>
      <c r="H5822" s="38"/>
      <c r="U5822" s="61"/>
      <c r="V5822" s="61"/>
      <c r="AF5822" s="64"/>
    </row>
    <row r="5823" spans="1:33">
      <c r="A5823" s="37"/>
      <c r="C5823" s="59"/>
      <c r="E5823" s="60"/>
      <c r="F5823" s="60"/>
      <c r="G5823" s="60"/>
      <c r="H5823" s="38"/>
      <c r="U5823" s="61"/>
      <c r="V5823" s="61"/>
      <c r="AF5823" s="64"/>
    </row>
    <row r="5824" spans="1:33">
      <c r="A5824" s="37"/>
      <c r="C5824" s="59"/>
      <c r="E5824" s="60"/>
      <c r="F5824" s="60"/>
      <c r="G5824" s="60"/>
      <c r="H5824" s="38"/>
      <c r="U5824" s="61"/>
      <c r="V5824" s="61"/>
      <c r="AF5824" s="64"/>
    </row>
    <row r="5825" spans="1:33">
      <c r="A5825" s="37"/>
      <c r="C5825" s="59"/>
      <c r="E5825" s="60"/>
      <c r="F5825" s="60"/>
      <c r="G5825" s="60"/>
      <c r="H5825" s="38"/>
      <c r="U5825" s="61"/>
      <c r="V5825" s="61"/>
      <c r="AF5825" s="64"/>
    </row>
    <row r="5826" spans="1:33">
      <c r="A5826" s="37"/>
      <c r="C5826" s="59"/>
      <c r="E5826" s="60"/>
      <c r="F5826" s="60"/>
      <c r="G5826" s="60"/>
      <c r="H5826" s="38"/>
      <c r="U5826" s="61"/>
      <c r="V5826" s="61"/>
      <c r="AF5826" s="64"/>
    </row>
    <row r="5827" spans="1:33">
      <c r="A5827" s="37"/>
      <c r="C5827" s="59"/>
      <c r="E5827" s="60"/>
      <c r="F5827" s="60"/>
      <c r="G5827" s="60"/>
      <c r="H5827" s="38"/>
      <c r="U5827" s="61"/>
      <c r="V5827" s="61"/>
      <c r="AF5827" s="64"/>
    </row>
    <row r="5828" spans="1:33">
      <c r="A5828" s="37"/>
      <c r="C5828" s="59"/>
      <c r="E5828" s="60"/>
      <c r="F5828" s="60"/>
      <c r="G5828" s="60"/>
      <c r="H5828" s="38"/>
      <c r="U5828" s="61"/>
      <c r="V5828" s="61"/>
      <c r="AF5828" s="64"/>
    </row>
    <row r="5829" spans="1:33">
      <c r="A5829" s="37"/>
      <c r="C5829" s="59"/>
      <c r="D5829" s="64"/>
      <c r="E5829" s="60"/>
      <c r="F5829" s="60"/>
      <c r="G5829" s="60"/>
      <c r="H5829" s="38"/>
      <c r="U5829" s="61"/>
      <c r="V5829" s="61"/>
      <c r="AF5829" s="64"/>
    </row>
    <row r="5830" spans="1:33">
      <c r="A5830" s="37"/>
      <c r="C5830" s="59"/>
      <c r="D5830" s="64"/>
      <c r="E5830" s="60"/>
      <c r="F5830" s="60"/>
      <c r="G5830" s="60"/>
      <c r="H5830" s="38"/>
      <c r="U5830" s="61"/>
      <c r="V5830" s="61"/>
      <c r="AF5830" s="64"/>
    </row>
    <row r="5831" spans="1:33">
      <c r="A5831" s="37"/>
      <c r="C5831" s="59"/>
      <c r="E5831" s="60"/>
      <c r="F5831" s="60"/>
      <c r="G5831" s="60"/>
      <c r="H5831" s="38"/>
      <c r="U5831" s="61"/>
      <c r="V5831" s="61"/>
      <c r="AD5831" s="64"/>
      <c r="AE5831" s="64"/>
      <c r="AF5831" s="64"/>
    </row>
    <row r="5832" spans="1:33">
      <c r="A5832" s="37"/>
      <c r="C5832" s="59"/>
      <c r="E5832" s="60"/>
      <c r="F5832" s="60"/>
      <c r="G5832" s="60"/>
      <c r="H5832" s="38"/>
      <c r="U5832" s="61"/>
      <c r="V5832" s="61"/>
      <c r="AD5832" s="64"/>
      <c r="AE5832" s="64"/>
      <c r="AF5832" s="64"/>
    </row>
    <row r="5833" spans="1:33">
      <c r="A5833" s="37"/>
      <c r="C5833" s="59"/>
      <c r="E5833" s="60"/>
      <c r="F5833" s="60"/>
      <c r="G5833" s="60"/>
      <c r="H5833" s="38"/>
      <c r="U5833" s="61"/>
      <c r="V5833" s="61"/>
      <c r="AF5833" s="64"/>
      <c r="AG5833" s="69"/>
    </row>
    <row r="5834" spans="1:33">
      <c r="A5834" s="37"/>
      <c r="C5834" s="59"/>
      <c r="E5834" s="60"/>
      <c r="F5834" s="60"/>
      <c r="G5834" s="60"/>
      <c r="H5834" s="38"/>
      <c r="U5834" s="61"/>
      <c r="V5834" s="61"/>
      <c r="AF5834" s="64"/>
      <c r="AG5834" s="69"/>
    </row>
    <row r="5835" spans="1:33">
      <c r="A5835" s="37"/>
      <c r="C5835" s="59"/>
      <c r="E5835" s="60"/>
      <c r="F5835" s="60"/>
      <c r="G5835" s="60"/>
      <c r="H5835" s="38"/>
      <c r="U5835" s="61"/>
      <c r="V5835" s="61"/>
      <c r="AD5835" s="64"/>
      <c r="AE5835" s="64"/>
      <c r="AF5835" s="64"/>
      <c r="AG5835" s="69"/>
    </row>
    <row r="5836" spans="1:33">
      <c r="A5836" s="37"/>
      <c r="C5836" s="59"/>
      <c r="E5836" s="60"/>
      <c r="F5836" s="60"/>
      <c r="G5836" s="60"/>
      <c r="H5836" s="38"/>
      <c r="U5836" s="61"/>
      <c r="V5836" s="61"/>
      <c r="AD5836" s="64"/>
      <c r="AE5836" s="64"/>
      <c r="AF5836" s="64"/>
      <c r="AG5836" s="69"/>
    </row>
    <row r="5837" spans="1:33">
      <c r="A5837" s="37"/>
      <c r="C5837" s="59"/>
      <c r="E5837" s="60"/>
      <c r="F5837" s="60"/>
      <c r="G5837" s="60"/>
      <c r="H5837" s="38"/>
      <c r="U5837" s="61"/>
      <c r="V5837" s="61"/>
      <c r="AD5837" s="64"/>
      <c r="AE5837" s="64"/>
      <c r="AF5837" s="64"/>
      <c r="AG5837" s="69"/>
    </row>
    <row r="5838" spans="1:33">
      <c r="A5838" s="37"/>
      <c r="C5838" s="59"/>
      <c r="E5838" s="60"/>
      <c r="F5838" s="60"/>
      <c r="G5838" s="60"/>
      <c r="H5838" s="38"/>
      <c r="U5838" s="61"/>
      <c r="V5838" s="61"/>
      <c r="AD5838" s="64"/>
      <c r="AE5838" s="64"/>
      <c r="AF5838" s="64"/>
      <c r="AG5838" s="69"/>
    </row>
    <row r="5839" spans="1:33">
      <c r="A5839" s="37"/>
      <c r="C5839" s="59"/>
      <c r="E5839" s="60"/>
      <c r="F5839" s="60"/>
      <c r="G5839" s="60"/>
      <c r="H5839" s="38"/>
      <c r="U5839" s="61"/>
      <c r="V5839" s="61"/>
      <c r="AD5839" s="64"/>
      <c r="AE5839" s="64"/>
      <c r="AF5839" s="64"/>
      <c r="AG5839" s="69"/>
    </row>
    <row r="5840" spans="1:33">
      <c r="A5840" s="37"/>
      <c r="C5840" s="59"/>
      <c r="E5840" s="60"/>
      <c r="F5840" s="60"/>
      <c r="G5840" s="60"/>
      <c r="H5840" s="38"/>
      <c r="U5840" s="61"/>
      <c r="V5840" s="61"/>
      <c r="AD5840" s="64"/>
      <c r="AE5840" s="64"/>
      <c r="AF5840" s="64"/>
      <c r="AG5840" s="69"/>
    </row>
    <row r="5841" spans="1:33">
      <c r="A5841" s="37"/>
      <c r="C5841" s="59"/>
      <c r="E5841" s="60"/>
      <c r="F5841" s="60"/>
      <c r="G5841" s="60"/>
      <c r="H5841" s="38"/>
      <c r="U5841" s="61"/>
      <c r="V5841" s="61"/>
      <c r="AD5841" s="64"/>
      <c r="AE5841" s="64"/>
      <c r="AF5841" s="64"/>
      <c r="AG5841" s="69"/>
    </row>
    <row r="5842" spans="1:33">
      <c r="A5842" s="37"/>
      <c r="C5842" s="59"/>
      <c r="E5842" s="60"/>
      <c r="F5842" s="60"/>
      <c r="G5842" s="60"/>
      <c r="H5842" s="38"/>
      <c r="U5842" s="61"/>
      <c r="V5842" s="61"/>
      <c r="AD5842" s="64"/>
      <c r="AE5842" s="64"/>
      <c r="AF5842" s="64"/>
      <c r="AG5842" s="69"/>
    </row>
    <row r="5843" spans="1:33">
      <c r="A5843" s="37"/>
      <c r="C5843" s="59"/>
      <c r="E5843" s="60"/>
      <c r="F5843" s="60"/>
      <c r="G5843" s="60"/>
      <c r="H5843" s="38"/>
      <c r="U5843" s="61"/>
      <c r="V5843" s="61"/>
      <c r="AD5843" s="64"/>
      <c r="AE5843" s="64"/>
      <c r="AF5843" s="64"/>
      <c r="AG5843" s="69"/>
    </row>
    <row r="5844" spans="1:33">
      <c r="A5844" s="37"/>
      <c r="C5844" s="59"/>
      <c r="E5844" s="60"/>
      <c r="F5844" s="60"/>
      <c r="G5844" s="60"/>
      <c r="H5844" s="38"/>
      <c r="U5844" s="61"/>
      <c r="V5844" s="61"/>
      <c r="AD5844" s="64"/>
      <c r="AE5844" s="64"/>
      <c r="AF5844" s="64"/>
      <c r="AG5844" s="69"/>
    </row>
    <row r="5845" spans="1:33">
      <c r="A5845" s="37"/>
      <c r="C5845" s="59"/>
      <c r="E5845" s="60"/>
      <c r="F5845" s="60"/>
      <c r="G5845" s="60"/>
      <c r="H5845" s="38"/>
      <c r="U5845" s="61"/>
      <c r="V5845" s="61"/>
      <c r="AD5845" s="64"/>
      <c r="AE5845" s="64"/>
      <c r="AF5845" s="64"/>
      <c r="AG5845" s="69"/>
    </row>
    <row r="5846" spans="1:33">
      <c r="A5846" s="37"/>
      <c r="C5846" s="59"/>
      <c r="E5846" s="60"/>
      <c r="F5846" s="60"/>
      <c r="G5846" s="60"/>
      <c r="H5846" s="38"/>
      <c r="U5846" s="61"/>
      <c r="V5846" s="61"/>
      <c r="AD5846" s="64"/>
      <c r="AE5846" s="64"/>
      <c r="AF5846" s="64"/>
    </row>
    <row r="5847" spans="1:33">
      <c r="A5847" s="37"/>
      <c r="C5847" s="59"/>
      <c r="E5847" s="60"/>
      <c r="F5847" s="60"/>
      <c r="G5847" s="60"/>
      <c r="H5847" s="38"/>
      <c r="U5847" s="61"/>
      <c r="V5847" s="61"/>
      <c r="AD5847" s="64"/>
      <c r="AE5847" s="64"/>
      <c r="AF5847" s="64"/>
    </row>
    <row r="5848" spans="1:33">
      <c r="A5848" s="37"/>
      <c r="C5848" s="59"/>
      <c r="E5848" s="60"/>
      <c r="F5848" s="60"/>
      <c r="G5848" s="60"/>
      <c r="H5848" s="38"/>
      <c r="U5848" s="61"/>
      <c r="V5848" s="61"/>
      <c r="AF5848" s="64"/>
    </row>
    <row r="5849" spans="1:33">
      <c r="A5849" s="37"/>
      <c r="C5849" s="59"/>
      <c r="E5849" s="60"/>
      <c r="F5849" s="60"/>
      <c r="G5849" s="60"/>
      <c r="H5849" s="38"/>
      <c r="U5849" s="61"/>
      <c r="V5849" s="61"/>
      <c r="AF5849" s="64"/>
    </row>
    <row r="5850" spans="1:33">
      <c r="A5850" s="37"/>
      <c r="C5850" s="59"/>
      <c r="E5850" s="60"/>
      <c r="F5850" s="60"/>
      <c r="G5850" s="60"/>
      <c r="H5850" s="38"/>
      <c r="U5850" s="61"/>
      <c r="V5850" s="61"/>
      <c r="AF5850" s="64"/>
    </row>
    <row r="5851" spans="1:33">
      <c r="A5851" s="37"/>
      <c r="C5851" s="59"/>
      <c r="E5851" s="60"/>
      <c r="F5851" s="60"/>
      <c r="G5851" s="60"/>
      <c r="H5851" s="38"/>
      <c r="U5851" s="61"/>
      <c r="V5851" s="61"/>
      <c r="AF5851" s="64"/>
    </row>
    <row r="5852" spans="1:33">
      <c r="A5852" s="37"/>
      <c r="C5852" s="59"/>
      <c r="E5852" s="60"/>
      <c r="F5852" s="60"/>
      <c r="G5852" s="60"/>
      <c r="H5852" s="38"/>
      <c r="U5852" s="61"/>
      <c r="V5852" s="61"/>
      <c r="AF5852" s="64"/>
    </row>
    <row r="5853" spans="1:33">
      <c r="A5853" s="37"/>
      <c r="C5853" s="59"/>
      <c r="E5853" s="60"/>
      <c r="F5853" s="60"/>
      <c r="G5853" s="60"/>
      <c r="H5853" s="38"/>
      <c r="U5853" s="61"/>
      <c r="V5853" s="61"/>
      <c r="AF5853" s="64"/>
    </row>
    <row r="5854" spans="1:33">
      <c r="A5854" s="37"/>
      <c r="C5854" s="59"/>
      <c r="E5854" s="60"/>
      <c r="F5854" s="60"/>
      <c r="G5854" s="60"/>
      <c r="H5854" s="38"/>
      <c r="S5854" s="37"/>
      <c r="U5854" s="61"/>
      <c r="V5854" s="61"/>
      <c r="AD5854" s="64"/>
      <c r="AE5854" s="64"/>
      <c r="AF5854" s="64"/>
    </row>
    <row r="5855" spans="1:33">
      <c r="A5855" s="37"/>
      <c r="C5855" s="59"/>
      <c r="E5855" s="60"/>
      <c r="F5855" s="60"/>
      <c r="G5855" s="60"/>
      <c r="H5855" s="38"/>
      <c r="S5855" s="37"/>
      <c r="U5855" s="61"/>
      <c r="V5855" s="61"/>
      <c r="AD5855" s="64"/>
      <c r="AE5855" s="64"/>
      <c r="AF5855" s="64"/>
    </row>
    <row r="5856" spans="1:33">
      <c r="A5856" s="37"/>
      <c r="C5856" s="59"/>
      <c r="E5856" s="60"/>
      <c r="F5856" s="60"/>
      <c r="G5856" s="60"/>
      <c r="H5856" s="38"/>
      <c r="S5856" s="37"/>
      <c r="U5856" s="61"/>
      <c r="V5856" s="61"/>
      <c r="AD5856" s="64"/>
      <c r="AE5856" s="64"/>
      <c r="AF5856" s="64"/>
    </row>
    <row r="5857" spans="1:33">
      <c r="A5857" s="37"/>
      <c r="C5857" s="59"/>
      <c r="E5857" s="60"/>
      <c r="F5857" s="60"/>
      <c r="G5857" s="60"/>
      <c r="H5857" s="38"/>
      <c r="S5857" s="37"/>
      <c r="U5857" s="61"/>
      <c r="V5857" s="61"/>
      <c r="AD5857" s="64"/>
      <c r="AE5857" s="64"/>
      <c r="AF5857" s="64"/>
    </row>
    <row r="5858" spans="1:33">
      <c r="A5858" s="37"/>
      <c r="C5858" s="59"/>
      <c r="E5858" s="60"/>
      <c r="F5858" s="60"/>
      <c r="G5858" s="60"/>
      <c r="H5858" s="38"/>
      <c r="S5858" s="37"/>
      <c r="U5858" s="61"/>
      <c r="V5858" s="61"/>
      <c r="AF5858" s="64"/>
    </row>
    <row r="5859" spans="1:33">
      <c r="A5859" s="37"/>
      <c r="C5859" s="59"/>
      <c r="E5859" s="60"/>
      <c r="F5859" s="60"/>
      <c r="G5859" s="60"/>
      <c r="H5859" s="38"/>
      <c r="S5859" s="37"/>
      <c r="U5859" s="61"/>
      <c r="V5859" s="61"/>
      <c r="AF5859" s="64"/>
    </row>
    <row r="5860" spans="1:33">
      <c r="A5860" s="37"/>
      <c r="C5860" s="59"/>
      <c r="E5860" s="60"/>
      <c r="F5860" s="60"/>
      <c r="G5860" s="60"/>
      <c r="H5860" s="38"/>
      <c r="S5860" s="37"/>
      <c r="U5860" s="61"/>
      <c r="V5860" s="61"/>
      <c r="AF5860" s="64"/>
    </row>
    <row r="5861" spans="1:33">
      <c r="A5861" s="37"/>
      <c r="C5861" s="59"/>
      <c r="E5861" s="60"/>
      <c r="F5861" s="60"/>
      <c r="G5861" s="60"/>
      <c r="H5861" s="38"/>
      <c r="S5861" s="37"/>
      <c r="U5861" s="61"/>
      <c r="V5861" s="61"/>
      <c r="AF5861" s="64"/>
    </row>
    <row r="5862" spans="1:33">
      <c r="A5862" s="37"/>
      <c r="C5862" s="59"/>
      <c r="E5862" s="60"/>
      <c r="F5862" s="60"/>
      <c r="G5862" s="60"/>
      <c r="H5862" s="38"/>
      <c r="S5862" s="37"/>
      <c r="U5862" s="61"/>
      <c r="V5862" s="61"/>
      <c r="AF5862" s="64"/>
    </row>
    <row r="5863" spans="1:33">
      <c r="A5863" s="37"/>
      <c r="C5863" s="59"/>
      <c r="E5863" s="60"/>
      <c r="F5863" s="60"/>
      <c r="G5863" s="60"/>
      <c r="H5863" s="38"/>
      <c r="N5863" s="37"/>
      <c r="U5863" s="61"/>
      <c r="V5863" s="61"/>
      <c r="AF5863" s="64"/>
    </row>
    <row r="5864" spans="1:33">
      <c r="A5864" s="37"/>
      <c r="C5864" s="59"/>
      <c r="E5864" s="60"/>
      <c r="F5864" s="60"/>
      <c r="G5864" s="60"/>
      <c r="H5864" s="38"/>
      <c r="N5864" s="37"/>
      <c r="U5864" s="61"/>
      <c r="V5864" s="61"/>
      <c r="AF5864" s="64"/>
    </row>
    <row r="5865" spans="1:33">
      <c r="A5865" s="37"/>
      <c r="C5865" s="59"/>
      <c r="E5865" s="60"/>
      <c r="F5865" s="60"/>
      <c r="G5865" s="60"/>
      <c r="H5865" s="38"/>
      <c r="N5865" s="37"/>
      <c r="U5865" s="61"/>
      <c r="V5865" s="61"/>
      <c r="AF5865" s="64"/>
      <c r="AG5865" s="69"/>
    </row>
    <row r="5866" spans="1:33">
      <c r="A5866" s="37"/>
      <c r="C5866" s="59"/>
      <c r="E5866" s="60"/>
      <c r="F5866" s="60"/>
      <c r="G5866" s="60"/>
      <c r="H5866" s="38"/>
      <c r="N5866" s="37"/>
      <c r="S5866" s="37"/>
      <c r="U5866" s="61"/>
      <c r="V5866" s="61"/>
      <c r="AF5866" s="64"/>
      <c r="AG5866" s="69"/>
    </row>
    <row r="5867" spans="1:33">
      <c r="A5867" s="37"/>
      <c r="C5867" s="59"/>
      <c r="E5867" s="60"/>
      <c r="F5867" s="60"/>
      <c r="G5867" s="60"/>
      <c r="H5867" s="38"/>
      <c r="N5867" s="37"/>
      <c r="S5867" s="37"/>
      <c r="U5867" s="61"/>
      <c r="V5867" s="61"/>
      <c r="AF5867" s="64"/>
      <c r="AG5867" s="69"/>
    </row>
    <row r="5868" spans="1:33">
      <c r="A5868" s="37"/>
      <c r="C5868" s="59"/>
      <c r="E5868" s="60"/>
      <c r="F5868" s="60"/>
      <c r="G5868" s="60"/>
      <c r="H5868" s="38"/>
      <c r="N5868" s="37"/>
      <c r="S5868" s="37"/>
      <c r="U5868" s="61"/>
      <c r="V5868" s="61"/>
      <c r="AF5868" s="64"/>
    </row>
    <row r="5869" spans="1:33">
      <c r="A5869" s="37"/>
      <c r="C5869" s="59"/>
      <c r="E5869" s="60"/>
      <c r="F5869" s="60"/>
      <c r="G5869" s="60"/>
      <c r="H5869" s="38"/>
      <c r="N5869" s="37"/>
      <c r="S5869" s="37"/>
      <c r="U5869" s="61"/>
      <c r="V5869" s="61"/>
      <c r="AF5869" s="64"/>
    </row>
    <row r="5870" spans="1:33">
      <c r="A5870" s="37"/>
      <c r="C5870" s="59"/>
      <c r="E5870" s="60"/>
      <c r="F5870" s="60"/>
      <c r="G5870" s="60"/>
      <c r="H5870" s="38"/>
      <c r="N5870" s="37"/>
      <c r="S5870" s="37"/>
      <c r="U5870" s="61"/>
      <c r="V5870" s="61"/>
      <c r="AF5870" s="64"/>
      <c r="AG5870" s="69"/>
    </row>
    <row r="5871" spans="1:33">
      <c r="A5871" s="37"/>
      <c r="C5871" s="59"/>
      <c r="E5871" s="60"/>
      <c r="F5871" s="60"/>
      <c r="G5871" s="60"/>
      <c r="H5871" s="38"/>
      <c r="N5871" s="37"/>
      <c r="S5871" s="37"/>
      <c r="U5871" s="61"/>
      <c r="V5871" s="61"/>
      <c r="AF5871" s="64"/>
      <c r="AG5871" s="69"/>
    </row>
    <row r="5872" spans="1:33">
      <c r="A5872" s="37"/>
      <c r="C5872" s="59"/>
      <c r="E5872" s="60"/>
      <c r="F5872" s="60"/>
      <c r="G5872" s="60"/>
      <c r="H5872" s="38"/>
      <c r="N5872" s="37"/>
      <c r="S5872" s="37"/>
      <c r="U5872" s="61"/>
      <c r="V5872" s="61"/>
      <c r="AF5872" s="64"/>
      <c r="AG5872" s="69"/>
    </row>
    <row r="5873" spans="1:33">
      <c r="A5873" s="37"/>
      <c r="C5873" s="59"/>
      <c r="E5873" s="60"/>
      <c r="F5873" s="60"/>
      <c r="G5873" s="60"/>
      <c r="H5873" s="38"/>
      <c r="N5873" s="37"/>
      <c r="S5873" s="37"/>
      <c r="U5873" s="61"/>
      <c r="V5873" s="61"/>
      <c r="AF5873" s="64"/>
      <c r="AG5873" s="69"/>
    </row>
    <row r="5874" spans="1:33">
      <c r="A5874" s="37"/>
      <c r="C5874" s="59"/>
      <c r="E5874" s="60"/>
      <c r="F5874" s="60"/>
      <c r="G5874" s="60"/>
      <c r="H5874" s="38"/>
      <c r="N5874" s="37"/>
      <c r="S5874" s="37"/>
      <c r="U5874" s="61"/>
      <c r="V5874" s="61"/>
      <c r="AF5874" s="64"/>
      <c r="AG5874" s="69"/>
    </row>
    <row r="5875" spans="1:33">
      <c r="A5875" s="37"/>
      <c r="C5875" s="59"/>
      <c r="E5875" s="60"/>
      <c r="F5875" s="60"/>
      <c r="G5875" s="60"/>
      <c r="H5875" s="38"/>
      <c r="N5875" s="37"/>
      <c r="S5875" s="37"/>
      <c r="U5875" s="61"/>
      <c r="V5875" s="61"/>
      <c r="AF5875" s="64"/>
      <c r="AG5875" s="69"/>
    </row>
    <row r="5876" spans="1:33">
      <c r="A5876" s="37"/>
      <c r="C5876" s="59"/>
      <c r="E5876" s="60"/>
      <c r="F5876" s="60"/>
      <c r="G5876" s="60"/>
      <c r="H5876" s="38"/>
      <c r="N5876" s="37"/>
      <c r="S5876" s="37"/>
      <c r="U5876" s="61"/>
      <c r="V5876" s="61"/>
      <c r="AF5876" s="64"/>
      <c r="AG5876" s="69"/>
    </row>
    <row r="5877" spans="1:33">
      <c r="A5877" s="37"/>
      <c r="C5877" s="59"/>
      <c r="E5877" s="60"/>
      <c r="F5877" s="60"/>
      <c r="G5877" s="60"/>
      <c r="H5877" s="38"/>
      <c r="N5877" s="37"/>
      <c r="S5877" s="37"/>
      <c r="U5877" s="61"/>
      <c r="V5877" s="61"/>
      <c r="AD5877" s="64"/>
      <c r="AE5877" s="64"/>
      <c r="AF5877" s="64"/>
      <c r="AG5877" s="69"/>
    </row>
    <row r="5878" spans="1:33">
      <c r="A5878" s="37"/>
      <c r="C5878" s="59"/>
      <c r="E5878" s="60"/>
      <c r="F5878" s="60"/>
      <c r="G5878" s="60"/>
      <c r="H5878" s="38"/>
      <c r="N5878" s="37"/>
      <c r="S5878" s="37"/>
      <c r="U5878" s="61"/>
      <c r="V5878" s="61"/>
      <c r="AF5878" s="64"/>
    </row>
    <row r="5879" spans="1:33">
      <c r="A5879" s="37"/>
      <c r="C5879" s="59"/>
      <c r="E5879" s="60"/>
      <c r="F5879" s="60"/>
      <c r="G5879" s="60"/>
      <c r="H5879" s="38"/>
      <c r="N5879" s="37"/>
      <c r="S5879" s="37"/>
      <c r="U5879" s="61"/>
      <c r="V5879" s="61"/>
      <c r="AF5879" s="64"/>
    </row>
    <row r="5880" spans="1:33">
      <c r="A5880" s="37"/>
      <c r="C5880" s="59"/>
      <c r="E5880" s="60"/>
      <c r="F5880" s="60"/>
      <c r="G5880" s="60"/>
      <c r="H5880" s="38"/>
      <c r="N5880" s="37"/>
      <c r="S5880" s="37"/>
      <c r="U5880" s="61"/>
      <c r="V5880" s="61"/>
      <c r="AF5880" s="64"/>
    </row>
    <row r="5881" spans="1:33">
      <c r="A5881" s="37"/>
      <c r="C5881" s="59"/>
      <c r="E5881" s="60"/>
      <c r="F5881" s="60"/>
      <c r="G5881" s="60"/>
      <c r="H5881" s="38"/>
      <c r="N5881" s="37"/>
      <c r="S5881" s="37"/>
      <c r="U5881" s="61"/>
      <c r="V5881" s="61"/>
      <c r="AF5881" s="64"/>
    </row>
    <row r="5882" spans="1:33">
      <c r="A5882" s="37"/>
      <c r="C5882" s="59"/>
      <c r="E5882" s="60"/>
      <c r="F5882" s="60"/>
      <c r="G5882" s="60"/>
      <c r="H5882" s="38"/>
      <c r="N5882" s="37"/>
      <c r="S5882" s="37"/>
      <c r="U5882" s="61"/>
      <c r="V5882" s="61"/>
      <c r="AF5882" s="64"/>
    </row>
    <row r="5883" spans="1:33">
      <c r="A5883" s="37"/>
      <c r="C5883" s="59"/>
      <c r="E5883" s="60"/>
      <c r="F5883" s="60"/>
      <c r="G5883" s="60"/>
      <c r="H5883" s="38"/>
      <c r="N5883" s="37"/>
      <c r="S5883" s="37"/>
      <c r="U5883" s="61"/>
      <c r="V5883" s="61"/>
      <c r="AF5883" s="64"/>
    </row>
    <row r="5884" spans="1:33">
      <c r="A5884" s="37"/>
      <c r="C5884" s="59"/>
      <c r="E5884" s="60"/>
      <c r="F5884" s="60"/>
      <c r="G5884" s="60"/>
      <c r="H5884" s="38"/>
      <c r="N5884" s="37"/>
      <c r="S5884" s="37"/>
      <c r="U5884" s="61"/>
      <c r="V5884" s="61"/>
      <c r="AF5884" s="64"/>
    </row>
    <row r="5885" spans="1:33">
      <c r="A5885" s="37"/>
      <c r="C5885" s="59"/>
      <c r="E5885" s="60"/>
      <c r="F5885" s="60"/>
      <c r="G5885" s="60"/>
      <c r="H5885" s="38"/>
      <c r="N5885" s="37"/>
      <c r="S5885" s="37"/>
      <c r="U5885" s="61"/>
      <c r="V5885" s="61"/>
      <c r="AF5885" s="64"/>
    </row>
    <row r="5886" spans="1:33">
      <c r="A5886" s="37"/>
      <c r="C5886" s="59"/>
      <c r="E5886" s="60"/>
      <c r="F5886" s="60"/>
      <c r="G5886" s="60"/>
      <c r="H5886" s="38"/>
      <c r="N5886" s="37"/>
      <c r="S5886" s="37"/>
      <c r="U5886" s="61"/>
      <c r="V5886" s="61"/>
      <c r="AF5886" s="64"/>
    </row>
    <row r="5887" spans="1:33">
      <c r="A5887" s="37"/>
      <c r="C5887" s="59"/>
      <c r="E5887" s="60"/>
      <c r="F5887" s="60"/>
      <c r="G5887" s="60"/>
      <c r="H5887" s="38"/>
      <c r="N5887" s="37"/>
      <c r="S5887" s="37"/>
      <c r="U5887" s="61"/>
      <c r="V5887" s="61"/>
      <c r="AF5887" s="64"/>
    </row>
    <row r="5888" spans="1:33">
      <c r="A5888" s="37"/>
      <c r="C5888" s="59"/>
      <c r="E5888" s="60"/>
      <c r="F5888" s="60"/>
      <c r="G5888" s="60"/>
      <c r="H5888" s="38"/>
      <c r="N5888" s="37"/>
      <c r="S5888" s="37"/>
      <c r="U5888" s="61"/>
      <c r="V5888" s="61"/>
      <c r="AF5888" s="64"/>
    </row>
    <row r="5889" spans="1:32">
      <c r="A5889" s="37"/>
      <c r="C5889" s="59"/>
      <c r="E5889" s="60"/>
      <c r="F5889" s="60"/>
      <c r="G5889" s="60"/>
      <c r="H5889" s="38"/>
      <c r="N5889" s="37"/>
      <c r="S5889" s="37"/>
      <c r="U5889" s="61"/>
      <c r="V5889" s="61"/>
      <c r="AF5889" s="64"/>
    </row>
    <row r="5890" spans="1:32">
      <c r="A5890" s="58"/>
      <c r="C5890" s="59"/>
      <c r="E5890" s="60"/>
      <c r="F5890" s="60"/>
      <c r="G5890" s="60"/>
      <c r="H5890" s="38"/>
      <c r="N5890" s="37"/>
      <c r="S5890" s="37"/>
      <c r="U5890" s="61"/>
      <c r="V5890" s="61"/>
      <c r="AF5890" s="64"/>
    </row>
    <row r="5891" spans="1:32">
      <c r="A5891" s="58"/>
      <c r="C5891" s="59"/>
      <c r="E5891" s="60"/>
      <c r="F5891" s="60"/>
      <c r="G5891" s="60"/>
      <c r="H5891" s="38"/>
      <c r="N5891" s="37"/>
      <c r="S5891" s="37"/>
      <c r="U5891" s="61"/>
      <c r="V5891" s="61"/>
      <c r="AF5891" s="64"/>
    </row>
    <row r="5892" spans="1:32">
      <c r="A5892" s="58"/>
      <c r="C5892" s="59"/>
      <c r="E5892" s="60"/>
      <c r="F5892" s="60"/>
      <c r="G5892" s="60"/>
      <c r="H5892" s="38"/>
      <c r="N5892" s="37"/>
      <c r="S5892" s="37"/>
      <c r="U5892" s="61"/>
      <c r="V5892" s="61"/>
      <c r="AF5892" s="64"/>
    </row>
    <row r="5893" spans="1:32">
      <c r="A5893" s="58"/>
      <c r="C5893" s="59"/>
      <c r="E5893" s="60"/>
      <c r="F5893" s="60"/>
      <c r="G5893" s="60"/>
      <c r="H5893" s="38"/>
      <c r="N5893" s="37"/>
      <c r="S5893" s="37"/>
      <c r="U5893" s="61"/>
      <c r="V5893" s="61"/>
      <c r="AF5893" s="64"/>
    </row>
    <row r="5894" spans="1:32">
      <c r="A5894" s="58"/>
      <c r="C5894" s="59"/>
      <c r="E5894" s="60"/>
      <c r="F5894" s="60"/>
      <c r="G5894" s="60"/>
      <c r="H5894" s="38"/>
      <c r="N5894" s="37"/>
      <c r="S5894" s="37"/>
      <c r="U5894" s="61"/>
      <c r="V5894" s="61"/>
      <c r="AF5894" s="64"/>
    </row>
    <row r="5895" spans="1:32">
      <c r="A5895" s="58"/>
      <c r="C5895" s="59"/>
      <c r="E5895" s="60"/>
      <c r="F5895" s="60"/>
      <c r="G5895" s="60"/>
      <c r="H5895" s="38"/>
      <c r="N5895" s="37"/>
      <c r="S5895" s="37"/>
      <c r="U5895" s="61"/>
      <c r="V5895" s="61"/>
      <c r="AF5895" s="64"/>
    </row>
    <row r="5896" spans="1:32">
      <c r="A5896" s="58"/>
      <c r="C5896" s="59"/>
      <c r="E5896" s="60"/>
      <c r="F5896" s="60"/>
      <c r="G5896" s="60"/>
      <c r="H5896" s="38"/>
      <c r="N5896" s="37"/>
      <c r="S5896" s="37"/>
      <c r="U5896" s="61"/>
      <c r="V5896" s="61"/>
      <c r="AF5896" s="64"/>
    </row>
    <row r="5897" spans="1:32">
      <c r="A5897" s="58"/>
      <c r="C5897" s="59"/>
      <c r="E5897" s="60"/>
      <c r="F5897" s="60"/>
      <c r="G5897" s="60"/>
      <c r="H5897" s="38"/>
      <c r="N5897" s="37"/>
      <c r="S5897" s="37"/>
      <c r="U5897" s="61"/>
      <c r="V5897" s="61"/>
      <c r="AF5897" s="64"/>
    </row>
    <row r="5898" spans="1:32">
      <c r="A5898" s="58"/>
      <c r="C5898" s="59"/>
      <c r="E5898" s="60"/>
      <c r="F5898" s="60"/>
      <c r="G5898" s="60"/>
      <c r="H5898" s="38"/>
      <c r="N5898" s="37"/>
      <c r="S5898" s="37"/>
      <c r="U5898" s="61"/>
      <c r="V5898" s="61"/>
      <c r="AF5898" s="64"/>
    </row>
    <row r="5899" spans="1:32">
      <c r="A5899" s="58"/>
      <c r="C5899" s="59"/>
      <c r="E5899" s="60"/>
      <c r="F5899" s="60"/>
      <c r="G5899" s="60"/>
      <c r="H5899" s="38"/>
      <c r="N5899" s="37"/>
      <c r="S5899" s="37"/>
      <c r="U5899" s="61"/>
      <c r="V5899" s="61"/>
      <c r="AF5899" s="64"/>
    </row>
    <row r="5900" spans="1:32">
      <c r="A5900" s="58"/>
      <c r="C5900" s="59"/>
      <c r="E5900" s="60"/>
      <c r="F5900" s="60"/>
      <c r="G5900" s="60"/>
      <c r="H5900" s="38"/>
      <c r="N5900" s="37"/>
      <c r="S5900" s="37"/>
      <c r="U5900" s="61"/>
      <c r="V5900" s="61"/>
      <c r="AF5900" s="64"/>
    </row>
    <row r="5901" spans="1:32">
      <c r="A5901" s="58"/>
      <c r="C5901" s="59"/>
      <c r="E5901" s="60"/>
      <c r="F5901" s="60"/>
      <c r="G5901" s="60"/>
      <c r="H5901" s="38"/>
      <c r="N5901" s="37"/>
      <c r="S5901" s="37"/>
      <c r="U5901" s="61"/>
      <c r="V5901" s="61"/>
      <c r="AF5901" s="64"/>
    </row>
    <row r="5902" spans="1:32">
      <c r="A5902" s="58"/>
      <c r="C5902" s="59"/>
      <c r="E5902" s="60"/>
      <c r="F5902" s="60"/>
      <c r="G5902" s="60"/>
      <c r="H5902" s="38"/>
      <c r="N5902" s="37"/>
      <c r="S5902" s="37"/>
      <c r="U5902" s="61"/>
      <c r="V5902" s="61"/>
      <c r="AF5902" s="64"/>
    </row>
    <row r="5903" spans="1:32">
      <c r="A5903" s="58"/>
      <c r="C5903" s="59"/>
      <c r="E5903" s="60"/>
      <c r="F5903" s="60"/>
      <c r="G5903" s="60"/>
      <c r="H5903" s="38"/>
      <c r="U5903" s="61"/>
      <c r="V5903" s="61"/>
      <c r="AF5903" s="64"/>
    </row>
    <row r="5904" spans="1:32">
      <c r="A5904" s="58"/>
      <c r="C5904" s="59"/>
      <c r="E5904" s="60"/>
      <c r="F5904" s="60"/>
      <c r="G5904" s="60"/>
      <c r="H5904" s="38"/>
      <c r="U5904" s="61"/>
      <c r="V5904" s="61"/>
      <c r="AF5904" s="64"/>
    </row>
    <row r="5905" spans="1:32">
      <c r="A5905" s="58"/>
      <c r="C5905" s="59"/>
      <c r="E5905" s="60"/>
      <c r="F5905" s="60"/>
      <c r="G5905" s="60"/>
      <c r="H5905" s="38"/>
      <c r="U5905" s="61"/>
      <c r="V5905" s="61"/>
      <c r="AF5905" s="64"/>
    </row>
    <row r="5906" spans="1:32">
      <c r="A5906" s="58"/>
      <c r="C5906" s="59"/>
      <c r="E5906" s="60"/>
      <c r="F5906" s="60"/>
      <c r="G5906" s="60"/>
      <c r="H5906" s="38"/>
      <c r="U5906" s="61"/>
      <c r="V5906" s="61"/>
      <c r="AF5906" s="64"/>
    </row>
    <row r="5907" spans="1:32">
      <c r="A5907" s="58"/>
      <c r="C5907" s="59"/>
      <c r="E5907" s="60"/>
      <c r="F5907" s="60"/>
      <c r="G5907" s="60"/>
      <c r="H5907" s="38"/>
      <c r="U5907" s="61"/>
      <c r="V5907" s="61"/>
      <c r="AF5907" s="64"/>
    </row>
    <row r="5908" spans="1:32">
      <c r="A5908" s="58"/>
      <c r="C5908" s="59"/>
      <c r="E5908" s="60"/>
      <c r="F5908" s="60"/>
      <c r="G5908" s="60"/>
      <c r="H5908" s="38"/>
      <c r="U5908" s="61"/>
      <c r="V5908" s="61"/>
      <c r="AF5908" s="64"/>
    </row>
    <row r="5909" spans="1:32">
      <c r="A5909" s="58"/>
      <c r="C5909" s="59"/>
      <c r="E5909" s="60"/>
      <c r="F5909" s="60"/>
      <c r="G5909" s="60"/>
      <c r="H5909" s="38"/>
      <c r="U5909" s="61"/>
      <c r="V5909" s="61"/>
      <c r="AF5909" s="64"/>
    </row>
    <row r="5910" spans="1:32">
      <c r="A5910" s="58"/>
      <c r="C5910" s="59"/>
      <c r="E5910" s="60"/>
      <c r="F5910" s="60"/>
      <c r="G5910" s="60"/>
      <c r="H5910" s="38"/>
      <c r="U5910" s="61"/>
      <c r="V5910" s="61"/>
      <c r="AF5910" s="64"/>
    </row>
    <row r="5911" spans="1:32">
      <c r="A5911" s="58"/>
      <c r="C5911" s="59"/>
      <c r="E5911" s="60"/>
      <c r="F5911" s="60"/>
      <c r="G5911" s="60"/>
      <c r="H5911" s="38"/>
      <c r="U5911" s="61"/>
      <c r="V5911" s="61"/>
      <c r="AF5911" s="64"/>
    </row>
    <row r="5912" spans="1:32">
      <c r="A5912" s="58"/>
      <c r="C5912" s="59"/>
      <c r="E5912" s="60"/>
      <c r="F5912" s="60"/>
      <c r="G5912" s="60"/>
      <c r="H5912" s="38"/>
      <c r="U5912" s="61"/>
      <c r="V5912" s="61"/>
      <c r="AF5912" s="64"/>
    </row>
    <row r="5913" spans="1:32">
      <c r="A5913" s="58"/>
      <c r="C5913" s="59"/>
      <c r="E5913" s="60"/>
      <c r="F5913" s="60"/>
      <c r="G5913" s="60"/>
      <c r="H5913" s="38"/>
      <c r="U5913" s="61"/>
      <c r="V5913" s="61"/>
      <c r="AF5913" s="64"/>
    </row>
    <row r="5914" spans="1:32">
      <c r="A5914" s="58"/>
      <c r="C5914" s="59"/>
      <c r="E5914" s="60"/>
      <c r="F5914" s="60"/>
      <c r="G5914" s="60"/>
      <c r="H5914" s="38"/>
      <c r="U5914" s="61"/>
      <c r="V5914" s="61"/>
      <c r="AF5914" s="64"/>
    </row>
    <row r="5915" spans="1:32">
      <c r="A5915" s="58"/>
      <c r="C5915" s="59"/>
      <c r="E5915" s="60"/>
      <c r="F5915" s="60"/>
      <c r="G5915" s="60"/>
      <c r="H5915" s="38"/>
      <c r="U5915" s="61"/>
      <c r="V5915" s="61"/>
      <c r="AF5915" s="64"/>
    </row>
    <row r="5916" spans="1:32">
      <c r="A5916" s="58"/>
      <c r="C5916" s="59"/>
      <c r="E5916" s="60"/>
      <c r="F5916" s="60"/>
      <c r="G5916" s="60"/>
      <c r="H5916" s="38"/>
      <c r="U5916" s="61"/>
      <c r="V5916" s="61"/>
      <c r="AF5916" s="64"/>
    </row>
    <row r="5917" spans="1:32">
      <c r="A5917" s="58"/>
      <c r="C5917" s="59"/>
      <c r="E5917" s="60"/>
      <c r="F5917" s="60"/>
      <c r="G5917" s="60"/>
      <c r="H5917" s="38"/>
      <c r="U5917" s="61"/>
      <c r="V5917" s="61"/>
      <c r="AF5917" s="64"/>
    </row>
    <row r="5918" spans="1:32">
      <c r="A5918" s="58"/>
      <c r="C5918" s="59"/>
      <c r="E5918" s="60"/>
      <c r="F5918" s="60"/>
      <c r="G5918" s="60"/>
      <c r="H5918" s="38"/>
      <c r="U5918" s="61"/>
      <c r="V5918" s="61"/>
      <c r="AF5918" s="64"/>
    </row>
    <row r="5919" spans="1:32">
      <c r="A5919" s="58"/>
      <c r="C5919" s="59"/>
      <c r="E5919" s="60"/>
      <c r="F5919" s="60"/>
      <c r="G5919" s="60"/>
      <c r="H5919" s="38"/>
      <c r="U5919" s="61"/>
      <c r="V5919" s="61"/>
      <c r="AF5919" s="64"/>
    </row>
    <row r="5920" spans="1:32">
      <c r="A5920" s="58"/>
      <c r="C5920" s="59"/>
      <c r="E5920" s="60"/>
      <c r="F5920" s="60"/>
      <c r="G5920" s="60"/>
      <c r="H5920" s="38"/>
      <c r="U5920" s="61"/>
      <c r="V5920" s="61"/>
      <c r="AF5920" s="64"/>
    </row>
    <row r="5921" spans="1:33">
      <c r="A5921" s="58"/>
      <c r="C5921" s="59"/>
      <c r="E5921" s="60"/>
      <c r="F5921" s="60"/>
      <c r="G5921" s="60"/>
      <c r="H5921" s="38"/>
      <c r="U5921" s="61"/>
      <c r="V5921" s="61"/>
      <c r="AF5921" s="64"/>
    </row>
    <row r="5922" spans="1:33">
      <c r="A5922" s="58"/>
      <c r="C5922" s="59"/>
      <c r="E5922" s="60"/>
      <c r="F5922" s="60"/>
      <c r="G5922" s="60"/>
      <c r="H5922" s="38"/>
      <c r="U5922" s="61"/>
      <c r="V5922" s="61"/>
      <c r="AF5922" s="64"/>
    </row>
    <row r="5923" spans="1:33">
      <c r="A5923" s="58"/>
      <c r="C5923" s="59"/>
      <c r="E5923" s="60"/>
      <c r="F5923" s="60"/>
      <c r="G5923" s="60"/>
      <c r="H5923" s="38"/>
      <c r="U5923" s="61"/>
      <c r="V5923" s="61"/>
      <c r="AF5923" s="64"/>
    </row>
    <row r="5924" spans="1:33">
      <c r="A5924" s="58"/>
      <c r="C5924" s="59"/>
      <c r="E5924" s="60"/>
      <c r="F5924" s="60"/>
      <c r="G5924" s="60"/>
      <c r="H5924" s="38"/>
      <c r="U5924" s="61"/>
      <c r="V5924" s="61"/>
      <c r="AD5924" s="64"/>
      <c r="AE5924" s="64"/>
      <c r="AF5924" s="64"/>
    </row>
    <row r="5925" spans="1:33">
      <c r="A5925" s="58"/>
      <c r="C5925" s="59"/>
      <c r="E5925" s="60"/>
      <c r="F5925" s="60"/>
      <c r="G5925" s="60"/>
      <c r="H5925" s="38"/>
      <c r="U5925" s="61"/>
      <c r="V5925" s="61"/>
      <c r="AF5925" s="64"/>
      <c r="AG5925" s="69"/>
    </row>
    <row r="5926" spans="1:33">
      <c r="A5926" s="58"/>
      <c r="C5926" s="59"/>
      <c r="E5926" s="60"/>
      <c r="F5926" s="60"/>
      <c r="G5926" s="60"/>
      <c r="H5926" s="38"/>
      <c r="U5926" s="61"/>
      <c r="V5926" s="61"/>
      <c r="AF5926" s="64"/>
      <c r="AG5926" s="69"/>
    </row>
    <row r="5927" spans="1:33">
      <c r="A5927" s="37"/>
      <c r="C5927" s="59"/>
      <c r="E5927" s="60"/>
      <c r="F5927" s="60"/>
      <c r="G5927" s="60"/>
      <c r="H5927" s="38"/>
      <c r="U5927" s="61"/>
      <c r="V5927" s="61"/>
      <c r="AF5927" s="64"/>
      <c r="AG5927" s="69"/>
    </row>
    <row r="5928" spans="1:33">
      <c r="A5928" s="37"/>
      <c r="C5928" s="59"/>
      <c r="E5928" s="60"/>
      <c r="F5928" s="60"/>
      <c r="G5928" s="60"/>
      <c r="H5928" s="38"/>
      <c r="U5928" s="61"/>
      <c r="V5928" s="61"/>
      <c r="AF5928" s="64"/>
      <c r="AG5928" s="69"/>
    </row>
    <row r="5929" spans="1:33">
      <c r="A5929" s="37"/>
      <c r="C5929" s="59"/>
      <c r="E5929" s="60"/>
      <c r="F5929" s="60"/>
      <c r="G5929" s="60"/>
      <c r="H5929" s="38"/>
      <c r="U5929" s="61"/>
      <c r="V5929" s="61"/>
      <c r="AF5929" s="64"/>
      <c r="AG5929" s="69"/>
    </row>
    <row r="5930" spans="1:33">
      <c r="A5930" s="37"/>
      <c r="C5930" s="59"/>
      <c r="E5930" s="60"/>
      <c r="F5930" s="60"/>
      <c r="G5930" s="60"/>
      <c r="H5930" s="38"/>
      <c r="U5930" s="61"/>
      <c r="V5930" s="61"/>
      <c r="AF5930" s="64"/>
      <c r="AG5930" s="69"/>
    </row>
    <row r="5931" spans="1:33">
      <c r="A5931" s="37"/>
      <c r="C5931" s="59"/>
      <c r="E5931" s="60"/>
      <c r="F5931" s="60"/>
      <c r="G5931" s="60"/>
      <c r="H5931" s="38"/>
      <c r="U5931" s="61"/>
      <c r="V5931" s="61"/>
      <c r="AF5931" s="64"/>
      <c r="AG5931" s="69"/>
    </row>
    <row r="5932" spans="1:33">
      <c r="A5932" s="37"/>
      <c r="C5932" s="59"/>
      <c r="E5932" s="60"/>
      <c r="F5932" s="60"/>
      <c r="G5932" s="60"/>
      <c r="H5932" s="38"/>
      <c r="U5932" s="61"/>
      <c r="V5932" s="61"/>
      <c r="AF5932" s="64"/>
      <c r="AG5932" s="69"/>
    </row>
    <row r="5933" spans="1:33">
      <c r="A5933" s="37"/>
      <c r="C5933" s="59"/>
      <c r="E5933" s="60"/>
      <c r="F5933" s="60"/>
      <c r="G5933" s="60"/>
      <c r="H5933" s="38"/>
      <c r="U5933" s="61"/>
      <c r="V5933" s="61"/>
      <c r="AF5933" s="64"/>
      <c r="AG5933" s="69"/>
    </row>
    <row r="5934" spans="1:33">
      <c r="A5934" s="37"/>
      <c r="C5934" s="59"/>
      <c r="E5934" s="60"/>
      <c r="F5934" s="60"/>
      <c r="G5934" s="60"/>
      <c r="H5934" s="38"/>
      <c r="U5934" s="61"/>
      <c r="V5934" s="61"/>
      <c r="AF5934" s="64"/>
      <c r="AG5934" s="69"/>
    </row>
    <row r="5935" spans="1:33">
      <c r="A5935" s="37"/>
      <c r="C5935" s="59"/>
      <c r="E5935" s="60"/>
      <c r="F5935" s="60"/>
      <c r="G5935" s="60"/>
      <c r="H5935" s="38"/>
      <c r="U5935" s="61"/>
      <c r="V5935" s="61"/>
      <c r="AF5935" s="64"/>
      <c r="AG5935" s="69"/>
    </row>
    <row r="5936" spans="1:33">
      <c r="A5936" s="37"/>
      <c r="C5936" s="59"/>
      <c r="E5936" s="60"/>
      <c r="F5936" s="60"/>
      <c r="G5936" s="60"/>
      <c r="H5936" s="38"/>
      <c r="U5936" s="61"/>
      <c r="V5936" s="61"/>
      <c r="AD5936" s="64"/>
      <c r="AE5936" s="64"/>
      <c r="AF5936" s="64"/>
      <c r="AG5936" s="69"/>
    </row>
    <row r="5937" spans="1:33">
      <c r="A5937" s="37"/>
      <c r="C5937" s="59"/>
      <c r="E5937" s="60"/>
      <c r="F5937" s="60"/>
      <c r="G5937" s="60"/>
      <c r="H5937" s="38"/>
      <c r="U5937" s="61"/>
      <c r="V5937" s="61"/>
      <c r="AD5937" s="64"/>
      <c r="AE5937" s="64"/>
      <c r="AF5937" s="64"/>
      <c r="AG5937" s="69"/>
    </row>
    <row r="5938" spans="1:33">
      <c r="A5938" s="37"/>
      <c r="C5938" s="59"/>
      <c r="E5938" s="60"/>
      <c r="F5938" s="60"/>
      <c r="G5938" s="60"/>
      <c r="H5938" s="38"/>
      <c r="U5938" s="61"/>
      <c r="V5938" s="61"/>
      <c r="AD5938" s="64"/>
      <c r="AE5938" s="64"/>
      <c r="AF5938" s="64"/>
      <c r="AG5938" s="69"/>
    </row>
    <row r="5939" spans="1:33">
      <c r="A5939" s="37"/>
      <c r="C5939" s="59"/>
      <c r="E5939" s="60"/>
      <c r="F5939" s="60"/>
      <c r="G5939" s="60"/>
      <c r="H5939" s="38"/>
      <c r="U5939" s="61"/>
      <c r="V5939" s="61"/>
      <c r="AD5939" s="64"/>
      <c r="AE5939" s="64"/>
      <c r="AF5939" s="64"/>
      <c r="AG5939" s="69"/>
    </row>
    <row r="5940" spans="1:33">
      <c r="A5940" s="37"/>
      <c r="C5940" s="59"/>
      <c r="E5940" s="60"/>
      <c r="F5940" s="60"/>
      <c r="G5940" s="60"/>
      <c r="H5940" s="38"/>
      <c r="U5940" s="61"/>
      <c r="V5940" s="61"/>
      <c r="AD5940" s="64"/>
      <c r="AE5940" s="64"/>
      <c r="AF5940" s="64"/>
      <c r="AG5940" s="69"/>
    </row>
    <row r="5941" spans="1:33">
      <c r="A5941" s="37"/>
      <c r="C5941" s="59"/>
      <c r="E5941" s="60"/>
      <c r="F5941" s="60"/>
      <c r="G5941" s="60"/>
      <c r="H5941" s="38"/>
      <c r="U5941" s="61"/>
      <c r="V5941" s="61"/>
      <c r="AF5941" s="64"/>
    </row>
    <row r="5942" spans="1:33">
      <c r="A5942" s="37"/>
      <c r="C5942" s="59"/>
      <c r="E5942" s="60"/>
      <c r="F5942" s="60"/>
      <c r="G5942" s="60"/>
      <c r="H5942" s="38"/>
      <c r="U5942" s="61"/>
      <c r="V5942" s="61"/>
      <c r="AF5942" s="64"/>
    </row>
    <row r="5943" spans="1:33">
      <c r="A5943" s="37"/>
      <c r="C5943" s="59"/>
      <c r="E5943" s="60"/>
      <c r="F5943" s="60"/>
      <c r="G5943" s="60"/>
      <c r="H5943" s="38"/>
      <c r="U5943" s="61"/>
      <c r="V5943" s="61"/>
      <c r="AF5943" s="64"/>
    </row>
    <row r="5944" spans="1:33">
      <c r="A5944" s="37"/>
      <c r="C5944" s="59"/>
      <c r="E5944" s="60"/>
      <c r="F5944" s="60"/>
      <c r="G5944" s="60"/>
      <c r="H5944" s="38"/>
      <c r="U5944" s="61"/>
      <c r="V5944" s="61"/>
      <c r="AF5944" s="64"/>
    </row>
    <row r="5945" spans="1:33">
      <c r="A5945" s="37"/>
      <c r="C5945" s="59"/>
      <c r="E5945" s="60"/>
      <c r="F5945" s="60"/>
      <c r="G5945" s="60"/>
      <c r="H5945" s="38"/>
      <c r="U5945" s="61"/>
      <c r="V5945" s="61"/>
      <c r="AF5945" s="64"/>
    </row>
    <row r="5946" spans="1:33">
      <c r="A5946" s="37"/>
      <c r="C5946" s="59"/>
      <c r="E5946" s="60"/>
      <c r="F5946" s="60"/>
      <c r="G5946" s="60"/>
      <c r="H5946" s="38"/>
      <c r="U5946" s="61"/>
      <c r="V5946" s="61"/>
      <c r="AF5946" s="64"/>
    </row>
    <row r="5947" spans="1:33">
      <c r="A5947" s="37"/>
      <c r="C5947" s="59"/>
      <c r="E5947" s="60"/>
      <c r="F5947" s="60"/>
      <c r="G5947" s="60"/>
      <c r="H5947" s="38"/>
      <c r="U5947" s="61"/>
      <c r="V5947" s="61"/>
      <c r="AF5947" s="64"/>
    </row>
    <row r="5948" spans="1:33">
      <c r="A5948" s="37"/>
      <c r="C5948" s="59"/>
      <c r="E5948" s="60"/>
      <c r="F5948" s="60"/>
      <c r="G5948" s="60"/>
      <c r="H5948" s="38"/>
      <c r="U5948" s="61"/>
      <c r="V5948" s="61"/>
      <c r="AF5948" s="64"/>
    </row>
    <row r="5949" spans="1:33">
      <c r="A5949" s="37"/>
      <c r="C5949" s="59"/>
      <c r="E5949" s="60"/>
      <c r="F5949" s="60"/>
      <c r="G5949" s="60"/>
      <c r="H5949" s="38"/>
      <c r="U5949" s="61"/>
      <c r="V5949" s="61"/>
      <c r="AF5949" s="64"/>
    </row>
    <row r="5950" spans="1:33">
      <c r="A5950" s="37"/>
      <c r="C5950" s="59"/>
      <c r="E5950" s="60"/>
      <c r="F5950" s="60"/>
      <c r="G5950" s="60"/>
      <c r="H5950" s="38"/>
      <c r="U5950" s="61"/>
      <c r="V5950" s="61"/>
      <c r="AF5950" s="64"/>
    </row>
    <row r="5951" spans="1:33">
      <c r="A5951" s="37"/>
      <c r="C5951" s="59"/>
      <c r="E5951" s="60"/>
      <c r="F5951" s="60"/>
      <c r="G5951" s="60"/>
      <c r="H5951" s="38"/>
      <c r="U5951" s="61"/>
      <c r="V5951" s="61"/>
      <c r="AF5951" s="64"/>
    </row>
    <row r="5952" spans="1:33">
      <c r="A5952" s="37"/>
      <c r="C5952" s="59"/>
      <c r="E5952" s="60"/>
      <c r="F5952" s="60"/>
      <c r="G5952" s="60"/>
      <c r="H5952" s="38"/>
      <c r="U5952" s="61"/>
      <c r="V5952" s="61"/>
      <c r="AF5952" s="64"/>
    </row>
    <row r="5953" spans="1:32">
      <c r="A5953" s="37"/>
      <c r="C5953" s="59"/>
      <c r="E5953" s="60"/>
      <c r="F5953" s="60"/>
      <c r="G5953" s="60"/>
      <c r="H5953" s="38"/>
      <c r="U5953" s="61"/>
      <c r="V5953" s="61"/>
      <c r="AF5953" s="64"/>
    </row>
    <row r="5954" spans="1:32">
      <c r="A5954" s="37"/>
      <c r="C5954" s="59"/>
      <c r="E5954" s="60"/>
      <c r="F5954" s="60"/>
      <c r="G5954" s="60"/>
      <c r="H5954" s="38"/>
      <c r="U5954" s="61"/>
      <c r="V5954" s="61"/>
      <c r="AF5954" s="64"/>
    </row>
    <row r="5955" spans="1:32">
      <c r="A5955" s="37"/>
      <c r="C5955" s="59"/>
      <c r="E5955" s="60"/>
      <c r="F5955" s="60"/>
      <c r="G5955" s="60"/>
      <c r="H5955" s="38"/>
      <c r="U5955" s="61"/>
      <c r="V5955" s="61"/>
      <c r="AF5955" s="64"/>
    </row>
    <row r="5956" spans="1:32">
      <c r="A5956" s="37"/>
      <c r="C5956" s="59"/>
      <c r="E5956" s="60"/>
      <c r="F5956" s="60"/>
      <c r="G5956" s="60"/>
      <c r="H5956" s="38"/>
      <c r="U5956" s="61"/>
      <c r="V5956" s="61"/>
      <c r="AF5956" s="64"/>
    </row>
    <row r="5957" spans="1:32">
      <c r="A5957" s="37"/>
      <c r="C5957" s="59"/>
      <c r="E5957" s="60"/>
      <c r="F5957" s="60"/>
      <c r="G5957" s="60"/>
      <c r="H5957" s="38"/>
      <c r="U5957" s="61"/>
      <c r="V5957" s="61"/>
      <c r="AF5957" s="64"/>
    </row>
    <row r="5958" spans="1:32">
      <c r="A5958" s="37"/>
      <c r="C5958" s="59"/>
      <c r="E5958" s="60"/>
      <c r="F5958" s="60"/>
      <c r="G5958" s="60"/>
      <c r="H5958" s="38"/>
      <c r="U5958" s="61"/>
      <c r="V5958" s="61"/>
      <c r="AF5958" s="64"/>
    </row>
    <row r="5959" spans="1:32">
      <c r="A5959" s="37"/>
      <c r="C5959" s="59"/>
      <c r="E5959" s="60"/>
      <c r="F5959" s="60"/>
      <c r="G5959" s="60"/>
      <c r="H5959" s="38"/>
      <c r="U5959" s="61"/>
      <c r="V5959" s="61"/>
      <c r="AF5959" s="64"/>
    </row>
    <row r="5960" spans="1:32">
      <c r="A5960" s="37"/>
      <c r="C5960" s="59"/>
      <c r="E5960" s="60"/>
      <c r="F5960" s="60"/>
      <c r="G5960" s="60"/>
      <c r="H5960" s="38"/>
      <c r="U5960" s="61"/>
      <c r="V5960" s="61"/>
      <c r="AF5960" s="64"/>
    </row>
    <row r="5961" spans="1:32">
      <c r="A5961" s="37"/>
      <c r="C5961" s="59"/>
      <c r="E5961" s="60"/>
      <c r="F5961" s="60"/>
      <c r="G5961" s="60"/>
      <c r="H5961" s="38"/>
      <c r="U5961" s="61"/>
      <c r="V5961" s="61"/>
      <c r="AF5961" s="64"/>
    </row>
    <row r="5962" spans="1:32">
      <c r="A5962" s="37"/>
      <c r="C5962" s="59"/>
      <c r="E5962" s="60"/>
      <c r="F5962" s="60"/>
      <c r="G5962" s="60"/>
      <c r="H5962" s="38"/>
      <c r="U5962" s="61"/>
      <c r="V5962" s="61"/>
      <c r="AF5962" s="64"/>
    </row>
    <row r="5963" spans="1:32">
      <c r="A5963" s="37"/>
      <c r="C5963" s="59"/>
      <c r="E5963" s="60"/>
      <c r="F5963" s="60"/>
      <c r="G5963" s="60"/>
      <c r="H5963" s="38"/>
      <c r="U5963" s="61"/>
      <c r="V5963" s="61"/>
      <c r="AF5963" s="64"/>
    </row>
    <row r="5964" spans="1:32">
      <c r="A5964" s="37"/>
      <c r="C5964" s="59"/>
      <c r="E5964" s="60"/>
      <c r="F5964" s="60"/>
      <c r="G5964" s="60"/>
      <c r="H5964" s="38"/>
      <c r="U5964" s="61"/>
      <c r="V5964" s="61"/>
      <c r="AF5964" s="64"/>
    </row>
    <row r="5965" spans="1:32">
      <c r="A5965" s="37"/>
      <c r="C5965" s="59"/>
      <c r="E5965" s="60"/>
      <c r="F5965" s="60"/>
      <c r="G5965" s="60"/>
      <c r="H5965" s="38"/>
      <c r="U5965" s="61"/>
      <c r="V5965" s="61"/>
      <c r="AF5965" s="64"/>
    </row>
    <row r="5966" spans="1:32">
      <c r="A5966" s="37"/>
      <c r="C5966" s="59"/>
      <c r="E5966" s="60"/>
      <c r="F5966" s="60"/>
      <c r="G5966" s="60"/>
      <c r="H5966" s="38"/>
      <c r="U5966" s="61"/>
      <c r="V5966" s="61"/>
      <c r="AF5966" s="64"/>
    </row>
    <row r="5967" spans="1:32">
      <c r="A5967" s="37"/>
      <c r="C5967" s="59"/>
      <c r="E5967" s="60"/>
      <c r="F5967" s="60"/>
      <c r="G5967" s="60"/>
      <c r="H5967" s="38"/>
      <c r="U5967" s="61"/>
      <c r="V5967" s="61"/>
      <c r="AF5967" s="64"/>
    </row>
    <row r="5968" spans="1:32">
      <c r="A5968" s="37"/>
      <c r="C5968" s="59"/>
      <c r="E5968" s="60"/>
      <c r="F5968" s="60"/>
      <c r="G5968" s="60"/>
      <c r="H5968" s="38"/>
      <c r="U5968" s="61"/>
      <c r="V5968" s="61"/>
      <c r="AF5968" s="64"/>
    </row>
    <row r="5969" spans="1:32">
      <c r="A5969" s="37"/>
      <c r="C5969" s="59"/>
      <c r="E5969" s="60"/>
      <c r="F5969" s="60"/>
      <c r="G5969" s="60"/>
      <c r="H5969" s="38"/>
      <c r="U5969" s="61"/>
      <c r="V5969" s="61"/>
      <c r="AF5969" s="64"/>
    </row>
    <row r="5970" spans="1:32">
      <c r="A5970" s="37"/>
      <c r="C5970" s="59"/>
      <c r="E5970" s="60"/>
      <c r="F5970" s="60"/>
      <c r="G5970" s="60"/>
      <c r="H5970" s="38"/>
      <c r="U5970" s="61"/>
      <c r="V5970" s="61"/>
      <c r="AF5970" s="64"/>
    </row>
    <row r="5971" spans="1:32">
      <c r="A5971" s="37"/>
      <c r="C5971" s="59"/>
      <c r="E5971" s="60"/>
      <c r="F5971" s="60"/>
      <c r="G5971" s="60"/>
      <c r="H5971" s="38"/>
      <c r="U5971" s="61"/>
      <c r="V5971" s="61"/>
      <c r="AF5971" s="64"/>
    </row>
    <row r="5972" spans="1:32">
      <c r="A5972" s="37"/>
      <c r="C5972" s="59"/>
      <c r="E5972" s="60"/>
      <c r="F5972" s="60"/>
      <c r="G5972" s="60"/>
      <c r="H5972" s="38"/>
      <c r="U5972" s="61"/>
      <c r="V5972" s="61"/>
      <c r="AF5972" s="64"/>
    </row>
    <row r="5973" spans="1:32">
      <c r="A5973" s="37"/>
      <c r="C5973" s="59"/>
      <c r="E5973" s="60"/>
      <c r="F5973" s="60"/>
      <c r="G5973" s="60"/>
      <c r="H5973" s="38"/>
      <c r="U5973" s="61"/>
      <c r="V5973" s="61"/>
      <c r="AF5973" s="64"/>
    </row>
    <row r="5974" spans="1:32">
      <c r="A5974" s="37"/>
      <c r="C5974" s="59"/>
      <c r="E5974" s="60"/>
      <c r="F5974" s="60"/>
      <c r="G5974" s="60"/>
      <c r="H5974" s="38"/>
      <c r="U5974" s="61"/>
      <c r="V5974" s="61"/>
      <c r="AF5974" s="64"/>
    </row>
    <row r="5975" spans="1:32">
      <c r="A5975" s="37"/>
      <c r="C5975" s="59"/>
      <c r="E5975" s="60"/>
      <c r="F5975" s="60"/>
      <c r="G5975" s="60"/>
      <c r="H5975" s="38"/>
      <c r="U5975" s="61"/>
      <c r="V5975" s="61"/>
      <c r="AF5975" s="64"/>
    </row>
    <row r="5976" spans="1:32">
      <c r="A5976" s="37"/>
      <c r="C5976" s="59"/>
      <c r="E5976" s="60"/>
      <c r="F5976" s="60"/>
      <c r="G5976" s="60"/>
      <c r="H5976" s="38"/>
      <c r="U5976" s="61"/>
      <c r="V5976" s="61"/>
      <c r="AF5976" s="64"/>
    </row>
    <row r="5977" spans="1:32">
      <c r="A5977" s="37"/>
      <c r="C5977" s="59"/>
      <c r="E5977" s="60"/>
      <c r="F5977" s="60"/>
      <c r="G5977" s="60"/>
      <c r="H5977" s="38"/>
      <c r="U5977" s="61"/>
      <c r="V5977" s="61"/>
      <c r="AF5977" s="64"/>
    </row>
    <row r="5978" spans="1:32">
      <c r="A5978" s="37"/>
      <c r="C5978" s="59"/>
      <c r="E5978" s="60"/>
      <c r="F5978" s="60"/>
      <c r="G5978" s="60"/>
      <c r="H5978" s="38"/>
      <c r="U5978" s="61"/>
      <c r="V5978" s="61"/>
      <c r="AF5978" s="64"/>
    </row>
    <row r="5979" spans="1:32">
      <c r="A5979" s="37"/>
      <c r="C5979" s="59"/>
      <c r="E5979" s="60"/>
      <c r="F5979" s="60"/>
      <c r="G5979" s="60"/>
      <c r="H5979" s="38"/>
      <c r="U5979" s="61"/>
      <c r="V5979" s="61"/>
      <c r="AF5979" s="64"/>
    </row>
    <row r="5980" spans="1:32">
      <c r="A5980" s="37"/>
      <c r="C5980" s="59"/>
      <c r="E5980" s="60"/>
      <c r="F5980" s="60"/>
      <c r="G5980" s="60"/>
      <c r="H5980" s="38"/>
      <c r="U5980" s="61"/>
      <c r="V5980" s="61"/>
      <c r="AF5980" s="64"/>
    </row>
    <row r="5981" spans="1:32">
      <c r="A5981" s="37"/>
      <c r="C5981" s="59"/>
      <c r="E5981" s="60"/>
      <c r="F5981" s="60"/>
      <c r="G5981" s="60"/>
      <c r="H5981" s="38"/>
      <c r="U5981" s="61"/>
      <c r="V5981" s="61"/>
      <c r="AF5981" s="64"/>
    </row>
    <row r="5982" spans="1:32">
      <c r="A5982" s="37"/>
      <c r="C5982" s="59"/>
      <c r="E5982" s="60"/>
      <c r="F5982" s="60"/>
      <c r="G5982" s="60"/>
      <c r="H5982" s="38"/>
      <c r="U5982" s="61"/>
      <c r="V5982" s="61"/>
      <c r="AF5982" s="64"/>
    </row>
    <row r="5983" spans="1:32">
      <c r="A5983" s="37"/>
      <c r="C5983" s="59"/>
      <c r="E5983" s="60"/>
      <c r="F5983" s="60"/>
      <c r="G5983" s="60"/>
      <c r="H5983" s="38"/>
      <c r="U5983" s="61"/>
      <c r="V5983" s="61"/>
      <c r="AF5983" s="64"/>
    </row>
    <row r="5984" spans="1:32">
      <c r="A5984" s="37"/>
      <c r="C5984" s="59"/>
      <c r="E5984" s="60"/>
      <c r="F5984" s="60"/>
      <c r="G5984" s="60"/>
      <c r="H5984" s="38"/>
      <c r="U5984" s="61"/>
      <c r="V5984" s="61"/>
      <c r="AF5984" s="64"/>
    </row>
    <row r="5985" spans="1:33">
      <c r="A5985" s="37"/>
      <c r="C5985" s="59"/>
      <c r="E5985" s="60"/>
      <c r="F5985" s="60"/>
      <c r="G5985" s="60"/>
      <c r="H5985" s="38"/>
      <c r="U5985" s="61"/>
      <c r="V5985" s="61"/>
      <c r="AF5985" s="64"/>
    </row>
    <row r="5986" spans="1:33">
      <c r="A5986" s="37"/>
      <c r="C5986" s="59"/>
      <c r="E5986" s="60"/>
      <c r="F5986" s="60"/>
      <c r="G5986" s="60"/>
      <c r="H5986" s="38"/>
      <c r="U5986" s="61"/>
      <c r="V5986" s="61"/>
      <c r="AF5986" s="64"/>
    </row>
    <row r="5987" spans="1:33">
      <c r="A5987" s="37"/>
      <c r="C5987" s="59"/>
      <c r="E5987" s="60"/>
      <c r="F5987" s="60"/>
      <c r="G5987" s="60"/>
      <c r="H5987" s="38"/>
      <c r="U5987" s="61"/>
      <c r="V5987" s="61"/>
      <c r="AF5987" s="64"/>
    </row>
    <row r="5988" spans="1:33">
      <c r="A5988" s="37"/>
      <c r="C5988" s="59"/>
      <c r="E5988" s="60"/>
      <c r="F5988" s="60"/>
      <c r="G5988" s="60"/>
      <c r="H5988" s="38"/>
      <c r="U5988" s="61"/>
      <c r="V5988" s="61"/>
      <c r="AF5988" s="64"/>
    </row>
    <row r="5989" spans="1:33">
      <c r="A5989" s="37"/>
      <c r="C5989" s="59"/>
      <c r="E5989" s="60"/>
      <c r="F5989" s="60"/>
      <c r="G5989" s="60"/>
      <c r="H5989" s="38"/>
      <c r="U5989" s="61"/>
      <c r="V5989" s="61"/>
      <c r="AF5989" s="64"/>
    </row>
    <row r="5990" spans="1:33">
      <c r="A5990" s="37"/>
      <c r="C5990" s="59"/>
      <c r="E5990" s="60"/>
      <c r="F5990" s="60"/>
      <c r="G5990" s="60"/>
      <c r="H5990" s="38"/>
      <c r="S5990" s="37"/>
      <c r="U5990" s="61"/>
      <c r="V5990" s="61"/>
      <c r="AF5990" s="64"/>
    </row>
    <row r="5991" spans="1:33">
      <c r="A5991" s="37"/>
      <c r="C5991" s="59"/>
      <c r="E5991" s="60"/>
      <c r="F5991" s="60"/>
      <c r="G5991" s="60"/>
      <c r="H5991" s="38"/>
      <c r="S5991" s="37"/>
      <c r="U5991" s="61"/>
      <c r="V5991" s="61"/>
      <c r="AF5991" s="64"/>
    </row>
    <row r="5992" spans="1:33">
      <c r="A5992" s="37"/>
      <c r="C5992" s="59"/>
      <c r="E5992" s="60"/>
      <c r="F5992" s="60"/>
      <c r="G5992" s="60"/>
      <c r="H5992" s="38"/>
      <c r="S5992" s="37"/>
      <c r="U5992" s="61"/>
      <c r="V5992" s="61"/>
      <c r="AD5992" s="64"/>
      <c r="AE5992" s="64"/>
      <c r="AF5992" s="64"/>
    </row>
    <row r="5993" spans="1:33">
      <c r="A5993" s="37"/>
      <c r="C5993" s="59"/>
      <c r="E5993" s="60"/>
      <c r="F5993" s="60"/>
      <c r="G5993" s="60"/>
      <c r="H5993" s="38"/>
      <c r="S5993" s="37"/>
      <c r="U5993" s="61"/>
      <c r="V5993" s="61"/>
      <c r="AD5993" s="64"/>
      <c r="AE5993" s="64"/>
      <c r="AF5993" s="64"/>
    </row>
    <row r="5994" spans="1:33">
      <c r="A5994" s="37"/>
      <c r="C5994" s="59"/>
      <c r="E5994" s="60"/>
      <c r="F5994" s="60"/>
      <c r="G5994" s="60"/>
      <c r="H5994" s="38"/>
      <c r="S5994" s="37"/>
      <c r="U5994" s="61"/>
      <c r="V5994" s="61"/>
      <c r="AF5994" s="64"/>
      <c r="AG5994" s="69"/>
    </row>
    <row r="5995" spans="1:33">
      <c r="A5995" s="37"/>
      <c r="C5995" s="59"/>
      <c r="E5995" s="60"/>
      <c r="F5995" s="60"/>
      <c r="G5995" s="60"/>
      <c r="H5995" s="38"/>
      <c r="S5995" s="37"/>
      <c r="U5995" s="61"/>
      <c r="V5995" s="61"/>
      <c r="AF5995" s="64"/>
      <c r="AG5995" s="69"/>
    </row>
    <row r="5996" spans="1:33">
      <c r="A5996" s="37"/>
      <c r="C5996" s="59"/>
      <c r="E5996" s="60"/>
      <c r="F5996" s="60"/>
      <c r="G5996" s="60"/>
      <c r="H5996" s="38"/>
      <c r="S5996" s="37"/>
      <c r="U5996" s="61"/>
      <c r="V5996" s="61"/>
      <c r="AF5996" s="64"/>
      <c r="AG5996" s="69"/>
    </row>
    <row r="5997" spans="1:33">
      <c r="A5997" s="37"/>
      <c r="C5997" s="59"/>
      <c r="E5997" s="60"/>
      <c r="F5997" s="60"/>
      <c r="G5997" s="60"/>
      <c r="H5997" s="38"/>
      <c r="S5997" s="37"/>
      <c r="U5997" s="61"/>
      <c r="V5997" s="61"/>
      <c r="AF5997" s="64"/>
      <c r="AG5997" s="69"/>
    </row>
    <row r="5998" spans="1:33">
      <c r="A5998" s="37"/>
      <c r="C5998" s="59"/>
      <c r="E5998" s="60"/>
      <c r="F5998" s="60"/>
      <c r="G5998" s="60"/>
      <c r="H5998" s="38"/>
      <c r="S5998" s="37"/>
      <c r="U5998" s="61"/>
      <c r="V5998" s="61"/>
      <c r="AF5998" s="64"/>
      <c r="AG5998" s="69"/>
    </row>
    <row r="5999" spans="1:33">
      <c r="A5999" s="37"/>
      <c r="C5999" s="59"/>
      <c r="E5999" s="60"/>
      <c r="F5999" s="60"/>
      <c r="G5999" s="60"/>
      <c r="H5999" s="38"/>
      <c r="U5999" s="61"/>
      <c r="V5999" s="61"/>
      <c r="AF5999" s="64"/>
      <c r="AG5999" s="69"/>
    </row>
    <row r="6000" spans="1:33">
      <c r="A6000" s="37"/>
      <c r="C6000" s="59"/>
      <c r="E6000" s="60"/>
      <c r="F6000" s="60"/>
      <c r="G6000" s="60"/>
      <c r="H6000" s="38"/>
      <c r="U6000" s="61"/>
      <c r="V6000" s="61"/>
      <c r="AF6000" s="64"/>
      <c r="AG6000" s="69"/>
    </row>
    <row r="6001" spans="1:33">
      <c r="A6001" s="37"/>
      <c r="C6001" s="59"/>
      <c r="E6001" s="60"/>
      <c r="F6001" s="60"/>
      <c r="G6001" s="60"/>
      <c r="H6001" s="38"/>
      <c r="U6001" s="61"/>
      <c r="V6001" s="61"/>
      <c r="AF6001" s="64"/>
      <c r="AG6001" s="69"/>
    </row>
    <row r="6002" spans="1:33">
      <c r="A6002" s="37"/>
      <c r="C6002" s="59"/>
      <c r="E6002" s="60"/>
      <c r="F6002" s="60"/>
      <c r="G6002" s="60"/>
      <c r="H6002" s="38"/>
      <c r="U6002" s="61"/>
      <c r="V6002" s="61"/>
      <c r="AF6002" s="64"/>
      <c r="AG6002" s="69"/>
    </row>
    <row r="6003" spans="1:33">
      <c r="A6003" s="37"/>
      <c r="C6003" s="59"/>
      <c r="E6003" s="60"/>
      <c r="F6003" s="60"/>
      <c r="G6003" s="60"/>
      <c r="H6003" s="38"/>
      <c r="U6003" s="61"/>
      <c r="V6003" s="61"/>
      <c r="AF6003" s="64"/>
    </row>
    <row r="6004" spans="1:33">
      <c r="A6004" s="37"/>
      <c r="C6004" s="59"/>
      <c r="E6004" s="60"/>
      <c r="F6004" s="60"/>
      <c r="G6004" s="60"/>
      <c r="H6004" s="38"/>
      <c r="U6004" s="61"/>
      <c r="V6004" s="61"/>
      <c r="AF6004" s="64"/>
    </row>
    <row r="6005" spans="1:33">
      <c r="A6005" s="37"/>
      <c r="C6005" s="59"/>
      <c r="E6005" s="60"/>
      <c r="F6005" s="60"/>
      <c r="G6005" s="60"/>
      <c r="H6005" s="38"/>
      <c r="U6005" s="61"/>
      <c r="V6005" s="61"/>
      <c r="AF6005" s="64"/>
    </row>
    <row r="6006" spans="1:33">
      <c r="A6006" s="37"/>
      <c r="C6006" s="59"/>
      <c r="E6006" s="60"/>
      <c r="F6006" s="60"/>
      <c r="G6006" s="60"/>
      <c r="H6006" s="38"/>
      <c r="U6006" s="61"/>
      <c r="V6006" s="61"/>
      <c r="AF6006" s="64"/>
    </row>
    <row r="6007" spans="1:33">
      <c r="A6007" s="37"/>
      <c r="C6007" s="59"/>
      <c r="E6007" s="60"/>
      <c r="F6007" s="60"/>
      <c r="G6007" s="60"/>
      <c r="H6007" s="38"/>
      <c r="U6007" s="23"/>
      <c r="V6007" s="23"/>
      <c r="AF6007" s="64"/>
    </row>
    <row r="6008" spans="1:33">
      <c r="A6008" s="37"/>
      <c r="C6008" s="59"/>
      <c r="E6008" s="60"/>
      <c r="F6008" s="60"/>
      <c r="G6008" s="60"/>
      <c r="H6008" s="38"/>
      <c r="U6008" s="23"/>
      <c r="V6008" s="23"/>
      <c r="AF6008" s="64"/>
    </row>
    <row r="6009" spans="1:33">
      <c r="A6009" s="37"/>
      <c r="C6009" s="59"/>
      <c r="E6009" s="60"/>
      <c r="F6009" s="60"/>
      <c r="G6009" s="60"/>
      <c r="H6009" s="38"/>
      <c r="U6009" s="23"/>
      <c r="V6009" s="23"/>
      <c r="AD6009" s="64"/>
      <c r="AE6009" s="64"/>
      <c r="AF6009" s="64"/>
    </row>
    <row r="6010" spans="1:33">
      <c r="A6010" s="37"/>
      <c r="C6010" s="59"/>
      <c r="E6010" s="60"/>
      <c r="F6010" s="60"/>
      <c r="G6010" s="60"/>
      <c r="H6010" s="38"/>
      <c r="U6010" s="23"/>
      <c r="V6010" s="23"/>
      <c r="AD6010" s="64"/>
      <c r="AE6010" s="64"/>
      <c r="AF6010" s="64"/>
    </row>
    <row r="6011" spans="1:33">
      <c r="A6011" s="37"/>
      <c r="C6011" s="59"/>
      <c r="E6011" s="60"/>
      <c r="F6011" s="60"/>
      <c r="G6011" s="60"/>
      <c r="H6011" s="38"/>
      <c r="U6011" s="23"/>
      <c r="V6011" s="23"/>
      <c r="AF6011" s="64"/>
    </row>
    <row r="6012" spans="1:33">
      <c r="A6012" s="37"/>
      <c r="C6012" s="59"/>
      <c r="E6012" s="60"/>
      <c r="F6012" s="60"/>
      <c r="G6012" s="60"/>
      <c r="H6012" s="38"/>
      <c r="U6012" s="23"/>
      <c r="V6012" s="23"/>
      <c r="AF6012" s="64"/>
    </row>
    <row r="6013" spans="1:33">
      <c r="A6013" s="37"/>
      <c r="C6013" s="59"/>
      <c r="E6013" s="60"/>
      <c r="F6013" s="60"/>
      <c r="G6013" s="60"/>
      <c r="H6013" s="38"/>
      <c r="U6013" s="61"/>
      <c r="V6013" s="61"/>
      <c r="AF6013" s="64"/>
    </row>
    <row r="6014" spans="1:33">
      <c r="A6014" s="37"/>
      <c r="C6014" s="59"/>
      <c r="E6014" s="60"/>
      <c r="F6014" s="60"/>
      <c r="G6014" s="60"/>
      <c r="H6014" s="38"/>
      <c r="U6014" s="61"/>
      <c r="V6014" s="61"/>
      <c r="AF6014" s="64"/>
    </row>
    <row r="6015" spans="1:33">
      <c r="A6015" s="37"/>
      <c r="C6015" s="59"/>
      <c r="E6015" s="60"/>
      <c r="F6015" s="60"/>
      <c r="G6015" s="60"/>
      <c r="H6015" s="38"/>
      <c r="U6015" s="61"/>
      <c r="V6015" s="61"/>
      <c r="AD6015" s="64"/>
      <c r="AE6015" s="64"/>
      <c r="AF6015" s="64"/>
    </row>
    <row r="6016" spans="1:33">
      <c r="A6016" s="37"/>
      <c r="C6016" s="59"/>
      <c r="E6016" s="60"/>
      <c r="F6016" s="60"/>
      <c r="G6016" s="60"/>
      <c r="H6016" s="38"/>
      <c r="U6016" s="61"/>
      <c r="V6016" s="61"/>
      <c r="AD6016" s="64"/>
      <c r="AE6016" s="64"/>
      <c r="AF6016" s="64"/>
    </row>
    <row r="6017" spans="1:33">
      <c r="A6017" s="37"/>
      <c r="C6017" s="59"/>
      <c r="E6017" s="60"/>
      <c r="F6017" s="60"/>
      <c r="G6017" s="60"/>
      <c r="H6017" s="38"/>
      <c r="U6017" s="61"/>
      <c r="V6017" s="61"/>
      <c r="AF6017" s="64"/>
      <c r="AG6017" s="69"/>
    </row>
    <row r="6018" spans="1:33">
      <c r="A6018" s="37"/>
      <c r="C6018" s="59"/>
      <c r="E6018" s="60"/>
      <c r="F6018" s="60"/>
      <c r="G6018" s="60"/>
      <c r="H6018" s="38"/>
      <c r="U6018" s="61"/>
      <c r="V6018" s="61"/>
      <c r="AF6018" s="64"/>
      <c r="AG6018" s="69"/>
    </row>
    <row r="6019" spans="1:33">
      <c r="A6019" s="37"/>
      <c r="C6019" s="59"/>
      <c r="E6019" s="60"/>
      <c r="F6019" s="60"/>
      <c r="G6019" s="60"/>
      <c r="H6019" s="38"/>
      <c r="N6019" s="37"/>
      <c r="S6019" s="37"/>
      <c r="U6019" s="61"/>
      <c r="V6019" s="61"/>
      <c r="AF6019" s="64"/>
      <c r="AG6019" s="69"/>
    </row>
    <row r="6020" spans="1:33">
      <c r="A6020" s="37"/>
      <c r="C6020" s="59"/>
      <c r="E6020" s="60"/>
      <c r="F6020" s="60"/>
      <c r="G6020" s="60"/>
      <c r="H6020" s="38"/>
      <c r="N6020" s="37"/>
      <c r="S6020" s="37"/>
      <c r="U6020" s="61"/>
      <c r="V6020" s="61"/>
      <c r="AF6020" s="64"/>
      <c r="AG6020" s="69"/>
    </row>
    <row r="6021" spans="1:33">
      <c r="A6021" s="37"/>
      <c r="C6021" s="59"/>
      <c r="E6021" s="60"/>
      <c r="F6021" s="60"/>
      <c r="G6021" s="60"/>
      <c r="H6021" s="38"/>
      <c r="N6021" s="37"/>
      <c r="S6021" s="37"/>
      <c r="U6021" s="61"/>
      <c r="V6021" s="61"/>
      <c r="AF6021" s="64"/>
      <c r="AG6021" s="69"/>
    </row>
    <row r="6022" spans="1:33">
      <c r="A6022" s="37"/>
      <c r="C6022" s="59"/>
      <c r="E6022" s="60"/>
      <c r="F6022" s="60"/>
      <c r="G6022" s="60"/>
      <c r="H6022" s="38"/>
      <c r="N6022" s="37"/>
      <c r="S6022" s="37"/>
      <c r="U6022" s="61"/>
      <c r="V6022" s="61"/>
      <c r="AF6022" s="64"/>
      <c r="AG6022" s="69"/>
    </row>
    <row r="6023" spans="1:33">
      <c r="A6023" s="37"/>
      <c r="C6023" s="59"/>
      <c r="E6023" s="60"/>
      <c r="F6023" s="60"/>
      <c r="G6023" s="60"/>
      <c r="H6023" s="38"/>
      <c r="N6023" s="37"/>
      <c r="S6023" s="37"/>
      <c r="U6023" s="61"/>
      <c r="V6023" s="61"/>
      <c r="AF6023" s="64"/>
    </row>
    <row r="6024" spans="1:33">
      <c r="A6024" s="37"/>
      <c r="C6024" s="59"/>
      <c r="E6024" s="60"/>
      <c r="F6024" s="60"/>
      <c r="G6024" s="60"/>
      <c r="H6024" s="38"/>
      <c r="N6024" s="37"/>
      <c r="S6024" s="37"/>
      <c r="U6024" s="61"/>
      <c r="V6024" s="61"/>
      <c r="AF6024" s="64"/>
    </row>
    <row r="6025" spans="1:33">
      <c r="A6025" s="37"/>
      <c r="C6025" s="59"/>
      <c r="E6025" s="60"/>
      <c r="F6025" s="60"/>
      <c r="G6025" s="60"/>
      <c r="H6025" s="38"/>
      <c r="N6025" s="37"/>
      <c r="S6025" s="37"/>
      <c r="U6025" s="61"/>
      <c r="V6025" s="61"/>
      <c r="AF6025" s="64"/>
    </row>
    <row r="6026" spans="1:33">
      <c r="A6026" s="37"/>
      <c r="C6026" s="59"/>
      <c r="E6026" s="60"/>
      <c r="F6026" s="60"/>
      <c r="G6026" s="60"/>
      <c r="H6026" s="38"/>
      <c r="U6026" s="61"/>
      <c r="V6026" s="61"/>
      <c r="AF6026" s="64"/>
    </row>
    <row r="6027" spans="1:33">
      <c r="A6027" s="37"/>
      <c r="C6027" s="59"/>
      <c r="E6027" s="60"/>
      <c r="F6027" s="60"/>
      <c r="G6027" s="60"/>
      <c r="H6027" s="38"/>
      <c r="U6027" s="61"/>
      <c r="V6027" s="61"/>
      <c r="AD6027" s="64"/>
      <c r="AE6027" s="64"/>
      <c r="AF6027" s="64"/>
    </row>
    <row r="6028" spans="1:33">
      <c r="A6028" s="37"/>
      <c r="C6028" s="59"/>
      <c r="E6028" s="60"/>
      <c r="F6028" s="60"/>
      <c r="G6028" s="60"/>
      <c r="H6028" s="38"/>
      <c r="U6028" s="61"/>
      <c r="V6028" s="61"/>
      <c r="AF6028" s="64"/>
    </row>
    <row r="6029" spans="1:33">
      <c r="A6029" s="37"/>
      <c r="C6029" s="59"/>
      <c r="E6029" s="60"/>
      <c r="F6029" s="60"/>
      <c r="G6029" s="60"/>
      <c r="H6029" s="38"/>
      <c r="U6029" s="61"/>
      <c r="V6029" s="61"/>
      <c r="AF6029" s="64"/>
    </row>
    <row r="6030" spans="1:33">
      <c r="A6030" s="37"/>
      <c r="C6030" s="59"/>
      <c r="E6030" s="60"/>
      <c r="F6030" s="60"/>
      <c r="G6030" s="60"/>
      <c r="H6030" s="38"/>
      <c r="U6030" s="61"/>
      <c r="V6030" s="61"/>
      <c r="AD6030" s="64"/>
      <c r="AE6030" s="64"/>
      <c r="AF6030" s="64"/>
    </row>
    <row r="6031" spans="1:33">
      <c r="A6031" s="37"/>
      <c r="C6031" s="59"/>
      <c r="E6031" s="60"/>
      <c r="F6031" s="60"/>
      <c r="G6031" s="60"/>
      <c r="H6031" s="38"/>
      <c r="U6031" s="61"/>
      <c r="V6031" s="61"/>
      <c r="AD6031" s="64"/>
      <c r="AE6031" s="64"/>
      <c r="AF6031" s="64"/>
    </row>
    <row r="6032" spans="1:33">
      <c r="A6032" s="37"/>
      <c r="C6032" s="59"/>
      <c r="E6032" s="60"/>
      <c r="F6032" s="60"/>
      <c r="G6032" s="60"/>
      <c r="H6032" s="38"/>
      <c r="U6032" s="61"/>
      <c r="V6032" s="61"/>
      <c r="AD6032" s="64"/>
      <c r="AE6032" s="64"/>
      <c r="AF6032" s="64"/>
    </row>
    <row r="6033" spans="1:32">
      <c r="A6033" s="37"/>
      <c r="C6033" s="59"/>
      <c r="E6033" s="60"/>
      <c r="F6033" s="60"/>
      <c r="G6033" s="60"/>
      <c r="H6033" s="38"/>
      <c r="U6033" s="61"/>
      <c r="V6033" s="61"/>
      <c r="AD6033" s="64"/>
      <c r="AE6033" s="64"/>
      <c r="AF6033" s="64"/>
    </row>
    <row r="6034" spans="1:32">
      <c r="A6034" s="37"/>
      <c r="C6034" s="59"/>
      <c r="E6034" s="60"/>
      <c r="F6034" s="60"/>
      <c r="G6034" s="60"/>
      <c r="H6034" s="38"/>
      <c r="U6034" s="61"/>
      <c r="V6034" s="61"/>
      <c r="AD6034" s="64"/>
      <c r="AE6034" s="64"/>
      <c r="AF6034" s="64"/>
    </row>
    <row r="6035" spans="1:32">
      <c r="A6035" s="37"/>
      <c r="C6035" s="59"/>
      <c r="E6035" s="60"/>
      <c r="F6035" s="60"/>
      <c r="G6035" s="60"/>
      <c r="H6035" s="38"/>
      <c r="U6035" s="61"/>
      <c r="V6035" s="61"/>
      <c r="AD6035" s="64"/>
      <c r="AE6035" s="64"/>
      <c r="AF6035" s="64"/>
    </row>
    <row r="6036" spans="1:32">
      <c r="A6036" s="37"/>
      <c r="C6036" s="59"/>
      <c r="E6036" s="60"/>
      <c r="F6036" s="60"/>
      <c r="G6036" s="60"/>
      <c r="H6036" s="38"/>
      <c r="U6036" s="61"/>
      <c r="V6036" s="61"/>
      <c r="AD6036" s="64"/>
      <c r="AE6036" s="64"/>
      <c r="AF6036" s="64"/>
    </row>
    <row r="6037" spans="1:32">
      <c r="A6037" s="37"/>
      <c r="C6037" s="59"/>
      <c r="E6037" s="60"/>
      <c r="F6037" s="60"/>
      <c r="G6037" s="60"/>
      <c r="H6037" s="38"/>
      <c r="U6037" s="61"/>
      <c r="V6037" s="61"/>
      <c r="AD6037" s="64"/>
      <c r="AE6037" s="64"/>
      <c r="AF6037" s="64"/>
    </row>
    <row r="6038" spans="1:32">
      <c r="A6038" s="37"/>
      <c r="C6038" s="59"/>
      <c r="E6038" s="60"/>
      <c r="F6038" s="60"/>
      <c r="G6038" s="60"/>
      <c r="H6038" s="38"/>
      <c r="U6038" s="61"/>
      <c r="V6038" s="61"/>
      <c r="AD6038" s="64"/>
      <c r="AE6038" s="64"/>
      <c r="AF6038" s="64"/>
    </row>
    <row r="6039" spans="1:32">
      <c r="A6039" s="37"/>
      <c r="C6039" s="59"/>
      <c r="E6039" s="60"/>
      <c r="F6039" s="60"/>
      <c r="G6039" s="60"/>
      <c r="H6039" s="38"/>
      <c r="U6039" s="61"/>
      <c r="V6039" s="61"/>
      <c r="AD6039" s="64"/>
      <c r="AE6039" s="64"/>
      <c r="AF6039" s="64"/>
    </row>
    <row r="6040" spans="1:32">
      <c r="A6040" s="37"/>
      <c r="C6040" s="59"/>
      <c r="E6040" s="60"/>
      <c r="F6040" s="60"/>
      <c r="G6040" s="60"/>
      <c r="H6040" s="38"/>
      <c r="U6040" s="61"/>
      <c r="V6040" s="61"/>
      <c r="AD6040" s="64"/>
      <c r="AE6040" s="64"/>
      <c r="AF6040" s="64"/>
    </row>
    <row r="6041" spans="1:32">
      <c r="A6041" s="37"/>
      <c r="C6041" s="59"/>
      <c r="E6041" s="60"/>
      <c r="F6041" s="60"/>
      <c r="G6041" s="60"/>
      <c r="H6041" s="38"/>
      <c r="U6041" s="61"/>
      <c r="V6041" s="61"/>
      <c r="AF6041" s="64"/>
    </row>
    <row r="6042" spans="1:32">
      <c r="A6042" s="37"/>
      <c r="C6042" s="59"/>
      <c r="E6042" s="60"/>
      <c r="F6042" s="60"/>
      <c r="G6042" s="60"/>
      <c r="H6042" s="38"/>
      <c r="U6042" s="61"/>
      <c r="V6042" s="61"/>
      <c r="AD6042" s="64"/>
      <c r="AE6042" s="64"/>
      <c r="AF6042" s="64"/>
    </row>
    <row r="6043" spans="1:32">
      <c r="A6043" s="37"/>
      <c r="C6043" s="59"/>
      <c r="E6043" s="60"/>
      <c r="F6043" s="60"/>
      <c r="G6043" s="60"/>
      <c r="H6043" s="38"/>
      <c r="U6043" s="61"/>
      <c r="V6043" s="61"/>
      <c r="AD6043" s="64"/>
      <c r="AE6043" s="64"/>
      <c r="AF6043" s="64"/>
    </row>
    <row r="6044" spans="1:32">
      <c r="A6044" s="37"/>
      <c r="C6044" s="59"/>
      <c r="E6044" s="60"/>
      <c r="F6044" s="60"/>
      <c r="G6044" s="60"/>
      <c r="H6044" s="38"/>
      <c r="U6044" s="61"/>
      <c r="V6044" s="61"/>
      <c r="AD6044" s="64"/>
      <c r="AE6044" s="64"/>
      <c r="AF6044" s="64"/>
    </row>
    <row r="6045" spans="1:32">
      <c r="A6045" s="37"/>
      <c r="C6045" s="59"/>
      <c r="E6045" s="60"/>
      <c r="F6045" s="60"/>
      <c r="G6045" s="60"/>
      <c r="H6045" s="38"/>
      <c r="U6045" s="61"/>
      <c r="V6045" s="61"/>
      <c r="AD6045" s="64"/>
      <c r="AE6045" s="64"/>
      <c r="AF6045" s="64"/>
    </row>
    <row r="6046" spans="1:32">
      <c r="A6046" s="37"/>
      <c r="C6046" s="59"/>
      <c r="E6046" s="60"/>
      <c r="F6046" s="60"/>
      <c r="G6046" s="60"/>
      <c r="H6046" s="38"/>
      <c r="U6046" s="61"/>
      <c r="V6046" s="61"/>
      <c r="AD6046" s="64"/>
      <c r="AE6046" s="64"/>
      <c r="AF6046" s="64"/>
    </row>
    <row r="6047" spans="1:32">
      <c r="A6047" s="37"/>
      <c r="C6047" s="59"/>
      <c r="E6047" s="60"/>
      <c r="F6047" s="60"/>
      <c r="G6047" s="60"/>
      <c r="H6047" s="38"/>
      <c r="U6047" s="61"/>
      <c r="V6047" s="61"/>
      <c r="AD6047" s="64"/>
      <c r="AE6047" s="64"/>
      <c r="AF6047" s="64"/>
    </row>
    <row r="6048" spans="1:32">
      <c r="A6048" s="37"/>
      <c r="C6048" s="59"/>
      <c r="E6048" s="60"/>
      <c r="F6048" s="60"/>
      <c r="G6048" s="60"/>
      <c r="H6048" s="38"/>
      <c r="U6048" s="61"/>
      <c r="V6048" s="61"/>
      <c r="AD6048" s="64"/>
      <c r="AE6048" s="64"/>
      <c r="AF6048" s="64"/>
    </row>
    <row r="6049" spans="1:33">
      <c r="A6049" s="37"/>
      <c r="C6049" s="59"/>
      <c r="E6049" s="60"/>
      <c r="F6049" s="60"/>
      <c r="G6049" s="60"/>
      <c r="H6049" s="38"/>
      <c r="U6049" s="61"/>
      <c r="V6049" s="61"/>
      <c r="AD6049" s="64"/>
      <c r="AE6049" s="64"/>
      <c r="AF6049" s="64"/>
    </row>
    <row r="6050" spans="1:33">
      <c r="A6050" s="37"/>
      <c r="C6050" s="59"/>
      <c r="E6050" s="60"/>
      <c r="F6050" s="60"/>
      <c r="G6050" s="60"/>
      <c r="H6050" s="38"/>
      <c r="U6050" s="61"/>
      <c r="V6050" s="61"/>
      <c r="AD6050" s="64"/>
      <c r="AE6050" s="64"/>
      <c r="AF6050" s="64"/>
    </row>
    <row r="6051" spans="1:33">
      <c r="A6051" s="37"/>
      <c r="C6051" s="59"/>
      <c r="E6051" s="60"/>
      <c r="F6051" s="60"/>
      <c r="G6051" s="60"/>
      <c r="H6051" s="38"/>
      <c r="U6051" s="61"/>
      <c r="V6051" s="61"/>
      <c r="AD6051" s="64"/>
      <c r="AE6051" s="64"/>
      <c r="AF6051" s="64"/>
    </row>
    <row r="6052" spans="1:33">
      <c r="A6052" s="37"/>
      <c r="C6052" s="59"/>
      <c r="E6052" s="60"/>
      <c r="F6052" s="60"/>
      <c r="G6052" s="60"/>
      <c r="H6052" s="38"/>
      <c r="U6052" s="61"/>
      <c r="V6052" s="61"/>
      <c r="AF6052" s="64"/>
    </row>
    <row r="6053" spans="1:33">
      <c r="A6053" s="37"/>
      <c r="C6053" s="59"/>
      <c r="E6053" s="60"/>
      <c r="F6053" s="60"/>
      <c r="G6053" s="60"/>
      <c r="H6053" s="38"/>
      <c r="U6053" s="61"/>
      <c r="V6053" s="61"/>
      <c r="AF6053" s="64"/>
    </row>
    <row r="6054" spans="1:33">
      <c r="A6054" s="37"/>
      <c r="C6054" s="59"/>
      <c r="E6054" s="60"/>
      <c r="F6054" s="60"/>
      <c r="G6054" s="60"/>
      <c r="H6054" s="38"/>
      <c r="U6054" s="61"/>
      <c r="V6054" s="61"/>
      <c r="AF6054" s="64"/>
    </row>
    <row r="6055" spans="1:33">
      <c r="A6055" s="37"/>
      <c r="C6055" s="59"/>
      <c r="E6055" s="60"/>
      <c r="F6055" s="60"/>
      <c r="G6055" s="60"/>
      <c r="H6055" s="38"/>
      <c r="U6055" s="61"/>
      <c r="V6055" s="61"/>
      <c r="AF6055" s="64"/>
    </row>
    <row r="6056" spans="1:33">
      <c r="A6056" s="37"/>
      <c r="C6056" s="59"/>
      <c r="E6056" s="60"/>
      <c r="F6056" s="60"/>
      <c r="G6056" s="60"/>
      <c r="H6056" s="38"/>
      <c r="U6056" s="61"/>
      <c r="V6056" s="61"/>
      <c r="AF6056" s="64"/>
    </row>
    <row r="6057" spans="1:33">
      <c r="A6057" s="37"/>
      <c r="C6057" s="59"/>
      <c r="E6057" s="60"/>
      <c r="F6057" s="60"/>
      <c r="G6057" s="60"/>
      <c r="H6057" s="38"/>
      <c r="U6057" s="61"/>
      <c r="V6057" s="61"/>
      <c r="AF6057" s="64"/>
    </row>
    <row r="6058" spans="1:33">
      <c r="A6058" s="37"/>
      <c r="C6058" s="59"/>
      <c r="E6058" s="60"/>
      <c r="F6058" s="60"/>
      <c r="G6058" s="60"/>
      <c r="H6058" s="38"/>
      <c r="U6058" s="61"/>
      <c r="V6058" s="61"/>
      <c r="AF6058" s="64"/>
    </row>
    <row r="6059" spans="1:33">
      <c r="A6059" s="37"/>
      <c r="C6059" s="59"/>
      <c r="E6059" s="60"/>
      <c r="F6059" s="60"/>
      <c r="G6059" s="60"/>
      <c r="H6059" s="38"/>
      <c r="U6059" s="61"/>
      <c r="V6059" s="61"/>
      <c r="AF6059" s="64"/>
    </row>
    <row r="6060" spans="1:33">
      <c r="A6060" s="37"/>
      <c r="C6060" s="59"/>
      <c r="E6060" s="60"/>
      <c r="F6060" s="60"/>
      <c r="G6060" s="60"/>
      <c r="H6060" s="38"/>
      <c r="U6060" s="61"/>
      <c r="V6060" s="61"/>
      <c r="AF6060" s="64"/>
    </row>
    <row r="6061" spans="1:33">
      <c r="A6061" s="37"/>
      <c r="C6061" s="59"/>
      <c r="E6061" s="60"/>
      <c r="F6061" s="60"/>
      <c r="G6061" s="60"/>
      <c r="H6061" s="38"/>
      <c r="U6061" s="61"/>
      <c r="V6061" s="61"/>
      <c r="AF6061" s="64"/>
    </row>
    <row r="6062" spans="1:33">
      <c r="A6062" s="37"/>
      <c r="C6062" s="59"/>
      <c r="E6062" s="60"/>
      <c r="F6062" s="60"/>
      <c r="G6062" s="60"/>
      <c r="H6062" s="38"/>
      <c r="U6062" s="61"/>
      <c r="V6062" s="61"/>
      <c r="AF6062" s="64"/>
      <c r="AG6062" s="64"/>
    </row>
    <row r="6063" spans="1:33">
      <c r="A6063" s="37"/>
      <c r="C6063" s="59"/>
      <c r="E6063" s="60"/>
      <c r="F6063" s="60"/>
      <c r="G6063" s="60"/>
      <c r="H6063" s="38"/>
      <c r="U6063" s="61"/>
      <c r="V6063" s="61"/>
      <c r="AF6063" s="64"/>
      <c r="AG6063" s="64"/>
    </row>
    <row r="6064" spans="1:33">
      <c r="A6064" s="37"/>
      <c r="C6064" s="59"/>
      <c r="E6064" s="60"/>
      <c r="F6064" s="60"/>
      <c r="G6064" s="60"/>
      <c r="H6064" s="38"/>
      <c r="U6064" s="61"/>
      <c r="V6064" s="61"/>
      <c r="AF6064" s="64"/>
      <c r="AG6064" s="64"/>
    </row>
    <row r="6065" spans="1:33">
      <c r="A6065" s="37"/>
      <c r="C6065" s="59"/>
      <c r="E6065" s="60"/>
      <c r="F6065" s="60"/>
      <c r="G6065" s="60"/>
      <c r="H6065" s="38"/>
      <c r="U6065" s="61"/>
      <c r="V6065" s="61"/>
      <c r="AF6065" s="64"/>
      <c r="AG6065" s="64"/>
    </row>
    <row r="6066" spans="1:33">
      <c r="A6066" s="37"/>
      <c r="C6066" s="59"/>
      <c r="E6066" s="60"/>
      <c r="F6066" s="60"/>
      <c r="G6066" s="60"/>
      <c r="H6066" s="38"/>
      <c r="U6066" s="61"/>
      <c r="V6066" s="61"/>
      <c r="AF6066" s="64"/>
      <c r="AG6066" s="64"/>
    </row>
    <row r="6067" spans="1:33">
      <c r="A6067" s="37"/>
      <c r="C6067" s="59"/>
      <c r="E6067" s="60"/>
      <c r="F6067" s="60"/>
      <c r="G6067" s="60"/>
      <c r="H6067" s="38"/>
      <c r="U6067" s="61"/>
      <c r="V6067" s="61"/>
      <c r="AF6067" s="64"/>
    </row>
    <row r="6068" spans="1:33">
      <c r="A6068" s="37"/>
      <c r="C6068" s="59"/>
      <c r="E6068" s="60"/>
      <c r="F6068" s="60"/>
      <c r="G6068" s="60"/>
      <c r="H6068" s="38"/>
      <c r="U6068" s="61"/>
      <c r="V6068" s="61"/>
      <c r="AF6068" s="64"/>
    </row>
    <row r="6069" spans="1:33">
      <c r="A6069" s="37"/>
      <c r="C6069" s="59"/>
      <c r="E6069" s="60"/>
      <c r="F6069" s="60"/>
      <c r="G6069" s="60"/>
      <c r="H6069" s="38"/>
      <c r="U6069" s="61"/>
      <c r="V6069" s="61"/>
      <c r="AF6069" s="64"/>
    </row>
    <row r="6070" spans="1:33">
      <c r="A6070" s="37"/>
      <c r="C6070" s="59"/>
      <c r="E6070" s="60"/>
      <c r="F6070" s="60"/>
      <c r="G6070" s="60"/>
      <c r="H6070" s="38"/>
      <c r="U6070" s="61"/>
      <c r="V6070" s="61"/>
      <c r="AF6070" s="64"/>
    </row>
    <row r="6071" spans="1:33">
      <c r="A6071" s="37"/>
      <c r="C6071" s="59"/>
      <c r="E6071" s="60"/>
      <c r="F6071" s="60"/>
      <c r="G6071" s="60"/>
      <c r="H6071" s="38"/>
      <c r="S6071" s="37"/>
      <c r="U6071" s="61"/>
      <c r="V6071" s="61"/>
      <c r="AF6071" s="64"/>
    </row>
    <row r="6072" spans="1:33">
      <c r="A6072" s="37"/>
      <c r="C6072" s="59"/>
      <c r="E6072" s="60"/>
      <c r="F6072" s="60"/>
      <c r="G6072" s="60"/>
      <c r="H6072" s="38"/>
      <c r="S6072" s="37"/>
      <c r="U6072" s="61"/>
      <c r="V6072" s="61"/>
      <c r="AF6072" s="64"/>
    </row>
    <row r="6073" spans="1:33">
      <c r="A6073" s="37"/>
      <c r="C6073" s="59"/>
      <c r="E6073" s="60"/>
      <c r="F6073" s="60"/>
      <c r="G6073" s="60"/>
      <c r="H6073" s="38"/>
      <c r="S6073" s="37"/>
      <c r="U6073" s="61"/>
      <c r="V6073" s="61"/>
      <c r="AF6073" s="64"/>
    </row>
    <row r="6074" spans="1:33">
      <c r="A6074" s="37"/>
      <c r="C6074" s="59"/>
      <c r="E6074" s="60"/>
      <c r="F6074" s="60"/>
      <c r="G6074" s="60"/>
      <c r="H6074" s="38"/>
      <c r="S6074" s="37"/>
      <c r="U6074" s="61"/>
      <c r="V6074" s="61"/>
      <c r="AF6074" s="64"/>
    </row>
    <row r="6075" spans="1:33">
      <c r="A6075" s="37"/>
      <c r="C6075" s="59"/>
      <c r="E6075" s="60"/>
      <c r="F6075" s="60"/>
      <c r="G6075" s="60"/>
      <c r="H6075" s="38"/>
      <c r="S6075" s="37"/>
      <c r="U6075" s="61"/>
      <c r="V6075" s="61"/>
      <c r="AF6075" s="64"/>
      <c r="AG6075" s="64"/>
    </row>
    <row r="6076" spans="1:33">
      <c r="A6076" s="58"/>
      <c r="C6076" s="59"/>
      <c r="E6076" s="60"/>
      <c r="F6076" s="60"/>
      <c r="G6076" s="60"/>
      <c r="H6076" s="38"/>
      <c r="S6076" s="37"/>
      <c r="U6076" s="61"/>
      <c r="V6076" s="61"/>
      <c r="AF6076" s="64"/>
      <c r="AG6076" s="64"/>
    </row>
    <row r="6077" spans="1:33">
      <c r="A6077" s="58"/>
      <c r="C6077" s="59"/>
      <c r="E6077" s="60"/>
      <c r="F6077" s="60"/>
      <c r="G6077" s="60"/>
      <c r="H6077" s="38"/>
      <c r="S6077" s="37"/>
      <c r="U6077" s="61"/>
      <c r="V6077" s="61"/>
      <c r="AF6077" s="64"/>
      <c r="AG6077" s="64"/>
    </row>
    <row r="6078" spans="1:33">
      <c r="A6078" s="58"/>
      <c r="C6078" s="59"/>
      <c r="E6078" s="60"/>
      <c r="F6078" s="60"/>
      <c r="G6078" s="60"/>
      <c r="H6078" s="38"/>
      <c r="S6078" s="37"/>
      <c r="U6078" s="61"/>
      <c r="V6078" s="61"/>
      <c r="AF6078" s="64"/>
      <c r="AG6078" s="69"/>
    </row>
    <row r="6079" spans="1:33">
      <c r="A6079" s="58"/>
      <c r="C6079" s="59"/>
      <c r="E6079" s="60"/>
      <c r="F6079" s="60"/>
      <c r="G6079" s="60"/>
      <c r="H6079" s="38"/>
      <c r="S6079" s="37"/>
      <c r="U6079" s="61"/>
      <c r="V6079" s="61"/>
      <c r="AF6079" s="64"/>
      <c r="AG6079" s="69"/>
    </row>
    <row r="6080" spans="1:33">
      <c r="A6080" s="58"/>
      <c r="C6080" s="59"/>
      <c r="E6080" s="60"/>
      <c r="F6080" s="60"/>
      <c r="G6080" s="60"/>
      <c r="H6080" s="38"/>
      <c r="S6080" s="37"/>
      <c r="U6080" s="61"/>
      <c r="V6080" s="61"/>
      <c r="AF6080" s="64"/>
      <c r="AG6080" s="69"/>
    </row>
    <row r="6081" spans="1:33">
      <c r="A6081" s="58"/>
      <c r="C6081" s="59"/>
      <c r="E6081" s="60"/>
      <c r="F6081" s="60"/>
      <c r="G6081" s="60"/>
      <c r="H6081" s="38"/>
      <c r="U6081" s="61"/>
      <c r="V6081" s="61"/>
      <c r="AF6081" s="64"/>
      <c r="AG6081" s="69"/>
    </row>
    <row r="6082" spans="1:33">
      <c r="A6082" s="58"/>
      <c r="C6082" s="59"/>
      <c r="E6082" s="60"/>
      <c r="F6082" s="60"/>
      <c r="G6082" s="60"/>
      <c r="H6082" s="38"/>
      <c r="U6082" s="61"/>
      <c r="V6082" s="61"/>
      <c r="AF6082" s="64"/>
      <c r="AG6082" s="69"/>
    </row>
    <row r="6083" spans="1:33">
      <c r="A6083" s="58"/>
      <c r="C6083" s="59"/>
      <c r="E6083" s="60"/>
      <c r="F6083" s="60"/>
      <c r="G6083" s="60"/>
      <c r="H6083" s="38"/>
      <c r="U6083" s="61"/>
      <c r="V6083" s="61"/>
      <c r="AD6083" s="64"/>
      <c r="AE6083" s="64"/>
      <c r="AF6083" s="64"/>
      <c r="AG6083" s="69"/>
    </row>
    <row r="6084" spans="1:33">
      <c r="A6084" s="58"/>
      <c r="C6084" s="59"/>
      <c r="E6084" s="60"/>
      <c r="F6084" s="60"/>
      <c r="G6084" s="60"/>
      <c r="H6084" s="38"/>
      <c r="N6084" s="37"/>
      <c r="S6084" s="37"/>
      <c r="U6084" s="61"/>
      <c r="V6084" s="61"/>
      <c r="AD6084" s="64"/>
      <c r="AE6084" s="64"/>
      <c r="AF6084" s="64"/>
    </row>
    <row r="6085" spans="1:33">
      <c r="A6085" s="58"/>
      <c r="C6085" s="59"/>
      <c r="E6085" s="60"/>
      <c r="F6085" s="60"/>
      <c r="G6085" s="60"/>
      <c r="H6085" s="38"/>
      <c r="N6085" s="37"/>
      <c r="S6085" s="37"/>
      <c r="U6085" s="61"/>
      <c r="V6085" s="61"/>
      <c r="AF6085" s="64"/>
      <c r="AG6085" s="69"/>
    </row>
    <row r="6086" spans="1:33">
      <c r="A6086" s="58"/>
      <c r="C6086" s="59"/>
      <c r="E6086" s="60"/>
      <c r="F6086" s="60"/>
      <c r="G6086" s="60"/>
      <c r="H6086" s="38"/>
      <c r="N6086" s="37"/>
      <c r="S6086" s="37"/>
      <c r="U6086" s="61"/>
      <c r="V6086" s="61"/>
      <c r="AF6086" s="64"/>
      <c r="AG6086" s="69"/>
    </row>
    <row r="6087" spans="1:33">
      <c r="A6087" s="58"/>
      <c r="C6087" s="59"/>
      <c r="E6087" s="60"/>
      <c r="F6087" s="60"/>
      <c r="G6087" s="60"/>
      <c r="H6087" s="38"/>
      <c r="N6087" s="37"/>
      <c r="S6087" s="37"/>
      <c r="U6087" s="61"/>
      <c r="V6087" s="61"/>
      <c r="AD6087" s="64"/>
      <c r="AE6087" s="64"/>
      <c r="AF6087" s="64"/>
      <c r="AG6087" s="69"/>
    </row>
    <row r="6088" spans="1:33">
      <c r="A6088" s="58"/>
      <c r="C6088" s="59"/>
      <c r="E6088" s="60"/>
      <c r="F6088" s="60"/>
      <c r="G6088" s="60"/>
      <c r="H6088" s="38"/>
      <c r="N6088" s="37"/>
      <c r="S6088" s="37"/>
      <c r="U6088" s="61"/>
      <c r="V6088" s="61"/>
      <c r="AF6088" s="64"/>
    </row>
    <row r="6089" spans="1:33">
      <c r="A6089" s="58"/>
      <c r="C6089" s="59"/>
      <c r="E6089" s="60"/>
      <c r="F6089" s="60"/>
      <c r="G6089" s="60"/>
      <c r="H6089" s="38"/>
      <c r="N6089" s="37"/>
      <c r="S6089" s="37"/>
      <c r="U6089" s="61"/>
      <c r="V6089" s="61"/>
      <c r="AF6089" s="64"/>
    </row>
    <row r="6090" spans="1:33">
      <c r="A6090" s="58"/>
      <c r="C6090" s="59"/>
      <c r="E6090" s="60"/>
      <c r="F6090" s="60"/>
      <c r="G6090" s="60"/>
      <c r="H6090" s="38"/>
      <c r="N6090" s="37"/>
      <c r="S6090" s="37"/>
      <c r="U6090" s="61"/>
      <c r="V6090" s="61"/>
      <c r="AF6090" s="64"/>
    </row>
    <row r="6091" spans="1:33">
      <c r="A6091" s="58"/>
      <c r="C6091" s="59"/>
      <c r="E6091" s="60"/>
      <c r="F6091" s="60"/>
      <c r="G6091" s="60"/>
      <c r="H6091" s="38"/>
      <c r="N6091" s="37"/>
      <c r="S6091" s="37"/>
      <c r="U6091" s="61"/>
      <c r="V6091" s="61"/>
      <c r="AF6091" s="64"/>
    </row>
    <row r="6092" spans="1:33">
      <c r="A6092" s="58"/>
      <c r="C6092" s="59"/>
      <c r="E6092" s="60"/>
      <c r="F6092" s="60"/>
      <c r="G6092" s="60"/>
      <c r="H6092" s="38"/>
      <c r="N6092" s="37"/>
      <c r="S6092" s="37"/>
      <c r="U6092" s="61"/>
      <c r="V6092" s="61"/>
      <c r="AF6092" s="64"/>
    </row>
    <row r="6093" spans="1:33">
      <c r="A6093" s="58"/>
      <c r="C6093" s="59"/>
      <c r="E6093" s="60"/>
      <c r="F6093" s="60"/>
      <c r="G6093" s="60"/>
      <c r="H6093" s="38"/>
      <c r="N6093" s="37"/>
      <c r="S6093" s="37"/>
      <c r="U6093" s="61"/>
      <c r="V6093" s="61"/>
      <c r="AF6093" s="64"/>
    </row>
    <row r="6094" spans="1:33">
      <c r="A6094" s="58"/>
      <c r="C6094" s="59"/>
      <c r="E6094" s="60"/>
      <c r="F6094" s="60"/>
      <c r="G6094" s="60"/>
      <c r="H6094" s="38"/>
      <c r="N6094" s="37"/>
      <c r="S6094" s="37"/>
      <c r="U6094" s="61"/>
      <c r="V6094" s="61"/>
      <c r="AF6094" s="64"/>
    </row>
    <row r="6095" spans="1:33">
      <c r="A6095" s="58"/>
      <c r="C6095" s="59"/>
      <c r="E6095" s="60"/>
      <c r="F6095" s="60"/>
      <c r="G6095" s="60"/>
      <c r="H6095" s="38"/>
      <c r="N6095" s="37"/>
      <c r="S6095" s="37"/>
      <c r="U6095" s="61"/>
      <c r="V6095" s="61"/>
      <c r="AF6095" s="64"/>
    </row>
    <row r="6096" spans="1:33">
      <c r="A6096" s="58"/>
      <c r="C6096" s="59"/>
      <c r="E6096" s="60"/>
      <c r="F6096" s="60"/>
      <c r="G6096" s="60"/>
      <c r="H6096" s="38"/>
      <c r="N6096" s="37"/>
      <c r="S6096" s="37"/>
      <c r="U6096" s="61"/>
      <c r="V6096" s="61"/>
      <c r="AF6096" s="64"/>
      <c r="AG6096" s="64"/>
    </row>
    <row r="6097" spans="1:33">
      <c r="A6097" s="58"/>
      <c r="C6097" s="59"/>
      <c r="E6097" s="60"/>
      <c r="F6097" s="60"/>
      <c r="G6097" s="60"/>
      <c r="H6097" s="38"/>
      <c r="N6097" s="37"/>
      <c r="S6097" s="37"/>
      <c r="U6097" s="61"/>
      <c r="V6097" s="61"/>
      <c r="AF6097" s="64"/>
      <c r="AG6097" s="64"/>
    </row>
    <row r="6098" spans="1:33">
      <c r="A6098" s="58"/>
      <c r="C6098" s="59"/>
      <c r="E6098" s="60"/>
      <c r="F6098" s="60"/>
      <c r="G6098" s="60"/>
      <c r="H6098" s="38"/>
      <c r="N6098" s="37"/>
      <c r="S6098" s="37"/>
      <c r="U6098" s="61"/>
      <c r="V6098" s="61"/>
      <c r="AF6098" s="64"/>
    </row>
    <row r="6099" spans="1:33">
      <c r="A6099" s="58"/>
      <c r="C6099" s="59"/>
      <c r="E6099" s="60"/>
      <c r="F6099" s="60"/>
      <c r="G6099" s="60"/>
      <c r="H6099" s="38"/>
      <c r="N6099" s="37"/>
      <c r="S6099" s="37"/>
      <c r="U6099" s="61"/>
      <c r="V6099" s="61"/>
      <c r="AF6099" s="64"/>
    </row>
    <row r="6100" spans="1:33">
      <c r="A6100" s="58"/>
      <c r="C6100" s="59"/>
      <c r="E6100" s="60"/>
      <c r="F6100" s="60"/>
      <c r="G6100" s="60"/>
      <c r="H6100" s="38"/>
      <c r="N6100" s="37"/>
      <c r="S6100" s="37"/>
      <c r="U6100" s="61"/>
      <c r="V6100" s="61"/>
      <c r="AF6100" s="64"/>
    </row>
    <row r="6101" spans="1:33">
      <c r="A6101" s="58"/>
      <c r="C6101" s="59"/>
      <c r="E6101" s="60"/>
      <c r="F6101" s="60"/>
      <c r="G6101" s="60"/>
      <c r="H6101" s="38"/>
      <c r="N6101" s="37"/>
      <c r="S6101" s="37"/>
      <c r="U6101" s="61"/>
      <c r="V6101" s="61"/>
      <c r="AF6101" s="64"/>
    </row>
    <row r="6102" spans="1:33">
      <c r="A6102" s="58"/>
      <c r="C6102" s="59"/>
      <c r="E6102" s="60"/>
      <c r="F6102" s="60"/>
      <c r="G6102" s="60"/>
      <c r="H6102" s="38"/>
      <c r="N6102" s="37"/>
      <c r="S6102" s="37"/>
      <c r="U6102" s="61"/>
      <c r="V6102" s="61"/>
      <c r="AF6102" s="64"/>
    </row>
    <row r="6103" spans="1:33">
      <c r="A6103" s="58"/>
      <c r="C6103" s="59"/>
      <c r="E6103" s="60"/>
      <c r="F6103" s="60"/>
      <c r="G6103" s="60"/>
      <c r="H6103" s="38"/>
      <c r="N6103" s="37"/>
      <c r="S6103" s="37"/>
      <c r="U6103" s="61"/>
      <c r="V6103" s="61"/>
      <c r="AF6103" s="64"/>
    </row>
    <row r="6104" spans="1:33">
      <c r="A6104" s="58"/>
      <c r="C6104" s="59"/>
      <c r="E6104" s="60"/>
      <c r="F6104" s="60"/>
      <c r="G6104" s="60"/>
      <c r="H6104" s="38"/>
      <c r="N6104" s="37"/>
      <c r="S6104" s="37"/>
      <c r="U6104" s="61"/>
      <c r="V6104" s="61"/>
      <c r="AF6104" s="64"/>
    </row>
    <row r="6105" spans="1:33">
      <c r="A6105" s="58"/>
      <c r="C6105" s="59"/>
      <c r="E6105" s="60"/>
      <c r="F6105" s="60"/>
      <c r="G6105" s="60"/>
      <c r="H6105" s="38"/>
      <c r="N6105" s="37"/>
      <c r="S6105" s="37"/>
      <c r="U6105" s="61"/>
      <c r="V6105" s="61"/>
      <c r="AD6105" s="64"/>
      <c r="AE6105" s="64"/>
      <c r="AF6105" s="64"/>
    </row>
    <row r="6106" spans="1:33">
      <c r="A6106" s="58"/>
      <c r="C6106" s="59"/>
      <c r="E6106" s="60"/>
      <c r="F6106" s="60"/>
      <c r="G6106" s="60"/>
      <c r="H6106" s="38"/>
      <c r="N6106" s="37"/>
      <c r="S6106" s="37"/>
      <c r="U6106" s="61"/>
      <c r="V6106" s="61"/>
      <c r="AF6106" s="64"/>
      <c r="AG6106" s="69"/>
    </row>
    <row r="6107" spans="1:33">
      <c r="A6107" s="58"/>
      <c r="C6107" s="59"/>
      <c r="E6107" s="60"/>
      <c r="F6107" s="60"/>
      <c r="G6107" s="60"/>
      <c r="H6107" s="38"/>
      <c r="N6107" s="37"/>
      <c r="S6107" s="37"/>
      <c r="U6107" s="61"/>
      <c r="V6107" s="61"/>
      <c r="AF6107" s="64"/>
      <c r="AG6107" s="69"/>
    </row>
    <row r="6108" spans="1:33">
      <c r="A6108" s="58"/>
      <c r="C6108" s="59"/>
      <c r="E6108" s="60"/>
      <c r="F6108" s="60"/>
      <c r="G6108" s="60"/>
      <c r="H6108" s="38"/>
      <c r="N6108" s="37"/>
      <c r="S6108" s="37"/>
      <c r="U6108" s="61"/>
      <c r="V6108" s="61"/>
      <c r="AF6108" s="64"/>
      <c r="AG6108" s="69"/>
    </row>
    <row r="6109" spans="1:33">
      <c r="A6109" s="58"/>
      <c r="C6109" s="59"/>
      <c r="E6109" s="60"/>
      <c r="F6109" s="60"/>
      <c r="G6109" s="60"/>
      <c r="H6109" s="38"/>
      <c r="N6109" s="37"/>
      <c r="S6109" s="37"/>
      <c r="U6109" s="61"/>
      <c r="V6109" s="61"/>
      <c r="AF6109" s="64"/>
      <c r="AG6109" s="69"/>
    </row>
    <row r="6110" spans="1:33">
      <c r="A6110" s="58"/>
      <c r="C6110" s="59"/>
      <c r="E6110" s="60"/>
      <c r="F6110" s="60"/>
      <c r="G6110" s="60"/>
      <c r="H6110" s="38"/>
      <c r="N6110" s="37"/>
      <c r="S6110" s="37"/>
      <c r="U6110" s="61"/>
      <c r="V6110" s="61"/>
      <c r="AF6110" s="64"/>
      <c r="AG6110" s="69"/>
    </row>
    <row r="6111" spans="1:33">
      <c r="A6111" s="58"/>
      <c r="C6111" s="59"/>
      <c r="E6111" s="60"/>
      <c r="F6111" s="60"/>
      <c r="G6111" s="60"/>
      <c r="H6111" s="38"/>
      <c r="N6111" s="37"/>
      <c r="S6111" s="37"/>
      <c r="U6111" s="61"/>
      <c r="V6111" s="61"/>
      <c r="AF6111" s="64"/>
      <c r="AG6111" s="69"/>
    </row>
    <row r="6112" spans="1:33">
      <c r="A6112" s="58"/>
      <c r="C6112" s="59"/>
      <c r="E6112" s="60"/>
      <c r="F6112" s="60"/>
      <c r="G6112" s="60"/>
      <c r="H6112" s="38"/>
      <c r="U6112" s="61"/>
      <c r="V6112" s="61"/>
      <c r="AF6112" s="64"/>
      <c r="AG6112" s="69"/>
    </row>
    <row r="6113" spans="1:33">
      <c r="A6113" s="58"/>
      <c r="C6113" s="59"/>
      <c r="E6113" s="60"/>
      <c r="F6113" s="60"/>
      <c r="G6113" s="60"/>
      <c r="H6113" s="38"/>
      <c r="U6113" s="61"/>
      <c r="V6113" s="61"/>
      <c r="AF6113" s="64"/>
      <c r="AG6113" s="69"/>
    </row>
    <row r="6114" spans="1:33">
      <c r="A6114" s="58"/>
      <c r="C6114" s="59"/>
      <c r="E6114" s="60"/>
      <c r="F6114" s="60"/>
      <c r="G6114" s="60"/>
      <c r="H6114" s="38"/>
      <c r="U6114" s="61"/>
      <c r="V6114" s="61"/>
      <c r="AF6114" s="64"/>
      <c r="AG6114" s="69"/>
    </row>
    <row r="6115" spans="1:33">
      <c r="A6115" s="58"/>
      <c r="C6115" s="59"/>
      <c r="E6115" s="60"/>
      <c r="F6115" s="60"/>
      <c r="G6115" s="60"/>
      <c r="H6115" s="38"/>
      <c r="U6115" s="61"/>
      <c r="V6115" s="61"/>
      <c r="AF6115" s="64"/>
      <c r="AG6115" s="69"/>
    </row>
    <row r="6116" spans="1:33">
      <c r="A6116" s="58"/>
      <c r="C6116" s="59"/>
      <c r="E6116" s="60"/>
      <c r="F6116" s="60"/>
      <c r="G6116" s="60"/>
      <c r="H6116" s="38"/>
      <c r="U6116" s="61"/>
      <c r="V6116" s="61"/>
      <c r="AF6116" s="64"/>
    </row>
    <row r="6117" spans="1:33">
      <c r="A6117" s="58"/>
      <c r="C6117" s="59"/>
      <c r="E6117" s="60"/>
      <c r="F6117" s="60"/>
      <c r="G6117" s="60"/>
      <c r="H6117" s="38"/>
      <c r="U6117" s="61"/>
      <c r="V6117" s="61"/>
      <c r="AF6117" s="64"/>
    </row>
    <row r="6118" spans="1:33">
      <c r="A6118" s="58"/>
      <c r="C6118" s="59"/>
      <c r="E6118" s="60"/>
      <c r="F6118" s="60"/>
      <c r="G6118" s="60"/>
      <c r="H6118" s="38"/>
      <c r="U6118" s="61"/>
      <c r="V6118" s="61"/>
      <c r="AF6118" s="64"/>
    </row>
    <row r="6119" spans="1:33">
      <c r="A6119" s="58"/>
      <c r="C6119" s="59"/>
      <c r="E6119" s="60"/>
      <c r="F6119" s="60"/>
      <c r="G6119" s="60"/>
      <c r="H6119" s="38"/>
      <c r="U6119" s="61"/>
      <c r="V6119" s="61"/>
      <c r="AF6119" s="64"/>
    </row>
    <row r="6120" spans="1:33">
      <c r="A6120" s="58"/>
      <c r="C6120" s="59"/>
      <c r="E6120" s="60"/>
      <c r="F6120" s="60"/>
      <c r="G6120" s="60"/>
      <c r="H6120" s="38"/>
      <c r="U6120" s="61"/>
      <c r="V6120" s="61"/>
      <c r="AF6120" s="64"/>
    </row>
    <row r="6121" spans="1:33">
      <c r="A6121" s="58"/>
      <c r="C6121" s="59"/>
      <c r="E6121" s="60"/>
      <c r="F6121" s="60"/>
      <c r="G6121" s="60"/>
      <c r="H6121" s="38"/>
      <c r="U6121" s="61"/>
      <c r="V6121" s="61"/>
      <c r="AF6121" s="64"/>
    </row>
    <row r="6122" spans="1:33">
      <c r="A6122" s="58"/>
      <c r="C6122" s="59"/>
      <c r="E6122" s="60"/>
      <c r="F6122" s="60"/>
      <c r="G6122" s="60"/>
      <c r="H6122" s="38"/>
      <c r="U6122" s="61"/>
      <c r="V6122" s="61"/>
      <c r="AF6122" s="64"/>
    </row>
    <row r="6123" spans="1:33">
      <c r="A6123" s="58"/>
      <c r="C6123" s="59"/>
      <c r="E6123" s="60"/>
      <c r="F6123" s="60"/>
      <c r="G6123" s="60"/>
      <c r="H6123" s="38"/>
      <c r="U6123" s="61"/>
      <c r="V6123" s="61"/>
      <c r="AF6123" s="64"/>
    </row>
    <row r="6124" spans="1:33">
      <c r="A6124" s="58"/>
      <c r="C6124" s="59"/>
      <c r="E6124" s="60"/>
      <c r="F6124" s="60"/>
      <c r="G6124" s="60"/>
      <c r="H6124" s="38"/>
      <c r="U6124" s="61"/>
      <c r="V6124" s="61"/>
      <c r="AF6124" s="64"/>
    </row>
    <row r="6125" spans="1:33">
      <c r="A6125" s="58"/>
      <c r="C6125" s="59"/>
      <c r="E6125" s="60"/>
      <c r="F6125" s="60"/>
      <c r="G6125" s="60"/>
      <c r="H6125" s="38"/>
      <c r="U6125" s="61"/>
      <c r="V6125" s="61"/>
      <c r="AF6125" s="64"/>
    </row>
    <row r="6126" spans="1:33">
      <c r="A6126" s="58"/>
      <c r="C6126" s="59"/>
      <c r="E6126" s="60"/>
      <c r="F6126" s="60"/>
      <c r="G6126" s="60"/>
      <c r="H6126" s="38"/>
      <c r="U6126" s="61"/>
      <c r="V6126" s="61"/>
      <c r="AF6126" s="64"/>
    </row>
    <row r="6127" spans="1:33">
      <c r="A6127" s="58"/>
      <c r="C6127" s="59"/>
      <c r="E6127" s="60"/>
      <c r="F6127" s="60"/>
      <c r="G6127" s="60"/>
      <c r="H6127" s="38"/>
      <c r="U6127" s="61"/>
      <c r="V6127" s="61"/>
      <c r="AF6127" s="64"/>
    </row>
    <row r="6128" spans="1:33">
      <c r="A6128" s="37"/>
      <c r="C6128" s="59"/>
      <c r="E6128" s="60"/>
      <c r="F6128" s="60"/>
      <c r="G6128" s="60"/>
      <c r="H6128" s="38"/>
      <c r="U6128" s="61"/>
      <c r="V6128" s="61"/>
      <c r="AF6128" s="64"/>
    </row>
    <row r="6129" spans="1:32">
      <c r="A6129" s="37"/>
      <c r="C6129" s="59"/>
      <c r="E6129" s="60"/>
      <c r="F6129" s="60"/>
      <c r="G6129" s="60"/>
      <c r="H6129" s="38"/>
      <c r="U6129" s="61"/>
      <c r="V6129" s="61"/>
      <c r="AF6129" s="64"/>
    </row>
    <row r="6130" spans="1:32">
      <c r="A6130" s="37"/>
      <c r="C6130" s="59"/>
      <c r="E6130" s="60"/>
      <c r="F6130" s="60"/>
      <c r="G6130" s="60"/>
      <c r="H6130" s="38"/>
      <c r="U6130" s="61"/>
      <c r="V6130" s="61"/>
      <c r="AF6130" s="64"/>
    </row>
    <row r="6131" spans="1:32">
      <c r="A6131" s="37"/>
      <c r="C6131" s="59"/>
      <c r="E6131" s="60"/>
      <c r="F6131" s="60"/>
      <c r="G6131" s="60"/>
      <c r="H6131" s="38"/>
      <c r="U6131" s="61"/>
      <c r="V6131" s="61"/>
      <c r="AF6131" s="64"/>
    </row>
    <row r="6132" spans="1:32">
      <c r="A6132" s="37"/>
      <c r="C6132" s="59"/>
      <c r="E6132" s="60"/>
      <c r="F6132" s="60"/>
      <c r="G6132" s="60"/>
      <c r="H6132" s="38"/>
      <c r="U6132" s="61"/>
      <c r="V6132" s="61"/>
      <c r="AF6132" s="64"/>
    </row>
    <row r="6133" spans="1:32">
      <c r="A6133" s="37"/>
      <c r="C6133" s="59"/>
      <c r="E6133" s="60"/>
      <c r="F6133" s="60"/>
      <c r="G6133" s="60"/>
      <c r="H6133" s="38"/>
      <c r="U6133" s="61"/>
      <c r="V6133" s="61"/>
      <c r="AF6133" s="64"/>
    </row>
    <row r="6134" spans="1:32">
      <c r="A6134" s="37"/>
      <c r="C6134" s="59"/>
      <c r="E6134" s="60"/>
      <c r="F6134" s="60"/>
      <c r="G6134" s="60"/>
      <c r="H6134" s="38"/>
      <c r="U6134" s="61"/>
      <c r="V6134" s="61"/>
      <c r="AD6134" s="64"/>
      <c r="AE6134" s="64"/>
      <c r="AF6134" s="64"/>
    </row>
    <row r="6135" spans="1:32">
      <c r="A6135" s="37"/>
      <c r="C6135" s="59"/>
      <c r="E6135" s="60"/>
      <c r="F6135" s="60"/>
      <c r="G6135" s="60"/>
      <c r="H6135" s="38"/>
      <c r="U6135" s="61"/>
      <c r="V6135" s="61"/>
      <c r="AD6135" s="64"/>
      <c r="AE6135" s="64"/>
      <c r="AF6135" s="64"/>
    </row>
    <row r="6136" spans="1:32">
      <c r="A6136" s="37"/>
      <c r="C6136" s="59"/>
      <c r="E6136" s="60"/>
      <c r="F6136" s="60"/>
      <c r="G6136" s="60"/>
      <c r="H6136" s="38"/>
      <c r="U6136" s="61"/>
      <c r="V6136" s="61"/>
      <c r="AD6136" s="64"/>
      <c r="AE6136" s="64"/>
      <c r="AF6136" s="64"/>
    </row>
    <row r="6137" spans="1:32">
      <c r="A6137" s="37"/>
      <c r="C6137" s="59"/>
      <c r="E6137" s="60"/>
      <c r="F6137" s="60"/>
      <c r="G6137" s="60"/>
      <c r="H6137" s="38"/>
      <c r="U6137" s="61"/>
      <c r="V6137" s="61"/>
      <c r="AD6137" s="64"/>
      <c r="AE6137" s="64"/>
      <c r="AF6137" s="64"/>
    </row>
    <row r="6138" spans="1:32">
      <c r="A6138" s="37"/>
      <c r="C6138" s="59"/>
      <c r="E6138" s="60"/>
      <c r="F6138" s="60"/>
      <c r="G6138" s="60"/>
      <c r="H6138" s="38"/>
      <c r="U6138" s="61"/>
      <c r="V6138" s="61"/>
      <c r="AD6138" s="64"/>
      <c r="AE6138" s="64"/>
      <c r="AF6138" s="64"/>
    </row>
    <row r="6139" spans="1:32">
      <c r="A6139" s="37"/>
      <c r="C6139" s="59"/>
      <c r="E6139" s="60"/>
      <c r="F6139" s="60"/>
      <c r="G6139" s="60"/>
      <c r="H6139" s="38"/>
      <c r="U6139" s="61"/>
      <c r="V6139" s="61"/>
      <c r="AD6139" s="64"/>
      <c r="AE6139" s="64"/>
      <c r="AF6139" s="64"/>
    </row>
    <row r="6140" spans="1:32">
      <c r="A6140" s="37"/>
      <c r="C6140" s="59"/>
      <c r="E6140" s="60"/>
      <c r="F6140" s="60"/>
      <c r="G6140" s="60"/>
      <c r="H6140" s="38"/>
      <c r="U6140" s="61"/>
      <c r="V6140" s="61"/>
      <c r="AD6140" s="64"/>
      <c r="AE6140" s="64"/>
      <c r="AF6140" s="64"/>
    </row>
    <row r="6141" spans="1:32">
      <c r="A6141" s="37"/>
      <c r="C6141" s="59"/>
      <c r="E6141" s="60"/>
      <c r="F6141" s="60"/>
      <c r="G6141" s="60"/>
      <c r="H6141" s="38"/>
      <c r="U6141" s="61"/>
      <c r="V6141" s="61"/>
      <c r="AD6141" s="64"/>
      <c r="AE6141" s="64"/>
      <c r="AF6141" s="64"/>
    </row>
    <row r="6142" spans="1:32">
      <c r="A6142" s="37"/>
      <c r="C6142" s="59"/>
      <c r="E6142" s="60"/>
      <c r="F6142" s="60"/>
      <c r="G6142" s="60"/>
      <c r="H6142" s="38"/>
      <c r="U6142" s="61"/>
      <c r="V6142" s="61"/>
      <c r="AD6142" s="64"/>
      <c r="AE6142" s="64"/>
      <c r="AF6142" s="64"/>
    </row>
    <row r="6143" spans="1:32">
      <c r="A6143" s="37"/>
      <c r="C6143" s="59"/>
      <c r="E6143" s="60"/>
      <c r="F6143" s="60"/>
      <c r="G6143" s="60"/>
      <c r="H6143" s="38"/>
      <c r="U6143" s="61"/>
      <c r="V6143" s="61"/>
      <c r="AF6143" s="64"/>
    </row>
    <row r="6144" spans="1:32">
      <c r="A6144" s="37"/>
      <c r="C6144" s="59"/>
      <c r="E6144" s="60"/>
      <c r="F6144" s="60"/>
      <c r="G6144" s="60"/>
      <c r="H6144" s="38"/>
      <c r="U6144" s="61"/>
      <c r="V6144" s="61"/>
      <c r="AD6144" s="64"/>
      <c r="AE6144" s="64"/>
      <c r="AF6144" s="64"/>
    </row>
    <row r="6145" spans="1:33">
      <c r="A6145" s="37"/>
      <c r="C6145" s="59"/>
      <c r="E6145" s="60"/>
      <c r="F6145" s="60"/>
      <c r="G6145" s="60"/>
      <c r="H6145" s="38"/>
      <c r="U6145" s="61"/>
      <c r="V6145" s="61"/>
      <c r="AF6145" s="64"/>
    </row>
    <row r="6146" spans="1:33">
      <c r="A6146" s="37"/>
      <c r="C6146" s="59"/>
      <c r="E6146" s="60"/>
      <c r="F6146" s="60"/>
      <c r="G6146" s="60"/>
      <c r="H6146" s="38"/>
      <c r="U6146" s="61"/>
      <c r="V6146" s="61"/>
      <c r="AD6146" s="64"/>
      <c r="AE6146" s="64"/>
      <c r="AF6146" s="64"/>
      <c r="AG6146" s="69"/>
    </row>
    <row r="6147" spans="1:33">
      <c r="A6147" s="37"/>
      <c r="C6147" s="59"/>
      <c r="E6147" s="60"/>
      <c r="F6147" s="60"/>
      <c r="G6147" s="60"/>
      <c r="H6147" s="38"/>
      <c r="U6147" s="61"/>
      <c r="V6147" s="61"/>
      <c r="AD6147" s="64"/>
      <c r="AE6147" s="64"/>
      <c r="AF6147" s="64"/>
      <c r="AG6147" s="69"/>
    </row>
    <row r="6148" spans="1:33">
      <c r="A6148" s="37"/>
      <c r="C6148" s="59"/>
      <c r="E6148" s="60"/>
      <c r="F6148" s="60"/>
      <c r="G6148" s="60"/>
      <c r="H6148" s="38"/>
      <c r="U6148" s="61"/>
      <c r="V6148" s="61"/>
      <c r="AD6148" s="64"/>
      <c r="AE6148" s="64"/>
      <c r="AF6148" s="64"/>
      <c r="AG6148" s="69"/>
    </row>
    <row r="6149" spans="1:33">
      <c r="A6149" s="37"/>
      <c r="C6149" s="59"/>
      <c r="E6149" s="60"/>
      <c r="F6149" s="60"/>
      <c r="G6149" s="60"/>
      <c r="H6149" s="38"/>
      <c r="U6149" s="61"/>
      <c r="V6149" s="61"/>
      <c r="AF6149" s="64"/>
      <c r="AG6149" s="64"/>
    </row>
    <row r="6150" spans="1:33">
      <c r="A6150" s="37"/>
      <c r="C6150" s="59"/>
      <c r="E6150" s="60"/>
      <c r="F6150" s="60"/>
      <c r="G6150" s="60"/>
      <c r="H6150" s="38"/>
      <c r="U6150" s="61"/>
      <c r="V6150" s="61"/>
      <c r="AF6150" s="64"/>
    </row>
    <row r="6151" spans="1:33">
      <c r="A6151" s="37"/>
      <c r="C6151" s="59"/>
      <c r="E6151" s="60"/>
      <c r="F6151" s="60"/>
      <c r="G6151" s="60"/>
      <c r="H6151" s="38"/>
      <c r="U6151" s="61"/>
      <c r="V6151" s="61"/>
      <c r="AD6151" s="64"/>
      <c r="AE6151" s="64"/>
      <c r="AF6151" s="64"/>
    </row>
    <row r="6152" spans="1:33">
      <c r="A6152" s="37"/>
      <c r="C6152" s="59"/>
      <c r="E6152" s="60"/>
      <c r="F6152" s="60"/>
      <c r="G6152" s="60"/>
      <c r="H6152" s="38"/>
      <c r="U6152" s="61"/>
      <c r="V6152" s="61"/>
      <c r="AD6152" s="64"/>
      <c r="AE6152" s="64"/>
      <c r="AF6152" s="64"/>
    </row>
    <row r="6153" spans="1:33">
      <c r="A6153" s="37"/>
      <c r="C6153" s="59"/>
      <c r="E6153" s="60"/>
      <c r="F6153" s="60"/>
      <c r="G6153" s="60"/>
      <c r="H6153" s="38"/>
      <c r="U6153" s="61"/>
      <c r="V6153" s="61"/>
      <c r="AD6153" s="64"/>
      <c r="AE6153" s="64"/>
      <c r="AF6153" s="64"/>
    </row>
    <row r="6154" spans="1:33">
      <c r="A6154" s="37"/>
      <c r="C6154" s="59"/>
      <c r="E6154" s="60"/>
      <c r="F6154" s="60"/>
      <c r="G6154" s="60"/>
      <c r="H6154" s="38"/>
      <c r="U6154" s="61"/>
      <c r="V6154" s="61"/>
      <c r="AD6154" s="64"/>
      <c r="AE6154" s="64"/>
      <c r="AF6154" s="64"/>
    </row>
    <row r="6155" spans="1:33">
      <c r="A6155" s="37"/>
      <c r="C6155" s="59"/>
      <c r="E6155" s="60"/>
      <c r="F6155" s="60"/>
      <c r="G6155" s="60"/>
      <c r="H6155" s="38"/>
      <c r="U6155" s="61"/>
      <c r="V6155" s="61"/>
      <c r="AD6155" s="64"/>
      <c r="AE6155" s="64"/>
      <c r="AF6155" s="64"/>
    </row>
    <row r="6156" spans="1:33">
      <c r="A6156" s="37"/>
      <c r="C6156" s="59"/>
      <c r="E6156" s="60"/>
      <c r="F6156" s="60"/>
      <c r="G6156" s="60"/>
      <c r="H6156" s="38"/>
      <c r="U6156" s="61"/>
      <c r="V6156" s="61"/>
      <c r="AD6156" s="64"/>
      <c r="AE6156" s="64"/>
      <c r="AF6156" s="64"/>
    </row>
    <row r="6157" spans="1:33">
      <c r="A6157" s="37"/>
      <c r="C6157" s="59"/>
      <c r="E6157" s="60"/>
      <c r="F6157" s="60"/>
      <c r="G6157" s="60"/>
      <c r="H6157" s="38"/>
      <c r="U6157" s="61"/>
      <c r="V6157" s="61"/>
      <c r="AD6157" s="64"/>
      <c r="AE6157" s="64"/>
      <c r="AF6157" s="64"/>
    </row>
    <row r="6158" spans="1:33">
      <c r="A6158" s="37"/>
      <c r="C6158" s="59"/>
      <c r="E6158" s="60"/>
      <c r="F6158" s="60"/>
      <c r="G6158" s="60"/>
      <c r="H6158" s="38"/>
      <c r="U6158" s="61"/>
      <c r="V6158" s="61"/>
      <c r="AD6158" s="64"/>
      <c r="AE6158" s="64"/>
      <c r="AF6158" s="64"/>
    </row>
    <row r="6159" spans="1:33">
      <c r="A6159" s="37"/>
      <c r="C6159" s="59"/>
      <c r="D6159" s="64"/>
      <c r="E6159" s="60"/>
      <c r="F6159" s="60"/>
      <c r="G6159" s="60"/>
      <c r="H6159" s="38"/>
      <c r="S6159" s="37"/>
      <c r="U6159" s="61"/>
      <c r="V6159" s="61"/>
      <c r="AD6159" s="64"/>
      <c r="AE6159" s="64"/>
      <c r="AF6159" s="64"/>
    </row>
    <row r="6160" spans="1:33">
      <c r="A6160" s="37"/>
      <c r="C6160" s="59"/>
      <c r="D6160" s="64"/>
      <c r="E6160" s="60"/>
      <c r="F6160" s="60"/>
      <c r="G6160" s="60"/>
      <c r="H6160" s="38"/>
      <c r="S6160" s="37"/>
      <c r="U6160" s="61"/>
      <c r="V6160" s="61"/>
      <c r="AD6160" s="64"/>
      <c r="AE6160" s="64"/>
      <c r="AF6160" s="64"/>
    </row>
    <row r="6161" spans="1:33">
      <c r="A6161" s="37"/>
      <c r="C6161" s="59"/>
      <c r="D6161" s="64"/>
      <c r="E6161" s="60"/>
      <c r="F6161" s="60"/>
      <c r="G6161" s="60"/>
      <c r="H6161" s="38"/>
      <c r="S6161" s="37"/>
      <c r="U6161" s="61"/>
      <c r="V6161" s="61"/>
      <c r="AF6161" s="64"/>
      <c r="AG6161" s="69"/>
    </row>
    <row r="6162" spans="1:33">
      <c r="A6162" s="37"/>
      <c r="C6162" s="59"/>
      <c r="D6162" s="64"/>
      <c r="E6162" s="60"/>
      <c r="F6162" s="60"/>
      <c r="G6162" s="60"/>
      <c r="H6162" s="38"/>
      <c r="S6162" s="37"/>
      <c r="U6162" s="61"/>
      <c r="V6162" s="61"/>
      <c r="AF6162" s="64"/>
      <c r="AG6162" s="69"/>
    </row>
    <row r="6163" spans="1:33">
      <c r="A6163" s="37"/>
      <c r="C6163" s="59"/>
      <c r="D6163" s="64"/>
      <c r="E6163" s="60"/>
      <c r="F6163" s="60"/>
      <c r="G6163" s="60"/>
      <c r="H6163" s="38"/>
      <c r="S6163" s="37"/>
      <c r="U6163" s="61"/>
      <c r="V6163" s="61"/>
      <c r="AF6163" s="64"/>
    </row>
    <row r="6164" spans="1:33">
      <c r="A6164" s="37"/>
      <c r="C6164" s="59"/>
      <c r="D6164" s="64"/>
      <c r="E6164" s="60"/>
      <c r="F6164" s="60"/>
      <c r="G6164" s="60"/>
      <c r="H6164" s="38"/>
      <c r="S6164" s="37"/>
      <c r="U6164" s="61"/>
      <c r="V6164" s="61"/>
      <c r="AF6164" s="64"/>
    </row>
    <row r="6165" spans="1:33">
      <c r="A6165" s="37"/>
      <c r="C6165" s="59"/>
      <c r="D6165" s="64"/>
      <c r="E6165" s="60"/>
      <c r="F6165" s="60"/>
      <c r="G6165" s="60"/>
      <c r="H6165" s="38"/>
      <c r="S6165" s="37"/>
      <c r="U6165" s="61"/>
      <c r="V6165" s="61"/>
      <c r="AF6165" s="64"/>
    </row>
    <row r="6166" spans="1:33">
      <c r="A6166" s="37"/>
      <c r="C6166" s="59"/>
      <c r="D6166" s="64"/>
      <c r="E6166" s="60"/>
      <c r="F6166" s="60"/>
      <c r="G6166" s="60"/>
      <c r="H6166" s="38"/>
      <c r="S6166" s="37"/>
      <c r="U6166" s="61"/>
      <c r="V6166" s="61"/>
      <c r="AF6166" s="64"/>
    </row>
    <row r="6167" spans="1:33">
      <c r="A6167" s="37"/>
      <c r="C6167" s="59"/>
      <c r="D6167" s="64"/>
      <c r="E6167" s="60"/>
      <c r="F6167" s="60"/>
      <c r="G6167" s="60"/>
      <c r="H6167" s="38"/>
      <c r="S6167" s="37"/>
      <c r="U6167" s="61"/>
      <c r="V6167" s="61"/>
      <c r="AF6167" s="64"/>
    </row>
    <row r="6168" spans="1:33">
      <c r="A6168" s="37"/>
      <c r="C6168" s="59"/>
      <c r="D6168" s="64"/>
      <c r="E6168" s="60"/>
      <c r="F6168" s="60"/>
      <c r="G6168" s="60"/>
      <c r="H6168" s="38"/>
      <c r="S6168" s="37"/>
      <c r="U6168" s="61"/>
      <c r="V6168" s="61"/>
      <c r="AF6168" s="64"/>
    </row>
    <row r="6169" spans="1:33">
      <c r="A6169" s="37"/>
      <c r="C6169" s="59"/>
      <c r="D6169" s="64"/>
      <c r="E6169" s="60"/>
      <c r="F6169" s="60"/>
      <c r="G6169" s="60"/>
      <c r="H6169" s="38"/>
      <c r="S6169" s="37"/>
      <c r="U6169" s="61"/>
      <c r="V6169" s="61"/>
      <c r="AF6169" s="64"/>
    </row>
    <row r="6170" spans="1:33">
      <c r="A6170" s="37"/>
      <c r="C6170" s="59"/>
      <c r="E6170" s="60"/>
      <c r="F6170" s="60"/>
      <c r="G6170" s="60"/>
      <c r="H6170" s="38"/>
      <c r="S6170" s="37"/>
      <c r="U6170" s="61"/>
      <c r="V6170" s="61"/>
      <c r="AF6170" s="64"/>
    </row>
    <row r="6171" spans="1:33">
      <c r="A6171" s="37"/>
      <c r="C6171" s="59"/>
      <c r="E6171" s="60"/>
      <c r="F6171" s="60"/>
      <c r="G6171" s="60"/>
      <c r="H6171" s="38"/>
      <c r="S6171" s="37"/>
      <c r="U6171" s="61"/>
      <c r="V6171" s="61"/>
      <c r="AD6171" s="64"/>
      <c r="AE6171" s="64"/>
      <c r="AF6171" s="64"/>
    </row>
    <row r="6172" spans="1:33">
      <c r="A6172" s="37"/>
      <c r="C6172" s="59"/>
      <c r="E6172" s="60"/>
      <c r="F6172" s="60"/>
      <c r="G6172" s="60"/>
      <c r="H6172" s="38"/>
      <c r="S6172" s="37"/>
      <c r="U6172" s="61"/>
      <c r="V6172" s="61"/>
      <c r="AF6172" s="64"/>
      <c r="AG6172" s="69"/>
    </row>
    <row r="6173" spans="1:33">
      <c r="A6173" s="37"/>
      <c r="C6173" s="59"/>
      <c r="E6173" s="60"/>
      <c r="F6173" s="60"/>
      <c r="G6173" s="60"/>
      <c r="H6173" s="38"/>
      <c r="S6173" s="37"/>
      <c r="U6173" s="61"/>
      <c r="V6173" s="61"/>
      <c r="AF6173" s="64"/>
      <c r="AG6173" s="69"/>
    </row>
    <row r="6174" spans="1:33">
      <c r="A6174" s="58"/>
      <c r="C6174" s="59"/>
      <c r="E6174" s="60"/>
      <c r="F6174" s="60"/>
      <c r="G6174" s="60"/>
      <c r="H6174" s="38"/>
      <c r="S6174" s="37"/>
      <c r="U6174" s="61"/>
      <c r="V6174" s="61"/>
      <c r="AD6174" s="64"/>
      <c r="AE6174" s="64"/>
      <c r="AF6174" s="64"/>
    </row>
    <row r="6175" spans="1:33">
      <c r="A6175" s="58"/>
      <c r="C6175" s="59"/>
      <c r="E6175" s="60"/>
      <c r="F6175" s="60"/>
      <c r="G6175" s="60"/>
      <c r="H6175" s="38"/>
      <c r="S6175" s="37"/>
      <c r="U6175" s="61"/>
      <c r="V6175" s="61"/>
      <c r="AD6175" s="64"/>
      <c r="AE6175" s="64"/>
      <c r="AF6175" s="64"/>
    </row>
    <row r="6176" spans="1:33">
      <c r="A6176" s="58"/>
      <c r="C6176" s="59"/>
      <c r="E6176" s="60"/>
      <c r="F6176" s="60"/>
      <c r="G6176" s="60"/>
      <c r="H6176" s="38"/>
      <c r="S6176" s="37"/>
      <c r="U6176" s="61"/>
      <c r="V6176" s="61"/>
      <c r="AD6176" s="64"/>
      <c r="AE6176" s="64"/>
      <c r="AF6176" s="64"/>
    </row>
    <row r="6177" spans="1:33">
      <c r="A6177" s="58"/>
      <c r="C6177" s="59"/>
      <c r="E6177" s="60"/>
      <c r="F6177" s="60"/>
      <c r="G6177" s="60"/>
      <c r="H6177" s="38"/>
      <c r="S6177" s="37"/>
      <c r="U6177" s="61"/>
      <c r="V6177" s="61"/>
      <c r="AD6177" s="64"/>
      <c r="AE6177" s="64"/>
      <c r="AF6177" s="64"/>
    </row>
    <row r="6178" spans="1:33">
      <c r="A6178" s="58"/>
      <c r="C6178" s="59"/>
      <c r="E6178" s="60"/>
      <c r="F6178" s="60"/>
      <c r="G6178" s="60"/>
      <c r="H6178" s="38"/>
      <c r="S6178" s="37"/>
      <c r="U6178" s="61"/>
      <c r="V6178" s="61"/>
      <c r="AD6178" s="64"/>
      <c r="AE6178" s="64"/>
      <c r="AF6178" s="64"/>
    </row>
    <row r="6179" spans="1:33">
      <c r="A6179" s="58"/>
      <c r="C6179" s="59"/>
      <c r="E6179" s="60"/>
      <c r="F6179" s="60"/>
      <c r="G6179" s="60"/>
      <c r="H6179" s="38"/>
      <c r="S6179" s="37"/>
      <c r="U6179" s="61"/>
      <c r="V6179" s="61"/>
      <c r="AD6179" s="64"/>
      <c r="AE6179" s="64"/>
      <c r="AF6179" s="64"/>
    </row>
    <row r="6180" spans="1:33">
      <c r="A6180" s="58"/>
      <c r="C6180" s="59"/>
      <c r="E6180" s="60"/>
      <c r="F6180" s="60"/>
      <c r="G6180" s="60"/>
      <c r="H6180" s="38"/>
      <c r="S6180" s="37"/>
      <c r="U6180" s="61"/>
      <c r="V6180" s="61"/>
      <c r="AD6180" s="64"/>
      <c r="AE6180" s="64"/>
      <c r="AF6180" s="64"/>
    </row>
    <row r="6181" spans="1:33">
      <c r="A6181" s="58"/>
      <c r="C6181" s="59"/>
      <c r="E6181" s="60"/>
      <c r="F6181" s="60"/>
      <c r="G6181" s="60"/>
      <c r="H6181" s="38"/>
      <c r="U6181" s="61"/>
      <c r="V6181" s="61"/>
      <c r="AD6181" s="64"/>
      <c r="AE6181" s="64"/>
      <c r="AF6181" s="64"/>
    </row>
    <row r="6182" spans="1:33">
      <c r="A6182" s="58"/>
      <c r="C6182" s="59"/>
      <c r="E6182" s="60"/>
      <c r="F6182" s="60"/>
      <c r="G6182" s="60"/>
      <c r="H6182" s="38"/>
      <c r="S6182" s="37"/>
      <c r="U6182" s="61"/>
      <c r="V6182" s="61"/>
      <c r="AD6182" s="64"/>
      <c r="AE6182" s="64"/>
      <c r="AF6182" s="64"/>
    </row>
    <row r="6183" spans="1:33">
      <c r="A6183" s="58"/>
      <c r="C6183" s="59"/>
      <c r="E6183" s="60"/>
      <c r="F6183" s="60"/>
      <c r="G6183" s="60"/>
      <c r="H6183" s="38"/>
      <c r="S6183" s="37"/>
      <c r="U6183" s="61"/>
      <c r="V6183" s="61"/>
      <c r="AD6183" s="64"/>
      <c r="AE6183" s="64"/>
      <c r="AF6183" s="64"/>
    </row>
    <row r="6184" spans="1:33">
      <c r="A6184" s="58"/>
      <c r="C6184" s="59"/>
      <c r="E6184" s="60"/>
      <c r="F6184" s="60"/>
      <c r="G6184" s="60"/>
      <c r="H6184" s="38"/>
      <c r="S6184" s="37"/>
      <c r="U6184" s="61"/>
      <c r="V6184" s="61"/>
      <c r="AD6184" s="64"/>
      <c r="AE6184" s="64"/>
      <c r="AF6184" s="64"/>
    </row>
    <row r="6185" spans="1:33">
      <c r="A6185" s="58"/>
      <c r="C6185" s="59"/>
      <c r="E6185" s="60"/>
      <c r="F6185" s="60"/>
      <c r="G6185" s="60"/>
      <c r="H6185" s="38"/>
      <c r="S6185" s="37"/>
      <c r="U6185" s="61"/>
      <c r="V6185" s="61"/>
      <c r="AD6185" s="64"/>
      <c r="AE6185" s="64"/>
      <c r="AF6185" s="64"/>
    </row>
    <row r="6186" spans="1:33">
      <c r="A6186" s="58"/>
      <c r="C6186" s="59"/>
      <c r="E6186" s="60"/>
      <c r="F6186" s="60"/>
      <c r="G6186" s="60"/>
      <c r="H6186" s="38"/>
      <c r="S6186" s="37"/>
      <c r="U6186" s="61"/>
      <c r="V6186" s="61"/>
      <c r="AF6186" s="64"/>
      <c r="AG6186" s="69"/>
    </row>
    <row r="6187" spans="1:33">
      <c r="A6187" s="58"/>
      <c r="C6187" s="59"/>
      <c r="E6187" s="60"/>
      <c r="F6187" s="60"/>
      <c r="G6187" s="60"/>
      <c r="H6187" s="38"/>
      <c r="S6187" s="37"/>
      <c r="U6187" s="61"/>
      <c r="V6187" s="61"/>
      <c r="AF6187" s="64"/>
      <c r="AG6187" s="69"/>
    </row>
    <row r="6188" spans="1:33">
      <c r="A6188" s="58"/>
      <c r="C6188" s="59"/>
      <c r="E6188" s="60"/>
      <c r="F6188" s="60"/>
      <c r="G6188" s="60"/>
      <c r="H6188" s="38"/>
      <c r="S6188" s="37"/>
      <c r="U6188" s="61"/>
      <c r="V6188" s="61"/>
      <c r="AF6188" s="64"/>
      <c r="AG6188" s="69"/>
    </row>
    <row r="6189" spans="1:33">
      <c r="A6189" s="58"/>
      <c r="C6189" s="59"/>
      <c r="E6189" s="60"/>
      <c r="F6189" s="60"/>
      <c r="G6189" s="60"/>
      <c r="H6189" s="38"/>
      <c r="S6189" s="37"/>
      <c r="U6189" s="61"/>
      <c r="V6189" s="61"/>
      <c r="AF6189" s="64"/>
      <c r="AG6189" s="69"/>
    </row>
    <row r="6190" spans="1:33">
      <c r="A6190" s="58"/>
      <c r="C6190" s="59"/>
      <c r="E6190" s="60"/>
      <c r="F6190" s="60"/>
      <c r="G6190" s="60"/>
      <c r="H6190" s="38"/>
      <c r="S6190" s="37"/>
      <c r="U6190" s="61"/>
      <c r="V6190" s="61"/>
      <c r="AD6190" s="64"/>
      <c r="AE6190" s="64"/>
      <c r="AF6190" s="64"/>
      <c r="AG6190" s="69"/>
    </row>
    <row r="6191" spans="1:33">
      <c r="A6191" s="58"/>
      <c r="C6191" s="59"/>
      <c r="E6191" s="60"/>
      <c r="F6191" s="60"/>
      <c r="G6191" s="60"/>
      <c r="H6191" s="38"/>
      <c r="S6191" s="37"/>
      <c r="U6191" s="61"/>
      <c r="V6191" s="61"/>
      <c r="AD6191" s="64"/>
      <c r="AE6191" s="64"/>
      <c r="AF6191" s="64"/>
      <c r="AG6191" s="69"/>
    </row>
    <row r="6192" spans="1:33">
      <c r="A6192" s="58"/>
      <c r="C6192" s="59"/>
      <c r="E6192" s="60"/>
      <c r="F6192" s="60"/>
      <c r="G6192" s="60"/>
      <c r="H6192" s="38"/>
      <c r="S6192" s="37"/>
      <c r="U6192" s="61"/>
      <c r="V6192" s="61"/>
      <c r="AD6192" s="64"/>
      <c r="AE6192" s="64"/>
      <c r="AF6192" s="64"/>
      <c r="AG6192" s="69"/>
    </row>
    <row r="6193" spans="1:33">
      <c r="A6193" s="58"/>
      <c r="C6193" s="59"/>
      <c r="E6193" s="60"/>
      <c r="F6193" s="60"/>
      <c r="G6193" s="60"/>
      <c r="H6193" s="38"/>
      <c r="S6193" s="37"/>
      <c r="U6193" s="61"/>
      <c r="V6193" s="61"/>
      <c r="AD6193" s="64"/>
      <c r="AE6193" s="64"/>
      <c r="AF6193" s="64"/>
      <c r="AG6193" s="69"/>
    </row>
    <row r="6194" spans="1:33">
      <c r="A6194" s="58"/>
      <c r="C6194" s="59"/>
      <c r="E6194" s="60"/>
      <c r="F6194" s="60"/>
      <c r="G6194" s="60"/>
      <c r="H6194" s="38"/>
      <c r="S6194" s="37"/>
      <c r="U6194" s="61"/>
      <c r="V6194" s="61"/>
      <c r="AD6194" s="64"/>
      <c r="AE6194" s="64"/>
      <c r="AF6194" s="64"/>
      <c r="AG6194" s="69"/>
    </row>
    <row r="6195" spans="1:33">
      <c r="A6195" s="58"/>
      <c r="C6195" s="59"/>
      <c r="E6195" s="60"/>
      <c r="F6195" s="60"/>
      <c r="G6195" s="60"/>
      <c r="H6195" s="38"/>
      <c r="S6195" s="37"/>
      <c r="U6195" s="61"/>
      <c r="V6195" s="61"/>
      <c r="AD6195" s="64"/>
      <c r="AE6195" s="64"/>
      <c r="AF6195" s="64"/>
      <c r="AG6195" s="69"/>
    </row>
    <row r="6196" spans="1:33">
      <c r="A6196" s="58"/>
      <c r="C6196" s="59"/>
      <c r="E6196" s="60"/>
      <c r="F6196" s="60"/>
      <c r="G6196" s="60"/>
      <c r="H6196" s="38"/>
      <c r="S6196" s="37"/>
      <c r="U6196" s="61"/>
      <c r="V6196" s="61"/>
      <c r="AD6196" s="64"/>
      <c r="AE6196" s="64"/>
      <c r="AF6196" s="64"/>
      <c r="AG6196" s="69"/>
    </row>
    <row r="6197" spans="1:33">
      <c r="A6197" s="58"/>
      <c r="C6197" s="59"/>
      <c r="E6197" s="60"/>
      <c r="F6197" s="60"/>
      <c r="G6197" s="60"/>
      <c r="H6197" s="38"/>
      <c r="S6197" s="37"/>
      <c r="U6197" s="61"/>
      <c r="V6197" s="61"/>
      <c r="AD6197" s="64"/>
      <c r="AE6197" s="64"/>
      <c r="AF6197" s="64"/>
      <c r="AG6197" s="69"/>
    </row>
    <row r="6198" spans="1:33">
      <c r="A6198" s="58"/>
      <c r="C6198" s="59"/>
      <c r="E6198" s="60"/>
      <c r="F6198" s="60"/>
      <c r="G6198" s="60"/>
      <c r="H6198" s="38"/>
      <c r="S6198" s="37"/>
      <c r="U6198" s="61"/>
      <c r="V6198" s="61"/>
      <c r="AF6198" s="64"/>
    </row>
    <row r="6199" spans="1:33">
      <c r="A6199" s="58"/>
      <c r="C6199" s="59"/>
      <c r="E6199" s="60"/>
      <c r="F6199" s="60"/>
      <c r="G6199" s="60"/>
      <c r="H6199" s="38"/>
      <c r="S6199" s="37"/>
      <c r="U6199" s="61"/>
      <c r="V6199" s="61"/>
      <c r="AF6199" s="64"/>
    </row>
    <row r="6200" spans="1:33">
      <c r="A6200" s="58"/>
      <c r="C6200" s="59"/>
      <c r="E6200" s="60"/>
      <c r="F6200" s="60"/>
      <c r="G6200" s="60"/>
      <c r="H6200" s="38"/>
      <c r="S6200" s="37"/>
      <c r="U6200" s="61"/>
      <c r="V6200" s="61"/>
      <c r="AF6200" s="64"/>
    </row>
    <row r="6201" spans="1:33">
      <c r="A6201" s="58"/>
      <c r="C6201" s="59"/>
      <c r="E6201" s="60"/>
      <c r="F6201" s="60"/>
      <c r="G6201" s="60"/>
      <c r="H6201" s="38"/>
      <c r="S6201" s="37"/>
      <c r="U6201" s="61"/>
      <c r="V6201" s="61"/>
      <c r="AF6201" s="64"/>
    </row>
    <row r="6202" spans="1:33">
      <c r="A6202" s="58"/>
      <c r="C6202" s="59"/>
      <c r="E6202" s="60"/>
      <c r="F6202" s="60"/>
      <c r="G6202" s="60"/>
      <c r="H6202" s="38"/>
      <c r="S6202" s="37"/>
      <c r="U6202" s="61"/>
      <c r="V6202" s="61"/>
      <c r="AF6202" s="64"/>
    </row>
    <row r="6203" spans="1:33">
      <c r="A6203" s="58"/>
      <c r="C6203" s="59"/>
      <c r="E6203" s="60"/>
      <c r="F6203" s="60"/>
      <c r="G6203" s="60"/>
      <c r="H6203" s="38"/>
      <c r="S6203" s="37"/>
      <c r="U6203" s="61"/>
      <c r="V6203" s="61"/>
      <c r="AF6203" s="64"/>
    </row>
    <row r="6204" spans="1:33">
      <c r="A6204" s="58"/>
      <c r="C6204" s="59"/>
      <c r="E6204" s="60"/>
      <c r="F6204" s="60"/>
      <c r="G6204" s="60"/>
      <c r="H6204" s="38"/>
      <c r="S6204" s="37"/>
      <c r="U6204" s="61"/>
      <c r="V6204" s="61"/>
      <c r="AD6204" s="64"/>
      <c r="AE6204" s="64"/>
      <c r="AF6204" s="64"/>
    </row>
    <row r="6205" spans="1:33">
      <c r="A6205" s="58"/>
      <c r="C6205" s="59"/>
      <c r="E6205" s="60"/>
      <c r="F6205" s="60"/>
      <c r="G6205" s="60"/>
      <c r="H6205" s="38"/>
      <c r="S6205" s="37"/>
      <c r="U6205" s="61"/>
      <c r="V6205" s="61"/>
      <c r="AD6205" s="64"/>
      <c r="AE6205" s="64"/>
      <c r="AF6205" s="64"/>
    </row>
    <row r="6206" spans="1:33">
      <c r="A6206" s="58"/>
      <c r="C6206" s="59"/>
      <c r="E6206" s="60"/>
      <c r="F6206" s="60"/>
      <c r="G6206" s="60"/>
      <c r="H6206" s="38"/>
      <c r="S6206" s="37"/>
      <c r="U6206" s="61"/>
      <c r="V6206" s="61"/>
      <c r="AD6206" s="64"/>
      <c r="AE6206" s="64"/>
      <c r="AF6206" s="64"/>
    </row>
    <row r="6207" spans="1:33">
      <c r="A6207" s="58"/>
      <c r="C6207" s="59"/>
      <c r="E6207" s="60"/>
      <c r="F6207" s="60"/>
      <c r="G6207" s="60"/>
      <c r="H6207" s="38"/>
      <c r="S6207" s="37"/>
      <c r="U6207" s="61"/>
      <c r="V6207" s="61"/>
      <c r="AD6207" s="64"/>
      <c r="AE6207" s="64"/>
      <c r="AF6207" s="64"/>
    </row>
    <row r="6208" spans="1:33">
      <c r="A6208" s="58"/>
      <c r="C6208" s="59"/>
      <c r="E6208" s="60"/>
      <c r="F6208" s="60"/>
      <c r="G6208" s="60"/>
      <c r="H6208" s="38"/>
      <c r="N6208" s="37"/>
      <c r="S6208" s="37"/>
      <c r="U6208" s="61"/>
      <c r="V6208" s="61"/>
      <c r="AD6208" s="64"/>
      <c r="AE6208" s="64"/>
      <c r="AF6208" s="64"/>
    </row>
    <row r="6209" spans="1:33">
      <c r="A6209" s="58"/>
      <c r="C6209" s="59"/>
      <c r="E6209" s="60"/>
      <c r="F6209" s="60"/>
      <c r="G6209" s="60"/>
      <c r="H6209" s="38"/>
      <c r="N6209" s="37"/>
      <c r="S6209" s="37"/>
      <c r="U6209" s="61"/>
      <c r="V6209" s="61"/>
      <c r="AD6209" s="64"/>
      <c r="AE6209" s="64"/>
      <c r="AF6209" s="64"/>
    </row>
    <row r="6210" spans="1:33">
      <c r="A6210" s="58"/>
      <c r="C6210" s="59"/>
      <c r="E6210" s="60"/>
      <c r="F6210" s="60"/>
      <c r="G6210" s="60"/>
      <c r="H6210" s="38"/>
      <c r="N6210" s="37"/>
      <c r="S6210" s="37"/>
      <c r="U6210" s="61"/>
      <c r="V6210" s="61"/>
      <c r="AD6210" s="64"/>
      <c r="AE6210" s="64"/>
      <c r="AF6210" s="64"/>
    </row>
    <row r="6211" spans="1:33">
      <c r="A6211" s="58"/>
      <c r="C6211" s="59"/>
      <c r="E6211" s="60"/>
      <c r="F6211" s="60"/>
      <c r="G6211" s="60"/>
      <c r="H6211" s="38"/>
      <c r="S6211" s="37"/>
      <c r="U6211" s="61"/>
      <c r="V6211" s="61"/>
      <c r="AD6211" s="64"/>
      <c r="AE6211" s="64"/>
      <c r="AF6211" s="64"/>
    </row>
    <row r="6212" spans="1:33">
      <c r="A6212" s="58"/>
      <c r="C6212" s="59"/>
      <c r="E6212" s="60"/>
      <c r="F6212" s="60"/>
      <c r="G6212" s="60"/>
      <c r="H6212" s="38"/>
      <c r="S6212" s="37"/>
      <c r="U6212" s="61"/>
      <c r="V6212" s="61"/>
      <c r="AD6212" s="64"/>
      <c r="AE6212" s="64"/>
      <c r="AF6212" s="64"/>
      <c r="AG6212" s="69"/>
    </row>
    <row r="6213" spans="1:33">
      <c r="A6213" s="58"/>
      <c r="C6213" s="59"/>
      <c r="E6213" s="60"/>
      <c r="F6213" s="60"/>
      <c r="G6213" s="60"/>
      <c r="H6213" s="38"/>
      <c r="S6213" s="37"/>
      <c r="U6213" s="61"/>
      <c r="V6213" s="61"/>
      <c r="AD6213" s="64"/>
      <c r="AE6213" s="64"/>
      <c r="AF6213" s="64"/>
      <c r="AG6213" s="69"/>
    </row>
    <row r="6214" spans="1:33">
      <c r="A6214" s="58"/>
      <c r="C6214" s="59"/>
      <c r="E6214" s="60"/>
      <c r="F6214" s="60"/>
      <c r="G6214" s="60"/>
      <c r="H6214" s="38"/>
      <c r="S6214" s="37"/>
      <c r="U6214" s="61"/>
      <c r="V6214" s="61"/>
      <c r="AD6214" s="64"/>
      <c r="AE6214" s="64"/>
      <c r="AF6214" s="64"/>
      <c r="AG6214" s="69"/>
    </row>
    <row r="6215" spans="1:33">
      <c r="A6215" s="58"/>
      <c r="C6215" s="59"/>
      <c r="E6215" s="60"/>
      <c r="F6215" s="60"/>
      <c r="G6215" s="60"/>
      <c r="H6215" s="38"/>
      <c r="S6215" s="37"/>
      <c r="U6215" s="61"/>
      <c r="V6215" s="61"/>
      <c r="AF6215" s="64"/>
      <c r="AG6215" s="69"/>
    </row>
    <row r="6216" spans="1:33">
      <c r="A6216" s="58"/>
      <c r="C6216" s="59"/>
      <c r="E6216" s="60"/>
      <c r="F6216" s="60"/>
      <c r="G6216" s="60"/>
      <c r="H6216" s="38"/>
      <c r="S6216" s="37"/>
      <c r="U6216" s="61"/>
      <c r="V6216" s="61"/>
      <c r="AF6216" s="64"/>
      <c r="AG6216" s="69"/>
    </row>
    <row r="6217" spans="1:33">
      <c r="A6217" s="58"/>
      <c r="C6217" s="59"/>
      <c r="E6217" s="60"/>
      <c r="F6217" s="60"/>
      <c r="G6217" s="60"/>
      <c r="H6217" s="38"/>
      <c r="S6217" s="37"/>
      <c r="U6217" s="61"/>
      <c r="V6217" s="61"/>
      <c r="AF6217" s="64"/>
      <c r="AG6217" s="69"/>
    </row>
    <row r="6218" spans="1:33">
      <c r="A6218" s="58"/>
      <c r="C6218" s="59"/>
      <c r="E6218" s="60"/>
      <c r="F6218" s="60"/>
      <c r="G6218" s="60"/>
      <c r="H6218" s="38"/>
      <c r="S6218" s="37"/>
      <c r="U6218" s="61"/>
      <c r="V6218" s="61"/>
      <c r="AF6218" s="64"/>
      <c r="AG6218" s="69"/>
    </row>
    <row r="6219" spans="1:33">
      <c r="A6219" s="58"/>
      <c r="C6219" s="59"/>
      <c r="E6219" s="60"/>
      <c r="F6219" s="60"/>
      <c r="G6219" s="60"/>
      <c r="H6219" s="38"/>
      <c r="S6219" s="37"/>
      <c r="U6219" s="61"/>
      <c r="V6219" s="61"/>
      <c r="AF6219" s="64"/>
      <c r="AG6219" s="69"/>
    </row>
    <row r="6220" spans="1:33">
      <c r="A6220" s="58"/>
      <c r="C6220" s="59"/>
      <c r="E6220" s="60"/>
      <c r="F6220" s="60"/>
      <c r="G6220" s="60"/>
      <c r="H6220" s="38"/>
      <c r="S6220" s="37"/>
      <c r="U6220" s="61"/>
      <c r="V6220" s="61"/>
      <c r="AF6220" s="64"/>
    </row>
    <row r="6221" spans="1:33">
      <c r="A6221" s="58"/>
      <c r="C6221" s="59"/>
      <c r="E6221" s="60"/>
      <c r="F6221" s="60"/>
      <c r="G6221" s="60"/>
      <c r="H6221" s="38"/>
      <c r="S6221" s="37"/>
      <c r="U6221" s="61"/>
      <c r="V6221" s="61"/>
      <c r="AF6221" s="64"/>
    </row>
    <row r="6222" spans="1:33">
      <c r="A6222" s="58"/>
      <c r="C6222" s="59"/>
      <c r="E6222" s="60"/>
      <c r="F6222" s="60"/>
      <c r="G6222" s="60"/>
      <c r="H6222" s="38"/>
      <c r="S6222" s="37"/>
      <c r="U6222" s="61"/>
      <c r="V6222" s="61"/>
      <c r="AF6222" s="64"/>
    </row>
    <row r="6223" spans="1:33">
      <c r="A6223" s="58"/>
      <c r="C6223" s="59"/>
      <c r="E6223" s="60"/>
      <c r="F6223" s="60"/>
      <c r="G6223" s="60"/>
      <c r="H6223" s="38"/>
      <c r="S6223" s="37"/>
      <c r="U6223" s="61"/>
      <c r="V6223" s="61"/>
      <c r="AF6223" s="64"/>
    </row>
    <row r="6224" spans="1:33">
      <c r="A6224" s="37"/>
      <c r="C6224" s="59"/>
      <c r="E6224" s="60"/>
      <c r="F6224" s="60"/>
      <c r="G6224" s="60"/>
      <c r="H6224" s="38"/>
      <c r="S6224" s="37"/>
      <c r="U6224" s="61"/>
      <c r="V6224" s="61"/>
      <c r="AF6224" s="64"/>
    </row>
    <row r="6225" spans="1:32">
      <c r="A6225" s="37"/>
      <c r="C6225" s="59"/>
      <c r="E6225" s="60"/>
      <c r="F6225" s="60"/>
      <c r="G6225" s="60"/>
      <c r="H6225" s="38"/>
      <c r="S6225" s="37"/>
      <c r="U6225" s="61"/>
      <c r="V6225" s="61"/>
      <c r="AF6225" s="64"/>
    </row>
    <row r="6226" spans="1:32">
      <c r="A6226" s="37"/>
      <c r="C6226" s="59"/>
      <c r="E6226" s="60"/>
      <c r="F6226" s="60"/>
      <c r="G6226" s="60"/>
      <c r="H6226" s="38"/>
      <c r="S6226" s="37"/>
      <c r="U6226" s="61"/>
      <c r="V6226" s="61"/>
      <c r="AF6226" s="64"/>
    </row>
    <row r="6227" spans="1:32">
      <c r="A6227" s="37"/>
      <c r="C6227" s="59"/>
      <c r="E6227" s="60"/>
      <c r="F6227" s="60"/>
      <c r="G6227" s="60"/>
      <c r="H6227" s="38"/>
      <c r="S6227" s="37"/>
      <c r="U6227" s="61"/>
      <c r="V6227" s="61"/>
      <c r="AF6227" s="64"/>
    </row>
    <row r="6228" spans="1:32">
      <c r="A6228" s="37"/>
      <c r="C6228" s="59"/>
      <c r="E6228" s="60"/>
      <c r="F6228" s="60"/>
      <c r="G6228" s="60"/>
      <c r="H6228" s="38"/>
      <c r="S6228" s="37"/>
      <c r="U6228" s="61"/>
      <c r="V6228" s="61"/>
      <c r="AF6228" s="64"/>
    </row>
    <row r="6229" spans="1:32">
      <c r="A6229" s="37"/>
      <c r="C6229" s="59"/>
      <c r="E6229" s="60"/>
      <c r="F6229" s="60"/>
      <c r="G6229" s="60"/>
      <c r="H6229" s="38"/>
      <c r="S6229" s="37"/>
      <c r="U6229" s="61"/>
      <c r="V6229" s="61"/>
      <c r="AF6229" s="64"/>
    </row>
    <row r="6230" spans="1:32">
      <c r="A6230" s="37"/>
      <c r="C6230" s="59"/>
      <c r="E6230" s="60"/>
      <c r="F6230" s="60"/>
      <c r="G6230" s="60"/>
      <c r="H6230" s="38"/>
      <c r="S6230" s="37"/>
      <c r="U6230" s="61"/>
      <c r="V6230" s="61"/>
      <c r="AF6230" s="64"/>
    </row>
    <row r="6231" spans="1:32">
      <c r="A6231" s="37"/>
      <c r="C6231" s="59"/>
      <c r="E6231" s="60"/>
      <c r="F6231" s="60"/>
      <c r="G6231" s="60"/>
      <c r="H6231" s="38"/>
      <c r="S6231" s="37"/>
      <c r="U6231" s="61"/>
      <c r="V6231" s="61"/>
      <c r="AF6231" s="64"/>
    </row>
    <row r="6232" spans="1:32">
      <c r="A6232" s="37"/>
      <c r="C6232" s="59"/>
      <c r="E6232" s="60"/>
      <c r="F6232" s="60"/>
      <c r="G6232" s="60"/>
      <c r="H6232" s="38"/>
      <c r="S6232" s="37"/>
      <c r="U6232" s="61"/>
      <c r="V6232" s="61"/>
      <c r="AF6232" s="64"/>
    </row>
    <row r="6233" spans="1:32">
      <c r="A6233" s="37"/>
      <c r="C6233" s="59"/>
      <c r="E6233" s="60"/>
      <c r="F6233" s="60"/>
      <c r="G6233" s="60"/>
      <c r="H6233" s="38"/>
      <c r="S6233" s="37"/>
      <c r="U6233" s="61"/>
      <c r="V6233" s="61"/>
      <c r="AF6233" s="64"/>
    </row>
    <row r="6234" spans="1:32">
      <c r="A6234" s="37"/>
      <c r="C6234" s="59"/>
      <c r="E6234" s="60"/>
      <c r="F6234" s="60"/>
      <c r="G6234" s="60"/>
      <c r="H6234" s="38"/>
      <c r="S6234" s="37"/>
      <c r="U6234" s="61"/>
      <c r="V6234" s="61"/>
      <c r="AF6234" s="64"/>
    </row>
    <row r="6235" spans="1:32">
      <c r="A6235" s="37"/>
      <c r="C6235" s="59"/>
      <c r="E6235" s="60"/>
      <c r="F6235" s="60"/>
      <c r="G6235" s="60"/>
      <c r="H6235" s="38"/>
      <c r="S6235" s="37"/>
      <c r="U6235" s="61"/>
      <c r="V6235" s="61"/>
      <c r="AF6235" s="64"/>
    </row>
    <row r="6236" spans="1:32">
      <c r="A6236" s="37"/>
      <c r="C6236" s="59"/>
      <c r="E6236" s="60"/>
      <c r="F6236" s="60"/>
      <c r="G6236" s="60"/>
      <c r="H6236" s="38"/>
      <c r="S6236" s="37"/>
      <c r="U6236" s="61"/>
      <c r="V6236" s="61"/>
      <c r="AF6236" s="64"/>
    </row>
    <row r="6237" spans="1:32">
      <c r="A6237" s="37"/>
      <c r="C6237" s="59"/>
      <c r="E6237" s="60"/>
      <c r="F6237" s="60"/>
      <c r="G6237" s="60"/>
      <c r="H6237" s="38"/>
      <c r="S6237" s="37"/>
      <c r="U6237" s="61"/>
      <c r="V6237" s="61"/>
      <c r="AF6237" s="64"/>
    </row>
    <row r="6238" spans="1:32">
      <c r="A6238" s="37"/>
      <c r="C6238" s="59"/>
      <c r="E6238" s="60"/>
      <c r="F6238" s="60"/>
      <c r="G6238" s="60"/>
      <c r="H6238" s="38"/>
      <c r="S6238" s="37"/>
      <c r="U6238" s="61"/>
      <c r="V6238" s="61"/>
      <c r="AF6238" s="64"/>
    </row>
    <row r="6239" spans="1:32">
      <c r="A6239" s="37"/>
      <c r="C6239" s="59"/>
      <c r="E6239" s="60"/>
      <c r="F6239" s="60"/>
      <c r="G6239" s="60"/>
      <c r="H6239" s="38"/>
      <c r="S6239" s="37"/>
      <c r="U6239" s="61"/>
      <c r="V6239" s="61"/>
      <c r="AF6239" s="64"/>
    </row>
    <row r="6240" spans="1:32">
      <c r="A6240" s="37"/>
      <c r="C6240" s="59"/>
      <c r="E6240" s="60"/>
      <c r="F6240" s="60"/>
      <c r="G6240" s="60"/>
      <c r="H6240" s="38"/>
      <c r="S6240" s="37"/>
      <c r="U6240" s="61"/>
      <c r="V6240" s="61"/>
      <c r="AF6240" s="64"/>
    </row>
    <row r="6241" spans="1:33">
      <c r="A6241" s="37"/>
      <c r="C6241" s="59"/>
      <c r="E6241" s="60"/>
      <c r="F6241" s="60"/>
      <c r="G6241" s="60"/>
      <c r="H6241" s="38"/>
      <c r="S6241" s="37"/>
      <c r="U6241" s="61"/>
      <c r="V6241" s="61"/>
      <c r="AF6241" s="64"/>
    </row>
    <row r="6242" spans="1:33">
      <c r="A6242" s="37"/>
      <c r="C6242" s="59"/>
      <c r="E6242" s="60"/>
      <c r="F6242" s="60"/>
      <c r="G6242" s="60"/>
      <c r="H6242" s="38"/>
      <c r="S6242" s="37"/>
      <c r="U6242" s="61"/>
      <c r="V6242" s="61"/>
      <c r="AF6242" s="64"/>
    </row>
    <row r="6243" spans="1:33">
      <c r="A6243" s="37"/>
      <c r="C6243" s="59"/>
      <c r="E6243" s="60"/>
      <c r="F6243" s="60"/>
      <c r="G6243" s="60"/>
      <c r="H6243" s="38"/>
      <c r="S6243" s="37"/>
      <c r="U6243" s="61"/>
      <c r="V6243" s="61"/>
      <c r="AF6243" s="64"/>
    </row>
    <row r="6244" spans="1:33">
      <c r="A6244" s="37"/>
      <c r="C6244" s="59"/>
      <c r="E6244" s="60"/>
      <c r="F6244" s="60"/>
      <c r="G6244" s="60"/>
      <c r="H6244" s="38"/>
      <c r="U6244" s="23"/>
      <c r="V6244" s="23"/>
      <c r="AF6244" s="64"/>
    </row>
    <row r="6245" spans="1:33">
      <c r="A6245" s="37"/>
      <c r="C6245" s="59"/>
      <c r="E6245" s="60"/>
      <c r="F6245" s="60"/>
      <c r="G6245" s="60"/>
      <c r="H6245" s="38"/>
      <c r="U6245" s="23"/>
      <c r="V6245" s="23"/>
      <c r="AD6245" s="64"/>
      <c r="AE6245" s="64"/>
      <c r="AF6245" s="64"/>
    </row>
    <row r="6246" spans="1:33">
      <c r="A6246" s="37"/>
      <c r="C6246" s="59"/>
      <c r="E6246" s="60"/>
      <c r="F6246" s="60"/>
      <c r="G6246" s="60"/>
      <c r="H6246" s="38"/>
      <c r="U6246" s="23"/>
      <c r="V6246" s="23"/>
      <c r="AF6246" s="64"/>
      <c r="AG6246" s="69"/>
    </row>
    <row r="6247" spans="1:33">
      <c r="A6247" s="37"/>
      <c r="C6247" s="59"/>
      <c r="E6247" s="60"/>
      <c r="F6247" s="60"/>
      <c r="G6247" s="60"/>
      <c r="H6247" s="38"/>
      <c r="U6247" s="23"/>
      <c r="V6247" s="23"/>
      <c r="AF6247" s="64"/>
    </row>
    <row r="6248" spans="1:33">
      <c r="A6248" s="37"/>
      <c r="C6248" s="59"/>
      <c r="E6248" s="60"/>
      <c r="F6248" s="60"/>
      <c r="G6248" s="60"/>
      <c r="H6248" s="38"/>
      <c r="U6248" s="23"/>
      <c r="V6248" s="23"/>
      <c r="AF6248" s="64"/>
      <c r="AG6248" s="69"/>
    </row>
    <row r="6249" spans="1:33">
      <c r="A6249" s="37"/>
      <c r="C6249" s="59"/>
      <c r="E6249" s="60"/>
      <c r="F6249" s="60"/>
      <c r="G6249" s="60"/>
      <c r="H6249" s="38"/>
      <c r="U6249" s="23"/>
      <c r="V6249" s="23"/>
      <c r="AF6249" s="64"/>
      <c r="AG6249" s="69"/>
    </row>
    <row r="6250" spans="1:33">
      <c r="A6250" s="37"/>
      <c r="C6250" s="59"/>
      <c r="E6250" s="60"/>
      <c r="F6250" s="60"/>
      <c r="G6250" s="60"/>
      <c r="H6250" s="38"/>
      <c r="U6250" s="23"/>
      <c r="V6250" s="23"/>
      <c r="AF6250" s="64"/>
      <c r="AG6250" s="69"/>
    </row>
    <row r="6251" spans="1:33">
      <c r="A6251" s="37"/>
      <c r="C6251" s="59"/>
      <c r="E6251" s="60"/>
      <c r="F6251" s="60"/>
      <c r="G6251" s="60"/>
      <c r="H6251" s="38"/>
      <c r="U6251" s="23"/>
      <c r="V6251" s="23"/>
      <c r="AF6251" s="64"/>
      <c r="AG6251" s="69"/>
    </row>
    <row r="6252" spans="1:33">
      <c r="A6252" s="37"/>
      <c r="C6252" s="59"/>
      <c r="E6252" s="60"/>
      <c r="F6252" s="60"/>
      <c r="G6252" s="60"/>
      <c r="H6252" s="38"/>
      <c r="U6252" s="23"/>
      <c r="V6252" s="23"/>
      <c r="AF6252" s="64"/>
      <c r="AG6252" s="69"/>
    </row>
    <row r="6253" spans="1:33">
      <c r="A6253" s="37"/>
      <c r="C6253" s="59"/>
      <c r="E6253" s="60"/>
      <c r="F6253" s="60"/>
      <c r="G6253" s="60"/>
      <c r="H6253" s="38"/>
      <c r="U6253" s="23"/>
      <c r="V6253" s="23"/>
      <c r="AF6253" s="64"/>
      <c r="AG6253" s="69"/>
    </row>
    <row r="6254" spans="1:33">
      <c r="A6254" s="37"/>
      <c r="C6254" s="59"/>
      <c r="E6254" s="60"/>
      <c r="F6254" s="60"/>
      <c r="G6254" s="60"/>
      <c r="H6254" s="38"/>
      <c r="U6254" s="23"/>
      <c r="V6254" s="23"/>
      <c r="AD6254" s="64"/>
      <c r="AE6254" s="64"/>
      <c r="AF6254" s="64"/>
      <c r="AG6254" s="69"/>
    </row>
    <row r="6255" spans="1:33">
      <c r="A6255" s="37"/>
      <c r="C6255" s="59"/>
      <c r="E6255" s="60"/>
      <c r="F6255" s="60"/>
      <c r="G6255" s="60"/>
      <c r="H6255" s="38"/>
      <c r="U6255" s="23"/>
      <c r="V6255" s="23"/>
      <c r="AD6255" s="64"/>
      <c r="AE6255" s="64"/>
      <c r="AF6255" s="64"/>
      <c r="AG6255" s="69"/>
    </row>
    <row r="6256" spans="1:33">
      <c r="A6256" s="37"/>
      <c r="C6256" s="59"/>
      <c r="E6256" s="60"/>
      <c r="F6256" s="60"/>
      <c r="G6256" s="60"/>
      <c r="H6256" s="38"/>
      <c r="U6256" s="23"/>
      <c r="V6256" s="23"/>
      <c r="AD6256" s="64"/>
      <c r="AE6256" s="64"/>
      <c r="AF6256" s="64"/>
      <c r="AG6256" s="69"/>
    </row>
    <row r="6257" spans="1:32">
      <c r="A6257" s="37"/>
      <c r="C6257" s="59"/>
      <c r="E6257" s="60"/>
      <c r="F6257" s="60"/>
      <c r="G6257" s="60"/>
      <c r="H6257" s="38"/>
      <c r="U6257" s="23"/>
      <c r="V6257" s="23"/>
      <c r="AF6257" s="64"/>
    </row>
    <row r="6258" spans="1:32">
      <c r="A6258" s="37"/>
      <c r="C6258" s="59"/>
      <c r="E6258" s="60"/>
      <c r="F6258" s="60"/>
      <c r="G6258" s="60"/>
      <c r="H6258" s="38"/>
      <c r="U6258" s="23"/>
      <c r="V6258" s="23"/>
      <c r="AF6258" s="64"/>
    </row>
    <row r="6259" spans="1:32">
      <c r="A6259" s="37"/>
      <c r="C6259" s="59"/>
      <c r="E6259" s="60"/>
      <c r="F6259" s="60"/>
      <c r="G6259" s="60"/>
      <c r="H6259" s="38"/>
      <c r="U6259" s="23"/>
      <c r="V6259" s="23"/>
      <c r="AF6259" s="64"/>
    </row>
    <row r="6260" spans="1:32">
      <c r="A6260" s="37"/>
      <c r="C6260" s="59"/>
      <c r="E6260" s="60"/>
      <c r="F6260" s="60"/>
      <c r="G6260" s="60"/>
      <c r="H6260" s="38"/>
      <c r="U6260" s="23"/>
      <c r="V6260" s="23"/>
      <c r="AF6260" s="64"/>
    </row>
    <row r="6261" spans="1:32">
      <c r="A6261" s="37"/>
      <c r="C6261" s="59"/>
      <c r="E6261" s="60"/>
      <c r="F6261" s="60"/>
      <c r="G6261" s="60"/>
      <c r="H6261" s="38"/>
      <c r="U6261" s="23"/>
      <c r="V6261" s="23"/>
      <c r="AF6261" s="64"/>
    </row>
    <row r="6262" spans="1:32">
      <c r="A6262" s="37"/>
      <c r="C6262" s="59"/>
      <c r="E6262" s="60"/>
      <c r="F6262" s="60"/>
      <c r="G6262" s="60"/>
      <c r="H6262" s="38"/>
      <c r="U6262" s="23"/>
      <c r="V6262" s="23"/>
      <c r="AF6262" s="64"/>
    </row>
    <row r="6263" spans="1:32">
      <c r="A6263" s="37"/>
      <c r="C6263" s="59"/>
      <c r="E6263" s="60"/>
      <c r="F6263" s="60"/>
      <c r="G6263" s="60"/>
      <c r="H6263" s="38"/>
      <c r="U6263" s="23"/>
      <c r="V6263" s="23"/>
      <c r="AD6263" s="64"/>
      <c r="AE6263" s="64"/>
      <c r="AF6263" s="64"/>
    </row>
    <row r="6264" spans="1:32">
      <c r="A6264" s="37"/>
      <c r="C6264" s="59"/>
      <c r="E6264" s="60"/>
      <c r="F6264" s="60"/>
      <c r="G6264" s="60"/>
      <c r="H6264" s="38"/>
      <c r="U6264" s="23"/>
      <c r="V6264" s="23"/>
      <c r="AD6264" s="64"/>
      <c r="AE6264" s="64"/>
      <c r="AF6264" s="64"/>
    </row>
    <row r="6265" spans="1:32">
      <c r="A6265" s="37"/>
      <c r="C6265" s="59"/>
      <c r="E6265" s="60"/>
      <c r="F6265" s="60"/>
      <c r="G6265" s="60"/>
      <c r="H6265" s="38"/>
      <c r="U6265" s="23"/>
      <c r="V6265" s="23"/>
      <c r="AD6265" s="64"/>
      <c r="AE6265" s="64"/>
      <c r="AF6265" s="64"/>
    </row>
    <row r="6266" spans="1:32">
      <c r="A6266" s="37"/>
      <c r="C6266" s="59"/>
      <c r="E6266" s="60"/>
      <c r="F6266" s="60"/>
      <c r="G6266" s="60"/>
      <c r="H6266" s="38"/>
      <c r="N6266" s="37"/>
      <c r="S6266" s="37"/>
      <c r="U6266" s="61"/>
      <c r="V6266" s="61"/>
      <c r="AD6266" s="64"/>
      <c r="AE6266" s="64"/>
      <c r="AF6266" s="64"/>
    </row>
    <row r="6267" spans="1:32">
      <c r="A6267" s="37"/>
      <c r="C6267" s="59"/>
      <c r="E6267" s="60"/>
      <c r="F6267" s="60"/>
      <c r="G6267" s="60"/>
      <c r="H6267" s="38"/>
      <c r="N6267" s="37"/>
      <c r="S6267" s="37"/>
      <c r="U6267" s="61"/>
      <c r="V6267" s="61"/>
      <c r="AF6267" s="64"/>
    </row>
    <row r="6268" spans="1:32">
      <c r="A6268" s="37"/>
      <c r="C6268" s="59"/>
      <c r="E6268" s="60"/>
      <c r="F6268" s="60"/>
      <c r="G6268" s="60"/>
      <c r="H6268" s="38"/>
      <c r="N6268" s="37"/>
      <c r="S6268" s="37"/>
      <c r="U6268" s="61"/>
      <c r="V6268" s="61"/>
      <c r="AF6268" s="64"/>
    </row>
    <row r="6269" spans="1:32">
      <c r="A6269" s="37"/>
      <c r="C6269" s="59"/>
      <c r="E6269" s="60"/>
      <c r="F6269" s="60"/>
      <c r="G6269" s="60"/>
      <c r="H6269" s="38"/>
      <c r="N6269" s="37"/>
      <c r="S6269" s="37"/>
      <c r="U6269" s="61"/>
      <c r="V6269" s="61"/>
      <c r="AF6269" s="64"/>
    </row>
    <row r="6270" spans="1:32">
      <c r="A6270" s="37"/>
      <c r="C6270" s="59"/>
      <c r="E6270" s="60"/>
      <c r="F6270" s="60"/>
      <c r="G6270" s="60"/>
      <c r="H6270" s="38"/>
      <c r="N6270" s="37"/>
      <c r="S6270" s="37"/>
      <c r="U6270" s="61"/>
      <c r="V6270" s="61"/>
      <c r="AF6270" s="64"/>
    </row>
    <row r="6271" spans="1:32">
      <c r="A6271" s="37"/>
      <c r="C6271" s="59"/>
      <c r="E6271" s="60"/>
      <c r="F6271" s="60"/>
      <c r="G6271" s="60"/>
      <c r="H6271" s="38"/>
      <c r="N6271" s="37"/>
      <c r="S6271" s="37"/>
      <c r="U6271" s="61"/>
      <c r="V6271" s="61"/>
      <c r="AD6271" s="64"/>
      <c r="AE6271" s="64"/>
      <c r="AF6271" s="64"/>
    </row>
    <row r="6272" spans="1:32">
      <c r="A6272" s="37"/>
      <c r="C6272" s="59"/>
      <c r="E6272" s="60"/>
      <c r="F6272" s="60"/>
      <c r="G6272" s="60"/>
      <c r="H6272" s="38"/>
      <c r="N6272" s="37"/>
      <c r="S6272" s="37"/>
      <c r="U6272" s="61"/>
      <c r="V6272" s="61"/>
      <c r="AD6272" s="64"/>
      <c r="AE6272" s="64"/>
      <c r="AF6272" s="64"/>
    </row>
    <row r="6273" spans="1:32">
      <c r="A6273" s="37"/>
      <c r="C6273" s="59"/>
      <c r="E6273" s="60"/>
      <c r="F6273" s="60"/>
      <c r="G6273" s="60"/>
      <c r="H6273" s="38"/>
      <c r="N6273" s="37"/>
      <c r="S6273" s="37"/>
      <c r="U6273" s="61"/>
      <c r="V6273" s="61"/>
      <c r="AD6273" s="64"/>
      <c r="AE6273" s="64"/>
      <c r="AF6273" s="64"/>
    </row>
    <row r="6274" spans="1:32">
      <c r="A6274" s="37"/>
      <c r="C6274" s="59"/>
      <c r="E6274" s="60"/>
      <c r="F6274" s="60"/>
      <c r="G6274" s="60"/>
      <c r="H6274" s="38"/>
      <c r="N6274" s="37"/>
      <c r="S6274" s="37"/>
      <c r="U6274" s="61"/>
      <c r="V6274" s="61"/>
      <c r="AD6274" s="64"/>
      <c r="AE6274" s="64"/>
      <c r="AF6274" s="64"/>
    </row>
    <row r="6275" spans="1:32">
      <c r="A6275" s="37"/>
      <c r="C6275" s="59"/>
      <c r="E6275" s="60"/>
      <c r="F6275" s="60"/>
      <c r="G6275" s="60"/>
      <c r="H6275" s="38"/>
      <c r="N6275" s="37"/>
      <c r="S6275" s="37"/>
      <c r="U6275" s="61"/>
      <c r="V6275" s="61"/>
      <c r="AD6275" s="64"/>
      <c r="AE6275" s="64"/>
      <c r="AF6275" s="64"/>
    </row>
    <row r="6276" spans="1:32">
      <c r="A6276" s="37"/>
      <c r="C6276" s="59"/>
      <c r="E6276" s="60"/>
      <c r="F6276" s="60"/>
      <c r="G6276" s="60"/>
      <c r="H6276" s="38"/>
      <c r="N6276" s="37"/>
      <c r="S6276" s="37"/>
      <c r="U6276" s="61"/>
      <c r="V6276" s="61"/>
      <c r="AF6276" s="64"/>
    </row>
    <row r="6277" spans="1:32">
      <c r="A6277" s="37"/>
      <c r="C6277" s="59"/>
      <c r="E6277" s="60"/>
      <c r="F6277" s="60"/>
      <c r="G6277" s="60"/>
      <c r="H6277" s="38"/>
      <c r="N6277" s="37"/>
      <c r="S6277" s="37"/>
      <c r="U6277" s="61"/>
      <c r="V6277" s="61"/>
      <c r="AF6277" s="64"/>
    </row>
    <row r="6278" spans="1:32">
      <c r="A6278" s="37"/>
      <c r="C6278" s="59"/>
      <c r="E6278" s="60"/>
      <c r="F6278" s="60"/>
      <c r="G6278" s="60"/>
      <c r="H6278" s="38"/>
      <c r="N6278" s="37"/>
      <c r="S6278" s="37"/>
      <c r="U6278" s="61"/>
      <c r="V6278" s="61"/>
      <c r="AF6278" s="64"/>
    </row>
    <row r="6279" spans="1:32">
      <c r="A6279" s="58"/>
      <c r="C6279" s="59"/>
      <c r="E6279" s="60"/>
      <c r="F6279" s="60"/>
      <c r="G6279" s="60"/>
      <c r="H6279" s="38"/>
      <c r="N6279" s="37"/>
      <c r="S6279" s="37"/>
      <c r="U6279" s="61"/>
      <c r="V6279" s="61"/>
      <c r="AF6279" s="64"/>
    </row>
    <row r="6280" spans="1:32">
      <c r="A6280" s="58"/>
      <c r="C6280" s="59"/>
      <c r="E6280" s="60"/>
      <c r="F6280" s="60"/>
      <c r="G6280" s="60"/>
      <c r="H6280" s="38"/>
      <c r="N6280" s="37"/>
      <c r="S6280" s="37"/>
      <c r="U6280" s="61"/>
      <c r="V6280" s="61"/>
      <c r="AF6280" s="64"/>
    </row>
    <row r="6281" spans="1:32">
      <c r="A6281" s="58"/>
      <c r="C6281" s="59"/>
      <c r="E6281" s="60"/>
      <c r="F6281" s="60"/>
      <c r="G6281" s="60"/>
      <c r="H6281" s="38"/>
      <c r="N6281" s="37"/>
      <c r="S6281" s="37"/>
      <c r="U6281" s="61"/>
      <c r="V6281" s="61"/>
      <c r="AF6281" s="64"/>
    </row>
    <row r="6282" spans="1:32">
      <c r="A6282" s="58"/>
      <c r="C6282" s="59"/>
      <c r="E6282" s="60"/>
      <c r="F6282" s="60"/>
      <c r="G6282" s="60"/>
      <c r="H6282" s="38"/>
      <c r="N6282" s="37"/>
      <c r="S6282" s="37"/>
      <c r="U6282" s="61"/>
      <c r="V6282" s="61"/>
      <c r="AF6282" s="64"/>
    </row>
    <row r="6283" spans="1:32">
      <c r="A6283" s="58"/>
      <c r="C6283" s="59"/>
      <c r="E6283" s="60"/>
      <c r="F6283" s="60"/>
      <c r="G6283" s="60"/>
      <c r="H6283" s="38"/>
      <c r="N6283" s="37"/>
      <c r="S6283" s="37"/>
      <c r="U6283" s="61"/>
      <c r="V6283" s="61"/>
      <c r="AF6283" s="64"/>
    </row>
    <row r="6284" spans="1:32">
      <c r="A6284" s="58"/>
      <c r="C6284" s="59"/>
      <c r="E6284" s="60"/>
      <c r="F6284" s="60"/>
      <c r="G6284" s="60"/>
      <c r="H6284" s="38"/>
      <c r="N6284" s="37"/>
      <c r="S6284" s="37"/>
      <c r="U6284" s="61"/>
      <c r="V6284" s="61"/>
      <c r="AF6284" s="64"/>
    </row>
    <row r="6285" spans="1:32">
      <c r="A6285" s="58"/>
      <c r="C6285" s="59"/>
      <c r="E6285" s="60"/>
      <c r="F6285" s="60"/>
      <c r="G6285" s="60"/>
      <c r="H6285" s="38"/>
      <c r="S6285" s="37"/>
      <c r="U6285" s="61"/>
      <c r="V6285" s="61"/>
      <c r="AF6285" s="64"/>
    </row>
    <row r="6286" spans="1:32">
      <c r="A6286" s="58"/>
      <c r="C6286" s="59"/>
      <c r="E6286" s="60"/>
      <c r="F6286" s="60"/>
      <c r="G6286" s="60"/>
      <c r="H6286" s="38"/>
      <c r="S6286" s="37"/>
      <c r="U6286" s="61"/>
      <c r="V6286" s="61"/>
      <c r="AF6286" s="64"/>
    </row>
    <row r="6287" spans="1:32">
      <c r="A6287" s="58"/>
      <c r="C6287" s="59"/>
      <c r="E6287" s="60"/>
      <c r="F6287" s="60"/>
      <c r="G6287" s="60"/>
      <c r="H6287" s="38"/>
      <c r="S6287" s="37"/>
      <c r="U6287" s="61"/>
      <c r="V6287" s="61"/>
      <c r="AF6287" s="64"/>
    </row>
    <row r="6288" spans="1:32">
      <c r="A6288" s="58"/>
      <c r="C6288" s="59"/>
      <c r="E6288" s="60"/>
      <c r="F6288" s="60"/>
      <c r="G6288" s="60"/>
      <c r="H6288" s="38"/>
      <c r="S6288" s="37"/>
      <c r="U6288" s="61"/>
      <c r="V6288" s="61"/>
      <c r="AF6288" s="64"/>
    </row>
    <row r="6289" spans="1:32">
      <c r="A6289" s="58"/>
      <c r="C6289" s="59"/>
      <c r="E6289" s="60"/>
      <c r="F6289" s="60"/>
      <c r="G6289" s="60"/>
      <c r="H6289" s="38"/>
      <c r="S6289" s="37"/>
      <c r="U6289" s="61"/>
      <c r="V6289" s="61"/>
      <c r="AF6289" s="64"/>
    </row>
    <row r="6290" spans="1:32">
      <c r="A6290" s="58"/>
      <c r="C6290" s="59"/>
      <c r="E6290" s="60"/>
      <c r="F6290" s="60"/>
      <c r="G6290" s="60"/>
      <c r="H6290" s="38"/>
      <c r="S6290" s="37"/>
      <c r="U6290" s="61"/>
      <c r="V6290" s="61"/>
      <c r="AF6290" s="64"/>
    </row>
    <row r="6291" spans="1:32">
      <c r="A6291" s="58"/>
      <c r="C6291" s="59"/>
      <c r="E6291" s="60"/>
      <c r="F6291" s="60"/>
      <c r="G6291" s="60"/>
      <c r="H6291" s="38"/>
      <c r="S6291" s="37"/>
      <c r="U6291" s="61"/>
      <c r="V6291" s="61"/>
      <c r="AF6291" s="64"/>
    </row>
    <row r="6292" spans="1:32">
      <c r="A6292" s="58"/>
      <c r="C6292" s="59"/>
      <c r="E6292" s="60"/>
      <c r="F6292" s="60"/>
      <c r="G6292" s="60"/>
      <c r="H6292" s="38"/>
      <c r="S6292" s="37"/>
      <c r="U6292" s="61"/>
      <c r="V6292" s="61"/>
      <c r="AF6292" s="64"/>
    </row>
    <row r="6293" spans="1:32">
      <c r="A6293" s="58"/>
      <c r="C6293" s="59"/>
      <c r="E6293" s="60"/>
      <c r="F6293" s="60"/>
      <c r="G6293" s="60"/>
      <c r="H6293" s="38"/>
      <c r="S6293" s="37"/>
      <c r="U6293" s="61"/>
      <c r="V6293" s="61"/>
      <c r="AF6293" s="64"/>
    </row>
    <row r="6294" spans="1:32">
      <c r="A6294" s="58"/>
      <c r="C6294" s="59"/>
      <c r="E6294" s="60"/>
      <c r="F6294" s="60"/>
      <c r="G6294" s="60"/>
      <c r="H6294" s="38"/>
      <c r="S6294" s="37"/>
      <c r="U6294" s="61"/>
      <c r="V6294" s="61"/>
      <c r="AF6294" s="64"/>
    </row>
    <row r="6295" spans="1:32">
      <c r="A6295" s="58"/>
      <c r="C6295" s="59"/>
      <c r="E6295" s="60"/>
      <c r="F6295" s="60"/>
      <c r="G6295" s="60"/>
      <c r="H6295" s="38"/>
      <c r="S6295" s="37"/>
      <c r="U6295" s="61"/>
      <c r="V6295" s="61"/>
      <c r="AF6295" s="64"/>
    </row>
    <row r="6296" spans="1:32">
      <c r="A6296" s="58"/>
      <c r="C6296" s="59"/>
      <c r="E6296" s="60"/>
      <c r="F6296" s="60"/>
      <c r="G6296" s="60"/>
      <c r="H6296" s="38"/>
      <c r="S6296" s="37"/>
      <c r="U6296" s="61"/>
      <c r="V6296" s="61"/>
      <c r="AF6296" s="64"/>
    </row>
    <row r="6297" spans="1:32">
      <c r="A6297" s="58"/>
      <c r="C6297" s="59"/>
      <c r="E6297" s="60"/>
      <c r="F6297" s="60"/>
      <c r="G6297" s="60"/>
      <c r="H6297" s="38"/>
      <c r="S6297" s="37"/>
      <c r="U6297" s="61"/>
      <c r="V6297" s="61"/>
      <c r="AF6297" s="64"/>
    </row>
    <row r="6298" spans="1:32">
      <c r="A6298" s="58"/>
      <c r="C6298" s="59"/>
      <c r="E6298" s="60"/>
      <c r="F6298" s="60"/>
      <c r="G6298" s="60"/>
      <c r="H6298" s="38"/>
      <c r="S6298" s="37"/>
      <c r="U6298" s="61"/>
      <c r="V6298" s="61"/>
      <c r="AF6298" s="64"/>
    </row>
    <row r="6299" spans="1:32">
      <c r="A6299" s="58"/>
      <c r="C6299" s="59"/>
      <c r="E6299" s="60"/>
      <c r="F6299" s="60"/>
      <c r="G6299" s="60"/>
      <c r="H6299" s="38"/>
      <c r="S6299" s="37"/>
      <c r="U6299" s="61"/>
      <c r="V6299" s="61"/>
      <c r="AF6299" s="64"/>
    </row>
    <row r="6300" spans="1:32">
      <c r="A6300" s="58"/>
      <c r="C6300" s="59"/>
      <c r="E6300" s="60"/>
      <c r="F6300" s="60"/>
      <c r="G6300" s="60"/>
      <c r="H6300" s="38"/>
      <c r="S6300" s="37"/>
      <c r="U6300" s="61"/>
      <c r="V6300" s="61"/>
      <c r="AF6300" s="64"/>
    </row>
    <row r="6301" spans="1:32">
      <c r="A6301" s="58"/>
      <c r="C6301" s="59"/>
      <c r="E6301" s="60"/>
      <c r="F6301" s="60"/>
      <c r="G6301" s="60"/>
      <c r="H6301" s="38"/>
      <c r="S6301" s="37"/>
      <c r="U6301" s="61"/>
      <c r="V6301" s="61"/>
      <c r="AF6301" s="64"/>
    </row>
    <row r="6302" spans="1:32">
      <c r="A6302" s="58"/>
      <c r="C6302" s="59"/>
      <c r="E6302" s="60"/>
      <c r="F6302" s="60"/>
      <c r="G6302" s="60"/>
      <c r="H6302" s="38"/>
      <c r="S6302" s="37"/>
      <c r="U6302" s="61"/>
      <c r="V6302" s="61"/>
      <c r="AD6302" s="64"/>
      <c r="AE6302" s="64"/>
      <c r="AF6302" s="64"/>
    </row>
    <row r="6303" spans="1:32">
      <c r="A6303" s="58"/>
      <c r="C6303" s="59"/>
      <c r="E6303" s="60"/>
      <c r="F6303" s="60"/>
      <c r="G6303" s="60"/>
      <c r="H6303" s="38"/>
      <c r="S6303" s="37"/>
      <c r="U6303" s="61"/>
      <c r="V6303" s="61"/>
      <c r="AF6303" s="64"/>
    </row>
    <row r="6304" spans="1:32">
      <c r="A6304" s="58"/>
      <c r="C6304" s="59"/>
      <c r="E6304" s="60"/>
      <c r="F6304" s="60"/>
      <c r="G6304" s="60"/>
      <c r="H6304" s="38"/>
      <c r="S6304" s="37"/>
      <c r="U6304" s="61"/>
      <c r="V6304" s="61"/>
      <c r="AF6304" s="64"/>
    </row>
    <row r="6305" spans="1:33">
      <c r="A6305" s="58"/>
      <c r="C6305" s="59"/>
      <c r="E6305" s="60"/>
      <c r="F6305" s="60"/>
      <c r="G6305" s="60"/>
      <c r="H6305" s="38"/>
      <c r="S6305" s="37"/>
      <c r="U6305" s="61"/>
      <c r="V6305" s="61"/>
      <c r="AF6305" s="64"/>
    </row>
    <row r="6306" spans="1:33">
      <c r="A6306" s="58"/>
      <c r="C6306" s="59"/>
      <c r="E6306" s="60"/>
      <c r="F6306" s="60"/>
      <c r="G6306" s="60"/>
      <c r="H6306" s="38"/>
      <c r="S6306" s="37"/>
      <c r="U6306" s="61"/>
      <c r="V6306" s="61"/>
      <c r="AF6306" s="64"/>
    </row>
    <row r="6307" spans="1:33">
      <c r="A6307" s="58"/>
      <c r="C6307" s="59"/>
      <c r="E6307" s="60"/>
      <c r="F6307" s="60"/>
      <c r="G6307" s="60"/>
      <c r="H6307" s="38"/>
      <c r="S6307" s="37"/>
      <c r="U6307" s="61"/>
      <c r="V6307" s="61"/>
      <c r="AF6307" s="64"/>
    </row>
    <row r="6308" spans="1:33">
      <c r="A6308" s="58"/>
      <c r="C6308" s="59"/>
      <c r="E6308" s="60"/>
      <c r="F6308" s="60"/>
      <c r="G6308" s="60"/>
      <c r="H6308" s="38"/>
      <c r="S6308" s="37"/>
      <c r="U6308" s="61"/>
      <c r="V6308" s="61"/>
      <c r="AF6308" s="64"/>
    </row>
    <row r="6309" spans="1:33">
      <c r="A6309" s="58"/>
      <c r="C6309" s="59"/>
      <c r="E6309" s="60"/>
      <c r="F6309" s="60"/>
      <c r="G6309" s="60"/>
      <c r="H6309" s="38"/>
      <c r="S6309" s="37"/>
      <c r="U6309" s="61"/>
      <c r="V6309" s="61"/>
      <c r="AF6309" s="64"/>
    </row>
    <row r="6310" spans="1:33">
      <c r="A6310" s="58"/>
      <c r="C6310" s="59"/>
      <c r="E6310" s="60"/>
      <c r="F6310" s="60"/>
      <c r="G6310" s="60"/>
      <c r="H6310" s="38"/>
      <c r="S6310" s="37"/>
      <c r="U6310" s="61"/>
      <c r="V6310" s="61"/>
      <c r="AF6310" s="64"/>
    </row>
    <row r="6311" spans="1:33">
      <c r="A6311" s="58"/>
      <c r="C6311" s="59"/>
      <c r="E6311" s="60"/>
      <c r="F6311" s="60"/>
      <c r="G6311" s="60"/>
      <c r="H6311" s="38"/>
      <c r="S6311" s="37"/>
      <c r="U6311" s="61"/>
      <c r="V6311" s="61"/>
      <c r="AF6311" s="64"/>
    </row>
    <row r="6312" spans="1:33">
      <c r="A6312" s="58"/>
      <c r="C6312" s="59"/>
      <c r="E6312" s="60"/>
      <c r="F6312" s="60"/>
      <c r="G6312" s="60"/>
      <c r="H6312" s="38"/>
      <c r="S6312" s="37"/>
      <c r="U6312" s="61"/>
      <c r="V6312" s="61"/>
      <c r="AF6312" s="64"/>
    </row>
    <row r="6313" spans="1:33">
      <c r="A6313" s="58"/>
      <c r="C6313" s="59"/>
      <c r="E6313" s="60"/>
      <c r="F6313" s="60"/>
      <c r="G6313" s="60"/>
      <c r="H6313" s="38"/>
      <c r="S6313" s="37"/>
      <c r="U6313" s="61"/>
      <c r="V6313" s="61"/>
      <c r="AF6313" s="64"/>
      <c r="AG6313" s="69"/>
    </row>
    <row r="6314" spans="1:33">
      <c r="A6314" s="58"/>
      <c r="C6314" s="59"/>
      <c r="E6314" s="60"/>
      <c r="F6314" s="60"/>
      <c r="G6314" s="60"/>
      <c r="H6314" s="38"/>
      <c r="S6314" s="37"/>
      <c r="U6314" s="61"/>
      <c r="V6314" s="61"/>
      <c r="AF6314" s="64"/>
      <c r="AG6314" s="69"/>
    </row>
    <row r="6315" spans="1:33">
      <c r="A6315" s="58"/>
      <c r="C6315" s="59"/>
      <c r="E6315" s="60"/>
      <c r="F6315" s="60"/>
      <c r="G6315" s="60"/>
      <c r="H6315" s="38"/>
      <c r="S6315" s="37"/>
      <c r="U6315" s="61"/>
      <c r="V6315" s="61"/>
      <c r="AD6315" s="64"/>
      <c r="AE6315" s="64"/>
      <c r="AF6315" s="64"/>
      <c r="AG6315" s="69"/>
    </row>
    <row r="6316" spans="1:33">
      <c r="A6316" s="58"/>
      <c r="C6316" s="59"/>
      <c r="E6316" s="60"/>
      <c r="F6316" s="60"/>
      <c r="G6316" s="60"/>
      <c r="H6316" s="38"/>
      <c r="S6316" s="37"/>
      <c r="U6316" s="61"/>
      <c r="V6316" s="61"/>
      <c r="AD6316" s="64"/>
      <c r="AE6316" s="64"/>
      <c r="AF6316" s="64"/>
      <c r="AG6316" s="69"/>
    </row>
    <row r="6317" spans="1:33">
      <c r="A6317" s="58"/>
      <c r="C6317" s="59"/>
      <c r="E6317" s="60"/>
      <c r="F6317" s="60"/>
      <c r="G6317" s="60"/>
      <c r="H6317" s="38"/>
      <c r="S6317" s="37"/>
      <c r="U6317" s="61"/>
      <c r="V6317" s="61"/>
      <c r="AF6317" s="64"/>
    </row>
    <row r="6318" spans="1:33">
      <c r="A6318" s="58"/>
      <c r="C6318" s="59"/>
      <c r="E6318" s="60"/>
      <c r="F6318" s="60"/>
      <c r="G6318" s="60"/>
      <c r="H6318" s="38"/>
      <c r="S6318" s="37"/>
      <c r="U6318" s="61"/>
      <c r="V6318" s="61"/>
      <c r="AF6318" s="64"/>
    </row>
    <row r="6319" spans="1:33">
      <c r="A6319" s="58"/>
      <c r="C6319" s="59"/>
      <c r="E6319" s="60"/>
      <c r="F6319" s="60"/>
      <c r="G6319" s="60"/>
      <c r="H6319" s="38"/>
      <c r="S6319" s="37"/>
      <c r="U6319" s="61"/>
      <c r="V6319" s="61"/>
      <c r="AF6319" s="64"/>
    </row>
    <row r="6320" spans="1:33">
      <c r="A6320" s="58"/>
      <c r="C6320" s="59"/>
      <c r="E6320" s="60"/>
      <c r="F6320" s="60"/>
      <c r="G6320" s="60"/>
      <c r="H6320" s="38"/>
      <c r="S6320" s="37"/>
      <c r="U6320" s="61"/>
      <c r="V6320" s="61"/>
      <c r="AF6320" s="64"/>
    </row>
    <row r="6321" spans="1:32">
      <c r="A6321" s="58"/>
      <c r="C6321" s="59"/>
      <c r="E6321" s="60"/>
      <c r="F6321" s="60"/>
      <c r="G6321" s="60"/>
      <c r="H6321" s="38"/>
      <c r="S6321" s="37"/>
      <c r="U6321" s="61"/>
      <c r="V6321" s="61"/>
      <c r="AF6321" s="64"/>
    </row>
    <row r="6322" spans="1:32">
      <c r="A6322" s="58"/>
      <c r="C6322" s="59"/>
      <c r="E6322" s="60"/>
      <c r="F6322" s="60"/>
      <c r="G6322" s="60"/>
      <c r="H6322" s="38"/>
      <c r="S6322" s="37"/>
      <c r="U6322" s="61"/>
      <c r="V6322" s="61"/>
      <c r="AF6322" s="64"/>
    </row>
    <row r="6323" spans="1:32">
      <c r="A6323" s="58"/>
      <c r="C6323" s="59"/>
      <c r="E6323" s="60"/>
      <c r="F6323" s="60"/>
      <c r="G6323" s="60"/>
      <c r="H6323" s="38"/>
      <c r="S6323" s="37"/>
      <c r="U6323" s="61"/>
      <c r="V6323" s="61"/>
      <c r="AF6323" s="64"/>
    </row>
    <row r="6324" spans="1:32">
      <c r="A6324" s="58"/>
      <c r="C6324" s="59"/>
      <c r="E6324" s="60"/>
      <c r="F6324" s="60"/>
      <c r="G6324" s="60"/>
      <c r="H6324" s="38"/>
      <c r="S6324" s="37"/>
      <c r="U6324" s="61"/>
      <c r="V6324" s="61"/>
      <c r="AF6324" s="64"/>
    </row>
    <row r="6325" spans="1:32">
      <c r="A6325" s="58"/>
      <c r="C6325" s="59"/>
      <c r="E6325" s="60"/>
      <c r="F6325" s="60"/>
      <c r="G6325" s="60"/>
      <c r="H6325" s="38"/>
      <c r="N6325" s="37"/>
      <c r="S6325" s="37"/>
      <c r="U6325" s="61"/>
      <c r="V6325" s="61"/>
      <c r="AF6325" s="64"/>
    </row>
    <row r="6326" spans="1:32">
      <c r="A6326" s="58"/>
      <c r="C6326" s="59"/>
      <c r="E6326" s="60"/>
      <c r="F6326" s="60"/>
      <c r="G6326" s="60"/>
      <c r="H6326" s="38"/>
      <c r="N6326" s="37"/>
      <c r="S6326" s="37"/>
      <c r="U6326" s="61"/>
      <c r="V6326" s="61"/>
      <c r="AF6326" s="64"/>
    </row>
    <row r="6327" spans="1:32">
      <c r="A6327" s="58"/>
      <c r="C6327" s="59"/>
      <c r="E6327" s="60"/>
      <c r="F6327" s="60"/>
      <c r="G6327" s="60"/>
      <c r="H6327" s="38"/>
      <c r="N6327" s="37"/>
      <c r="S6327" s="37"/>
      <c r="U6327" s="61"/>
      <c r="V6327" s="61"/>
      <c r="AF6327" s="64"/>
    </row>
    <row r="6328" spans="1:32">
      <c r="A6328" s="58"/>
      <c r="C6328" s="59"/>
      <c r="E6328" s="60"/>
      <c r="F6328" s="60"/>
      <c r="G6328" s="60"/>
      <c r="H6328" s="38"/>
      <c r="N6328" s="37"/>
      <c r="S6328" s="37"/>
      <c r="U6328" s="61"/>
      <c r="V6328" s="61"/>
      <c r="AF6328" s="64"/>
    </row>
    <row r="6329" spans="1:32">
      <c r="A6329" s="58"/>
      <c r="C6329" s="59"/>
      <c r="E6329" s="60"/>
      <c r="F6329" s="60"/>
      <c r="G6329" s="60"/>
      <c r="H6329" s="38"/>
      <c r="N6329" s="37"/>
      <c r="S6329" s="37"/>
      <c r="U6329" s="61"/>
      <c r="V6329" s="61"/>
      <c r="AF6329" s="64"/>
    </row>
    <row r="6330" spans="1:32">
      <c r="A6330" s="58"/>
      <c r="C6330" s="59"/>
      <c r="E6330" s="60"/>
      <c r="F6330" s="60"/>
      <c r="G6330" s="60"/>
      <c r="H6330" s="38"/>
      <c r="N6330" s="37"/>
      <c r="S6330" s="37"/>
      <c r="U6330" s="61"/>
      <c r="V6330" s="61"/>
      <c r="AF6330" s="64"/>
    </row>
    <row r="6331" spans="1:32">
      <c r="A6331" s="58"/>
      <c r="C6331" s="59"/>
      <c r="E6331" s="60"/>
      <c r="F6331" s="60"/>
      <c r="G6331" s="60"/>
      <c r="H6331" s="38"/>
      <c r="N6331" s="37"/>
      <c r="S6331" s="37"/>
      <c r="U6331" s="61"/>
      <c r="V6331" s="61"/>
      <c r="AF6331" s="64"/>
    </row>
    <row r="6332" spans="1:32">
      <c r="A6332" s="58"/>
      <c r="C6332" s="59"/>
      <c r="E6332" s="60"/>
      <c r="F6332" s="60"/>
      <c r="G6332" s="60"/>
      <c r="H6332" s="38"/>
      <c r="N6332" s="37"/>
      <c r="S6332" s="37"/>
      <c r="U6332" s="61"/>
      <c r="V6332" s="61"/>
      <c r="AD6332" s="64"/>
      <c r="AE6332" s="64"/>
      <c r="AF6332" s="64"/>
    </row>
    <row r="6333" spans="1:32">
      <c r="A6333" s="58"/>
      <c r="C6333" s="59"/>
      <c r="E6333" s="60"/>
      <c r="F6333" s="60"/>
      <c r="G6333" s="60"/>
      <c r="H6333" s="38"/>
      <c r="N6333" s="37"/>
      <c r="S6333" s="37"/>
      <c r="U6333" s="61"/>
      <c r="V6333" s="61"/>
      <c r="AD6333" s="64"/>
      <c r="AE6333" s="64"/>
      <c r="AF6333" s="64"/>
    </row>
    <row r="6334" spans="1:32">
      <c r="A6334" s="58"/>
      <c r="C6334" s="59"/>
      <c r="E6334" s="60"/>
      <c r="F6334" s="60"/>
      <c r="G6334" s="60"/>
      <c r="H6334" s="38"/>
      <c r="N6334" s="37"/>
      <c r="S6334" s="37"/>
      <c r="U6334" s="61"/>
      <c r="V6334" s="61"/>
      <c r="AD6334" s="64"/>
      <c r="AE6334" s="64"/>
      <c r="AF6334" s="64"/>
    </row>
    <row r="6335" spans="1:32">
      <c r="A6335" s="58"/>
      <c r="C6335" s="59"/>
      <c r="E6335" s="60"/>
      <c r="F6335" s="60"/>
      <c r="G6335" s="60"/>
      <c r="H6335" s="38"/>
      <c r="N6335" s="37"/>
      <c r="S6335" s="37"/>
      <c r="U6335" s="61"/>
      <c r="V6335" s="61"/>
      <c r="AF6335" s="64"/>
    </row>
    <row r="6336" spans="1:32">
      <c r="A6336" s="58"/>
      <c r="C6336" s="59"/>
      <c r="E6336" s="60"/>
      <c r="F6336" s="60"/>
      <c r="G6336" s="60"/>
      <c r="H6336" s="38"/>
      <c r="N6336" s="37"/>
      <c r="S6336" s="37"/>
      <c r="U6336" s="61"/>
      <c r="V6336" s="61"/>
      <c r="AF6336" s="64"/>
    </row>
    <row r="6337" spans="1:33">
      <c r="A6337" s="58"/>
      <c r="C6337" s="59"/>
      <c r="E6337" s="60"/>
      <c r="F6337" s="60"/>
      <c r="G6337" s="60"/>
      <c r="H6337" s="38"/>
      <c r="N6337" s="37"/>
      <c r="S6337" s="37"/>
      <c r="U6337" s="61"/>
      <c r="V6337" s="61"/>
      <c r="AF6337" s="64"/>
    </row>
    <row r="6338" spans="1:33">
      <c r="A6338" s="58"/>
      <c r="C6338" s="59"/>
      <c r="E6338" s="60"/>
      <c r="F6338" s="60"/>
      <c r="G6338" s="60"/>
      <c r="H6338" s="38"/>
      <c r="N6338" s="37"/>
      <c r="S6338" s="37"/>
      <c r="U6338" s="61"/>
      <c r="V6338" s="61"/>
      <c r="AF6338" s="64"/>
    </row>
    <row r="6339" spans="1:33">
      <c r="A6339" s="58"/>
      <c r="C6339" s="59"/>
      <c r="E6339" s="60"/>
      <c r="F6339" s="60"/>
      <c r="G6339" s="60"/>
      <c r="H6339" s="38"/>
      <c r="N6339" s="37"/>
      <c r="S6339" s="37"/>
      <c r="U6339" s="61"/>
      <c r="V6339" s="61"/>
      <c r="AF6339" s="64"/>
    </row>
    <row r="6340" spans="1:33">
      <c r="A6340" s="58"/>
      <c r="C6340" s="59"/>
      <c r="E6340" s="60"/>
      <c r="F6340" s="60"/>
      <c r="G6340" s="60"/>
      <c r="H6340" s="38"/>
      <c r="N6340" s="37"/>
      <c r="S6340" s="37"/>
      <c r="U6340" s="61"/>
      <c r="V6340" s="61"/>
      <c r="AF6340" s="64"/>
    </row>
    <row r="6341" spans="1:33">
      <c r="A6341" s="58"/>
      <c r="C6341" s="59"/>
      <c r="E6341" s="60"/>
      <c r="F6341" s="60"/>
      <c r="G6341" s="60"/>
      <c r="H6341" s="38"/>
      <c r="N6341" s="37"/>
      <c r="S6341" s="37"/>
      <c r="U6341" s="61"/>
      <c r="V6341" s="61"/>
      <c r="AF6341" s="64"/>
    </row>
    <row r="6342" spans="1:33">
      <c r="A6342" s="58"/>
      <c r="C6342" s="59"/>
      <c r="E6342" s="60"/>
      <c r="F6342" s="60"/>
      <c r="G6342" s="60"/>
      <c r="H6342" s="38"/>
      <c r="N6342" s="37"/>
      <c r="S6342" s="37"/>
      <c r="U6342" s="61"/>
      <c r="V6342" s="61"/>
      <c r="AF6342" s="64"/>
    </row>
    <row r="6343" spans="1:33">
      <c r="A6343" s="58"/>
      <c r="C6343" s="59"/>
      <c r="E6343" s="60"/>
      <c r="F6343" s="60"/>
      <c r="G6343" s="60"/>
      <c r="H6343" s="38"/>
      <c r="N6343" s="37"/>
      <c r="S6343" s="37"/>
      <c r="U6343" s="61"/>
      <c r="V6343" s="61"/>
      <c r="AD6343" s="64"/>
      <c r="AE6343" s="64"/>
      <c r="AF6343" s="64"/>
    </row>
    <row r="6344" spans="1:33">
      <c r="A6344" s="58"/>
      <c r="C6344" s="59"/>
      <c r="E6344" s="60"/>
      <c r="F6344" s="60"/>
      <c r="G6344" s="60"/>
      <c r="H6344" s="38"/>
      <c r="N6344" s="37"/>
      <c r="S6344" s="37"/>
      <c r="U6344" s="61"/>
      <c r="V6344" s="61"/>
      <c r="AD6344" s="64"/>
      <c r="AE6344" s="64"/>
      <c r="AF6344" s="64"/>
    </row>
    <row r="6345" spans="1:33">
      <c r="A6345" s="58"/>
      <c r="C6345" s="59"/>
      <c r="E6345" s="60"/>
      <c r="F6345" s="60"/>
      <c r="G6345" s="60"/>
      <c r="H6345" s="38"/>
      <c r="N6345" s="37"/>
      <c r="S6345" s="37"/>
      <c r="U6345" s="61"/>
      <c r="V6345" s="61"/>
      <c r="AD6345" s="64"/>
      <c r="AE6345" s="64"/>
      <c r="AF6345" s="64"/>
    </row>
    <row r="6346" spans="1:33">
      <c r="A6346" s="58"/>
      <c r="C6346" s="59"/>
      <c r="E6346" s="60"/>
      <c r="F6346" s="60"/>
      <c r="G6346" s="60"/>
      <c r="H6346" s="38"/>
      <c r="N6346" s="37"/>
      <c r="S6346" s="37"/>
      <c r="U6346" s="61"/>
      <c r="V6346" s="61"/>
      <c r="AD6346" s="64"/>
      <c r="AE6346" s="64"/>
      <c r="AF6346" s="64"/>
    </row>
    <row r="6347" spans="1:33">
      <c r="A6347" s="58"/>
      <c r="C6347" s="59"/>
      <c r="E6347" s="60"/>
      <c r="F6347" s="60"/>
      <c r="G6347" s="60"/>
      <c r="H6347" s="38"/>
      <c r="U6347" s="23"/>
      <c r="V6347" s="23"/>
      <c r="AD6347" s="64"/>
      <c r="AE6347" s="64"/>
      <c r="AF6347" s="64"/>
    </row>
    <row r="6348" spans="1:33">
      <c r="A6348" s="58"/>
      <c r="C6348" s="59"/>
      <c r="E6348" s="60"/>
      <c r="F6348" s="60"/>
      <c r="G6348" s="60"/>
      <c r="H6348" s="38"/>
      <c r="U6348" s="23"/>
      <c r="V6348" s="23"/>
      <c r="AD6348" s="64"/>
      <c r="AE6348" s="64"/>
      <c r="AF6348" s="64"/>
    </row>
    <row r="6349" spans="1:33">
      <c r="A6349" s="58"/>
      <c r="C6349" s="59"/>
      <c r="E6349" s="60"/>
      <c r="F6349" s="60"/>
      <c r="G6349" s="60"/>
      <c r="H6349" s="38"/>
      <c r="U6349" s="23"/>
      <c r="V6349" s="23"/>
      <c r="AD6349" s="64"/>
      <c r="AE6349" s="64"/>
      <c r="AF6349" s="64"/>
    </row>
    <row r="6350" spans="1:33">
      <c r="A6350" s="58"/>
      <c r="C6350" s="59"/>
      <c r="E6350" s="60"/>
      <c r="F6350" s="60"/>
      <c r="G6350" s="60"/>
      <c r="H6350" s="38"/>
      <c r="U6350" s="23"/>
      <c r="V6350" s="23"/>
      <c r="AD6350" s="64"/>
      <c r="AE6350" s="64"/>
      <c r="AF6350" s="64"/>
    </row>
    <row r="6351" spans="1:33">
      <c r="A6351" s="58"/>
      <c r="C6351" s="59"/>
      <c r="E6351" s="60"/>
      <c r="F6351" s="60"/>
      <c r="G6351" s="60"/>
      <c r="H6351" s="38"/>
      <c r="U6351" s="23"/>
      <c r="V6351" s="23"/>
      <c r="AF6351" s="64"/>
      <c r="AG6351" s="64"/>
    </row>
    <row r="6352" spans="1:33">
      <c r="A6352" s="58"/>
      <c r="C6352" s="59"/>
      <c r="E6352" s="60"/>
      <c r="F6352" s="60"/>
      <c r="G6352" s="60"/>
      <c r="H6352" s="38"/>
      <c r="U6352" s="23"/>
      <c r="V6352" s="23"/>
      <c r="AF6352" s="64"/>
      <c r="AG6352" s="64"/>
    </row>
    <row r="6353" spans="1:33">
      <c r="A6353" s="58"/>
      <c r="C6353" s="59"/>
      <c r="E6353" s="60"/>
      <c r="F6353" s="60"/>
      <c r="G6353" s="60"/>
      <c r="H6353" s="38"/>
      <c r="U6353" s="23"/>
      <c r="V6353" s="23"/>
      <c r="AF6353" s="64"/>
      <c r="AG6353" s="64"/>
    </row>
    <row r="6354" spans="1:33">
      <c r="A6354" s="58"/>
      <c r="C6354" s="59"/>
      <c r="E6354" s="60"/>
      <c r="F6354" s="60"/>
      <c r="G6354" s="60"/>
      <c r="H6354" s="38"/>
      <c r="U6354" s="23"/>
      <c r="V6354" s="23"/>
      <c r="AD6354" s="64"/>
      <c r="AE6354" s="64"/>
      <c r="AF6354" s="64"/>
      <c r="AG6354" s="64"/>
    </row>
    <row r="6355" spans="1:33">
      <c r="A6355" s="58"/>
      <c r="C6355" s="59"/>
      <c r="E6355" s="60"/>
      <c r="F6355" s="60"/>
      <c r="G6355" s="60"/>
      <c r="H6355" s="38"/>
      <c r="U6355" s="23"/>
      <c r="V6355" s="23"/>
      <c r="AD6355" s="64"/>
      <c r="AE6355" s="64"/>
      <c r="AF6355" s="64"/>
      <c r="AG6355" s="64"/>
    </row>
    <row r="6356" spans="1:33">
      <c r="A6356" s="58"/>
      <c r="C6356" s="59"/>
      <c r="E6356" s="60"/>
      <c r="F6356" s="60"/>
      <c r="G6356" s="60"/>
      <c r="H6356" s="38"/>
      <c r="U6356" s="61"/>
      <c r="V6356" s="61"/>
      <c r="AD6356" s="64"/>
      <c r="AE6356" s="64"/>
      <c r="AF6356" s="64"/>
      <c r="AG6356" s="64"/>
    </row>
    <row r="6357" spans="1:33">
      <c r="A6357" s="58"/>
      <c r="C6357" s="59"/>
      <c r="E6357" s="60"/>
      <c r="F6357" s="60"/>
      <c r="G6357" s="60"/>
      <c r="H6357" s="38"/>
      <c r="U6357" s="61"/>
      <c r="V6357" s="61"/>
      <c r="AF6357" s="64"/>
    </row>
    <row r="6358" spans="1:33">
      <c r="A6358" s="58"/>
      <c r="C6358" s="59"/>
      <c r="E6358" s="60"/>
      <c r="F6358" s="60"/>
      <c r="G6358" s="60"/>
      <c r="H6358" s="38"/>
      <c r="U6358" s="61"/>
      <c r="V6358" s="61"/>
      <c r="AD6358" s="64"/>
      <c r="AE6358" s="64"/>
      <c r="AF6358" s="64"/>
    </row>
    <row r="6359" spans="1:33">
      <c r="A6359" s="58"/>
      <c r="C6359" s="59"/>
      <c r="E6359" s="60"/>
      <c r="F6359" s="60"/>
      <c r="G6359" s="60"/>
      <c r="H6359" s="38"/>
      <c r="U6359" s="61"/>
      <c r="V6359" s="61"/>
      <c r="AD6359" s="64"/>
      <c r="AE6359" s="64"/>
      <c r="AF6359" s="64"/>
    </row>
    <row r="6360" spans="1:33">
      <c r="A6360" s="58"/>
      <c r="C6360" s="59"/>
      <c r="E6360" s="60"/>
      <c r="F6360" s="60"/>
      <c r="G6360" s="60"/>
      <c r="H6360" s="38"/>
      <c r="U6360" s="61"/>
      <c r="V6360" s="61"/>
      <c r="AF6360" s="64"/>
      <c r="AG6360" s="69"/>
    </row>
    <row r="6361" spans="1:33">
      <c r="A6361" s="58"/>
      <c r="C6361" s="59"/>
      <c r="E6361" s="60"/>
      <c r="F6361" s="60"/>
      <c r="G6361" s="60"/>
      <c r="H6361" s="38"/>
      <c r="U6361" s="61"/>
      <c r="V6361" s="61"/>
      <c r="AF6361" s="64"/>
      <c r="AG6361" s="69"/>
    </row>
    <row r="6362" spans="1:33">
      <c r="A6362" s="58"/>
      <c r="C6362" s="59"/>
      <c r="E6362" s="60"/>
      <c r="F6362" s="60"/>
      <c r="G6362" s="60"/>
      <c r="H6362" s="38"/>
      <c r="U6362" s="61"/>
      <c r="V6362" s="61"/>
      <c r="AF6362" s="64"/>
      <c r="AG6362" s="69"/>
    </row>
    <row r="6363" spans="1:33">
      <c r="A6363" s="58"/>
      <c r="C6363" s="59"/>
      <c r="E6363" s="60"/>
      <c r="F6363" s="60"/>
      <c r="G6363" s="60"/>
      <c r="H6363" s="38"/>
      <c r="U6363" s="61"/>
      <c r="V6363" s="61"/>
      <c r="AF6363" s="64"/>
      <c r="AG6363" s="69"/>
    </row>
    <row r="6364" spans="1:33">
      <c r="A6364" s="58"/>
      <c r="C6364" s="59"/>
      <c r="E6364" s="60"/>
      <c r="F6364" s="60"/>
      <c r="G6364" s="60"/>
      <c r="H6364" s="38"/>
      <c r="U6364" s="61"/>
      <c r="V6364" s="61"/>
      <c r="AF6364" s="64"/>
      <c r="AG6364" s="69"/>
    </row>
    <row r="6365" spans="1:33">
      <c r="A6365" s="58"/>
      <c r="C6365" s="59"/>
      <c r="E6365" s="60"/>
      <c r="F6365" s="60"/>
      <c r="G6365" s="60"/>
      <c r="H6365" s="38"/>
      <c r="U6365" s="61"/>
      <c r="V6365" s="61"/>
      <c r="AF6365" s="64"/>
      <c r="AG6365" s="69"/>
    </row>
    <row r="6366" spans="1:33">
      <c r="A6366" s="58"/>
      <c r="C6366" s="59"/>
      <c r="E6366" s="60"/>
      <c r="F6366" s="60"/>
      <c r="G6366" s="60"/>
      <c r="H6366" s="38"/>
      <c r="U6366" s="61"/>
      <c r="V6366" s="61"/>
      <c r="AF6366" s="64"/>
      <c r="AG6366" s="69"/>
    </row>
    <row r="6367" spans="1:33">
      <c r="A6367" s="58"/>
      <c r="C6367" s="59"/>
      <c r="E6367" s="60"/>
      <c r="F6367" s="60"/>
      <c r="G6367" s="60"/>
      <c r="H6367" s="38"/>
      <c r="U6367" s="61"/>
      <c r="V6367" s="61"/>
      <c r="AF6367" s="64"/>
      <c r="AG6367" s="69"/>
    </row>
    <row r="6368" spans="1:33">
      <c r="A6368" s="58"/>
      <c r="C6368" s="59"/>
      <c r="E6368" s="60"/>
      <c r="F6368" s="60"/>
      <c r="G6368" s="60"/>
      <c r="H6368" s="38"/>
      <c r="U6368" s="61"/>
      <c r="V6368" s="61"/>
      <c r="AF6368" s="64"/>
      <c r="AG6368" s="69"/>
    </row>
    <row r="6369" spans="1:33">
      <c r="A6369" s="58"/>
      <c r="C6369" s="59"/>
      <c r="E6369" s="60"/>
      <c r="F6369" s="60"/>
      <c r="G6369" s="60"/>
      <c r="H6369" s="38"/>
      <c r="U6369" s="61"/>
      <c r="V6369" s="61"/>
      <c r="AD6369" s="64"/>
      <c r="AE6369" s="64"/>
      <c r="AF6369" s="64"/>
      <c r="AG6369" s="69"/>
    </row>
    <row r="6370" spans="1:33">
      <c r="A6370" s="58"/>
      <c r="C6370" s="59"/>
      <c r="E6370" s="60"/>
      <c r="F6370" s="60"/>
      <c r="G6370" s="60"/>
      <c r="H6370" s="38"/>
      <c r="U6370" s="61"/>
      <c r="V6370" s="61"/>
      <c r="AD6370" s="64"/>
      <c r="AE6370" s="64"/>
      <c r="AF6370" s="64"/>
      <c r="AG6370" s="69"/>
    </row>
    <row r="6371" spans="1:33">
      <c r="A6371" s="58"/>
      <c r="C6371" s="59"/>
      <c r="E6371" s="60"/>
      <c r="F6371" s="60"/>
      <c r="G6371" s="60"/>
      <c r="H6371" s="38"/>
      <c r="U6371" s="61"/>
      <c r="V6371" s="61"/>
      <c r="AD6371" s="64"/>
      <c r="AE6371" s="64"/>
      <c r="AF6371" s="64"/>
      <c r="AG6371" s="69"/>
    </row>
    <row r="6372" spans="1:33">
      <c r="A6372" s="58"/>
      <c r="C6372" s="59"/>
      <c r="E6372" s="60"/>
      <c r="F6372" s="60"/>
      <c r="G6372" s="60"/>
      <c r="H6372" s="38"/>
      <c r="U6372" s="61"/>
      <c r="V6372" s="61"/>
      <c r="AF6372" s="64"/>
    </row>
    <row r="6373" spans="1:33">
      <c r="A6373" s="58"/>
      <c r="C6373" s="59"/>
      <c r="E6373" s="60"/>
      <c r="F6373" s="60"/>
      <c r="G6373" s="60"/>
      <c r="H6373" s="38"/>
      <c r="U6373" s="61"/>
      <c r="V6373" s="61"/>
      <c r="AF6373" s="64"/>
    </row>
    <row r="6374" spans="1:33">
      <c r="A6374" s="58"/>
      <c r="C6374" s="59"/>
      <c r="E6374" s="60"/>
      <c r="F6374" s="60"/>
      <c r="G6374" s="60"/>
      <c r="H6374" s="38"/>
      <c r="U6374" s="61"/>
      <c r="V6374" s="61"/>
      <c r="AF6374" s="64"/>
    </row>
    <row r="6375" spans="1:33">
      <c r="A6375" s="58"/>
      <c r="C6375" s="59"/>
      <c r="E6375" s="60"/>
      <c r="F6375" s="60"/>
      <c r="G6375" s="60"/>
      <c r="H6375" s="38"/>
      <c r="U6375" s="61"/>
      <c r="V6375" s="61"/>
      <c r="AF6375" s="64"/>
    </row>
    <row r="6376" spans="1:33">
      <c r="A6376" s="58"/>
      <c r="C6376" s="59"/>
      <c r="E6376" s="60"/>
      <c r="F6376" s="60"/>
      <c r="G6376" s="60"/>
      <c r="H6376" s="38"/>
      <c r="U6376" s="61"/>
      <c r="V6376" s="61"/>
      <c r="AF6376" s="64"/>
    </row>
    <row r="6377" spans="1:33">
      <c r="A6377" s="58"/>
      <c r="C6377" s="59"/>
      <c r="E6377" s="60"/>
      <c r="F6377" s="60"/>
      <c r="G6377" s="60"/>
      <c r="H6377" s="38"/>
      <c r="U6377" s="61"/>
      <c r="V6377" s="61"/>
      <c r="AF6377" s="64"/>
    </row>
    <row r="6378" spans="1:33">
      <c r="A6378" s="58"/>
      <c r="C6378" s="59"/>
      <c r="E6378" s="60"/>
      <c r="F6378" s="60"/>
      <c r="G6378" s="60"/>
      <c r="H6378" s="38"/>
      <c r="U6378" s="61"/>
      <c r="V6378" s="61"/>
      <c r="AF6378" s="64"/>
    </row>
    <row r="6379" spans="1:33">
      <c r="A6379" s="58"/>
      <c r="C6379" s="59"/>
      <c r="E6379" s="60"/>
      <c r="F6379" s="60"/>
      <c r="G6379" s="60"/>
      <c r="H6379" s="38"/>
      <c r="U6379" s="61"/>
      <c r="V6379" s="61"/>
      <c r="AF6379" s="64"/>
    </row>
    <row r="6380" spans="1:33">
      <c r="A6380" s="58"/>
      <c r="C6380" s="59"/>
      <c r="E6380" s="60"/>
      <c r="F6380" s="60"/>
      <c r="G6380" s="60"/>
      <c r="H6380" s="38"/>
      <c r="U6380" s="61"/>
      <c r="V6380" s="61"/>
      <c r="AF6380" s="64"/>
    </row>
    <row r="6381" spans="1:33">
      <c r="A6381" s="58"/>
      <c r="C6381" s="59"/>
      <c r="E6381" s="60"/>
      <c r="F6381" s="60"/>
      <c r="G6381" s="60"/>
      <c r="H6381" s="38"/>
      <c r="N6381" s="37"/>
      <c r="S6381" s="37"/>
      <c r="U6381" s="61"/>
      <c r="V6381" s="61"/>
      <c r="AF6381" s="64"/>
    </row>
    <row r="6382" spans="1:33">
      <c r="A6382" s="58"/>
      <c r="C6382" s="59"/>
      <c r="E6382" s="60"/>
      <c r="F6382" s="60"/>
      <c r="G6382" s="60"/>
      <c r="H6382" s="38"/>
      <c r="S6382" s="37"/>
      <c r="U6382" s="61"/>
      <c r="V6382" s="61"/>
      <c r="AF6382" s="64"/>
    </row>
    <row r="6383" spans="1:33">
      <c r="A6383" s="58"/>
      <c r="C6383" s="59"/>
      <c r="E6383" s="60"/>
      <c r="F6383" s="60"/>
      <c r="G6383" s="60"/>
      <c r="H6383" s="38"/>
      <c r="U6383" s="61"/>
      <c r="V6383" s="61"/>
      <c r="AF6383" s="64"/>
    </row>
    <row r="6384" spans="1:33">
      <c r="A6384" s="58"/>
      <c r="C6384" s="59"/>
      <c r="E6384" s="60"/>
      <c r="F6384" s="60"/>
      <c r="G6384" s="60"/>
      <c r="H6384" s="38"/>
      <c r="U6384" s="61"/>
      <c r="V6384" s="61"/>
      <c r="AF6384" s="64"/>
    </row>
    <row r="6385" spans="1:33">
      <c r="A6385" s="58"/>
      <c r="C6385" s="59"/>
      <c r="E6385" s="60"/>
      <c r="F6385" s="60"/>
      <c r="G6385" s="60"/>
      <c r="H6385" s="38"/>
      <c r="U6385" s="61"/>
      <c r="V6385" s="61"/>
      <c r="AD6385" s="64"/>
      <c r="AE6385" s="64"/>
      <c r="AF6385" s="64"/>
    </row>
    <row r="6386" spans="1:33">
      <c r="A6386" s="58"/>
      <c r="C6386" s="59"/>
      <c r="E6386" s="60"/>
      <c r="F6386" s="60"/>
      <c r="G6386" s="60"/>
      <c r="H6386" s="38"/>
      <c r="U6386" s="61"/>
      <c r="V6386" s="61"/>
      <c r="AF6386" s="64"/>
      <c r="AG6386" s="69"/>
    </row>
    <row r="6387" spans="1:33">
      <c r="A6387" s="58"/>
      <c r="C6387" s="59"/>
      <c r="E6387" s="60"/>
      <c r="F6387" s="60"/>
      <c r="G6387" s="60"/>
      <c r="H6387" s="38"/>
      <c r="U6387" s="61"/>
      <c r="V6387" s="61"/>
      <c r="AF6387" s="64"/>
    </row>
    <row r="6388" spans="1:33">
      <c r="A6388" s="58"/>
      <c r="C6388" s="59"/>
      <c r="E6388" s="60"/>
      <c r="F6388" s="60"/>
      <c r="G6388" s="60"/>
      <c r="H6388" s="38"/>
      <c r="U6388" s="61"/>
      <c r="V6388" s="61"/>
      <c r="AF6388" s="64"/>
      <c r="AG6388" s="64"/>
    </row>
    <row r="6389" spans="1:33">
      <c r="A6389" s="58"/>
      <c r="C6389" s="59"/>
      <c r="E6389" s="60"/>
      <c r="F6389" s="60"/>
      <c r="G6389" s="60"/>
      <c r="H6389" s="38"/>
      <c r="U6389" s="61"/>
      <c r="V6389" s="61"/>
      <c r="AD6389" s="64"/>
      <c r="AE6389" s="64"/>
      <c r="AF6389" s="64"/>
      <c r="AG6389" s="69"/>
    </row>
    <row r="6390" spans="1:33">
      <c r="A6390" s="58"/>
      <c r="C6390" s="59"/>
      <c r="E6390" s="60"/>
      <c r="F6390" s="60"/>
      <c r="G6390" s="60"/>
      <c r="H6390" s="38"/>
      <c r="U6390" s="61"/>
      <c r="V6390" s="61"/>
      <c r="AD6390" s="64"/>
      <c r="AE6390" s="64"/>
      <c r="AF6390" s="64"/>
      <c r="AG6390" s="69"/>
    </row>
    <row r="6391" spans="1:33">
      <c r="A6391" s="58"/>
      <c r="C6391" s="59"/>
      <c r="E6391" s="60"/>
      <c r="F6391" s="60"/>
      <c r="G6391" s="60"/>
      <c r="H6391" s="38"/>
      <c r="U6391" s="61"/>
      <c r="V6391" s="61"/>
      <c r="AD6391" s="64"/>
      <c r="AE6391" s="64"/>
      <c r="AF6391" s="64"/>
      <c r="AG6391" s="69"/>
    </row>
    <row r="6392" spans="1:33">
      <c r="A6392" s="58"/>
      <c r="C6392" s="59"/>
      <c r="E6392" s="60"/>
      <c r="F6392" s="60"/>
      <c r="G6392" s="60"/>
      <c r="H6392" s="38"/>
      <c r="U6392" s="61"/>
      <c r="V6392" s="61"/>
      <c r="AD6392" s="64"/>
      <c r="AE6392" s="64"/>
      <c r="AF6392" s="64"/>
      <c r="AG6392" s="69"/>
    </row>
    <row r="6393" spans="1:33">
      <c r="A6393" s="58"/>
      <c r="C6393" s="59"/>
      <c r="E6393" s="60"/>
      <c r="F6393" s="60"/>
      <c r="G6393" s="60"/>
      <c r="H6393" s="38"/>
      <c r="U6393" s="61"/>
      <c r="V6393" s="61"/>
      <c r="AF6393" s="64"/>
    </row>
    <row r="6394" spans="1:33">
      <c r="A6394" s="58"/>
      <c r="C6394" s="59"/>
      <c r="E6394" s="60"/>
      <c r="F6394" s="60"/>
      <c r="G6394" s="60"/>
      <c r="H6394" s="38"/>
      <c r="U6394" s="61"/>
      <c r="V6394" s="61"/>
      <c r="AF6394" s="64"/>
    </row>
    <row r="6395" spans="1:33">
      <c r="A6395" s="58"/>
      <c r="C6395" s="59"/>
      <c r="E6395" s="60"/>
      <c r="F6395" s="60"/>
      <c r="G6395" s="60"/>
      <c r="H6395" s="38"/>
      <c r="U6395" s="61"/>
      <c r="V6395" s="61"/>
      <c r="AF6395" s="64"/>
    </row>
    <row r="6396" spans="1:33">
      <c r="A6396" s="58"/>
      <c r="C6396" s="59"/>
      <c r="E6396" s="60"/>
      <c r="F6396" s="60"/>
      <c r="G6396" s="60"/>
      <c r="H6396" s="38"/>
      <c r="S6396" s="37"/>
      <c r="U6396" s="61"/>
      <c r="V6396" s="61"/>
      <c r="AF6396" s="64"/>
    </row>
    <row r="6397" spans="1:33">
      <c r="A6397" s="58"/>
      <c r="C6397" s="59"/>
      <c r="E6397" s="60"/>
      <c r="F6397" s="60"/>
      <c r="G6397" s="60"/>
      <c r="H6397" s="38"/>
      <c r="S6397" s="37"/>
      <c r="U6397" s="61"/>
      <c r="V6397" s="61"/>
      <c r="AF6397" s="64"/>
    </row>
    <row r="6398" spans="1:33">
      <c r="A6398" s="58"/>
      <c r="C6398" s="59"/>
      <c r="E6398" s="60"/>
      <c r="F6398" s="60"/>
      <c r="G6398" s="60"/>
      <c r="H6398" s="38"/>
      <c r="S6398" s="37"/>
      <c r="U6398" s="61"/>
      <c r="V6398" s="61"/>
      <c r="AF6398" s="64"/>
    </row>
    <row r="6399" spans="1:33">
      <c r="A6399" s="58"/>
      <c r="C6399" s="59"/>
      <c r="E6399" s="60"/>
      <c r="F6399" s="60"/>
      <c r="G6399" s="60"/>
      <c r="H6399" s="38"/>
      <c r="S6399" s="37"/>
      <c r="U6399" s="61"/>
      <c r="V6399" s="61"/>
      <c r="AF6399" s="64"/>
    </row>
    <row r="6400" spans="1:33">
      <c r="A6400" s="58"/>
      <c r="C6400" s="59"/>
      <c r="E6400" s="60"/>
      <c r="F6400" s="60"/>
      <c r="G6400" s="60"/>
      <c r="H6400" s="38"/>
      <c r="S6400" s="37"/>
      <c r="U6400" s="61"/>
      <c r="V6400" s="61"/>
      <c r="AF6400" s="64"/>
    </row>
    <row r="6401" spans="1:32">
      <c r="A6401" s="58"/>
      <c r="C6401" s="59"/>
      <c r="E6401" s="60"/>
      <c r="F6401" s="60"/>
      <c r="G6401" s="60"/>
      <c r="H6401" s="38"/>
      <c r="S6401" s="37"/>
      <c r="U6401" s="61"/>
      <c r="V6401" s="61"/>
      <c r="AF6401" s="64"/>
    </row>
    <row r="6402" spans="1:32">
      <c r="A6402" s="58"/>
      <c r="C6402" s="59"/>
      <c r="E6402" s="60"/>
      <c r="F6402" s="60"/>
      <c r="G6402" s="60"/>
      <c r="H6402" s="38"/>
      <c r="S6402" s="37"/>
      <c r="U6402" s="61"/>
      <c r="V6402" s="61"/>
      <c r="AF6402" s="64"/>
    </row>
    <row r="6403" spans="1:32">
      <c r="A6403" s="58"/>
      <c r="C6403" s="59"/>
      <c r="E6403" s="60"/>
      <c r="F6403" s="60"/>
      <c r="G6403" s="60"/>
      <c r="H6403" s="38"/>
      <c r="S6403" s="37"/>
      <c r="U6403" s="61"/>
      <c r="V6403" s="61"/>
      <c r="AF6403" s="64"/>
    </row>
    <row r="6404" spans="1:32">
      <c r="A6404" s="58"/>
      <c r="C6404" s="59"/>
      <c r="E6404" s="60"/>
      <c r="F6404" s="60"/>
      <c r="G6404" s="60"/>
      <c r="H6404" s="38"/>
      <c r="S6404" s="37"/>
      <c r="U6404" s="61"/>
      <c r="V6404" s="61"/>
      <c r="AF6404" s="64"/>
    </row>
    <row r="6405" spans="1:32">
      <c r="A6405" s="58"/>
      <c r="C6405" s="59"/>
      <c r="E6405" s="60"/>
      <c r="F6405" s="60"/>
      <c r="G6405" s="60"/>
      <c r="H6405" s="38"/>
      <c r="S6405" s="37"/>
      <c r="U6405" s="61"/>
      <c r="V6405" s="61"/>
      <c r="AF6405" s="64"/>
    </row>
    <row r="6406" spans="1:32">
      <c r="A6406" s="58"/>
      <c r="C6406" s="59"/>
      <c r="E6406" s="60"/>
      <c r="F6406" s="60"/>
      <c r="G6406" s="60"/>
      <c r="H6406" s="38"/>
      <c r="S6406" s="37"/>
      <c r="U6406" s="61"/>
      <c r="V6406" s="61"/>
      <c r="AF6406" s="64"/>
    </row>
    <row r="6407" spans="1:32">
      <c r="A6407" s="58"/>
      <c r="C6407" s="59"/>
      <c r="E6407" s="60"/>
      <c r="F6407" s="60"/>
      <c r="G6407" s="60"/>
      <c r="H6407" s="38"/>
      <c r="S6407" s="37"/>
      <c r="U6407" s="61"/>
      <c r="V6407" s="61"/>
      <c r="AF6407" s="64"/>
    </row>
    <row r="6408" spans="1:32">
      <c r="A6408" s="58"/>
      <c r="C6408" s="59"/>
      <c r="E6408" s="60"/>
      <c r="F6408" s="60"/>
      <c r="G6408" s="60"/>
      <c r="H6408" s="38"/>
      <c r="S6408" s="37"/>
      <c r="U6408" s="61"/>
      <c r="V6408" s="61"/>
      <c r="AF6408" s="64"/>
    </row>
    <row r="6409" spans="1:32">
      <c r="A6409" s="58"/>
      <c r="C6409" s="59"/>
      <c r="E6409" s="60"/>
      <c r="F6409" s="60"/>
      <c r="G6409" s="60"/>
      <c r="H6409" s="38"/>
      <c r="S6409" s="37"/>
      <c r="U6409" s="61"/>
      <c r="V6409" s="61"/>
      <c r="AF6409" s="64"/>
    </row>
    <row r="6410" spans="1:32">
      <c r="A6410" s="58"/>
      <c r="C6410" s="59"/>
      <c r="E6410" s="60"/>
      <c r="F6410" s="60"/>
      <c r="G6410" s="60"/>
      <c r="H6410" s="38"/>
      <c r="S6410" s="37"/>
      <c r="U6410" s="61"/>
      <c r="V6410" s="61"/>
      <c r="AF6410" s="64"/>
    </row>
    <row r="6411" spans="1:32">
      <c r="A6411" s="58"/>
      <c r="C6411" s="59"/>
      <c r="E6411" s="60"/>
      <c r="F6411" s="60"/>
      <c r="G6411" s="60"/>
      <c r="H6411" s="38"/>
      <c r="S6411" s="37"/>
      <c r="U6411" s="61"/>
      <c r="V6411" s="61"/>
      <c r="AF6411" s="64"/>
    </row>
    <row r="6412" spans="1:32">
      <c r="A6412" s="58"/>
      <c r="C6412" s="59"/>
      <c r="E6412" s="60"/>
      <c r="F6412" s="60"/>
      <c r="G6412" s="60"/>
      <c r="H6412" s="38"/>
      <c r="S6412" s="37"/>
      <c r="U6412" s="61"/>
      <c r="V6412" s="61"/>
      <c r="AF6412" s="64"/>
    </row>
    <row r="6413" spans="1:32">
      <c r="A6413" s="58"/>
      <c r="C6413" s="59"/>
      <c r="E6413" s="60"/>
      <c r="F6413" s="60"/>
      <c r="G6413" s="60"/>
      <c r="H6413" s="38"/>
      <c r="S6413" s="37"/>
      <c r="U6413" s="61"/>
      <c r="V6413" s="61"/>
      <c r="AF6413" s="64"/>
    </row>
    <row r="6414" spans="1:32">
      <c r="A6414" s="58"/>
      <c r="C6414" s="59"/>
      <c r="E6414" s="60"/>
      <c r="F6414" s="60"/>
      <c r="G6414" s="60"/>
      <c r="H6414" s="38"/>
      <c r="S6414" s="37"/>
      <c r="U6414" s="61"/>
      <c r="V6414" s="61"/>
      <c r="AF6414" s="64"/>
    </row>
    <row r="6415" spans="1:32">
      <c r="A6415" s="58"/>
      <c r="C6415" s="59"/>
      <c r="E6415" s="60"/>
      <c r="F6415" s="60"/>
      <c r="G6415" s="60"/>
      <c r="H6415" s="38"/>
      <c r="S6415" s="37"/>
      <c r="U6415" s="61"/>
      <c r="V6415" s="61"/>
      <c r="AF6415" s="64"/>
    </row>
    <row r="6416" spans="1:32">
      <c r="A6416" s="58"/>
      <c r="C6416" s="59"/>
      <c r="E6416" s="60"/>
      <c r="F6416" s="60"/>
      <c r="G6416" s="60"/>
      <c r="H6416" s="38"/>
      <c r="S6416" s="37"/>
      <c r="U6416" s="61"/>
      <c r="V6416" s="61"/>
      <c r="AF6416" s="64"/>
    </row>
    <row r="6417" spans="1:32">
      <c r="A6417" s="58"/>
      <c r="C6417" s="59"/>
      <c r="E6417" s="60"/>
      <c r="F6417" s="60"/>
      <c r="G6417" s="60"/>
      <c r="H6417" s="38"/>
      <c r="S6417" s="37"/>
      <c r="U6417" s="61"/>
      <c r="V6417" s="61"/>
      <c r="AF6417" s="64"/>
    </row>
    <row r="6418" spans="1:32">
      <c r="A6418" s="58"/>
      <c r="C6418" s="59"/>
      <c r="E6418" s="60"/>
      <c r="F6418" s="60"/>
      <c r="G6418" s="60"/>
      <c r="H6418" s="38"/>
      <c r="S6418" s="37"/>
      <c r="U6418" s="61"/>
      <c r="V6418" s="61"/>
      <c r="AF6418" s="64"/>
    </row>
    <row r="6419" spans="1:32">
      <c r="A6419" s="58"/>
      <c r="C6419" s="59"/>
      <c r="E6419" s="60"/>
      <c r="F6419" s="60"/>
      <c r="G6419" s="60"/>
      <c r="H6419" s="38"/>
      <c r="S6419" s="37"/>
      <c r="U6419" s="61"/>
      <c r="V6419" s="61"/>
      <c r="AF6419" s="64"/>
    </row>
    <row r="6420" spans="1:32">
      <c r="A6420" s="58"/>
      <c r="C6420" s="59"/>
      <c r="E6420" s="60"/>
      <c r="F6420" s="60"/>
      <c r="G6420" s="60"/>
      <c r="H6420" s="38"/>
      <c r="S6420" s="37"/>
      <c r="U6420" s="61"/>
      <c r="V6420" s="61"/>
      <c r="AF6420" s="64"/>
    </row>
    <row r="6421" spans="1:32">
      <c r="A6421" s="58"/>
      <c r="C6421" s="59"/>
      <c r="E6421" s="60"/>
      <c r="F6421" s="60"/>
      <c r="G6421" s="60"/>
      <c r="H6421" s="38"/>
      <c r="S6421" s="37"/>
      <c r="U6421" s="61"/>
      <c r="V6421" s="61"/>
      <c r="AF6421" s="64"/>
    </row>
    <row r="6422" spans="1:32">
      <c r="A6422" s="58"/>
      <c r="C6422" s="59"/>
      <c r="E6422" s="60"/>
      <c r="F6422" s="60"/>
      <c r="G6422" s="60"/>
      <c r="H6422" s="38"/>
      <c r="S6422" s="37"/>
      <c r="U6422" s="61"/>
      <c r="V6422" s="61"/>
      <c r="AF6422" s="64"/>
    </row>
    <row r="6423" spans="1:32">
      <c r="A6423" s="58"/>
      <c r="C6423" s="59"/>
      <c r="E6423" s="60"/>
      <c r="F6423" s="60"/>
      <c r="G6423" s="60"/>
      <c r="H6423" s="38"/>
      <c r="S6423" s="37"/>
      <c r="U6423" s="61"/>
      <c r="V6423" s="61"/>
      <c r="AF6423" s="64"/>
    </row>
    <row r="6424" spans="1:32">
      <c r="A6424" s="58"/>
      <c r="C6424" s="59"/>
      <c r="E6424" s="60"/>
      <c r="F6424" s="60"/>
      <c r="G6424" s="60"/>
      <c r="H6424" s="38"/>
      <c r="S6424" s="37"/>
      <c r="U6424" s="61"/>
      <c r="V6424" s="61"/>
      <c r="AF6424" s="64"/>
    </row>
    <row r="6425" spans="1:32">
      <c r="A6425" s="58"/>
      <c r="C6425" s="59"/>
      <c r="E6425" s="60"/>
      <c r="F6425" s="60"/>
      <c r="G6425" s="60"/>
      <c r="H6425" s="38"/>
      <c r="S6425" s="37"/>
      <c r="U6425" s="61"/>
      <c r="V6425" s="61"/>
      <c r="AF6425" s="64"/>
    </row>
    <row r="6426" spans="1:32">
      <c r="A6426" s="58"/>
      <c r="C6426" s="59"/>
      <c r="E6426" s="60"/>
      <c r="F6426" s="60"/>
      <c r="G6426" s="60"/>
      <c r="H6426" s="38"/>
      <c r="S6426" s="37"/>
      <c r="U6426" s="61"/>
      <c r="V6426" s="61"/>
      <c r="AF6426" s="64"/>
    </row>
    <row r="6427" spans="1:32">
      <c r="A6427" s="58"/>
      <c r="C6427" s="59"/>
      <c r="E6427" s="60"/>
      <c r="F6427" s="60"/>
      <c r="G6427" s="60"/>
      <c r="H6427" s="38"/>
      <c r="S6427" s="37"/>
      <c r="U6427" s="61"/>
      <c r="V6427" s="61"/>
      <c r="AF6427" s="64"/>
    </row>
    <row r="6428" spans="1:32">
      <c r="A6428" s="58"/>
      <c r="C6428" s="59"/>
      <c r="E6428" s="60"/>
      <c r="F6428" s="60"/>
      <c r="G6428" s="60"/>
      <c r="H6428" s="38"/>
      <c r="S6428" s="37"/>
      <c r="U6428" s="61"/>
      <c r="V6428" s="61"/>
      <c r="AF6428" s="64"/>
    </row>
    <row r="6429" spans="1:32">
      <c r="A6429" s="58"/>
      <c r="C6429" s="59"/>
      <c r="E6429" s="60"/>
      <c r="F6429" s="60"/>
      <c r="G6429" s="60"/>
      <c r="H6429" s="38"/>
      <c r="S6429" s="37"/>
      <c r="U6429" s="61"/>
      <c r="V6429" s="61"/>
      <c r="AF6429" s="64"/>
    </row>
    <row r="6430" spans="1:32">
      <c r="A6430" s="58"/>
      <c r="C6430" s="59"/>
      <c r="E6430" s="60"/>
      <c r="F6430" s="60"/>
      <c r="G6430" s="60"/>
      <c r="H6430" s="38"/>
      <c r="S6430" s="37"/>
      <c r="U6430" s="61"/>
      <c r="V6430" s="61"/>
      <c r="AF6430" s="64"/>
    </row>
    <row r="6431" spans="1:32">
      <c r="A6431" s="58"/>
      <c r="C6431" s="59"/>
      <c r="E6431" s="60"/>
      <c r="F6431" s="60"/>
      <c r="G6431" s="60"/>
      <c r="H6431" s="38"/>
      <c r="S6431" s="37"/>
      <c r="U6431" s="61"/>
      <c r="V6431" s="61"/>
      <c r="AF6431" s="64"/>
    </row>
    <row r="6432" spans="1:32">
      <c r="A6432" s="58"/>
      <c r="C6432" s="59"/>
      <c r="E6432" s="60"/>
      <c r="F6432" s="60"/>
      <c r="G6432" s="60"/>
      <c r="H6432" s="38"/>
      <c r="S6432" s="37"/>
      <c r="U6432" s="61"/>
      <c r="V6432" s="61"/>
      <c r="AF6432" s="64"/>
    </row>
    <row r="6433" spans="1:33">
      <c r="A6433" s="58"/>
      <c r="C6433" s="59"/>
      <c r="E6433" s="60"/>
      <c r="F6433" s="60"/>
      <c r="G6433" s="60"/>
      <c r="H6433" s="38"/>
      <c r="U6433" s="23"/>
      <c r="V6433" s="23"/>
      <c r="AF6433" s="64"/>
    </row>
    <row r="6434" spans="1:33">
      <c r="A6434" s="58"/>
      <c r="C6434" s="59"/>
      <c r="E6434" s="60"/>
      <c r="F6434" s="60"/>
      <c r="G6434" s="60"/>
      <c r="H6434" s="38"/>
      <c r="U6434" s="23"/>
      <c r="V6434" s="23"/>
      <c r="AF6434" s="64"/>
    </row>
    <row r="6435" spans="1:33">
      <c r="A6435" s="58"/>
      <c r="C6435" s="59"/>
      <c r="E6435" s="60"/>
      <c r="F6435" s="60"/>
      <c r="G6435" s="60"/>
      <c r="H6435" s="38"/>
      <c r="U6435" s="23"/>
      <c r="V6435" s="23"/>
      <c r="AF6435" s="64"/>
    </row>
    <row r="6436" spans="1:33">
      <c r="A6436" s="58"/>
      <c r="C6436" s="59"/>
      <c r="E6436" s="60"/>
      <c r="F6436" s="60"/>
      <c r="G6436" s="60"/>
      <c r="H6436" s="38"/>
      <c r="U6436" s="23"/>
      <c r="V6436" s="23"/>
      <c r="AF6436" s="64"/>
    </row>
    <row r="6437" spans="1:33">
      <c r="A6437" s="58"/>
      <c r="C6437" s="59"/>
      <c r="E6437" s="60"/>
      <c r="F6437" s="60"/>
      <c r="G6437" s="60"/>
      <c r="H6437" s="38"/>
      <c r="U6437" s="23"/>
      <c r="V6437" s="23"/>
      <c r="AF6437" s="64"/>
      <c r="AG6437" s="70"/>
    </row>
    <row r="6438" spans="1:33">
      <c r="A6438" s="58"/>
      <c r="C6438" s="59"/>
      <c r="E6438" s="60"/>
      <c r="F6438" s="60"/>
      <c r="G6438" s="60"/>
      <c r="H6438" s="38"/>
      <c r="U6438" s="23"/>
      <c r="V6438" s="23"/>
      <c r="AF6438" s="64"/>
      <c r="AG6438" s="69"/>
    </row>
    <row r="6439" spans="1:33">
      <c r="A6439" s="58"/>
      <c r="C6439" s="59"/>
      <c r="E6439" s="60"/>
      <c r="F6439" s="60"/>
      <c r="G6439" s="60"/>
      <c r="H6439" s="38"/>
      <c r="U6439" s="23"/>
      <c r="V6439" s="23"/>
      <c r="AF6439" s="64"/>
      <c r="AG6439" s="69"/>
    </row>
    <row r="6440" spans="1:33">
      <c r="A6440" s="58"/>
      <c r="C6440" s="59"/>
      <c r="E6440" s="60"/>
      <c r="F6440" s="60"/>
      <c r="G6440" s="60"/>
      <c r="H6440" s="38"/>
      <c r="U6440" s="23"/>
      <c r="V6440" s="23"/>
      <c r="AF6440" s="64"/>
      <c r="AG6440" s="69"/>
    </row>
    <row r="6441" spans="1:33">
      <c r="A6441" s="58"/>
      <c r="C6441" s="59"/>
      <c r="E6441" s="60"/>
      <c r="F6441" s="60"/>
      <c r="G6441" s="60"/>
      <c r="H6441" s="38"/>
      <c r="U6441" s="23"/>
      <c r="V6441" s="23"/>
      <c r="AF6441" s="64"/>
      <c r="AG6441" s="69"/>
    </row>
    <row r="6442" spans="1:33">
      <c r="A6442" s="58"/>
      <c r="C6442" s="59"/>
      <c r="E6442" s="60"/>
      <c r="F6442" s="60"/>
      <c r="G6442" s="60"/>
      <c r="H6442" s="38"/>
      <c r="U6442" s="23"/>
      <c r="V6442" s="23"/>
      <c r="AF6442" s="64"/>
      <c r="AG6442" s="69"/>
    </row>
    <row r="6443" spans="1:33">
      <c r="A6443" s="58"/>
      <c r="C6443" s="59"/>
      <c r="E6443" s="60"/>
      <c r="F6443" s="60"/>
      <c r="G6443" s="60"/>
      <c r="H6443" s="38"/>
      <c r="U6443" s="23"/>
      <c r="V6443" s="23"/>
      <c r="AF6443" s="64"/>
    </row>
    <row r="6444" spans="1:33">
      <c r="A6444" s="58"/>
      <c r="C6444" s="59"/>
      <c r="E6444" s="60"/>
      <c r="F6444" s="60"/>
      <c r="G6444" s="60"/>
      <c r="H6444" s="38"/>
      <c r="U6444" s="23"/>
      <c r="V6444" s="23"/>
      <c r="AD6444" s="64"/>
      <c r="AE6444" s="64"/>
      <c r="AF6444" s="64"/>
    </row>
    <row r="6445" spans="1:33">
      <c r="A6445" s="58"/>
      <c r="C6445" s="59"/>
      <c r="E6445" s="60"/>
      <c r="F6445" s="60"/>
      <c r="G6445" s="60"/>
      <c r="H6445" s="38"/>
      <c r="U6445" s="23"/>
      <c r="V6445" s="23"/>
      <c r="AF6445" s="64"/>
    </row>
    <row r="6446" spans="1:33">
      <c r="A6446" s="58"/>
      <c r="C6446" s="59"/>
      <c r="E6446" s="60"/>
      <c r="F6446" s="60"/>
      <c r="G6446" s="60"/>
      <c r="H6446" s="38"/>
      <c r="U6446" s="23"/>
      <c r="V6446" s="23"/>
      <c r="AF6446" s="64"/>
    </row>
    <row r="6447" spans="1:33">
      <c r="A6447" s="58"/>
      <c r="C6447" s="59"/>
      <c r="E6447" s="60"/>
      <c r="F6447" s="60"/>
      <c r="G6447" s="60"/>
      <c r="H6447" s="38"/>
      <c r="U6447" s="23"/>
      <c r="V6447" s="23"/>
      <c r="AF6447" s="64"/>
    </row>
    <row r="6448" spans="1:33">
      <c r="A6448" s="58"/>
      <c r="C6448" s="59"/>
      <c r="E6448" s="60"/>
      <c r="F6448" s="60"/>
      <c r="G6448" s="60"/>
      <c r="H6448" s="38"/>
      <c r="U6448" s="23"/>
      <c r="V6448" s="23"/>
      <c r="AF6448" s="64"/>
    </row>
    <row r="6449" spans="1:32">
      <c r="A6449" s="58"/>
      <c r="C6449" s="59"/>
      <c r="E6449" s="60"/>
      <c r="F6449" s="60"/>
      <c r="G6449" s="60"/>
      <c r="H6449" s="38"/>
      <c r="U6449" s="23"/>
      <c r="V6449" s="23"/>
      <c r="AF6449" s="64"/>
    </row>
    <row r="6450" spans="1:32">
      <c r="A6450" s="58"/>
      <c r="C6450" s="59"/>
      <c r="E6450" s="60"/>
      <c r="F6450" s="60"/>
      <c r="G6450" s="60"/>
      <c r="H6450" s="38"/>
      <c r="U6450" s="23"/>
      <c r="V6450" s="23"/>
      <c r="AF6450" s="64"/>
    </row>
    <row r="6451" spans="1:32">
      <c r="A6451" s="58"/>
      <c r="C6451" s="59"/>
      <c r="E6451" s="60"/>
      <c r="F6451" s="60"/>
      <c r="G6451" s="60"/>
      <c r="H6451" s="38"/>
      <c r="U6451" s="23"/>
      <c r="V6451" s="23"/>
      <c r="AF6451" s="64"/>
    </row>
    <row r="6452" spans="1:32">
      <c r="A6452" s="58"/>
      <c r="C6452" s="59"/>
      <c r="E6452" s="60"/>
      <c r="F6452" s="60"/>
      <c r="G6452" s="60"/>
      <c r="H6452" s="38"/>
      <c r="U6452" s="23"/>
      <c r="V6452" s="23"/>
      <c r="AF6452" s="64"/>
    </row>
    <row r="6453" spans="1:32">
      <c r="A6453" s="58"/>
      <c r="C6453" s="59"/>
      <c r="E6453" s="60"/>
      <c r="F6453" s="60"/>
      <c r="G6453" s="60"/>
      <c r="H6453" s="38"/>
      <c r="U6453" s="23"/>
      <c r="V6453" s="23"/>
      <c r="AF6453" s="64"/>
    </row>
    <row r="6454" spans="1:32">
      <c r="A6454" s="58"/>
      <c r="C6454" s="59"/>
      <c r="E6454" s="60"/>
      <c r="F6454" s="60"/>
      <c r="G6454" s="60"/>
      <c r="H6454" s="38"/>
      <c r="U6454" s="23"/>
      <c r="V6454" s="23"/>
      <c r="AF6454" s="64"/>
    </row>
    <row r="6455" spans="1:32">
      <c r="A6455" s="58"/>
      <c r="C6455" s="59"/>
      <c r="E6455" s="60"/>
      <c r="F6455" s="60"/>
      <c r="G6455" s="60"/>
      <c r="H6455" s="38"/>
      <c r="U6455" s="23"/>
      <c r="V6455" s="23"/>
      <c r="AF6455" s="64"/>
    </row>
    <row r="6456" spans="1:32">
      <c r="A6456" s="58"/>
      <c r="C6456" s="59"/>
      <c r="E6456" s="60"/>
      <c r="F6456" s="60"/>
      <c r="G6456" s="60"/>
      <c r="H6456" s="38"/>
      <c r="U6456" s="23"/>
      <c r="V6456" s="23"/>
      <c r="AF6456" s="64"/>
    </row>
    <row r="6457" spans="1:32">
      <c r="A6457" s="58"/>
      <c r="C6457" s="59"/>
      <c r="E6457" s="60"/>
      <c r="F6457" s="60"/>
      <c r="G6457" s="60"/>
      <c r="H6457" s="38"/>
      <c r="U6457" s="23"/>
      <c r="V6457" s="23"/>
      <c r="AF6457" s="64"/>
    </row>
    <row r="6458" spans="1:32">
      <c r="A6458" s="58"/>
      <c r="C6458" s="59"/>
      <c r="E6458" s="60"/>
      <c r="F6458" s="60"/>
      <c r="G6458" s="60"/>
      <c r="H6458" s="38"/>
      <c r="U6458" s="23"/>
      <c r="V6458" s="23"/>
      <c r="AF6458" s="64"/>
    </row>
    <row r="6459" spans="1:32">
      <c r="A6459" s="58"/>
      <c r="C6459" s="59"/>
      <c r="E6459" s="60"/>
      <c r="F6459" s="60"/>
      <c r="G6459" s="60"/>
      <c r="H6459" s="38"/>
      <c r="U6459" s="23"/>
      <c r="V6459" s="23"/>
      <c r="AF6459" s="64"/>
    </row>
    <row r="6460" spans="1:32">
      <c r="A6460" s="58"/>
      <c r="C6460" s="59"/>
      <c r="E6460" s="60"/>
      <c r="F6460" s="60"/>
      <c r="G6460" s="60"/>
      <c r="H6460" s="38"/>
      <c r="U6460" s="23"/>
      <c r="V6460" s="23"/>
      <c r="AF6460" s="64"/>
    </row>
    <row r="6461" spans="1:32">
      <c r="A6461" s="58"/>
      <c r="C6461" s="59"/>
      <c r="E6461" s="60"/>
      <c r="F6461" s="60"/>
      <c r="G6461" s="60"/>
      <c r="H6461" s="38"/>
      <c r="U6461" s="23"/>
      <c r="V6461" s="23"/>
      <c r="AF6461" s="64"/>
    </row>
    <row r="6462" spans="1:32">
      <c r="A6462" s="58"/>
      <c r="C6462" s="59"/>
      <c r="E6462" s="60"/>
      <c r="F6462" s="60"/>
      <c r="G6462" s="60"/>
      <c r="H6462" s="38"/>
      <c r="U6462" s="23"/>
      <c r="V6462" s="23"/>
      <c r="AF6462" s="64"/>
    </row>
    <row r="6463" spans="1:32">
      <c r="A6463" s="58"/>
      <c r="C6463" s="59"/>
      <c r="E6463" s="60"/>
      <c r="F6463" s="60"/>
      <c r="G6463" s="60"/>
      <c r="H6463" s="38"/>
      <c r="U6463" s="23"/>
      <c r="V6463" s="23"/>
      <c r="AF6463" s="64"/>
    </row>
    <row r="6464" spans="1:32">
      <c r="A6464" s="58"/>
      <c r="C6464" s="59"/>
      <c r="E6464" s="60"/>
      <c r="F6464" s="60"/>
      <c r="G6464" s="60"/>
      <c r="H6464" s="38"/>
      <c r="U6464" s="23"/>
      <c r="V6464" s="23"/>
      <c r="AF6464" s="64"/>
    </row>
    <row r="6465" spans="1:33">
      <c r="A6465" s="58"/>
      <c r="C6465" s="59"/>
      <c r="E6465" s="60"/>
      <c r="F6465" s="60"/>
      <c r="G6465" s="60"/>
      <c r="H6465" s="38"/>
      <c r="U6465" s="23"/>
      <c r="V6465" s="23"/>
      <c r="AD6465" s="64"/>
      <c r="AE6465" s="64"/>
      <c r="AF6465" s="64"/>
    </row>
    <row r="6466" spans="1:33">
      <c r="A6466" s="58"/>
      <c r="C6466" s="59"/>
      <c r="E6466" s="60"/>
      <c r="F6466" s="60"/>
      <c r="G6466" s="60"/>
      <c r="H6466" s="38"/>
      <c r="S6466" s="37"/>
      <c r="U6466" s="61"/>
      <c r="V6466" s="61"/>
      <c r="AD6466" s="64"/>
      <c r="AE6466" s="64"/>
      <c r="AF6466" s="64"/>
    </row>
    <row r="6467" spans="1:33">
      <c r="A6467" s="58"/>
      <c r="C6467" s="59"/>
      <c r="E6467" s="60"/>
      <c r="F6467" s="60"/>
      <c r="G6467" s="60"/>
      <c r="H6467" s="38"/>
      <c r="S6467" s="37"/>
      <c r="U6467" s="61"/>
      <c r="V6467" s="61"/>
      <c r="AD6467" s="64"/>
      <c r="AE6467" s="64"/>
      <c r="AF6467" s="64"/>
    </row>
    <row r="6468" spans="1:33">
      <c r="A6468" s="58"/>
      <c r="C6468" s="59"/>
      <c r="E6468" s="60"/>
      <c r="F6468" s="60"/>
      <c r="G6468" s="60"/>
      <c r="H6468" s="38"/>
      <c r="S6468" s="37"/>
      <c r="U6468" s="61"/>
      <c r="V6468" s="61"/>
      <c r="AD6468" s="64"/>
      <c r="AE6468" s="64"/>
      <c r="AF6468" s="64"/>
    </row>
    <row r="6469" spans="1:33">
      <c r="A6469" s="58"/>
      <c r="C6469" s="59"/>
      <c r="E6469" s="60"/>
      <c r="F6469" s="60"/>
      <c r="G6469" s="60"/>
      <c r="H6469" s="38"/>
      <c r="S6469" s="37"/>
      <c r="U6469" s="61"/>
      <c r="V6469" s="61"/>
      <c r="AD6469" s="64"/>
      <c r="AE6469" s="64"/>
      <c r="AF6469" s="64"/>
    </row>
    <row r="6470" spans="1:33">
      <c r="A6470" s="58"/>
      <c r="C6470" s="59"/>
      <c r="E6470" s="60"/>
      <c r="F6470" s="60"/>
      <c r="G6470" s="60"/>
      <c r="H6470" s="38"/>
      <c r="S6470" s="37"/>
      <c r="U6470" s="61"/>
      <c r="V6470" s="61"/>
      <c r="AF6470" s="64"/>
      <c r="AG6470" s="69"/>
    </row>
    <row r="6471" spans="1:33">
      <c r="A6471" s="58"/>
      <c r="C6471" s="59"/>
      <c r="E6471" s="60"/>
      <c r="F6471" s="60"/>
      <c r="G6471" s="60"/>
      <c r="H6471" s="38"/>
      <c r="S6471" s="37"/>
      <c r="U6471" s="61"/>
      <c r="V6471" s="61"/>
      <c r="AF6471" s="64"/>
      <c r="AG6471" s="69"/>
    </row>
    <row r="6472" spans="1:33">
      <c r="A6472" s="58"/>
      <c r="C6472" s="59"/>
      <c r="E6472" s="60"/>
      <c r="F6472" s="60"/>
      <c r="G6472" s="60"/>
      <c r="H6472" s="38"/>
      <c r="S6472" s="37"/>
      <c r="U6472" s="61"/>
      <c r="V6472" s="61"/>
      <c r="AF6472" s="64"/>
      <c r="AG6472" s="69"/>
    </row>
    <row r="6473" spans="1:33">
      <c r="A6473" s="58"/>
      <c r="C6473" s="59"/>
      <c r="E6473" s="60"/>
      <c r="F6473" s="60"/>
      <c r="G6473" s="60"/>
      <c r="H6473" s="38"/>
      <c r="S6473" s="37"/>
      <c r="U6473" s="61"/>
      <c r="V6473" s="61"/>
      <c r="AF6473" s="64"/>
      <c r="AG6473" s="69"/>
    </row>
    <row r="6474" spans="1:33">
      <c r="A6474" s="58"/>
      <c r="C6474" s="59"/>
      <c r="E6474" s="60"/>
      <c r="F6474" s="60"/>
      <c r="G6474" s="60"/>
      <c r="H6474" s="38"/>
      <c r="S6474" s="37"/>
      <c r="U6474" s="61"/>
      <c r="V6474" s="61"/>
      <c r="AF6474" s="64"/>
      <c r="AG6474" s="69"/>
    </row>
    <row r="6475" spans="1:33">
      <c r="A6475" s="58"/>
      <c r="C6475" s="59"/>
      <c r="E6475" s="60"/>
      <c r="F6475" s="60"/>
      <c r="G6475" s="60"/>
      <c r="H6475" s="38"/>
      <c r="S6475" s="37"/>
      <c r="U6475" s="61"/>
      <c r="V6475" s="61"/>
      <c r="AF6475" s="64"/>
    </row>
    <row r="6476" spans="1:33">
      <c r="A6476" s="58"/>
      <c r="C6476" s="59"/>
      <c r="E6476" s="60"/>
      <c r="F6476" s="60"/>
      <c r="G6476" s="60"/>
      <c r="H6476" s="38"/>
      <c r="S6476" s="37"/>
      <c r="U6476" s="61"/>
      <c r="V6476" s="61"/>
      <c r="AF6476" s="64"/>
    </row>
    <row r="6477" spans="1:33">
      <c r="A6477" s="58"/>
      <c r="C6477" s="59"/>
      <c r="E6477" s="60"/>
      <c r="F6477" s="60"/>
      <c r="G6477" s="60"/>
      <c r="H6477" s="38"/>
      <c r="S6477" s="37"/>
      <c r="U6477" s="61"/>
      <c r="V6477" s="61"/>
      <c r="AF6477" s="64"/>
    </row>
    <row r="6478" spans="1:33">
      <c r="A6478" s="58"/>
      <c r="C6478" s="59"/>
      <c r="E6478" s="60"/>
      <c r="F6478" s="60"/>
      <c r="G6478" s="60"/>
      <c r="H6478" s="38"/>
      <c r="S6478" s="37"/>
      <c r="U6478" s="61"/>
      <c r="V6478" s="61"/>
      <c r="AF6478" s="64"/>
    </row>
    <row r="6479" spans="1:33">
      <c r="A6479" s="58"/>
      <c r="C6479" s="59"/>
      <c r="E6479" s="60"/>
      <c r="F6479" s="60"/>
      <c r="G6479" s="60"/>
      <c r="H6479" s="38"/>
      <c r="S6479" s="37"/>
      <c r="U6479" s="61"/>
      <c r="V6479" s="61"/>
      <c r="AF6479" s="64"/>
    </row>
    <row r="6480" spans="1:33">
      <c r="A6480" s="58"/>
      <c r="C6480" s="59"/>
      <c r="E6480" s="60"/>
      <c r="F6480" s="60"/>
      <c r="G6480" s="60"/>
      <c r="H6480" s="38"/>
      <c r="S6480" s="37"/>
      <c r="U6480" s="61"/>
      <c r="V6480" s="61"/>
      <c r="AF6480" s="64"/>
    </row>
    <row r="6481" spans="1:32">
      <c r="A6481" s="58"/>
      <c r="C6481" s="59"/>
      <c r="E6481" s="60"/>
      <c r="F6481" s="60"/>
      <c r="G6481" s="60"/>
      <c r="H6481" s="38"/>
      <c r="S6481" s="37"/>
      <c r="U6481" s="61"/>
      <c r="V6481" s="61"/>
      <c r="AF6481" s="64"/>
    </row>
    <row r="6482" spans="1:32">
      <c r="A6482" s="58"/>
      <c r="C6482" s="59"/>
      <c r="E6482" s="60"/>
      <c r="F6482" s="60"/>
      <c r="G6482" s="60"/>
      <c r="H6482" s="38"/>
      <c r="S6482" s="37"/>
      <c r="U6482" s="61"/>
      <c r="V6482" s="61"/>
      <c r="AF6482" s="64"/>
    </row>
    <row r="6483" spans="1:32">
      <c r="A6483" s="58"/>
      <c r="C6483" s="59"/>
      <c r="E6483" s="60"/>
      <c r="F6483" s="60"/>
      <c r="G6483" s="60"/>
      <c r="H6483" s="38"/>
      <c r="S6483" s="37"/>
      <c r="U6483" s="61"/>
      <c r="V6483" s="61"/>
      <c r="AF6483" s="64"/>
    </row>
    <row r="6484" spans="1:32">
      <c r="A6484" s="58"/>
      <c r="C6484" s="59"/>
      <c r="E6484" s="60"/>
      <c r="F6484" s="60"/>
      <c r="G6484" s="60"/>
      <c r="H6484" s="38"/>
      <c r="S6484" s="37"/>
      <c r="U6484" s="61"/>
      <c r="V6484" s="61"/>
      <c r="AF6484" s="64"/>
    </row>
    <row r="6485" spans="1:32">
      <c r="A6485" s="58"/>
      <c r="C6485" s="59"/>
      <c r="E6485" s="60"/>
      <c r="F6485" s="60"/>
      <c r="G6485" s="60"/>
      <c r="H6485" s="38"/>
      <c r="S6485" s="37"/>
      <c r="U6485" s="61"/>
      <c r="V6485" s="61"/>
      <c r="AF6485" s="64"/>
    </row>
    <row r="6486" spans="1:32">
      <c r="A6486" s="58"/>
      <c r="C6486" s="59"/>
      <c r="E6486" s="60"/>
      <c r="F6486" s="60"/>
      <c r="G6486" s="60"/>
      <c r="H6486" s="38"/>
      <c r="S6486" s="37"/>
      <c r="U6486" s="61"/>
      <c r="V6486" s="61"/>
      <c r="AF6486" s="64"/>
    </row>
    <row r="6487" spans="1:32">
      <c r="A6487" s="58"/>
      <c r="C6487" s="59"/>
      <c r="E6487" s="60"/>
      <c r="F6487" s="60"/>
      <c r="G6487" s="60"/>
      <c r="H6487" s="38"/>
      <c r="S6487" s="37"/>
      <c r="U6487" s="61"/>
      <c r="V6487" s="61"/>
      <c r="AF6487" s="64"/>
    </row>
    <row r="6488" spans="1:32">
      <c r="A6488" s="58"/>
      <c r="C6488" s="59"/>
      <c r="E6488" s="60"/>
      <c r="F6488" s="60"/>
      <c r="G6488" s="60"/>
      <c r="H6488" s="38"/>
      <c r="S6488" s="37"/>
      <c r="U6488" s="61"/>
      <c r="V6488" s="61"/>
      <c r="AF6488" s="64"/>
    </row>
    <row r="6489" spans="1:32">
      <c r="A6489" s="58"/>
      <c r="C6489" s="59"/>
      <c r="E6489" s="60"/>
      <c r="F6489" s="60"/>
      <c r="G6489" s="60"/>
      <c r="H6489" s="38"/>
      <c r="S6489" s="37"/>
      <c r="U6489" s="61"/>
      <c r="V6489" s="61"/>
      <c r="AF6489" s="64"/>
    </row>
    <row r="6490" spans="1:32">
      <c r="A6490" s="58"/>
      <c r="C6490" s="59"/>
      <c r="E6490" s="60"/>
      <c r="F6490" s="60"/>
      <c r="G6490" s="60"/>
      <c r="H6490" s="38"/>
      <c r="S6490" s="37"/>
      <c r="U6490" s="61"/>
      <c r="V6490" s="61"/>
      <c r="AF6490" s="64"/>
    </row>
    <row r="6491" spans="1:32">
      <c r="A6491" s="58"/>
      <c r="C6491" s="59"/>
      <c r="E6491" s="60"/>
      <c r="F6491" s="60"/>
      <c r="G6491" s="60"/>
      <c r="H6491" s="38"/>
      <c r="S6491" s="37"/>
      <c r="U6491" s="61"/>
      <c r="V6491" s="61"/>
      <c r="AF6491" s="64"/>
    </row>
    <row r="6492" spans="1:32">
      <c r="A6492" s="58"/>
      <c r="C6492" s="59"/>
      <c r="E6492" s="60"/>
      <c r="F6492" s="60"/>
      <c r="G6492" s="60"/>
      <c r="H6492" s="38"/>
      <c r="S6492" s="37"/>
      <c r="U6492" s="61"/>
      <c r="V6492" s="61"/>
      <c r="AF6492" s="64"/>
    </row>
    <row r="6493" spans="1:32">
      <c r="A6493" s="58"/>
      <c r="C6493" s="59"/>
      <c r="E6493" s="60"/>
      <c r="F6493" s="60"/>
      <c r="G6493" s="60"/>
      <c r="H6493" s="38"/>
      <c r="S6493" s="37"/>
      <c r="U6493" s="61"/>
      <c r="V6493" s="61"/>
      <c r="AF6493" s="64"/>
    </row>
    <row r="6494" spans="1:32">
      <c r="A6494" s="58"/>
      <c r="C6494" s="59"/>
      <c r="E6494" s="60"/>
      <c r="F6494" s="60"/>
      <c r="G6494" s="60"/>
      <c r="H6494" s="38"/>
      <c r="S6494" s="37"/>
      <c r="U6494" s="61"/>
      <c r="V6494" s="61"/>
      <c r="AF6494" s="64"/>
    </row>
    <row r="6495" spans="1:32">
      <c r="A6495" s="58"/>
      <c r="C6495" s="59"/>
      <c r="E6495" s="60"/>
      <c r="F6495" s="60"/>
      <c r="G6495" s="60"/>
      <c r="H6495" s="38"/>
      <c r="S6495" s="37"/>
      <c r="U6495" s="61"/>
      <c r="V6495" s="61"/>
      <c r="AF6495" s="64"/>
    </row>
    <row r="6496" spans="1:32">
      <c r="A6496" s="58"/>
      <c r="C6496" s="59"/>
      <c r="E6496" s="60"/>
      <c r="F6496" s="60"/>
      <c r="G6496" s="60"/>
      <c r="H6496" s="38"/>
      <c r="S6496" s="37"/>
      <c r="U6496" s="61"/>
      <c r="V6496" s="61"/>
      <c r="AF6496" s="64"/>
    </row>
    <row r="6497" spans="1:32">
      <c r="A6497" s="58"/>
      <c r="C6497" s="59"/>
      <c r="E6497" s="60"/>
      <c r="F6497" s="60"/>
      <c r="G6497" s="60"/>
      <c r="H6497" s="38"/>
      <c r="S6497" s="37"/>
      <c r="U6497" s="61"/>
      <c r="V6497" s="61"/>
      <c r="AF6497" s="64"/>
    </row>
    <row r="6498" spans="1:32">
      <c r="A6498" s="58"/>
      <c r="C6498" s="59"/>
      <c r="E6498" s="60"/>
      <c r="F6498" s="60"/>
      <c r="G6498" s="60"/>
      <c r="H6498" s="38"/>
      <c r="S6498" s="37"/>
      <c r="U6498" s="61"/>
      <c r="V6498" s="61"/>
      <c r="AF6498" s="64"/>
    </row>
    <row r="6499" spans="1:32">
      <c r="A6499" s="58"/>
      <c r="C6499" s="59"/>
      <c r="E6499" s="60"/>
      <c r="F6499" s="60"/>
      <c r="G6499" s="60"/>
      <c r="H6499" s="38"/>
      <c r="S6499" s="37"/>
      <c r="U6499" s="61"/>
      <c r="V6499" s="61"/>
      <c r="AF6499" s="64"/>
    </row>
    <row r="6500" spans="1:32">
      <c r="A6500" s="58"/>
      <c r="C6500" s="59"/>
      <c r="E6500" s="60"/>
      <c r="F6500" s="60"/>
      <c r="G6500" s="60"/>
      <c r="H6500" s="38"/>
      <c r="S6500" s="37"/>
      <c r="U6500" s="61"/>
      <c r="V6500" s="61"/>
      <c r="AF6500" s="64"/>
    </row>
    <row r="6501" spans="1:32">
      <c r="A6501" s="37"/>
      <c r="C6501" s="59"/>
      <c r="E6501" s="60"/>
      <c r="F6501" s="60"/>
      <c r="G6501" s="60"/>
      <c r="H6501" s="38"/>
      <c r="S6501" s="37"/>
      <c r="U6501" s="61"/>
      <c r="V6501" s="61"/>
      <c r="AF6501" s="64"/>
    </row>
    <row r="6502" spans="1:32">
      <c r="A6502" s="37"/>
      <c r="C6502" s="59"/>
      <c r="E6502" s="60"/>
      <c r="F6502" s="60"/>
      <c r="G6502" s="60"/>
      <c r="H6502" s="38"/>
      <c r="S6502" s="37"/>
      <c r="U6502" s="61"/>
      <c r="V6502" s="61"/>
      <c r="AF6502" s="64"/>
    </row>
    <row r="6503" spans="1:32">
      <c r="A6503" s="37"/>
      <c r="C6503" s="59"/>
      <c r="E6503" s="60"/>
      <c r="F6503" s="60"/>
      <c r="G6503" s="60"/>
      <c r="H6503" s="38"/>
      <c r="S6503" s="37"/>
      <c r="U6503" s="61"/>
      <c r="V6503" s="61"/>
      <c r="AF6503" s="64"/>
    </row>
    <row r="6504" spans="1:32">
      <c r="A6504" s="37"/>
      <c r="C6504" s="59"/>
      <c r="E6504" s="60"/>
      <c r="F6504" s="60"/>
      <c r="G6504" s="60"/>
      <c r="H6504" s="38"/>
      <c r="S6504" s="37"/>
      <c r="U6504" s="61"/>
      <c r="V6504" s="61"/>
      <c r="AF6504" s="64"/>
    </row>
    <row r="6505" spans="1:32">
      <c r="A6505" s="37"/>
      <c r="C6505" s="59"/>
      <c r="E6505" s="60"/>
      <c r="F6505" s="60"/>
      <c r="G6505" s="60"/>
      <c r="H6505" s="38"/>
      <c r="S6505" s="37"/>
      <c r="U6505" s="61"/>
      <c r="V6505" s="61"/>
      <c r="AF6505" s="64"/>
    </row>
    <row r="6506" spans="1:32">
      <c r="A6506" s="37"/>
      <c r="C6506" s="59"/>
      <c r="E6506" s="60"/>
      <c r="F6506" s="60"/>
      <c r="G6506" s="60"/>
      <c r="H6506" s="38"/>
      <c r="S6506" s="37"/>
      <c r="U6506" s="61"/>
      <c r="V6506" s="61"/>
      <c r="AF6506" s="64"/>
    </row>
    <row r="6507" spans="1:32">
      <c r="A6507" s="37"/>
      <c r="C6507" s="59"/>
      <c r="E6507" s="60"/>
      <c r="F6507" s="60"/>
      <c r="G6507" s="60"/>
      <c r="H6507" s="38"/>
      <c r="S6507" s="37"/>
      <c r="U6507" s="61"/>
      <c r="V6507" s="61"/>
      <c r="AF6507" s="64"/>
    </row>
    <row r="6508" spans="1:32">
      <c r="A6508" s="37"/>
      <c r="C6508" s="59"/>
      <c r="E6508" s="60"/>
      <c r="F6508" s="60"/>
      <c r="G6508" s="60"/>
      <c r="H6508" s="38"/>
      <c r="S6508" s="37"/>
      <c r="U6508" s="61"/>
      <c r="V6508" s="61"/>
      <c r="AF6508" s="64"/>
    </row>
    <row r="6509" spans="1:32">
      <c r="A6509" s="37"/>
      <c r="C6509" s="59"/>
      <c r="E6509" s="60"/>
      <c r="F6509" s="60"/>
      <c r="G6509" s="60"/>
      <c r="H6509" s="38"/>
      <c r="S6509" s="37"/>
      <c r="U6509" s="61"/>
      <c r="V6509" s="61"/>
      <c r="AF6509" s="64"/>
    </row>
    <row r="6510" spans="1:32">
      <c r="A6510" s="37"/>
      <c r="C6510" s="59"/>
      <c r="E6510" s="60"/>
      <c r="F6510" s="60"/>
      <c r="G6510" s="60"/>
      <c r="H6510" s="38"/>
      <c r="S6510" s="37"/>
      <c r="U6510" s="61"/>
      <c r="V6510" s="61"/>
      <c r="AF6510" s="64"/>
    </row>
    <row r="6511" spans="1:32">
      <c r="A6511" s="37"/>
      <c r="C6511" s="59"/>
      <c r="E6511" s="60"/>
      <c r="F6511" s="60"/>
      <c r="G6511" s="60"/>
      <c r="H6511" s="38"/>
      <c r="S6511" s="37"/>
      <c r="U6511" s="61"/>
      <c r="V6511" s="61"/>
      <c r="AF6511" s="64"/>
    </row>
    <row r="6512" spans="1:32">
      <c r="A6512" s="37"/>
      <c r="C6512" s="59"/>
      <c r="E6512" s="60"/>
      <c r="F6512" s="60"/>
      <c r="G6512" s="60"/>
      <c r="H6512" s="38"/>
      <c r="S6512" s="37"/>
      <c r="U6512" s="61"/>
      <c r="V6512" s="61"/>
      <c r="AF6512" s="64"/>
    </row>
    <row r="6513" spans="1:33">
      <c r="A6513" s="37"/>
      <c r="C6513" s="59"/>
      <c r="E6513" s="60"/>
      <c r="F6513" s="60"/>
      <c r="G6513" s="60"/>
      <c r="H6513" s="38"/>
      <c r="S6513" s="37"/>
      <c r="U6513" s="61"/>
      <c r="V6513" s="61"/>
      <c r="AF6513" s="64"/>
    </row>
    <row r="6514" spans="1:33">
      <c r="A6514" s="37"/>
      <c r="C6514" s="59"/>
      <c r="E6514" s="60"/>
      <c r="F6514" s="60"/>
      <c r="G6514" s="60"/>
      <c r="H6514" s="38"/>
      <c r="S6514" s="37"/>
      <c r="U6514" s="61"/>
      <c r="V6514" s="61"/>
      <c r="AF6514" s="64"/>
    </row>
    <row r="6515" spans="1:33">
      <c r="A6515" s="37"/>
      <c r="C6515" s="59"/>
      <c r="E6515" s="60"/>
      <c r="F6515" s="60"/>
      <c r="G6515" s="60"/>
      <c r="H6515" s="38"/>
      <c r="S6515" s="37"/>
      <c r="U6515" s="61"/>
      <c r="V6515" s="61"/>
      <c r="AF6515" s="64"/>
    </row>
    <row r="6516" spans="1:33">
      <c r="A6516" s="37"/>
      <c r="C6516" s="59"/>
      <c r="E6516" s="60"/>
      <c r="F6516" s="60"/>
      <c r="G6516" s="60"/>
      <c r="H6516" s="38"/>
      <c r="S6516" s="37"/>
      <c r="U6516" s="61"/>
      <c r="V6516" s="61"/>
      <c r="AF6516" s="64"/>
    </row>
    <row r="6517" spans="1:33">
      <c r="A6517" s="37"/>
      <c r="C6517" s="59"/>
      <c r="E6517" s="60"/>
      <c r="F6517" s="60"/>
      <c r="G6517" s="60"/>
      <c r="H6517" s="38"/>
      <c r="S6517" s="37"/>
      <c r="U6517" s="61"/>
      <c r="V6517" s="61"/>
      <c r="AF6517" s="64"/>
    </row>
    <row r="6518" spans="1:33">
      <c r="A6518" s="37"/>
      <c r="C6518" s="59"/>
      <c r="E6518" s="60"/>
      <c r="F6518" s="60"/>
      <c r="G6518" s="60"/>
      <c r="H6518" s="38"/>
      <c r="S6518" s="37"/>
      <c r="U6518" s="61"/>
      <c r="V6518" s="61"/>
      <c r="AF6518" s="64"/>
    </row>
    <row r="6519" spans="1:33">
      <c r="A6519" s="37"/>
      <c r="C6519" s="59"/>
      <c r="E6519" s="60"/>
      <c r="F6519" s="60"/>
      <c r="G6519" s="60"/>
      <c r="H6519" s="38"/>
      <c r="S6519" s="37"/>
      <c r="U6519" s="61"/>
      <c r="V6519" s="61"/>
      <c r="AF6519" s="64"/>
    </row>
    <row r="6520" spans="1:33">
      <c r="A6520" s="37"/>
      <c r="C6520" s="59"/>
      <c r="E6520" s="60"/>
      <c r="F6520" s="60"/>
      <c r="G6520" s="60"/>
      <c r="H6520" s="38"/>
      <c r="S6520" s="37"/>
      <c r="U6520" s="61"/>
      <c r="V6520" s="61"/>
      <c r="AF6520" s="64"/>
    </row>
    <row r="6521" spans="1:33">
      <c r="A6521" s="37"/>
      <c r="C6521" s="59"/>
      <c r="E6521" s="60"/>
      <c r="F6521" s="60"/>
      <c r="G6521" s="60"/>
      <c r="H6521" s="38"/>
      <c r="S6521" s="37"/>
      <c r="U6521" s="61"/>
      <c r="V6521" s="61"/>
      <c r="AF6521" s="64"/>
    </row>
    <row r="6522" spans="1:33">
      <c r="A6522" s="37"/>
      <c r="C6522" s="59"/>
      <c r="E6522" s="60"/>
      <c r="F6522" s="60"/>
      <c r="G6522" s="60"/>
      <c r="H6522" s="38"/>
      <c r="S6522" s="37"/>
      <c r="U6522" s="61"/>
      <c r="V6522" s="61"/>
      <c r="AF6522" s="64"/>
    </row>
    <row r="6523" spans="1:33">
      <c r="A6523" s="37"/>
      <c r="C6523" s="59"/>
      <c r="E6523" s="60"/>
      <c r="F6523" s="60"/>
      <c r="G6523" s="60"/>
      <c r="H6523" s="38"/>
      <c r="S6523" s="37"/>
      <c r="U6523" s="61"/>
      <c r="V6523" s="61"/>
      <c r="AF6523" s="64"/>
      <c r="AG6523" s="64"/>
    </row>
    <row r="6524" spans="1:33">
      <c r="A6524" s="37"/>
      <c r="C6524" s="59"/>
      <c r="E6524" s="60"/>
      <c r="F6524" s="60"/>
      <c r="G6524" s="60"/>
      <c r="H6524" s="38"/>
      <c r="S6524" s="37"/>
      <c r="U6524" s="61"/>
      <c r="V6524" s="61"/>
      <c r="AF6524" s="64"/>
      <c r="AG6524" s="64"/>
    </row>
    <row r="6525" spans="1:33">
      <c r="A6525" s="37"/>
      <c r="C6525" s="59"/>
      <c r="E6525" s="60"/>
      <c r="F6525" s="60"/>
      <c r="G6525" s="60"/>
      <c r="H6525" s="38"/>
      <c r="S6525" s="37"/>
      <c r="U6525" s="61"/>
      <c r="V6525" s="61"/>
      <c r="AF6525" s="64"/>
      <c r="AG6525" s="64"/>
    </row>
    <row r="6526" spans="1:33">
      <c r="A6526" s="37"/>
      <c r="C6526" s="59"/>
      <c r="E6526" s="60"/>
      <c r="F6526" s="60"/>
      <c r="G6526" s="60"/>
      <c r="H6526" s="38"/>
      <c r="S6526" s="37"/>
      <c r="U6526" s="61"/>
      <c r="V6526" s="61"/>
      <c r="AF6526" s="64"/>
      <c r="AG6526" s="64"/>
    </row>
    <row r="6527" spans="1:33">
      <c r="A6527" s="37"/>
      <c r="C6527" s="59"/>
      <c r="E6527" s="60"/>
      <c r="F6527" s="60"/>
      <c r="G6527" s="60"/>
      <c r="H6527" s="38"/>
      <c r="S6527" s="37"/>
      <c r="U6527" s="61"/>
      <c r="V6527" s="61"/>
      <c r="AF6527" s="64"/>
      <c r="AG6527" s="64"/>
    </row>
    <row r="6528" spans="1:33">
      <c r="A6528" s="37"/>
      <c r="C6528" s="59"/>
      <c r="E6528" s="60"/>
      <c r="F6528" s="60"/>
      <c r="G6528" s="60"/>
      <c r="H6528" s="38"/>
      <c r="S6528" s="37"/>
      <c r="U6528" s="61"/>
      <c r="V6528" s="61"/>
      <c r="AF6528" s="64"/>
      <c r="AG6528" s="64"/>
    </row>
    <row r="6529" spans="1:33">
      <c r="A6529" s="37"/>
      <c r="C6529" s="59"/>
      <c r="E6529" s="60"/>
      <c r="F6529" s="60"/>
      <c r="G6529" s="60"/>
      <c r="H6529" s="38"/>
      <c r="S6529" s="37"/>
      <c r="U6529" s="61"/>
      <c r="V6529" s="61"/>
      <c r="AF6529" s="64"/>
      <c r="AG6529" s="64"/>
    </row>
    <row r="6530" spans="1:33">
      <c r="A6530" s="37"/>
      <c r="C6530" s="59"/>
      <c r="E6530" s="60"/>
      <c r="F6530" s="60"/>
      <c r="G6530" s="60"/>
      <c r="H6530" s="38"/>
      <c r="S6530" s="37"/>
      <c r="U6530" s="61"/>
      <c r="V6530" s="61"/>
      <c r="AF6530" s="64"/>
      <c r="AG6530" s="64"/>
    </row>
    <row r="6531" spans="1:33">
      <c r="A6531" s="37"/>
      <c r="C6531" s="59"/>
      <c r="E6531" s="60"/>
      <c r="F6531" s="60"/>
      <c r="G6531" s="60"/>
      <c r="H6531" s="38"/>
      <c r="S6531" s="37"/>
      <c r="U6531" s="61"/>
      <c r="V6531" s="61"/>
      <c r="AF6531" s="64"/>
      <c r="AG6531" s="64"/>
    </row>
    <row r="6532" spans="1:33">
      <c r="A6532" s="37"/>
      <c r="C6532" s="59"/>
      <c r="E6532" s="60"/>
      <c r="F6532" s="60"/>
      <c r="G6532" s="60"/>
      <c r="H6532" s="38"/>
      <c r="S6532" s="37"/>
      <c r="U6532" s="61"/>
      <c r="V6532" s="61"/>
      <c r="AF6532" s="64"/>
      <c r="AG6532" s="64"/>
    </row>
    <row r="6533" spans="1:33">
      <c r="A6533" s="37"/>
      <c r="C6533" s="59"/>
      <c r="E6533" s="60"/>
      <c r="F6533" s="60"/>
      <c r="G6533" s="60"/>
      <c r="H6533" s="38"/>
      <c r="S6533" s="37"/>
      <c r="U6533" s="61"/>
      <c r="V6533" s="61"/>
      <c r="AF6533" s="64"/>
      <c r="AG6533" s="64"/>
    </row>
    <row r="6534" spans="1:33">
      <c r="A6534" s="37"/>
      <c r="C6534" s="59"/>
      <c r="E6534" s="60"/>
      <c r="F6534" s="60"/>
      <c r="G6534" s="60"/>
      <c r="H6534" s="38"/>
      <c r="S6534" s="37"/>
      <c r="U6534" s="61"/>
      <c r="V6534" s="61"/>
      <c r="AF6534" s="64"/>
      <c r="AG6534" s="64"/>
    </row>
    <row r="6535" spans="1:33">
      <c r="A6535" s="37"/>
      <c r="C6535" s="59"/>
      <c r="E6535" s="60"/>
      <c r="F6535" s="60"/>
      <c r="G6535" s="60"/>
      <c r="H6535" s="38"/>
      <c r="S6535" s="37"/>
      <c r="U6535" s="61"/>
      <c r="V6535" s="61"/>
      <c r="AF6535" s="64"/>
      <c r="AG6535" s="64"/>
    </row>
    <row r="6536" spans="1:33">
      <c r="A6536" s="37"/>
      <c r="C6536" s="59"/>
      <c r="E6536" s="60"/>
      <c r="F6536" s="60"/>
      <c r="G6536" s="60"/>
      <c r="H6536" s="38"/>
      <c r="S6536" s="37"/>
      <c r="U6536" s="61"/>
      <c r="V6536" s="61"/>
      <c r="AF6536" s="64"/>
      <c r="AG6536" s="64"/>
    </row>
    <row r="6537" spans="1:33">
      <c r="A6537" s="37"/>
      <c r="C6537" s="59"/>
      <c r="E6537" s="60"/>
      <c r="F6537" s="60"/>
      <c r="G6537" s="60"/>
      <c r="H6537" s="38"/>
      <c r="S6537" s="37"/>
      <c r="U6537" s="61"/>
      <c r="V6537" s="61"/>
      <c r="AF6537" s="64"/>
      <c r="AG6537" s="64"/>
    </row>
    <row r="6538" spans="1:33">
      <c r="A6538" s="37"/>
      <c r="C6538" s="59"/>
      <c r="E6538" s="60"/>
      <c r="F6538" s="60"/>
      <c r="G6538" s="60"/>
      <c r="H6538" s="38"/>
      <c r="S6538" s="37"/>
      <c r="U6538" s="61"/>
      <c r="V6538" s="61"/>
      <c r="AF6538" s="64"/>
      <c r="AG6538" s="64"/>
    </row>
    <row r="6539" spans="1:33">
      <c r="A6539" s="37"/>
      <c r="C6539" s="59"/>
      <c r="E6539" s="60"/>
      <c r="F6539" s="60"/>
      <c r="G6539" s="60"/>
      <c r="H6539" s="38"/>
      <c r="S6539" s="37"/>
      <c r="U6539" s="61"/>
      <c r="V6539" s="61"/>
      <c r="AF6539" s="64"/>
      <c r="AG6539" s="64"/>
    </row>
    <row r="6540" spans="1:33">
      <c r="A6540" s="37"/>
      <c r="C6540" s="59"/>
      <c r="E6540" s="60"/>
      <c r="F6540" s="60"/>
      <c r="G6540" s="60"/>
      <c r="H6540" s="38"/>
      <c r="S6540" s="37"/>
      <c r="U6540" s="61"/>
      <c r="V6540" s="61"/>
      <c r="AF6540" s="64"/>
      <c r="AG6540" s="64"/>
    </row>
    <row r="6541" spans="1:33">
      <c r="A6541" s="37"/>
      <c r="C6541" s="59"/>
      <c r="E6541" s="60"/>
      <c r="F6541" s="60"/>
      <c r="G6541" s="60"/>
      <c r="H6541" s="38"/>
      <c r="S6541" s="37"/>
      <c r="U6541" s="61"/>
      <c r="V6541" s="61"/>
      <c r="AF6541" s="64"/>
      <c r="AG6541" s="64"/>
    </row>
    <row r="6542" spans="1:33">
      <c r="A6542" s="37"/>
      <c r="C6542" s="59"/>
      <c r="E6542" s="60"/>
      <c r="F6542" s="60"/>
      <c r="G6542" s="60"/>
      <c r="H6542" s="38"/>
      <c r="S6542" s="37"/>
      <c r="U6542" s="61"/>
      <c r="V6542" s="61"/>
      <c r="AF6542" s="64"/>
      <c r="AG6542" s="64"/>
    </row>
    <row r="6543" spans="1:33">
      <c r="A6543" s="37"/>
      <c r="C6543" s="59"/>
      <c r="E6543" s="60"/>
      <c r="F6543" s="60"/>
      <c r="G6543" s="60"/>
      <c r="H6543" s="38"/>
      <c r="S6543" s="37"/>
      <c r="U6543" s="61"/>
      <c r="V6543" s="61"/>
      <c r="AF6543" s="64"/>
      <c r="AG6543" s="64"/>
    </row>
    <row r="6544" spans="1:33">
      <c r="A6544" s="37"/>
      <c r="C6544" s="59"/>
      <c r="E6544" s="60"/>
      <c r="F6544" s="60"/>
      <c r="G6544" s="60"/>
      <c r="H6544" s="38"/>
      <c r="S6544" s="37"/>
      <c r="U6544" s="61"/>
      <c r="V6544" s="61"/>
      <c r="AF6544" s="64"/>
      <c r="AG6544" s="64"/>
    </row>
    <row r="6545" spans="1:33">
      <c r="A6545" s="37"/>
      <c r="C6545" s="59"/>
      <c r="E6545" s="60"/>
      <c r="F6545" s="60"/>
      <c r="G6545" s="60"/>
      <c r="H6545" s="38"/>
      <c r="S6545" s="37"/>
      <c r="U6545" s="61"/>
      <c r="V6545" s="61"/>
      <c r="AF6545" s="64"/>
      <c r="AG6545" s="64"/>
    </row>
    <row r="6546" spans="1:33">
      <c r="A6546" s="37"/>
      <c r="C6546" s="59"/>
      <c r="E6546" s="60"/>
      <c r="F6546" s="60"/>
      <c r="G6546" s="60"/>
      <c r="H6546" s="38"/>
      <c r="S6546" s="37"/>
      <c r="U6546" s="61"/>
      <c r="V6546" s="61"/>
      <c r="AF6546" s="64"/>
      <c r="AG6546" s="64"/>
    </row>
    <row r="6547" spans="1:33">
      <c r="A6547" s="37"/>
      <c r="C6547" s="59"/>
      <c r="E6547" s="60"/>
      <c r="F6547" s="60"/>
      <c r="G6547" s="60"/>
      <c r="H6547" s="38"/>
      <c r="S6547" s="37"/>
      <c r="U6547" s="61"/>
      <c r="V6547" s="61"/>
      <c r="AF6547" s="64"/>
      <c r="AG6547" s="64"/>
    </row>
    <row r="6548" spans="1:33">
      <c r="A6548" s="37"/>
      <c r="C6548" s="59"/>
      <c r="E6548" s="60"/>
      <c r="F6548" s="60"/>
      <c r="G6548" s="60"/>
      <c r="H6548" s="38"/>
      <c r="S6548" s="37"/>
      <c r="U6548" s="61"/>
      <c r="V6548" s="61"/>
      <c r="AF6548" s="64"/>
      <c r="AG6548" s="64"/>
    </row>
    <row r="6549" spans="1:33">
      <c r="A6549" s="37"/>
      <c r="C6549" s="59"/>
      <c r="E6549" s="60"/>
      <c r="F6549" s="60"/>
      <c r="G6549" s="60"/>
      <c r="H6549" s="38"/>
      <c r="S6549" s="37"/>
      <c r="U6549" s="61"/>
      <c r="V6549" s="61"/>
      <c r="AF6549" s="64"/>
      <c r="AG6549" s="64"/>
    </row>
    <row r="6550" spans="1:33">
      <c r="A6550" s="37"/>
      <c r="C6550" s="59"/>
      <c r="E6550" s="60"/>
      <c r="F6550" s="60"/>
      <c r="G6550" s="60"/>
      <c r="H6550" s="38"/>
      <c r="S6550" s="37"/>
      <c r="U6550" s="61"/>
      <c r="V6550" s="61"/>
      <c r="AF6550" s="64"/>
      <c r="AG6550" s="64"/>
    </row>
    <row r="6551" spans="1:33">
      <c r="A6551" s="37"/>
      <c r="C6551" s="59"/>
      <c r="E6551" s="60"/>
      <c r="F6551" s="60"/>
      <c r="G6551" s="60"/>
      <c r="H6551" s="38"/>
      <c r="S6551" s="37"/>
      <c r="U6551" s="61"/>
      <c r="V6551" s="61"/>
      <c r="AF6551" s="64"/>
      <c r="AG6551" s="64"/>
    </row>
    <row r="6552" spans="1:33">
      <c r="A6552" s="37"/>
      <c r="C6552" s="59"/>
      <c r="E6552" s="60"/>
      <c r="F6552" s="60"/>
      <c r="G6552" s="60"/>
      <c r="H6552" s="38"/>
      <c r="S6552" s="37"/>
      <c r="U6552" s="61"/>
      <c r="V6552" s="61"/>
      <c r="AF6552" s="64"/>
      <c r="AG6552" s="64"/>
    </row>
    <row r="6553" spans="1:33">
      <c r="A6553" s="37"/>
      <c r="C6553" s="59"/>
      <c r="E6553" s="60"/>
      <c r="F6553" s="60"/>
      <c r="G6553" s="60"/>
      <c r="H6553" s="38"/>
      <c r="S6553" s="37"/>
      <c r="U6553" s="61"/>
      <c r="V6553" s="61"/>
      <c r="AF6553" s="64"/>
      <c r="AG6553" s="64"/>
    </row>
    <row r="6554" spans="1:33">
      <c r="A6554" s="37"/>
      <c r="C6554" s="59"/>
      <c r="E6554" s="60"/>
      <c r="F6554" s="60"/>
      <c r="G6554" s="60"/>
      <c r="H6554" s="38"/>
      <c r="S6554" s="37"/>
      <c r="U6554" s="61"/>
      <c r="V6554" s="61"/>
      <c r="AF6554" s="64"/>
      <c r="AG6554" s="64"/>
    </row>
    <row r="6555" spans="1:33">
      <c r="A6555" s="37"/>
      <c r="C6555" s="59"/>
      <c r="E6555" s="60"/>
      <c r="F6555" s="60"/>
      <c r="G6555" s="60"/>
      <c r="H6555" s="38"/>
      <c r="S6555" s="37"/>
      <c r="U6555" s="61"/>
      <c r="V6555" s="61"/>
      <c r="AF6555" s="64"/>
      <c r="AG6555" s="64"/>
    </row>
    <row r="6556" spans="1:33">
      <c r="A6556" s="37"/>
      <c r="C6556" s="59"/>
      <c r="E6556" s="60"/>
      <c r="F6556" s="60"/>
      <c r="G6556" s="60"/>
      <c r="H6556" s="38"/>
      <c r="S6556" s="37"/>
      <c r="U6556" s="61"/>
      <c r="V6556" s="61"/>
      <c r="AF6556" s="64"/>
      <c r="AG6556" s="64"/>
    </row>
    <row r="6557" spans="1:33">
      <c r="A6557" s="37"/>
      <c r="C6557" s="59"/>
      <c r="E6557" s="60"/>
      <c r="F6557" s="60"/>
      <c r="G6557" s="60"/>
      <c r="H6557" s="38"/>
      <c r="S6557" s="37"/>
      <c r="U6557" s="61"/>
      <c r="V6557" s="61"/>
      <c r="AF6557" s="64"/>
      <c r="AG6557" s="64"/>
    </row>
    <row r="6558" spans="1:33">
      <c r="A6558" s="37"/>
      <c r="C6558" s="59"/>
      <c r="E6558" s="60"/>
      <c r="F6558" s="60"/>
      <c r="G6558" s="60"/>
      <c r="H6558" s="38"/>
      <c r="S6558" s="37"/>
      <c r="U6558" s="61"/>
      <c r="V6558" s="61"/>
      <c r="AF6558" s="64"/>
      <c r="AG6558" s="64"/>
    </row>
    <row r="6559" spans="1:33">
      <c r="A6559" s="37"/>
      <c r="C6559" s="59"/>
      <c r="E6559" s="60"/>
      <c r="F6559" s="60"/>
      <c r="G6559" s="60"/>
      <c r="H6559" s="38"/>
      <c r="S6559" s="37"/>
      <c r="U6559" s="61"/>
      <c r="V6559" s="61"/>
      <c r="AF6559" s="64"/>
      <c r="AG6559" s="64"/>
    </row>
    <row r="6560" spans="1:33">
      <c r="A6560" s="37"/>
      <c r="C6560" s="59"/>
      <c r="E6560" s="60"/>
      <c r="F6560" s="60"/>
      <c r="G6560" s="60"/>
      <c r="H6560" s="38"/>
      <c r="S6560" s="37"/>
      <c r="U6560" s="61"/>
      <c r="V6560" s="61"/>
      <c r="AF6560" s="64"/>
      <c r="AG6560" s="64"/>
    </row>
    <row r="6561" spans="1:33">
      <c r="A6561" s="37"/>
      <c r="C6561" s="59"/>
      <c r="E6561" s="60"/>
      <c r="F6561" s="60"/>
      <c r="G6561" s="60"/>
      <c r="H6561" s="38"/>
      <c r="S6561" s="37"/>
      <c r="U6561" s="61"/>
      <c r="V6561" s="61"/>
      <c r="AF6561" s="64"/>
      <c r="AG6561" s="64"/>
    </row>
    <row r="6562" spans="1:33">
      <c r="A6562" s="37"/>
      <c r="C6562" s="59"/>
      <c r="E6562" s="60"/>
      <c r="F6562" s="60"/>
      <c r="G6562" s="60"/>
      <c r="H6562" s="38"/>
      <c r="S6562" s="37"/>
      <c r="U6562" s="61"/>
      <c r="V6562" s="61"/>
      <c r="AF6562" s="64"/>
      <c r="AG6562" s="64"/>
    </row>
    <row r="6563" spans="1:33">
      <c r="A6563" s="37"/>
      <c r="C6563" s="59"/>
      <c r="E6563" s="60"/>
      <c r="F6563" s="60"/>
      <c r="G6563" s="60"/>
      <c r="H6563" s="38"/>
      <c r="S6563" s="37"/>
      <c r="U6563" s="61"/>
      <c r="V6563" s="61"/>
      <c r="AF6563" s="64"/>
      <c r="AG6563" s="64"/>
    </row>
    <row r="6564" spans="1:33">
      <c r="A6564" s="37"/>
      <c r="C6564" s="59"/>
      <c r="E6564" s="60"/>
      <c r="F6564" s="60"/>
      <c r="G6564" s="60"/>
      <c r="H6564" s="38"/>
      <c r="S6564" s="37"/>
      <c r="U6564" s="61"/>
      <c r="V6564" s="61"/>
      <c r="AF6564" s="64"/>
      <c r="AG6564" s="64"/>
    </row>
    <row r="6565" spans="1:33">
      <c r="A6565" s="37"/>
      <c r="C6565" s="59"/>
      <c r="E6565" s="60"/>
      <c r="F6565" s="60"/>
      <c r="G6565" s="60"/>
      <c r="H6565" s="38"/>
      <c r="S6565" s="37"/>
      <c r="U6565" s="61"/>
      <c r="V6565" s="61"/>
      <c r="AF6565" s="64"/>
      <c r="AG6565" s="64"/>
    </row>
    <row r="6566" spans="1:33">
      <c r="A6566" s="37"/>
      <c r="C6566" s="59"/>
      <c r="E6566" s="60"/>
      <c r="F6566" s="60"/>
      <c r="G6566" s="60"/>
      <c r="H6566" s="38"/>
      <c r="S6566" s="37"/>
      <c r="U6566" s="61"/>
      <c r="V6566" s="61"/>
      <c r="AF6566" s="64"/>
      <c r="AG6566" s="64"/>
    </row>
    <row r="6567" spans="1:33">
      <c r="A6567" s="37"/>
      <c r="C6567" s="59"/>
      <c r="E6567" s="60"/>
      <c r="F6567" s="60"/>
      <c r="G6567" s="60"/>
      <c r="H6567" s="38"/>
      <c r="S6567" s="37"/>
      <c r="U6567" s="61"/>
      <c r="V6567" s="61"/>
      <c r="AF6567" s="64"/>
      <c r="AG6567" s="64"/>
    </row>
    <row r="6568" spans="1:33">
      <c r="A6568" s="37"/>
      <c r="C6568" s="59"/>
      <c r="E6568" s="60"/>
      <c r="F6568" s="60"/>
      <c r="G6568" s="60"/>
      <c r="H6568" s="38"/>
      <c r="U6568" s="61"/>
      <c r="V6568" s="61"/>
      <c r="AF6568" s="64"/>
      <c r="AG6568" s="64"/>
    </row>
    <row r="6569" spans="1:33">
      <c r="A6569" s="37"/>
      <c r="C6569" s="59"/>
      <c r="E6569" s="60"/>
      <c r="F6569" s="60"/>
      <c r="G6569" s="60"/>
      <c r="H6569" s="38"/>
      <c r="U6569" s="61"/>
      <c r="V6569" s="61"/>
      <c r="AF6569" s="64"/>
      <c r="AG6569" s="64"/>
    </row>
    <row r="6570" spans="1:33">
      <c r="A6570" s="37"/>
      <c r="C6570" s="59"/>
      <c r="E6570" s="60"/>
      <c r="F6570" s="60"/>
      <c r="G6570" s="60"/>
      <c r="H6570" s="38"/>
      <c r="U6570" s="61"/>
      <c r="V6570" s="61"/>
      <c r="AF6570" s="64"/>
      <c r="AG6570" s="64"/>
    </row>
    <row r="6571" spans="1:33">
      <c r="A6571" s="37"/>
      <c r="C6571" s="59"/>
      <c r="E6571" s="60"/>
      <c r="F6571" s="60"/>
      <c r="G6571" s="60"/>
      <c r="H6571" s="38"/>
      <c r="U6571" s="61"/>
      <c r="V6571" s="61"/>
      <c r="AD6571" s="64"/>
      <c r="AE6571" s="64"/>
      <c r="AF6571" s="64"/>
    </row>
    <row r="6572" spans="1:33">
      <c r="A6572" s="37"/>
      <c r="C6572" s="59"/>
      <c r="E6572" s="60"/>
      <c r="F6572" s="60"/>
      <c r="G6572" s="60"/>
      <c r="H6572" s="38"/>
      <c r="U6572" s="61"/>
      <c r="V6572" s="61"/>
      <c r="AF6572" s="64"/>
    </row>
    <row r="6573" spans="1:33">
      <c r="A6573" s="37"/>
      <c r="C6573" s="59"/>
      <c r="E6573" s="60"/>
      <c r="F6573" s="60"/>
      <c r="G6573" s="60"/>
      <c r="H6573" s="38"/>
      <c r="U6573" s="61"/>
      <c r="V6573" s="61"/>
      <c r="AF6573" s="64"/>
    </row>
    <row r="6574" spans="1:33">
      <c r="A6574" s="37"/>
      <c r="C6574" s="59"/>
      <c r="E6574" s="60"/>
      <c r="F6574" s="60"/>
      <c r="G6574" s="60"/>
      <c r="H6574" s="38"/>
      <c r="U6574" s="61"/>
      <c r="V6574" s="61"/>
      <c r="AF6574" s="64"/>
      <c r="AG6574" s="64"/>
    </row>
    <row r="6575" spans="1:33">
      <c r="A6575" s="37"/>
      <c r="C6575" s="59"/>
      <c r="E6575" s="60"/>
      <c r="F6575" s="60"/>
      <c r="G6575" s="60"/>
      <c r="H6575" s="38"/>
      <c r="S6575" s="37"/>
      <c r="U6575" s="61"/>
      <c r="V6575" s="61"/>
      <c r="AF6575" s="64"/>
    </row>
    <row r="6576" spans="1:33">
      <c r="A6576" s="37"/>
      <c r="C6576" s="59"/>
      <c r="E6576" s="60"/>
      <c r="F6576" s="60"/>
      <c r="G6576" s="60"/>
      <c r="H6576" s="38"/>
      <c r="S6576" s="37"/>
      <c r="U6576" s="61"/>
      <c r="V6576" s="61"/>
      <c r="AF6576" s="64"/>
    </row>
    <row r="6577" spans="1:33">
      <c r="A6577" s="37"/>
      <c r="C6577" s="59"/>
      <c r="E6577" s="60"/>
      <c r="F6577" s="60"/>
      <c r="G6577" s="60"/>
      <c r="H6577" s="38"/>
      <c r="S6577" s="37"/>
      <c r="U6577" s="61"/>
      <c r="V6577" s="61"/>
      <c r="AF6577" s="64"/>
    </row>
    <row r="6578" spans="1:33">
      <c r="A6578" s="37"/>
      <c r="C6578" s="59"/>
      <c r="E6578" s="60"/>
      <c r="F6578" s="60"/>
      <c r="G6578" s="60"/>
      <c r="H6578" s="38"/>
      <c r="S6578" s="37"/>
      <c r="U6578" s="61"/>
      <c r="V6578" s="61"/>
      <c r="AF6578" s="64"/>
    </row>
    <row r="6579" spans="1:33">
      <c r="A6579" s="37"/>
      <c r="C6579" s="59"/>
      <c r="E6579" s="60"/>
      <c r="F6579" s="60"/>
      <c r="G6579" s="60"/>
      <c r="H6579" s="38"/>
      <c r="S6579" s="37"/>
      <c r="U6579" s="61"/>
      <c r="V6579" s="61"/>
      <c r="AF6579" s="64"/>
      <c r="AG6579" s="69"/>
    </row>
    <row r="6580" spans="1:33">
      <c r="A6580" s="37"/>
      <c r="C6580" s="59"/>
      <c r="E6580" s="60"/>
      <c r="F6580" s="60"/>
      <c r="G6580" s="60"/>
      <c r="H6580" s="38"/>
      <c r="S6580" s="37"/>
      <c r="U6580" s="61"/>
      <c r="V6580" s="61"/>
      <c r="AF6580" s="64"/>
    </row>
    <row r="6581" spans="1:33">
      <c r="A6581" s="37"/>
      <c r="C6581" s="59"/>
      <c r="E6581" s="60"/>
      <c r="F6581" s="60"/>
      <c r="G6581" s="60"/>
      <c r="H6581" s="38"/>
      <c r="S6581" s="37"/>
      <c r="U6581" s="61"/>
      <c r="V6581" s="61"/>
      <c r="AF6581" s="64"/>
    </row>
    <row r="6582" spans="1:33">
      <c r="A6582" s="37"/>
      <c r="C6582" s="59"/>
      <c r="E6582" s="60"/>
      <c r="F6582" s="60"/>
      <c r="G6582" s="60"/>
      <c r="H6582" s="38"/>
      <c r="S6582" s="37"/>
      <c r="U6582" s="61"/>
      <c r="V6582" s="61"/>
      <c r="AF6582" s="64"/>
    </row>
    <row r="6583" spans="1:33">
      <c r="A6583" s="37"/>
      <c r="C6583" s="59"/>
      <c r="E6583" s="60"/>
      <c r="F6583" s="60"/>
      <c r="G6583" s="60"/>
      <c r="H6583" s="38"/>
      <c r="S6583" s="37"/>
      <c r="U6583" s="61"/>
      <c r="V6583" s="61"/>
      <c r="AF6583" s="64"/>
    </row>
    <row r="6584" spans="1:33">
      <c r="A6584" s="37"/>
      <c r="C6584" s="59"/>
      <c r="E6584" s="60"/>
      <c r="F6584" s="60"/>
      <c r="G6584" s="60"/>
      <c r="H6584" s="38"/>
      <c r="S6584" s="37"/>
      <c r="U6584" s="61"/>
      <c r="V6584" s="61"/>
      <c r="AF6584" s="64"/>
    </row>
    <row r="6585" spans="1:33">
      <c r="A6585" s="37"/>
      <c r="C6585" s="59"/>
      <c r="E6585" s="60"/>
      <c r="F6585" s="60"/>
      <c r="G6585" s="60"/>
      <c r="H6585" s="38"/>
      <c r="S6585" s="37"/>
      <c r="U6585" s="61"/>
      <c r="V6585" s="61"/>
      <c r="AF6585" s="64"/>
    </row>
    <row r="6586" spans="1:33">
      <c r="A6586" s="37"/>
      <c r="C6586" s="59"/>
      <c r="E6586" s="60"/>
      <c r="F6586" s="60"/>
      <c r="G6586" s="60"/>
      <c r="H6586" s="38"/>
      <c r="S6586" s="37"/>
      <c r="U6586" s="61"/>
      <c r="V6586" s="61"/>
      <c r="AF6586" s="64"/>
    </row>
    <row r="6587" spans="1:33">
      <c r="A6587" s="37"/>
      <c r="C6587" s="59"/>
      <c r="E6587" s="60"/>
      <c r="F6587" s="60"/>
      <c r="G6587" s="60"/>
      <c r="H6587" s="38"/>
      <c r="S6587" s="37"/>
      <c r="U6587" s="61"/>
      <c r="V6587" s="61"/>
      <c r="AF6587" s="64"/>
    </row>
    <row r="6588" spans="1:33">
      <c r="A6588" s="37"/>
      <c r="C6588" s="59"/>
      <c r="E6588" s="60"/>
      <c r="F6588" s="60"/>
      <c r="G6588" s="60"/>
      <c r="H6588" s="38"/>
      <c r="S6588" s="37"/>
      <c r="U6588" s="61"/>
      <c r="V6588" s="61"/>
      <c r="AF6588" s="64"/>
    </row>
    <row r="6589" spans="1:33">
      <c r="A6589" s="37"/>
      <c r="C6589" s="59"/>
      <c r="E6589" s="60"/>
      <c r="F6589" s="60"/>
      <c r="G6589" s="60"/>
      <c r="H6589" s="38"/>
      <c r="S6589" s="37"/>
      <c r="U6589" s="61"/>
      <c r="V6589" s="61"/>
      <c r="AF6589" s="64"/>
    </row>
    <row r="6590" spans="1:33">
      <c r="A6590" s="37"/>
      <c r="C6590" s="59"/>
      <c r="E6590" s="60"/>
      <c r="F6590" s="60"/>
      <c r="G6590" s="60"/>
      <c r="H6590" s="38"/>
      <c r="S6590" s="37"/>
      <c r="U6590" s="61"/>
      <c r="V6590" s="61"/>
      <c r="AF6590" s="64"/>
    </row>
    <row r="6591" spans="1:33">
      <c r="A6591" s="37"/>
      <c r="C6591" s="59"/>
      <c r="E6591" s="60"/>
      <c r="F6591" s="60"/>
      <c r="G6591" s="60"/>
      <c r="H6591" s="38"/>
      <c r="S6591" s="37"/>
      <c r="U6591" s="61"/>
      <c r="V6591" s="61"/>
      <c r="AF6591" s="64"/>
    </row>
    <row r="6592" spans="1:33">
      <c r="A6592" s="37"/>
      <c r="C6592" s="59"/>
      <c r="E6592" s="60"/>
      <c r="F6592" s="60"/>
      <c r="G6592" s="60"/>
      <c r="H6592" s="38"/>
      <c r="S6592" s="37"/>
      <c r="U6592" s="61"/>
      <c r="V6592" s="61"/>
      <c r="AF6592" s="64"/>
    </row>
    <row r="6593" spans="1:32">
      <c r="A6593" s="37"/>
      <c r="C6593" s="59"/>
      <c r="E6593" s="60"/>
      <c r="F6593" s="60"/>
      <c r="G6593" s="60"/>
      <c r="H6593" s="38"/>
      <c r="S6593" s="37"/>
      <c r="U6593" s="61"/>
      <c r="V6593" s="61"/>
      <c r="AF6593" s="64"/>
    </row>
    <row r="6594" spans="1:32">
      <c r="A6594" s="37"/>
      <c r="C6594" s="59"/>
      <c r="E6594" s="60"/>
      <c r="F6594" s="60"/>
      <c r="G6594" s="60"/>
      <c r="H6594" s="38"/>
      <c r="S6594" s="37"/>
      <c r="U6594" s="61"/>
      <c r="V6594" s="61"/>
      <c r="AF6594" s="64"/>
    </row>
    <row r="6595" spans="1:32">
      <c r="A6595" s="37"/>
      <c r="C6595" s="59"/>
      <c r="E6595" s="60"/>
      <c r="F6595" s="60"/>
      <c r="G6595" s="60"/>
      <c r="H6595" s="38"/>
      <c r="S6595" s="37"/>
      <c r="U6595" s="61"/>
      <c r="V6595" s="61"/>
      <c r="AF6595" s="64"/>
    </row>
    <row r="6596" spans="1:32">
      <c r="A6596" s="37"/>
      <c r="C6596" s="59"/>
      <c r="E6596" s="60"/>
      <c r="F6596" s="60"/>
      <c r="G6596" s="60"/>
      <c r="H6596" s="38"/>
      <c r="S6596" s="37"/>
      <c r="U6596" s="61"/>
      <c r="V6596" s="61"/>
      <c r="AF6596" s="64"/>
    </row>
    <row r="6597" spans="1:32">
      <c r="A6597" s="37"/>
      <c r="C6597" s="59"/>
      <c r="E6597" s="60"/>
      <c r="F6597" s="60"/>
      <c r="G6597" s="60"/>
      <c r="H6597" s="38"/>
      <c r="S6597" s="37"/>
      <c r="U6597" s="61"/>
      <c r="V6597" s="61"/>
      <c r="AF6597" s="64"/>
    </row>
    <row r="6598" spans="1:32">
      <c r="A6598" s="37"/>
      <c r="C6598" s="59"/>
      <c r="E6598" s="60"/>
      <c r="F6598" s="60"/>
      <c r="G6598" s="60"/>
      <c r="H6598" s="38"/>
      <c r="S6598" s="37"/>
      <c r="U6598" s="61"/>
      <c r="V6598" s="61"/>
      <c r="AF6598" s="64"/>
    </row>
    <row r="6599" spans="1:32">
      <c r="A6599" s="37"/>
      <c r="C6599" s="59"/>
      <c r="E6599" s="60"/>
      <c r="F6599" s="60"/>
      <c r="G6599" s="60"/>
      <c r="H6599" s="38"/>
      <c r="S6599" s="37"/>
      <c r="U6599" s="61"/>
      <c r="V6599" s="61"/>
      <c r="AF6599" s="64"/>
    </row>
    <row r="6600" spans="1:32">
      <c r="A6600" s="37"/>
      <c r="C6600" s="59"/>
      <c r="E6600" s="60"/>
      <c r="F6600" s="60"/>
      <c r="G6600" s="60"/>
      <c r="H6600" s="38"/>
      <c r="S6600" s="37"/>
      <c r="U6600" s="61"/>
      <c r="V6600" s="61"/>
      <c r="AF6600" s="64"/>
    </row>
    <row r="6601" spans="1:32">
      <c r="A6601" s="37"/>
      <c r="C6601" s="59"/>
      <c r="E6601" s="60"/>
      <c r="F6601" s="60"/>
      <c r="G6601" s="60"/>
      <c r="H6601" s="38"/>
      <c r="S6601" s="37"/>
      <c r="U6601" s="61"/>
      <c r="V6601" s="61"/>
      <c r="AF6601" s="64"/>
    </row>
    <row r="6602" spans="1:32">
      <c r="A6602" s="37"/>
      <c r="C6602" s="59"/>
      <c r="E6602" s="60"/>
      <c r="F6602" s="60"/>
      <c r="G6602" s="60"/>
      <c r="H6602" s="38"/>
      <c r="S6602" s="37"/>
      <c r="U6602" s="61"/>
      <c r="V6602" s="61"/>
      <c r="AF6602" s="64"/>
    </row>
    <row r="6603" spans="1:32">
      <c r="A6603" s="37"/>
      <c r="C6603" s="59"/>
      <c r="E6603" s="60"/>
      <c r="F6603" s="60"/>
      <c r="G6603" s="60"/>
      <c r="H6603" s="38"/>
      <c r="S6603" s="37"/>
      <c r="U6603" s="61"/>
      <c r="V6603" s="61"/>
      <c r="AF6603" s="64"/>
    </row>
    <row r="6604" spans="1:32">
      <c r="A6604" s="37"/>
      <c r="C6604" s="59"/>
      <c r="E6604" s="60"/>
      <c r="F6604" s="60"/>
      <c r="G6604" s="60"/>
      <c r="H6604" s="38"/>
      <c r="S6604" s="37"/>
      <c r="U6604" s="61"/>
      <c r="V6604" s="61"/>
      <c r="AF6604" s="64"/>
    </row>
    <row r="6605" spans="1:32">
      <c r="A6605" s="37"/>
      <c r="C6605" s="59"/>
      <c r="E6605" s="60"/>
      <c r="F6605" s="60"/>
      <c r="G6605" s="60"/>
      <c r="H6605" s="38"/>
      <c r="S6605" s="37"/>
      <c r="U6605" s="61"/>
      <c r="V6605" s="61"/>
      <c r="AF6605" s="64"/>
    </row>
    <row r="6606" spans="1:32">
      <c r="A6606" s="37"/>
      <c r="C6606" s="59"/>
      <c r="E6606" s="60"/>
      <c r="F6606" s="60"/>
      <c r="G6606" s="60"/>
      <c r="H6606" s="38"/>
      <c r="S6606" s="37"/>
      <c r="U6606" s="61"/>
      <c r="V6606" s="61"/>
      <c r="AF6606" s="64"/>
    </row>
    <row r="6607" spans="1:32">
      <c r="A6607" s="37"/>
      <c r="C6607" s="59"/>
      <c r="E6607" s="60"/>
      <c r="F6607" s="60"/>
      <c r="G6607" s="60"/>
      <c r="H6607" s="38"/>
      <c r="S6607" s="37"/>
      <c r="U6607" s="61"/>
      <c r="V6607" s="61"/>
      <c r="AF6607" s="64"/>
    </row>
    <row r="6608" spans="1:32">
      <c r="A6608" s="37"/>
      <c r="C6608" s="59"/>
      <c r="E6608" s="60"/>
      <c r="F6608" s="60"/>
      <c r="G6608" s="60"/>
      <c r="H6608" s="38"/>
      <c r="S6608" s="37"/>
      <c r="U6608" s="61"/>
      <c r="V6608" s="61"/>
      <c r="AF6608" s="64"/>
    </row>
    <row r="6609" spans="1:32">
      <c r="A6609" s="37"/>
      <c r="C6609" s="59"/>
      <c r="E6609" s="60"/>
      <c r="F6609" s="60"/>
      <c r="G6609" s="60"/>
      <c r="H6609" s="38"/>
      <c r="S6609" s="37"/>
      <c r="U6609" s="61"/>
      <c r="V6609" s="61"/>
      <c r="AF6609" s="64"/>
    </row>
    <row r="6610" spans="1:32">
      <c r="A6610" s="37"/>
      <c r="C6610" s="59"/>
      <c r="E6610" s="60"/>
      <c r="F6610" s="60"/>
      <c r="G6610" s="60"/>
      <c r="H6610" s="38"/>
      <c r="S6610" s="37"/>
      <c r="U6610" s="61"/>
      <c r="V6610" s="61"/>
      <c r="AF6610" s="64"/>
    </row>
    <row r="6611" spans="1:32">
      <c r="A6611" s="37"/>
      <c r="C6611" s="59"/>
      <c r="E6611" s="60"/>
      <c r="F6611" s="60"/>
      <c r="G6611" s="60"/>
      <c r="H6611" s="38"/>
      <c r="S6611" s="37"/>
      <c r="U6611" s="61"/>
      <c r="V6611" s="61"/>
      <c r="AF6611" s="64"/>
    </row>
    <row r="6612" spans="1:32">
      <c r="A6612" s="37"/>
      <c r="C6612" s="59"/>
      <c r="E6612" s="60"/>
      <c r="F6612" s="60"/>
      <c r="G6612" s="60"/>
      <c r="H6612" s="38"/>
      <c r="S6612" s="37"/>
      <c r="U6612" s="61"/>
      <c r="V6612" s="61"/>
      <c r="AF6612" s="64"/>
    </row>
    <row r="6613" spans="1:32">
      <c r="A6613" s="37"/>
      <c r="C6613" s="59"/>
      <c r="E6613" s="60"/>
      <c r="F6613" s="60"/>
      <c r="G6613" s="60"/>
      <c r="H6613" s="38"/>
      <c r="S6613" s="37"/>
      <c r="U6613" s="61"/>
      <c r="V6613" s="61"/>
      <c r="AF6613" s="64"/>
    </row>
    <row r="6614" spans="1:32">
      <c r="A6614" s="37"/>
      <c r="C6614" s="59"/>
      <c r="E6614" s="60"/>
      <c r="F6614" s="60"/>
      <c r="G6614" s="60"/>
      <c r="H6614" s="38"/>
      <c r="S6614" s="37"/>
      <c r="U6614" s="61"/>
      <c r="V6614" s="61"/>
      <c r="AF6614" s="64"/>
    </row>
    <row r="6615" spans="1:32">
      <c r="A6615" s="37"/>
      <c r="C6615" s="59"/>
      <c r="E6615" s="60"/>
      <c r="F6615" s="60"/>
      <c r="G6615" s="60"/>
      <c r="H6615" s="38"/>
      <c r="S6615" s="37"/>
      <c r="U6615" s="61"/>
      <c r="V6615" s="61"/>
      <c r="AF6615" s="64"/>
    </row>
    <row r="6616" spans="1:32">
      <c r="A6616" s="37"/>
      <c r="C6616" s="59"/>
      <c r="E6616" s="60"/>
      <c r="F6616" s="60"/>
      <c r="G6616" s="60"/>
      <c r="H6616" s="38"/>
      <c r="S6616" s="37"/>
      <c r="U6616" s="61"/>
      <c r="V6616" s="61"/>
      <c r="AF6616" s="64"/>
    </row>
    <row r="6617" spans="1:32">
      <c r="A6617" s="37"/>
      <c r="C6617" s="59"/>
      <c r="E6617" s="60"/>
      <c r="F6617" s="60"/>
      <c r="G6617" s="60"/>
      <c r="H6617" s="38"/>
      <c r="S6617" s="37"/>
      <c r="U6617" s="61"/>
      <c r="V6617" s="61"/>
      <c r="AF6617" s="64"/>
    </row>
    <row r="6618" spans="1:32">
      <c r="A6618" s="37"/>
      <c r="C6618" s="59"/>
      <c r="E6618" s="60"/>
      <c r="F6618" s="60"/>
      <c r="G6618" s="60"/>
      <c r="H6618" s="38"/>
      <c r="S6618" s="37"/>
      <c r="U6618" s="61"/>
      <c r="V6618" s="61"/>
      <c r="AF6618" s="64"/>
    </row>
    <row r="6619" spans="1:32">
      <c r="A6619" s="37"/>
      <c r="C6619" s="59"/>
      <c r="E6619" s="60"/>
      <c r="F6619" s="60"/>
      <c r="G6619" s="60"/>
      <c r="H6619" s="38"/>
      <c r="S6619" s="37"/>
      <c r="U6619" s="61"/>
      <c r="V6619" s="61"/>
      <c r="AF6619" s="64"/>
    </row>
    <row r="6620" spans="1:32">
      <c r="A6620" s="37"/>
      <c r="C6620" s="59"/>
      <c r="E6620" s="60"/>
      <c r="F6620" s="60"/>
      <c r="G6620" s="60"/>
      <c r="H6620" s="38"/>
      <c r="S6620" s="37"/>
      <c r="U6620" s="61"/>
      <c r="V6620" s="61"/>
      <c r="AF6620" s="64"/>
    </row>
    <row r="6621" spans="1:32">
      <c r="A6621" s="37"/>
      <c r="C6621" s="59"/>
      <c r="E6621" s="60"/>
      <c r="F6621" s="60"/>
      <c r="G6621" s="60"/>
      <c r="H6621" s="38"/>
      <c r="S6621" s="37"/>
      <c r="U6621" s="61"/>
      <c r="V6621" s="61"/>
      <c r="AF6621" s="64"/>
    </row>
    <row r="6622" spans="1:32">
      <c r="A6622" s="37"/>
      <c r="C6622" s="59"/>
      <c r="E6622" s="60"/>
      <c r="F6622" s="60"/>
      <c r="G6622" s="60"/>
      <c r="H6622" s="38"/>
      <c r="S6622" s="37"/>
      <c r="U6622" s="61"/>
      <c r="V6622" s="61"/>
      <c r="AF6622" s="64"/>
    </row>
    <row r="6623" spans="1:32">
      <c r="A6623" s="37"/>
      <c r="C6623" s="59"/>
      <c r="E6623" s="60"/>
      <c r="F6623" s="60"/>
      <c r="G6623" s="60"/>
      <c r="H6623" s="38"/>
      <c r="S6623" s="37"/>
      <c r="U6623" s="61"/>
      <c r="V6623" s="61"/>
      <c r="AF6623" s="64"/>
    </row>
    <row r="6624" spans="1:32">
      <c r="A6624" s="37"/>
      <c r="C6624" s="59"/>
      <c r="E6624" s="60"/>
      <c r="F6624" s="60"/>
      <c r="G6624" s="60"/>
      <c r="H6624" s="38"/>
      <c r="S6624" s="37"/>
      <c r="U6624" s="61"/>
      <c r="V6624" s="61"/>
      <c r="AF6624" s="64"/>
    </row>
    <row r="6625" spans="1:32">
      <c r="A6625" s="37"/>
      <c r="C6625" s="59"/>
      <c r="E6625" s="60"/>
      <c r="F6625" s="60"/>
      <c r="G6625" s="60"/>
      <c r="H6625" s="38"/>
      <c r="S6625" s="37"/>
      <c r="U6625" s="61"/>
      <c r="V6625" s="61"/>
      <c r="AF6625" s="64"/>
    </row>
    <row r="6626" spans="1:32">
      <c r="A6626" s="37"/>
      <c r="C6626" s="59"/>
      <c r="E6626" s="60"/>
      <c r="F6626" s="60"/>
      <c r="G6626" s="60"/>
      <c r="H6626" s="38"/>
      <c r="S6626" s="37"/>
      <c r="U6626" s="61"/>
      <c r="V6626" s="61"/>
      <c r="AF6626" s="64"/>
    </row>
    <row r="6627" spans="1:32">
      <c r="A6627" s="37"/>
      <c r="C6627" s="59"/>
      <c r="E6627" s="60"/>
      <c r="F6627" s="60"/>
      <c r="G6627" s="60"/>
      <c r="H6627" s="38"/>
      <c r="S6627" s="37"/>
      <c r="U6627" s="61"/>
      <c r="V6627" s="61"/>
      <c r="AF6627" s="64"/>
    </row>
    <row r="6628" spans="1:32">
      <c r="A6628" s="37"/>
      <c r="C6628" s="59"/>
      <c r="E6628" s="60"/>
      <c r="F6628" s="60"/>
      <c r="G6628" s="60"/>
      <c r="H6628" s="38"/>
      <c r="S6628" s="37"/>
      <c r="U6628" s="61"/>
      <c r="V6628" s="61"/>
      <c r="AF6628" s="64"/>
    </row>
    <row r="6629" spans="1:32">
      <c r="A6629" s="37"/>
      <c r="C6629" s="59"/>
      <c r="E6629" s="60"/>
      <c r="F6629" s="60"/>
      <c r="G6629" s="60"/>
      <c r="H6629" s="38"/>
      <c r="S6629" s="37"/>
      <c r="U6629" s="61"/>
      <c r="V6629" s="61"/>
      <c r="AF6629" s="64"/>
    </row>
    <row r="6630" spans="1:32">
      <c r="A6630" s="37"/>
      <c r="C6630" s="59"/>
      <c r="E6630" s="60"/>
      <c r="F6630" s="60"/>
      <c r="G6630" s="60"/>
      <c r="H6630" s="38"/>
      <c r="S6630" s="37"/>
      <c r="U6630" s="61"/>
      <c r="V6630" s="61"/>
      <c r="AF6630" s="64"/>
    </row>
    <row r="6631" spans="1:32">
      <c r="A6631" s="37"/>
      <c r="C6631" s="59"/>
      <c r="E6631" s="60"/>
      <c r="F6631" s="60"/>
      <c r="G6631" s="60"/>
      <c r="H6631" s="38"/>
      <c r="S6631" s="37"/>
      <c r="U6631" s="61"/>
      <c r="V6631" s="61"/>
      <c r="AF6631" s="64"/>
    </row>
    <row r="6632" spans="1:32">
      <c r="A6632" s="37"/>
      <c r="C6632" s="59"/>
      <c r="E6632" s="60"/>
      <c r="F6632" s="60"/>
      <c r="G6632" s="60"/>
      <c r="H6632" s="38"/>
      <c r="S6632" s="37"/>
      <c r="U6632" s="61"/>
      <c r="V6632" s="61"/>
      <c r="AF6632" s="64"/>
    </row>
    <row r="6633" spans="1:32">
      <c r="A6633" s="37"/>
      <c r="C6633" s="59"/>
      <c r="E6633" s="60"/>
      <c r="F6633" s="60"/>
      <c r="G6633" s="60"/>
      <c r="H6633" s="38"/>
      <c r="S6633" s="37"/>
      <c r="U6633" s="61"/>
      <c r="V6633" s="61"/>
      <c r="AF6633" s="64"/>
    </row>
    <row r="6634" spans="1:32">
      <c r="A6634" s="37"/>
      <c r="C6634" s="59"/>
      <c r="E6634" s="60"/>
      <c r="F6634" s="60"/>
      <c r="G6634" s="60"/>
      <c r="H6634" s="38"/>
      <c r="U6634" s="61"/>
      <c r="V6634" s="61"/>
      <c r="AF6634" s="64"/>
    </row>
    <row r="6635" spans="1:32">
      <c r="A6635" s="37"/>
      <c r="C6635" s="59"/>
      <c r="E6635" s="60"/>
      <c r="F6635" s="60"/>
      <c r="G6635" s="60"/>
      <c r="H6635" s="38"/>
      <c r="U6635" s="61"/>
      <c r="V6635" s="61"/>
      <c r="AF6635" s="64"/>
    </row>
    <row r="6636" spans="1:32">
      <c r="A6636" s="37"/>
      <c r="C6636" s="59"/>
      <c r="E6636" s="60"/>
      <c r="F6636" s="60"/>
      <c r="G6636" s="60"/>
      <c r="H6636" s="38"/>
      <c r="U6636" s="61"/>
      <c r="V6636" s="61"/>
      <c r="AF6636" s="64"/>
    </row>
    <row r="6637" spans="1:32">
      <c r="A6637" s="37"/>
      <c r="C6637" s="59"/>
      <c r="E6637" s="60"/>
      <c r="F6637" s="60"/>
      <c r="G6637" s="60"/>
      <c r="H6637" s="38"/>
      <c r="U6637" s="61"/>
      <c r="V6637" s="61"/>
      <c r="AF6637" s="64"/>
    </row>
    <row r="6638" spans="1:32">
      <c r="A6638" s="37"/>
      <c r="C6638" s="59"/>
      <c r="E6638" s="60"/>
      <c r="F6638" s="60"/>
      <c r="G6638" s="60"/>
      <c r="H6638" s="38"/>
      <c r="U6638" s="61"/>
      <c r="V6638" s="61"/>
      <c r="AF6638" s="64"/>
    </row>
    <row r="6639" spans="1:32">
      <c r="A6639" s="37"/>
      <c r="C6639" s="59"/>
      <c r="E6639" s="60"/>
      <c r="F6639" s="60"/>
      <c r="G6639" s="60"/>
      <c r="H6639" s="38"/>
      <c r="U6639" s="61"/>
      <c r="V6639" s="61"/>
      <c r="AF6639" s="64"/>
    </row>
    <row r="6640" spans="1:32">
      <c r="A6640" s="37"/>
      <c r="C6640" s="59"/>
      <c r="E6640" s="60"/>
      <c r="F6640" s="60"/>
      <c r="G6640" s="60"/>
      <c r="H6640" s="38"/>
      <c r="U6640" s="61"/>
      <c r="V6640" s="61"/>
      <c r="AF6640" s="64"/>
    </row>
    <row r="6641" spans="1:33">
      <c r="A6641" s="37"/>
      <c r="C6641" s="59"/>
      <c r="E6641" s="60"/>
      <c r="F6641" s="60"/>
      <c r="G6641" s="60"/>
      <c r="H6641" s="38"/>
      <c r="U6641" s="61"/>
      <c r="V6641" s="61"/>
      <c r="AF6641" s="64"/>
    </row>
    <row r="6642" spans="1:33">
      <c r="A6642" s="37"/>
      <c r="C6642" s="59"/>
      <c r="E6642" s="60"/>
      <c r="F6642" s="60"/>
      <c r="G6642" s="60"/>
      <c r="H6642" s="38"/>
      <c r="U6642" s="61"/>
      <c r="V6642" s="61"/>
      <c r="AF6642" s="64"/>
    </row>
    <row r="6643" spans="1:33">
      <c r="A6643" s="37"/>
      <c r="C6643" s="59"/>
      <c r="E6643" s="60"/>
      <c r="F6643" s="60"/>
      <c r="G6643" s="60"/>
      <c r="H6643" s="38"/>
      <c r="U6643" s="61"/>
      <c r="V6643" s="61"/>
      <c r="AF6643" s="64"/>
    </row>
    <row r="6644" spans="1:33">
      <c r="A6644" s="37"/>
      <c r="C6644" s="59"/>
      <c r="E6644" s="60"/>
      <c r="F6644" s="60"/>
      <c r="G6644" s="60"/>
      <c r="H6644" s="38"/>
      <c r="U6644" s="61"/>
      <c r="V6644" s="61"/>
      <c r="AF6644" s="64"/>
    </row>
    <row r="6645" spans="1:33">
      <c r="A6645" s="37"/>
      <c r="C6645" s="59"/>
      <c r="E6645" s="60"/>
      <c r="F6645" s="60"/>
      <c r="G6645" s="60"/>
      <c r="H6645" s="38"/>
      <c r="U6645" s="61"/>
      <c r="V6645" s="61"/>
      <c r="AF6645" s="64"/>
    </row>
    <row r="6646" spans="1:33">
      <c r="A6646" s="37"/>
      <c r="C6646" s="59"/>
      <c r="E6646" s="60"/>
      <c r="F6646" s="60"/>
      <c r="G6646" s="60"/>
      <c r="H6646" s="38"/>
      <c r="S6646" s="37"/>
      <c r="U6646" s="61"/>
      <c r="V6646" s="61"/>
      <c r="AF6646" s="64"/>
    </row>
    <row r="6647" spans="1:33">
      <c r="A6647" s="37"/>
      <c r="C6647" s="59"/>
      <c r="E6647" s="60"/>
      <c r="F6647" s="60"/>
      <c r="G6647" s="60"/>
      <c r="H6647" s="38"/>
      <c r="S6647" s="37"/>
      <c r="U6647" s="61"/>
      <c r="V6647" s="61"/>
      <c r="AF6647" s="64"/>
    </row>
    <row r="6648" spans="1:33">
      <c r="A6648" s="37"/>
      <c r="C6648" s="59"/>
      <c r="E6648" s="60"/>
      <c r="F6648" s="60"/>
      <c r="G6648" s="60"/>
      <c r="H6648" s="38"/>
      <c r="S6648" s="37"/>
      <c r="U6648" s="61"/>
      <c r="V6648" s="61"/>
      <c r="AF6648" s="64"/>
      <c r="AG6648" s="69"/>
    </row>
    <row r="6649" spans="1:33">
      <c r="A6649" s="37"/>
      <c r="C6649" s="59"/>
      <c r="E6649" s="60"/>
      <c r="F6649" s="60"/>
      <c r="G6649" s="60"/>
      <c r="H6649" s="38"/>
      <c r="S6649" s="37"/>
      <c r="U6649" s="61"/>
      <c r="V6649" s="61"/>
      <c r="AF6649" s="64"/>
      <c r="AG6649" s="69"/>
    </row>
    <row r="6650" spans="1:33">
      <c r="A6650" s="37"/>
      <c r="C6650" s="59"/>
      <c r="E6650" s="60"/>
      <c r="F6650" s="60"/>
      <c r="G6650" s="60"/>
      <c r="H6650" s="38"/>
      <c r="S6650" s="37"/>
      <c r="U6650" s="61"/>
      <c r="V6650" s="61"/>
      <c r="AF6650" s="64"/>
    </row>
    <row r="6651" spans="1:33">
      <c r="A6651" s="37"/>
      <c r="C6651" s="59"/>
      <c r="E6651" s="60"/>
      <c r="F6651" s="60"/>
      <c r="G6651" s="60"/>
      <c r="H6651" s="38"/>
      <c r="S6651" s="37"/>
      <c r="U6651" s="61"/>
      <c r="V6651" s="61"/>
      <c r="AF6651" s="64"/>
    </row>
    <row r="6652" spans="1:33">
      <c r="A6652" s="37"/>
      <c r="C6652" s="59"/>
      <c r="E6652" s="60"/>
      <c r="F6652" s="60"/>
      <c r="G6652" s="60"/>
      <c r="H6652" s="38"/>
      <c r="S6652" s="37"/>
      <c r="U6652" s="61"/>
      <c r="V6652" s="61"/>
      <c r="AF6652" s="64"/>
    </row>
    <row r="6653" spans="1:33">
      <c r="A6653" s="37"/>
      <c r="C6653" s="59"/>
      <c r="E6653" s="60"/>
      <c r="F6653" s="60"/>
      <c r="G6653" s="60"/>
      <c r="H6653" s="38"/>
      <c r="S6653" s="37"/>
      <c r="U6653" s="61"/>
      <c r="V6653" s="61"/>
      <c r="AF6653" s="64"/>
      <c r="AG6653" s="64"/>
    </row>
    <row r="6654" spans="1:33">
      <c r="A6654" s="37"/>
      <c r="C6654" s="59"/>
      <c r="E6654" s="60"/>
      <c r="F6654" s="60"/>
      <c r="G6654" s="60"/>
      <c r="H6654" s="38"/>
      <c r="S6654" s="37"/>
      <c r="U6654" s="61"/>
      <c r="V6654" s="61"/>
      <c r="AF6654" s="64"/>
      <c r="AG6654" s="64"/>
    </row>
    <row r="6655" spans="1:33">
      <c r="A6655" s="37"/>
      <c r="C6655" s="59"/>
      <c r="E6655" s="60"/>
      <c r="F6655" s="60"/>
      <c r="G6655" s="60"/>
      <c r="H6655" s="38"/>
      <c r="S6655" s="37"/>
      <c r="U6655" s="61"/>
      <c r="V6655" s="61"/>
      <c r="AF6655" s="64"/>
      <c r="AG6655" s="64"/>
    </row>
    <row r="6656" spans="1:33">
      <c r="A6656" s="37"/>
      <c r="C6656" s="59"/>
      <c r="E6656" s="60"/>
      <c r="F6656" s="60"/>
      <c r="G6656" s="60"/>
      <c r="H6656" s="38"/>
      <c r="S6656" s="37"/>
      <c r="U6656" s="61"/>
      <c r="V6656" s="61"/>
      <c r="AF6656" s="64"/>
    </row>
    <row r="6657" spans="1:33">
      <c r="A6657" s="37"/>
      <c r="C6657" s="59"/>
      <c r="E6657" s="60"/>
      <c r="F6657" s="60"/>
      <c r="G6657" s="60"/>
      <c r="H6657" s="38"/>
      <c r="S6657" s="37"/>
      <c r="U6657" s="61"/>
      <c r="V6657" s="61"/>
      <c r="AF6657" s="64"/>
    </row>
    <row r="6658" spans="1:33">
      <c r="A6658" s="37"/>
      <c r="C6658" s="59"/>
      <c r="E6658" s="60"/>
      <c r="F6658" s="60"/>
      <c r="G6658" s="60"/>
      <c r="H6658" s="38"/>
      <c r="S6658" s="37"/>
      <c r="U6658" s="61"/>
      <c r="V6658" s="61"/>
      <c r="AF6658" s="64"/>
    </row>
    <row r="6659" spans="1:33">
      <c r="A6659" s="37"/>
      <c r="C6659" s="59"/>
      <c r="E6659" s="60"/>
      <c r="F6659" s="60"/>
      <c r="G6659" s="60"/>
      <c r="H6659" s="38"/>
      <c r="S6659" s="37"/>
      <c r="U6659" s="61"/>
      <c r="V6659" s="61"/>
      <c r="AF6659" s="64"/>
    </row>
    <row r="6660" spans="1:33">
      <c r="A6660" s="37"/>
      <c r="C6660" s="59"/>
      <c r="E6660" s="60"/>
      <c r="F6660" s="60"/>
      <c r="G6660" s="60"/>
      <c r="H6660" s="38"/>
      <c r="S6660" s="37"/>
      <c r="U6660" s="61"/>
      <c r="V6660" s="61"/>
      <c r="AF6660" s="64"/>
    </row>
    <row r="6661" spans="1:33">
      <c r="A6661" s="37"/>
      <c r="C6661" s="59"/>
      <c r="E6661" s="60"/>
      <c r="F6661" s="60"/>
      <c r="G6661" s="60"/>
      <c r="H6661" s="38"/>
      <c r="S6661" s="37"/>
      <c r="U6661" s="61"/>
      <c r="V6661" s="61"/>
      <c r="AD6661" s="64"/>
      <c r="AE6661" s="64"/>
      <c r="AF6661" s="64"/>
    </row>
    <row r="6662" spans="1:33">
      <c r="A6662" s="37"/>
      <c r="C6662" s="59"/>
      <c r="E6662" s="60"/>
      <c r="F6662" s="60"/>
      <c r="G6662" s="60"/>
      <c r="H6662" s="38"/>
      <c r="S6662" s="37"/>
      <c r="U6662" s="61"/>
      <c r="V6662" s="61"/>
      <c r="AF6662" s="64"/>
      <c r="AG6662" s="69"/>
    </row>
    <row r="6663" spans="1:33">
      <c r="A6663" s="37"/>
      <c r="C6663" s="59"/>
      <c r="E6663" s="60"/>
      <c r="F6663" s="60"/>
      <c r="G6663" s="60"/>
      <c r="H6663" s="38"/>
      <c r="S6663" s="37"/>
      <c r="U6663" s="61"/>
      <c r="V6663" s="61"/>
      <c r="AF6663" s="64"/>
    </row>
    <row r="6664" spans="1:33">
      <c r="A6664" s="37"/>
      <c r="C6664" s="59"/>
      <c r="E6664" s="60"/>
      <c r="F6664" s="60"/>
      <c r="G6664" s="60"/>
      <c r="H6664" s="38"/>
      <c r="S6664" s="37"/>
      <c r="U6664" s="61"/>
      <c r="V6664" s="61"/>
      <c r="AF6664" s="64"/>
      <c r="AG6664" s="69"/>
    </row>
    <row r="6665" spans="1:33">
      <c r="A6665" s="37"/>
      <c r="C6665" s="59"/>
      <c r="E6665" s="60"/>
      <c r="F6665" s="60"/>
      <c r="G6665" s="60"/>
      <c r="H6665" s="38"/>
      <c r="S6665" s="37"/>
      <c r="U6665" s="61"/>
      <c r="V6665" s="61"/>
      <c r="AF6665" s="64"/>
      <c r="AG6665" s="69"/>
    </row>
    <row r="6666" spans="1:33">
      <c r="A6666" s="37"/>
      <c r="C6666" s="59"/>
      <c r="E6666" s="60"/>
      <c r="F6666" s="60"/>
      <c r="G6666" s="60"/>
      <c r="H6666" s="38"/>
      <c r="S6666" s="37"/>
      <c r="U6666" s="61"/>
      <c r="V6666" s="61"/>
      <c r="AF6666" s="64"/>
      <c r="AG6666" s="69"/>
    </row>
    <row r="6667" spans="1:33">
      <c r="A6667" s="37"/>
      <c r="C6667" s="59"/>
      <c r="E6667" s="60"/>
      <c r="F6667" s="60"/>
      <c r="G6667" s="60"/>
      <c r="H6667" s="38"/>
      <c r="S6667" s="37"/>
      <c r="U6667" s="61"/>
      <c r="V6667" s="61"/>
      <c r="AF6667" s="64"/>
    </row>
    <row r="6668" spans="1:33">
      <c r="A6668" s="37"/>
      <c r="C6668" s="59"/>
      <c r="E6668" s="60"/>
      <c r="F6668" s="60"/>
      <c r="G6668" s="60"/>
      <c r="H6668" s="38"/>
      <c r="S6668" s="37"/>
      <c r="U6668" s="61"/>
      <c r="V6668" s="61"/>
      <c r="AF6668" s="64"/>
    </row>
    <row r="6669" spans="1:33">
      <c r="A6669" s="37"/>
      <c r="C6669" s="59"/>
      <c r="E6669" s="60"/>
      <c r="F6669" s="60"/>
      <c r="G6669" s="60"/>
      <c r="H6669" s="38"/>
      <c r="S6669" s="37"/>
      <c r="U6669" s="61"/>
      <c r="V6669" s="61"/>
      <c r="AF6669" s="64"/>
    </row>
    <row r="6670" spans="1:33">
      <c r="A6670" s="37"/>
      <c r="C6670" s="59"/>
      <c r="E6670" s="60"/>
      <c r="F6670" s="60"/>
      <c r="G6670" s="60"/>
      <c r="H6670" s="38"/>
      <c r="S6670" s="37"/>
      <c r="U6670" s="61"/>
      <c r="V6670" s="61"/>
      <c r="AF6670" s="64"/>
    </row>
    <row r="6671" spans="1:33">
      <c r="A6671" s="37"/>
      <c r="C6671" s="59"/>
      <c r="E6671" s="60"/>
      <c r="F6671" s="60"/>
      <c r="G6671" s="60"/>
      <c r="H6671" s="38"/>
      <c r="S6671" s="37"/>
      <c r="U6671" s="61"/>
      <c r="V6671" s="61"/>
      <c r="AF6671" s="64"/>
    </row>
    <row r="6672" spans="1:33">
      <c r="A6672" s="37"/>
      <c r="C6672" s="59"/>
      <c r="E6672" s="60"/>
      <c r="F6672" s="60"/>
      <c r="G6672" s="60"/>
      <c r="H6672" s="38"/>
      <c r="S6672" s="37"/>
      <c r="U6672" s="61"/>
      <c r="V6672" s="61"/>
      <c r="AF6672" s="64"/>
    </row>
    <row r="6673" spans="1:32">
      <c r="A6673" s="37"/>
      <c r="C6673" s="59"/>
      <c r="E6673" s="60"/>
      <c r="F6673" s="60"/>
      <c r="G6673" s="60"/>
      <c r="H6673" s="38"/>
      <c r="S6673" s="37"/>
      <c r="U6673" s="61"/>
      <c r="V6673" s="61"/>
      <c r="AF6673" s="64"/>
    </row>
    <row r="6674" spans="1:32">
      <c r="A6674" s="37"/>
      <c r="C6674" s="59"/>
      <c r="E6674" s="60"/>
      <c r="F6674" s="60"/>
      <c r="G6674" s="60"/>
      <c r="H6674" s="38"/>
      <c r="S6674" s="37"/>
      <c r="U6674" s="61"/>
      <c r="V6674" s="61"/>
      <c r="AF6674" s="64"/>
    </row>
    <row r="6675" spans="1:32">
      <c r="A6675" s="37"/>
      <c r="C6675" s="59"/>
      <c r="E6675" s="60"/>
      <c r="F6675" s="60"/>
      <c r="G6675" s="60"/>
      <c r="H6675" s="38"/>
      <c r="S6675" s="37"/>
      <c r="U6675" s="61"/>
      <c r="V6675" s="61"/>
      <c r="AF6675" s="64"/>
    </row>
    <row r="6676" spans="1:32">
      <c r="A6676" s="37"/>
      <c r="C6676" s="59"/>
      <c r="E6676" s="60"/>
      <c r="F6676" s="60"/>
      <c r="G6676" s="60"/>
      <c r="H6676" s="38"/>
      <c r="S6676" s="37"/>
      <c r="U6676" s="61"/>
      <c r="V6676" s="61"/>
      <c r="AF6676" s="64"/>
    </row>
    <row r="6677" spans="1:32">
      <c r="A6677" s="37"/>
      <c r="C6677" s="59"/>
      <c r="E6677" s="60"/>
      <c r="F6677" s="60"/>
      <c r="G6677" s="60"/>
      <c r="H6677" s="38"/>
      <c r="S6677" s="37"/>
      <c r="U6677" s="61"/>
      <c r="V6677" s="61"/>
      <c r="AF6677" s="64"/>
    </row>
    <row r="6678" spans="1:32">
      <c r="A6678" s="37"/>
      <c r="C6678" s="59"/>
      <c r="E6678" s="60"/>
      <c r="F6678" s="60"/>
      <c r="G6678" s="60"/>
      <c r="H6678" s="38"/>
      <c r="S6678" s="37"/>
      <c r="U6678" s="61"/>
      <c r="V6678" s="61"/>
      <c r="AF6678" s="64"/>
    </row>
    <row r="6679" spans="1:32">
      <c r="A6679" s="37"/>
      <c r="C6679" s="59"/>
      <c r="E6679" s="60"/>
      <c r="F6679" s="60"/>
      <c r="G6679" s="60"/>
      <c r="H6679" s="38"/>
      <c r="S6679" s="37"/>
      <c r="U6679" s="61"/>
      <c r="V6679" s="61"/>
      <c r="AF6679" s="64"/>
    </row>
    <row r="6680" spans="1:32">
      <c r="A6680" s="37"/>
      <c r="C6680" s="59"/>
      <c r="E6680" s="60"/>
      <c r="F6680" s="60"/>
      <c r="G6680" s="60"/>
      <c r="H6680" s="38"/>
      <c r="S6680" s="37"/>
      <c r="U6680" s="61"/>
      <c r="V6680" s="61"/>
      <c r="AF6680" s="64"/>
    </row>
    <row r="6681" spans="1:32">
      <c r="A6681" s="37"/>
      <c r="C6681" s="59"/>
      <c r="E6681" s="60"/>
      <c r="F6681" s="60"/>
      <c r="G6681" s="60"/>
      <c r="H6681" s="38"/>
      <c r="S6681" s="37"/>
      <c r="U6681" s="61"/>
      <c r="V6681" s="61"/>
      <c r="AF6681" s="64"/>
    </row>
    <row r="6682" spans="1:32">
      <c r="A6682" s="37"/>
      <c r="C6682" s="59"/>
      <c r="E6682" s="60"/>
      <c r="F6682" s="60"/>
      <c r="G6682" s="60"/>
      <c r="H6682" s="38"/>
      <c r="S6682" s="37"/>
      <c r="U6682" s="61"/>
      <c r="V6682" s="61"/>
      <c r="AF6682" s="64"/>
    </row>
    <row r="6683" spans="1:32">
      <c r="A6683" s="37"/>
      <c r="C6683" s="59"/>
      <c r="E6683" s="60"/>
      <c r="F6683" s="60"/>
      <c r="G6683" s="60"/>
      <c r="H6683" s="38"/>
      <c r="S6683" s="37"/>
      <c r="U6683" s="61"/>
      <c r="V6683" s="61"/>
      <c r="AF6683" s="64"/>
    </row>
    <row r="6684" spans="1:32">
      <c r="A6684" s="37"/>
      <c r="C6684" s="59"/>
      <c r="E6684" s="60"/>
      <c r="F6684" s="60"/>
      <c r="G6684" s="60"/>
      <c r="H6684" s="38"/>
      <c r="S6684" s="37"/>
      <c r="U6684" s="61"/>
      <c r="V6684" s="61"/>
      <c r="AD6684" s="64"/>
      <c r="AE6684" s="64"/>
      <c r="AF6684" s="64"/>
    </row>
    <row r="6685" spans="1:32">
      <c r="A6685" s="37"/>
      <c r="C6685" s="59"/>
      <c r="E6685" s="60"/>
      <c r="F6685" s="60"/>
      <c r="G6685" s="60"/>
      <c r="H6685" s="38"/>
      <c r="S6685" s="37"/>
      <c r="U6685" s="61"/>
      <c r="V6685" s="61"/>
      <c r="AF6685" s="64"/>
    </row>
    <row r="6686" spans="1:32">
      <c r="A6686" s="37"/>
      <c r="C6686" s="59"/>
      <c r="E6686" s="60"/>
      <c r="F6686" s="60"/>
      <c r="G6686" s="60"/>
      <c r="H6686" s="38"/>
      <c r="S6686" s="37"/>
      <c r="U6686" s="61"/>
      <c r="V6686" s="61"/>
      <c r="AF6686" s="64"/>
    </row>
    <row r="6687" spans="1:32">
      <c r="A6687" s="37"/>
      <c r="C6687" s="59"/>
      <c r="E6687" s="60"/>
      <c r="F6687" s="60"/>
      <c r="G6687" s="60"/>
      <c r="H6687" s="38"/>
      <c r="S6687" s="37"/>
      <c r="U6687" s="61"/>
      <c r="V6687" s="61"/>
      <c r="AF6687" s="64"/>
    </row>
    <row r="6688" spans="1:32">
      <c r="A6688" s="37"/>
      <c r="C6688" s="59"/>
      <c r="E6688" s="60"/>
      <c r="F6688" s="60"/>
      <c r="G6688" s="60"/>
      <c r="H6688" s="38"/>
      <c r="S6688" s="37"/>
      <c r="U6688" s="61"/>
      <c r="V6688" s="61"/>
      <c r="AF6688" s="64"/>
    </row>
    <row r="6689" spans="1:33">
      <c r="A6689" s="37"/>
      <c r="C6689" s="59"/>
      <c r="E6689" s="60"/>
      <c r="F6689" s="60"/>
      <c r="G6689" s="60"/>
      <c r="H6689" s="38"/>
      <c r="S6689" s="37"/>
      <c r="U6689" s="61"/>
      <c r="V6689" s="61"/>
      <c r="AF6689" s="64"/>
    </row>
    <row r="6690" spans="1:33">
      <c r="A6690" s="37"/>
      <c r="C6690" s="59"/>
      <c r="E6690" s="60"/>
      <c r="F6690" s="60"/>
      <c r="G6690" s="60"/>
      <c r="H6690" s="38"/>
      <c r="S6690" s="37"/>
      <c r="U6690" s="61"/>
      <c r="V6690" s="61"/>
      <c r="AF6690" s="64"/>
    </row>
    <row r="6691" spans="1:33">
      <c r="A6691" s="37"/>
      <c r="C6691" s="59"/>
      <c r="E6691" s="60"/>
      <c r="F6691" s="60"/>
      <c r="G6691" s="60"/>
      <c r="H6691" s="38"/>
      <c r="S6691" s="37"/>
      <c r="U6691" s="61"/>
      <c r="V6691" s="61"/>
      <c r="AF6691" s="64"/>
    </row>
    <row r="6692" spans="1:33">
      <c r="A6692" s="37"/>
      <c r="C6692" s="59"/>
      <c r="E6692" s="60"/>
      <c r="F6692" s="60"/>
      <c r="G6692" s="60"/>
      <c r="H6692" s="38"/>
      <c r="S6692" s="37"/>
      <c r="U6692" s="61"/>
      <c r="V6692" s="61"/>
      <c r="AF6692" s="64"/>
    </row>
    <row r="6693" spans="1:33">
      <c r="A6693" s="37"/>
      <c r="C6693" s="59"/>
      <c r="E6693" s="60"/>
      <c r="F6693" s="60"/>
      <c r="G6693" s="60"/>
      <c r="H6693" s="38"/>
      <c r="S6693" s="37"/>
      <c r="U6693" s="61"/>
      <c r="V6693" s="61"/>
      <c r="AF6693" s="64"/>
    </row>
    <row r="6694" spans="1:33">
      <c r="A6694" s="37"/>
      <c r="C6694" s="59"/>
      <c r="E6694" s="60"/>
      <c r="F6694" s="60"/>
      <c r="G6694" s="60"/>
      <c r="H6694" s="38"/>
      <c r="S6694" s="37"/>
      <c r="U6694" s="61"/>
      <c r="V6694" s="61"/>
      <c r="AF6694" s="64"/>
    </row>
    <row r="6695" spans="1:33">
      <c r="A6695" s="37"/>
      <c r="C6695" s="59"/>
      <c r="E6695" s="60"/>
      <c r="F6695" s="60"/>
      <c r="G6695" s="60"/>
      <c r="H6695" s="38"/>
      <c r="S6695" s="37"/>
      <c r="U6695" s="61"/>
      <c r="V6695" s="61"/>
      <c r="AF6695" s="64"/>
    </row>
    <row r="6696" spans="1:33">
      <c r="A6696" s="37"/>
      <c r="C6696" s="59"/>
      <c r="E6696" s="60"/>
      <c r="F6696" s="60"/>
      <c r="G6696" s="60"/>
      <c r="H6696" s="38"/>
      <c r="S6696" s="37"/>
      <c r="U6696" s="61"/>
      <c r="V6696" s="61"/>
      <c r="AF6696" s="64"/>
    </row>
    <row r="6697" spans="1:33">
      <c r="A6697" s="37"/>
      <c r="C6697" s="59"/>
      <c r="E6697" s="60"/>
      <c r="F6697" s="60"/>
      <c r="G6697" s="60"/>
      <c r="H6697" s="38"/>
      <c r="S6697" s="37"/>
      <c r="U6697" s="61"/>
      <c r="V6697" s="61"/>
      <c r="AF6697" s="64"/>
    </row>
    <row r="6698" spans="1:33">
      <c r="A6698" s="37"/>
      <c r="C6698" s="59"/>
      <c r="E6698" s="60"/>
      <c r="F6698" s="60"/>
      <c r="G6698" s="60"/>
      <c r="H6698" s="38"/>
      <c r="S6698" s="37"/>
      <c r="U6698" s="61"/>
      <c r="V6698" s="61"/>
      <c r="AF6698" s="64"/>
    </row>
    <row r="6699" spans="1:33">
      <c r="A6699" s="37"/>
      <c r="C6699" s="59"/>
      <c r="E6699" s="60"/>
      <c r="F6699" s="60"/>
      <c r="G6699" s="60"/>
      <c r="H6699" s="38"/>
      <c r="S6699" s="37"/>
      <c r="U6699" s="61"/>
      <c r="V6699" s="61"/>
      <c r="AF6699" s="64"/>
    </row>
    <row r="6700" spans="1:33">
      <c r="A6700" s="37"/>
      <c r="C6700" s="59"/>
      <c r="E6700" s="60"/>
      <c r="F6700" s="60"/>
      <c r="G6700" s="60"/>
      <c r="H6700" s="38"/>
      <c r="U6700" s="23"/>
      <c r="V6700" s="23"/>
      <c r="AF6700" s="64"/>
    </row>
    <row r="6701" spans="1:33">
      <c r="A6701" s="37"/>
      <c r="C6701" s="59"/>
      <c r="E6701" s="60"/>
      <c r="F6701" s="60"/>
      <c r="G6701" s="60"/>
      <c r="H6701" s="38"/>
      <c r="U6701" s="23"/>
      <c r="V6701" s="23"/>
      <c r="AF6701" s="64"/>
    </row>
    <row r="6702" spans="1:33">
      <c r="A6702" s="37"/>
      <c r="C6702" s="59"/>
      <c r="E6702" s="60"/>
      <c r="F6702" s="60"/>
      <c r="G6702" s="60"/>
      <c r="H6702" s="38"/>
      <c r="U6702" s="23"/>
      <c r="V6702" s="23"/>
      <c r="AF6702" s="64"/>
    </row>
    <row r="6703" spans="1:33">
      <c r="A6703" s="37"/>
      <c r="C6703" s="59"/>
      <c r="E6703" s="60"/>
      <c r="F6703" s="60"/>
      <c r="G6703" s="60"/>
      <c r="H6703" s="38"/>
      <c r="U6703" s="23"/>
      <c r="V6703" s="23"/>
      <c r="AD6703" s="64"/>
      <c r="AE6703" s="64"/>
      <c r="AF6703" s="64"/>
    </row>
    <row r="6704" spans="1:33">
      <c r="A6704" s="37"/>
      <c r="C6704" s="59"/>
      <c r="E6704" s="60"/>
      <c r="F6704" s="60"/>
      <c r="G6704" s="60"/>
      <c r="H6704" s="38"/>
      <c r="U6704" s="23"/>
      <c r="V6704" s="23"/>
      <c r="AF6704" s="64"/>
      <c r="AG6704" s="69"/>
    </row>
    <row r="6705" spans="1:33">
      <c r="A6705" s="37"/>
      <c r="C6705" s="59"/>
      <c r="E6705" s="60"/>
      <c r="F6705" s="60"/>
      <c r="G6705" s="60"/>
      <c r="H6705" s="38"/>
      <c r="U6705" s="23"/>
      <c r="V6705" s="23"/>
      <c r="AF6705" s="64"/>
      <c r="AG6705" s="69"/>
    </row>
    <row r="6706" spans="1:33">
      <c r="A6706" s="37"/>
      <c r="C6706" s="59"/>
      <c r="E6706" s="60"/>
      <c r="F6706" s="60"/>
      <c r="G6706" s="60"/>
      <c r="H6706" s="38"/>
      <c r="U6706" s="23"/>
      <c r="V6706" s="23"/>
      <c r="AF6706" s="64"/>
      <c r="AG6706" s="69"/>
    </row>
    <row r="6707" spans="1:33">
      <c r="A6707" s="37"/>
      <c r="C6707" s="59"/>
      <c r="E6707" s="60"/>
      <c r="F6707" s="60"/>
      <c r="G6707" s="60"/>
      <c r="H6707" s="38"/>
      <c r="U6707" s="23"/>
      <c r="V6707" s="23"/>
      <c r="AF6707" s="64"/>
      <c r="AG6707" s="69"/>
    </row>
    <row r="6708" spans="1:33">
      <c r="A6708" s="37"/>
      <c r="C6708" s="59"/>
      <c r="E6708" s="60"/>
      <c r="F6708" s="60"/>
      <c r="G6708" s="60"/>
      <c r="H6708" s="38"/>
      <c r="U6708" s="23"/>
      <c r="V6708" s="23"/>
      <c r="AF6708" s="64"/>
      <c r="AG6708" s="69"/>
    </row>
    <row r="6709" spans="1:33">
      <c r="A6709" s="37"/>
      <c r="C6709" s="59"/>
      <c r="E6709" s="60"/>
      <c r="F6709" s="60"/>
      <c r="G6709" s="60"/>
      <c r="H6709" s="38"/>
      <c r="U6709" s="23"/>
      <c r="V6709" s="23"/>
      <c r="AF6709" s="64"/>
      <c r="AG6709" s="69"/>
    </row>
    <row r="6710" spans="1:33">
      <c r="A6710" s="37"/>
      <c r="C6710" s="59"/>
      <c r="E6710" s="60"/>
      <c r="F6710" s="60"/>
      <c r="G6710" s="60"/>
      <c r="H6710" s="38"/>
      <c r="U6710" s="23"/>
      <c r="V6710" s="23"/>
      <c r="AF6710" s="64"/>
      <c r="AG6710" s="69"/>
    </row>
    <row r="6711" spans="1:33">
      <c r="A6711" s="37"/>
      <c r="C6711" s="59"/>
      <c r="E6711" s="60"/>
      <c r="F6711" s="60"/>
      <c r="G6711" s="60"/>
      <c r="H6711" s="38"/>
      <c r="U6711" s="23"/>
      <c r="V6711" s="23"/>
      <c r="AF6711" s="64"/>
      <c r="AG6711" s="69"/>
    </row>
    <row r="6712" spans="1:33">
      <c r="A6712" s="37"/>
      <c r="C6712" s="59"/>
      <c r="E6712" s="60"/>
      <c r="F6712" s="60"/>
      <c r="G6712" s="60"/>
      <c r="H6712" s="38"/>
      <c r="U6712" s="23"/>
      <c r="V6712" s="23"/>
      <c r="AF6712" s="64"/>
      <c r="AG6712" s="69"/>
    </row>
    <row r="6713" spans="1:33">
      <c r="A6713" s="37"/>
      <c r="C6713" s="59"/>
      <c r="E6713" s="60"/>
      <c r="F6713" s="60"/>
      <c r="G6713" s="60"/>
      <c r="H6713" s="38"/>
      <c r="U6713" s="23"/>
      <c r="V6713" s="23"/>
      <c r="AF6713" s="64"/>
      <c r="AG6713" s="69"/>
    </row>
    <row r="6714" spans="1:33">
      <c r="A6714" s="37"/>
      <c r="C6714" s="59"/>
      <c r="E6714" s="60"/>
      <c r="F6714" s="60"/>
      <c r="G6714" s="60"/>
      <c r="H6714" s="38"/>
      <c r="U6714" s="23"/>
      <c r="V6714" s="23"/>
      <c r="AD6714" s="64"/>
      <c r="AE6714" s="64"/>
      <c r="AF6714" s="64"/>
      <c r="AG6714" s="69"/>
    </row>
    <row r="6715" spans="1:33">
      <c r="A6715" s="37"/>
      <c r="C6715" s="59"/>
      <c r="E6715" s="60"/>
      <c r="F6715" s="60"/>
      <c r="G6715" s="60"/>
      <c r="H6715" s="38"/>
      <c r="U6715" s="23"/>
      <c r="V6715" s="23"/>
      <c r="AD6715" s="64"/>
      <c r="AE6715" s="64"/>
      <c r="AF6715" s="64"/>
      <c r="AG6715" s="69"/>
    </row>
    <row r="6716" spans="1:33">
      <c r="A6716" s="37"/>
      <c r="C6716" s="59"/>
      <c r="E6716" s="60"/>
      <c r="F6716" s="60"/>
      <c r="G6716" s="60"/>
      <c r="H6716" s="38"/>
      <c r="U6716" s="23"/>
      <c r="V6716" s="23"/>
      <c r="AD6716" s="64"/>
      <c r="AE6716" s="64"/>
      <c r="AF6716" s="64"/>
      <c r="AG6716" s="69"/>
    </row>
    <row r="6717" spans="1:33">
      <c r="A6717" s="37"/>
      <c r="C6717" s="59"/>
      <c r="E6717" s="60"/>
      <c r="F6717" s="60"/>
      <c r="G6717" s="60"/>
      <c r="H6717" s="38"/>
      <c r="U6717" s="23"/>
      <c r="V6717" s="23"/>
      <c r="AD6717" s="64"/>
      <c r="AE6717" s="64"/>
      <c r="AF6717" s="64"/>
      <c r="AG6717" s="69"/>
    </row>
    <row r="6718" spans="1:33">
      <c r="A6718" s="37"/>
      <c r="C6718" s="59"/>
      <c r="E6718" s="60"/>
      <c r="F6718" s="60"/>
      <c r="G6718" s="60"/>
      <c r="H6718" s="38"/>
      <c r="U6718" s="23"/>
      <c r="V6718" s="23"/>
      <c r="AD6718" s="64"/>
      <c r="AE6718" s="64"/>
      <c r="AF6718" s="64"/>
      <c r="AG6718" s="69"/>
    </row>
    <row r="6719" spans="1:33">
      <c r="A6719" s="37"/>
      <c r="C6719" s="59"/>
      <c r="E6719" s="60"/>
      <c r="F6719" s="60"/>
      <c r="G6719" s="60"/>
      <c r="H6719" s="38"/>
      <c r="U6719" s="23"/>
      <c r="V6719" s="23"/>
      <c r="AF6719" s="64"/>
    </row>
    <row r="6720" spans="1:33">
      <c r="A6720" s="37"/>
      <c r="C6720" s="59"/>
      <c r="E6720" s="60"/>
      <c r="F6720" s="60"/>
      <c r="G6720" s="60"/>
      <c r="H6720" s="38"/>
      <c r="U6720" s="23"/>
      <c r="V6720" s="23"/>
      <c r="AF6720" s="64"/>
    </row>
    <row r="6721" spans="1:33">
      <c r="A6721" s="37"/>
      <c r="C6721" s="59"/>
      <c r="E6721" s="60"/>
      <c r="F6721" s="60"/>
      <c r="G6721" s="60"/>
      <c r="H6721" s="38"/>
      <c r="U6721" s="23"/>
      <c r="V6721" s="23"/>
      <c r="AF6721" s="64"/>
    </row>
    <row r="6722" spans="1:33">
      <c r="A6722" s="37"/>
      <c r="C6722" s="59"/>
      <c r="E6722" s="60"/>
      <c r="F6722" s="60"/>
      <c r="G6722" s="60"/>
      <c r="H6722" s="38"/>
      <c r="U6722" s="23"/>
      <c r="V6722" s="23"/>
      <c r="AF6722" s="64"/>
    </row>
    <row r="6723" spans="1:33">
      <c r="A6723" s="37"/>
      <c r="C6723" s="59"/>
      <c r="E6723" s="60"/>
      <c r="F6723" s="60"/>
      <c r="G6723" s="60"/>
      <c r="H6723" s="38"/>
      <c r="U6723" s="23"/>
      <c r="V6723" s="23"/>
      <c r="AF6723" s="64"/>
    </row>
    <row r="6724" spans="1:33">
      <c r="A6724" s="37"/>
      <c r="C6724" s="59"/>
      <c r="E6724" s="60"/>
      <c r="F6724" s="60"/>
      <c r="G6724" s="60"/>
      <c r="H6724" s="38"/>
      <c r="U6724" s="23"/>
      <c r="V6724" s="23"/>
      <c r="AF6724" s="64"/>
    </row>
    <row r="6725" spans="1:33">
      <c r="A6725" s="37"/>
      <c r="C6725" s="59"/>
      <c r="E6725" s="60"/>
      <c r="F6725" s="60"/>
      <c r="G6725" s="60"/>
      <c r="H6725" s="38"/>
      <c r="U6725" s="23"/>
      <c r="V6725" s="23"/>
      <c r="AF6725" s="64"/>
    </row>
    <row r="6726" spans="1:33">
      <c r="A6726" s="37"/>
      <c r="C6726" s="59"/>
      <c r="E6726" s="60"/>
      <c r="F6726" s="60"/>
      <c r="G6726" s="60"/>
      <c r="H6726" s="38"/>
      <c r="U6726" s="23"/>
      <c r="V6726" s="23"/>
      <c r="AF6726" s="64"/>
    </row>
    <row r="6727" spans="1:33">
      <c r="A6727" s="37"/>
      <c r="C6727" s="59"/>
      <c r="E6727" s="60"/>
      <c r="F6727" s="60"/>
      <c r="G6727" s="60"/>
      <c r="H6727" s="38"/>
      <c r="U6727" s="23"/>
      <c r="V6727" s="23"/>
      <c r="AF6727" s="64"/>
    </row>
    <row r="6728" spans="1:33">
      <c r="A6728" s="37"/>
      <c r="C6728" s="59"/>
      <c r="E6728" s="60"/>
      <c r="F6728" s="60"/>
      <c r="G6728" s="60"/>
      <c r="H6728" s="38"/>
      <c r="U6728" s="23"/>
      <c r="V6728" s="23"/>
      <c r="AF6728" s="64"/>
    </row>
    <row r="6729" spans="1:33">
      <c r="A6729" s="37"/>
      <c r="C6729" s="59"/>
      <c r="E6729" s="60"/>
      <c r="F6729" s="60"/>
      <c r="G6729" s="60"/>
      <c r="H6729" s="38"/>
      <c r="U6729" s="23"/>
      <c r="V6729" s="23"/>
      <c r="AF6729" s="64"/>
    </row>
    <row r="6730" spans="1:33">
      <c r="A6730" s="37"/>
      <c r="C6730" s="59"/>
      <c r="E6730" s="60"/>
      <c r="F6730" s="60"/>
      <c r="G6730" s="60"/>
      <c r="H6730" s="38"/>
      <c r="S6730" s="37"/>
      <c r="U6730" s="61"/>
      <c r="V6730" s="61"/>
      <c r="AF6730" s="64"/>
    </row>
    <row r="6731" spans="1:33">
      <c r="A6731" s="37"/>
      <c r="C6731" s="59"/>
      <c r="E6731" s="60"/>
      <c r="F6731" s="60"/>
      <c r="G6731" s="60"/>
      <c r="H6731" s="38"/>
      <c r="S6731" s="37"/>
      <c r="U6731" s="61"/>
      <c r="V6731" s="61"/>
      <c r="AF6731" s="64"/>
    </row>
    <row r="6732" spans="1:33">
      <c r="A6732" s="37"/>
      <c r="C6732" s="59"/>
      <c r="E6732" s="60"/>
      <c r="F6732" s="60"/>
      <c r="G6732" s="60"/>
      <c r="H6732" s="38"/>
      <c r="S6732" s="37"/>
      <c r="U6732" s="61"/>
      <c r="V6732" s="61"/>
      <c r="AF6732" s="64"/>
    </row>
    <row r="6733" spans="1:33">
      <c r="A6733" s="37"/>
      <c r="C6733" s="59"/>
      <c r="E6733" s="60"/>
      <c r="F6733" s="60"/>
      <c r="G6733" s="60"/>
      <c r="H6733" s="38"/>
      <c r="S6733" s="37"/>
      <c r="U6733" s="61"/>
      <c r="V6733" s="61"/>
      <c r="AF6733" s="64"/>
    </row>
    <row r="6734" spans="1:33">
      <c r="A6734" s="37"/>
      <c r="C6734" s="59"/>
      <c r="E6734" s="60"/>
      <c r="F6734" s="60"/>
      <c r="G6734" s="60"/>
      <c r="H6734" s="38"/>
      <c r="S6734" s="37"/>
      <c r="U6734" s="61"/>
      <c r="V6734" s="61"/>
      <c r="AF6734" s="64"/>
      <c r="AG6734" s="69"/>
    </row>
    <row r="6735" spans="1:33">
      <c r="A6735" s="37"/>
      <c r="C6735" s="59"/>
      <c r="E6735" s="60"/>
      <c r="F6735" s="60"/>
      <c r="G6735" s="60"/>
      <c r="H6735" s="38"/>
      <c r="S6735" s="37"/>
      <c r="U6735" s="61"/>
      <c r="V6735" s="61"/>
      <c r="AF6735" s="64"/>
      <c r="AG6735" s="69"/>
    </row>
    <row r="6736" spans="1:33">
      <c r="A6736" s="37"/>
      <c r="C6736" s="59"/>
      <c r="E6736" s="60"/>
      <c r="F6736" s="60"/>
      <c r="G6736" s="60"/>
      <c r="H6736" s="38"/>
      <c r="S6736" s="37"/>
      <c r="U6736" s="61"/>
      <c r="V6736" s="61"/>
      <c r="AF6736" s="64"/>
      <c r="AG6736" s="69"/>
    </row>
    <row r="6737" spans="1:33">
      <c r="A6737" s="37"/>
      <c r="C6737" s="59"/>
      <c r="E6737" s="60"/>
      <c r="F6737" s="60"/>
      <c r="G6737" s="60"/>
      <c r="H6737" s="38"/>
      <c r="S6737" s="37"/>
      <c r="U6737" s="61"/>
      <c r="V6737" s="61"/>
      <c r="AF6737" s="64"/>
      <c r="AG6737" s="69"/>
    </row>
    <row r="6738" spans="1:33">
      <c r="A6738" s="37"/>
      <c r="C6738" s="59"/>
      <c r="E6738" s="60"/>
      <c r="F6738" s="60"/>
      <c r="G6738" s="60"/>
      <c r="H6738" s="38"/>
      <c r="S6738" s="37"/>
      <c r="U6738" s="61"/>
      <c r="V6738" s="61"/>
      <c r="AF6738" s="64"/>
      <c r="AG6738" s="69"/>
    </row>
    <row r="6739" spans="1:33">
      <c r="A6739" s="37"/>
      <c r="C6739" s="59"/>
      <c r="E6739" s="60"/>
      <c r="F6739" s="60"/>
      <c r="G6739" s="60"/>
      <c r="H6739" s="38"/>
      <c r="S6739" s="37"/>
      <c r="U6739" s="61"/>
      <c r="V6739" s="61"/>
      <c r="AF6739" s="64"/>
      <c r="AG6739" s="69"/>
    </row>
    <row r="6740" spans="1:33">
      <c r="A6740" s="37"/>
      <c r="C6740" s="59"/>
      <c r="E6740" s="60"/>
      <c r="F6740" s="60"/>
      <c r="G6740" s="60"/>
      <c r="H6740" s="38"/>
      <c r="S6740" s="37"/>
      <c r="U6740" s="61"/>
      <c r="V6740" s="61"/>
      <c r="AF6740" s="64"/>
      <c r="AG6740" s="69"/>
    </row>
    <row r="6741" spans="1:33">
      <c r="A6741" s="37"/>
      <c r="C6741" s="59"/>
      <c r="E6741" s="60"/>
      <c r="F6741" s="60"/>
      <c r="G6741" s="60"/>
      <c r="H6741" s="38"/>
      <c r="S6741" s="37"/>
      <c r="U6741" s="61"/>
      <c r="V6741" s="61"/>
      <c r="AF6741" s="64"/>
      <c r="AG6741" s="69"/>
    </row>
    <row r="6742" spans="1:33">
      <c r="A6742" s="37"/>
      <c r="C6742" s="59"/>
      <c r="E6742" s="60"/>
      <c r="F6742" s="60"/>
      <c r="G6742" s="60"/>
      <c r="H6742" s="38"/>
      <c r="S6742" s="37"/>
      <c r="U6742" s="61"/>
      <c r="V6742" s="61"/>
      <c r="AF6742" s="64"/>
      <c r="AG6742" s="69"/>
    </row>
    <row r="6743" spans="1:33">
      <c r="A6743" s="37"/>
      <c r="C6743" s="59"/>
      <c r="E6743" s="60"/>
      <c r="F6743" s="60"/>
      <c r="G6743" s="60"/>
      <c r="H6743" s="38"/>
      <c r="S6743" s="37"/>
      <c r="U6743" s="61"/>
      <c r="V6743" s="61"/>
      <c r="AF6743" s="64"/>
      <c r="AG6743" s="69"/>
    </row>
    <row r="6744" spans="1:33">
      <c r="A6744" s="37"/>
      <c r="C6744" s="59"/>
      <c r="E6744" s="60"/>
      <c r="F6744" s="60"/>
      <c r="G6744" s="60"/>
      <c r="H6744" s="38"/>
      <c r="S6744" s="37"/>
      <c r="U6744" s="61"/>
      <c r="V6744" s="61"/>
      <c r="AF6744" s="64"/>
      <c r="AG6744" s="69"/>
    </row>
    <row r="6745" spans="1:33">
      <c r="A6745" s="37"/>
      <c r="C6745" s="59"/>
      <c r="E6745" s="60"/>
      <c r="F6745" s="60"/>
      <c r="G6745" s="60"/>
      <c r="H6745" s="38"/>
      <c r="S6745" s="37"/>
      <c r="U6745" s="61"/>
      <c r="V6745" s="61"/>
      <c r="AF6745" s="64"/>
      <c r="AG6745" s="69"/>
    </row>
    <row r="6746" spans="1:33">
      <c r="A6746" s="37"/>
      <c r="C6746" s="59"/>
      <c r="E6746" s="60"/>
      <c r="F6746" s="60"/>
      <c r="G6746" s="60"/>
      <c r="H6746" s="38"/>
      <c r="S6746" s="37"/>
      <c r="U6746" s="61"/>
      <c r="V6746" s="61"/>
      <c r="AD6746" s="64"/>
      <c r="AE6746" s="64"/>
      <c r="AF6746" s="64"/>
      <c r="AG6746" s="69"/>
    </row>
    <row r="6747" spans="1:33">
      <c r="A6747" s="37"/>
      <c r="C6747" s="59"/>
      <c r="E6747" s="60"/>
      <c r="F6747" s="60"/>
      <c r="G6747" s="60"/>
      <c r="H6747" s="38"/>
      <c r="S6747" s="37"/>
      <c r="U6747" s="61"/>
      <c r="V6747" s="61"/>
      <c r="AD6747" s="64"/>
      <c r="AE6747" s="64"/>
      <c r="AF6747" s="64"/>
      <c r="AG6747" s="69"/>
    </row>
    <row r="6748" spans="1:33">
      <c r="A6748" s="37"/>
      <c r="C6748" s="59"/>
      <c r="E6748" s="60"/>
      <c r="F6748" s="60"/>
      <c r="G6748" s="60"/>
      <c r="H6748" s="38"/>
      <c r="S6748" s="37"/>
      <c r="U6748" s="61"/>
      <c r="V6748" s="61"/>
      <c r="AD6748" s="64"/>
      <c r="AE6748" s="64"/>
      <c r="AF6748" s="64"/>
      <c r="AG6748" s="69"/>
    </row>
    <row r="6749" spans="1:33">
      <c r="A6749" s="37"/>
      <c r="C6749" s="59"/>
      <c r="E6749" s="60"/>
      <c r="F6749" s="60"/>
      <c r="G6749" s="60"/>
      <c r="H6749" s="38"/>
      <c r="S6749" s="37"/>
      <c r="U6749" s="61"/>
      <c r="V6749" s="61"/>
      <c r="AD6749" s="64"/>
      <c r="AE6749" s="64"/>
      <c r="AF6749" s="64"/>
      <c r="AG6749" s="69"/>
    </row>
    <row r="6750" spans="1:33">
      <c r="A6750" s="37"/>
      <c r="C6750" s="59"/>
      <c r="E6750" s="60"/>
      <c r="F6750" s="60"/>
      <c r="G6750" s="60"/>
      <c r="H6750" s="38"/>
      <c r="S6750" s="37"/>
      <c r="U6750" s="61"/>
      <c r="V6750" s="61"/>
      <c r="AD6750" s="64"/>
      <c r="AE6750" s="64"/>
      <c r="AF6750" s="64"/>
      <c r="AG6750" s="69"/>
    </row>
    <row r="6751" spans="1:33">
      <c r="A6751" s="37"/>
      <c r="C6751" s="59"/>
      <c r="E6751" s="60"/>
      <c r="F6751" s="60"/>
      <c r="G6751" s="60"/>
      <c r="H6751" s="38"/>
      <c r="S6751" s="37"/>
      <c r="U6751" s="61"/>
      <c r="V6751" s="61"/>
      <c r="AD6751" s="64"/>
      <c r="AE6751" s="64"/>
      <c r="AF6751" s="64"/>
      <c r="AG6751" s="69"/>
    </row>
    <row r="6752" spans="1:33">
      <c r="A6752" s="37"/>
      <c r="C6752" s="59"/>
      <c r="E6752" s="60"/>
      <c r="F6752" s="60"/>
      <c r="G6752" s="60"/>
      <c r="H6752" s="38"/>
      <c r="S6752" s="37"/>
      <c r="U6752" s="61"/>
      <c r="V6752" s="61"/>
      <c r="AD6752" s="64"/>
      <c r="AE6752" s="64"/>
      <c r="AF6752" s="64"/>
      <c r="AG6752" s="69"/>
    </row>
    <row r="6753" spans="1:32">
      <c r="A6753" s="37"/>
      <c r="C6753" s="59"/>
      <c r="E6753" s="60"/>
      <c r="F6753" s="60"/>
      <c r="G6753" s="60"/>
      <c r="H6753" s="38"/>
      <c r="S6753" s="37"/>
      <c r="U6753" s="61"/>
      <c r="V6753" s="61"/>
      <c r="AF6753" s="64"/>
    </row>
    <row r="6754" spans="1:32">
      <c r="A6754" s="37"/>
      <c r="C6754" s="59"/>
      <c r="E6754" s="60"/>
      <c r="F6754" s="60"/>
      <c r="G6754" s="60"/>
      <c r="H6754" s="38"/>
      <c r="S6754" s="37"/>
      <c r="U6754" s="61"/>
      <c r="V6754" s="61"/>
      <c r="AF6754" s="64"/>
    </row>
    <row r="6755" spans="1:32">
      <c r="A6755" s="37"/>
      <c r="C6755" s="59"/>
      <c r="E6755" s="60"/>
      <c r="F6755" s="60"/>
      <c r="G6755" s="60"/>
      <c r="H6755" s="38"/>
      <c r="S6755" s="37"/>
      <c r="U6755" s="61"/>
      <c r="V6755" s="61"/>
      <c r="AF6755" s="64"/>
    </row>
    <row r="6756" spans="1:32">
      <c r="A6756" s="37"/>
      <c r="C6756" s="59"/>
      <c r="E6756" s="60"/>
      <c r="F6756" s="60"/>
      <c r="G6756" s="60"/>
      <c r="H6756" s="38"/>
      <c r="S6756" s="37"/>
      <c r="U6756" s="61"/>
      <c r="V6756" s="61"/>
      <c r="AF6756" s="64"/>
    </row>
    <row r="6757" spans="1:32">
      <c r="A6757" s="37"/>
      <c r="C6757" s="59"/>
      <c r="E6757" s="60"/>
      <c r="F6757" s="60"/>
      <c r="G6757" s="60"/>
      <c r="H6757" s="38"/>
      <c r="S6757" s="37"/>
      <c r="U6757" s="61"/>
      <c r="V6757" s="61"/>
      <c r="AF6757" s="64"/>
    </row>
    <row r="6758" spans="1:32">
      <c r="A6758" s="37"/>
      <c r="C6758" s="59"/>
      <c r="E6758" s="60"/>
      <c r="F6758" s="60"/>
      <c r="G6758" s="60"/>
      <c r="H6758" s="38"/>
      <c r="S6758" s="37"/>
      <c r="U6758" s="61"/>
      <c r="V6758" s="61"/>
      <c r="AF6758" s="64"/>
    </row>
    <row r="6759" spans="1:32">
      <c r="A6759" s="37"/>
      <c r="C6759" s="59"/>
      <c r="E6759" s="60"/>
      <c r="F6759" s="60"/>
      <c r="G6759" s="60"/>
      <c r="H6759" s="38"/>
      <c r="S6759" s="37"/>
      <c r="U6759" s="61"/>
      <c r="V6759" s="61"/>
      <c r="AF6759" s="64"/>
    </row>
    <row r="6760" spans="1:32">
      <c r="A6760" s="37"/>
      <c r="C6760" s="59"/>
      <c r="E6760" s="60"/>
      <c r="F6760" s="60"/>
      <c r="G6760" s="60"/>
      <c r="H6760" s="38"/>
      <c r="S6760" s="37"/>
      <c r="U6760" s="61"/>
      <c r="V6760" s="61"/>
      <c r="AF6760" s="64"/>
    </row>
    <row r="6761" spans="1:32">
      <c r="A6761" s="37"/>
      <c r="C6761" s="59"/>
      <c r="E6761" s="60"/>
      <c r="F6761" s="60"/>
      <c r="G6761" s="60"/>
      <c r="H6761" s="38"/>
      <c r="S6761" s="37"/>
      <c r="U6761" s="61"/>
      <c r="V6761" s="61"/>
      <c r="AF6761" s="64"/>
    </row>
    <row r="6762" spans="1:32">
      <c r="A6762" s="37"/>
      <c r="C6762" s="59"/>
      <c r="E6762" s="60"/>
      <c r="F6762" s="60"/>
      <c r="G6762" s="60"/>
      <c r="H6762" s="38"/>
      <c r="S6762" s="37"/>
      <c r="U6762" s="61"/>
      <c r="V6762" s="61"/>
      <c r="AF6762" s="64"/>
    </row>
    <row r="6763" spans="1:32">
      <c r="A6763" s="37"/>
      <c r="C6763" s="59"/>
      <c r="E6763" s="60"/>
      <c r="F6763" s="60"/>
      <c r="G6763" s="60"/>
      <c r="H6763" s="38"/>
      <c r="S6763" s="37"/>
      <c r="U6763" s="61"/>
      <c r="V6763" s="61"/>
      <c r="AF6763" s="64"/>
    </row>
    <row r="6764" spans="1:32">
      <c r="A6764" s="37"/>
      <c r="C6764" s="59"/>
      <c r="E6764" s="60"/>
      <c r="F6764" s="60"/>
      <c r="G6764" s="60"/>
      <c r="H6764" s="38"/>
      <c r="S6764" s="37"/>
      <c r="U6764" s="61"/>
      <c r="V6764" s="61"/>
      <c r="AF6764" s="64"/>
    </row>
    <row r="6765" spans="1:32">
      <c r="A6765" s="37"/>
      <c r="C6765" s="59"/>
      <c r="E6765" s="60"/>
      <c r="F6765" s="60"/>
      <c r="G6765" s="60"/>
      <c r="H6765" s="38"/>
      <c r="S6765" s="37"/>
      <c r="U6765" s="61"/>
      <c r="V6765" s="61"/>
      <c r="AF6765" s="64"/>
    </row>
    <row r="6766" spans="1:32">
      <c r="A6766" s="37"/>
      <c r="C6766" s="59"/>
      <c r="E6766" s="60"/>
      <c r="F6766" s="60"/>
      <c r="G6766" s="60"/>
      <c r="H6766" s="38"/>
      <c r="S6766" s="37"/>
      <c r="U6766" s="61"/>
      <c r="V6766" s="61"/>
      <c r="AF6766" s="64"/>
    </row>
    <row r="6767" spans="1:32">
      <c r="A6767" s="37"/>
      <c r="C6767" s="59"/>
      <c r="E6767" s="60"/>
      <c r="F6767" s="60"/>
      <c r="G6767" s="60"/>
      <c r="H6767" s="38"/>
      <c r="S6767" s="37"/>
      <c r="U6767" s="61"/>
      <c r="V6767" s="61"/>
      <c r="AF6767" s="64"/>
    </row>
    <row r="6768" spans="1:32">
      <c r="A6768" s="37"/>
      <c r="C6768" s="59"/>
      <c r="E6768" s="60"/>
      <c r="F6768" s="60"/>
      <c r="G6768" s="60"/>
      <c r="H6768" s="38"/>
      <c r="S6768" s="37"/>
      <c r="U6768" s="61"/>
      <c r="V6768" s="61"/>
      <c r="AF6768" s="64"/>
    </row>
    <row r="6769" spans="1:32">
      <c r="A6769" s="37"/>
      <c r="C6769" s="59"/>
      <c r="E6769" s="60"/>
      <c r="F6769" s="60"/>
      <c r="G6769" s="60"/>
      <c r="H6769" s="38"/>
      <c r="S6769" s="37"/>
      <c r="U6769" s="61"/>
      <c r="V6769" s="61"/>
      <c r="AF6769" s="64"/>
    </row>
    <row r="6770" spans="1:32">
      <c r="A6770" s="37"/>
      <c r="C6770" s="59"/>
      <c r="E6770" s="60"/>
      <c r="F6770" s="60"/>
      <c r="G6770" s="60"/>
      <c r="H6770" s="38"/>
      <c r="S6770" s="37"/>
      <c r="U6770" s="61"/>
      <c r="V6770" s="61"/>
      <c r="AF6770" s="64"/>
    </row>
    <row r="6771" spans="1:32">
      <c r="A6771" s="37"/>
      <c r="C6771" s="59"/>
      <c r="E6771" s="60"/>
      <c r="F6771" s="60"/>
      <c r="G6771" s="60"/>
      <c r="H6771" s="38"/>
      <c r="S6771" s="37"/>
      <c r="U6771" s="61"/>
      <c r="V6771" s="61"/>
      <c r="AF6771" s="64"/>
    </row>
    <row r="6772" spans="1:32">
      <c r="A6772" s="37"/>
      <c r="C6772" s="59"/>
      <c r="E6772" s="60"/>
      <c r="F6772" s="60"/>
      <c r="G6772" s="60"/>
      <c r="H6772" s="38"/>
      <c r="S6772" s="37"/>
      <c r="U6772" s="61"/>
      <c r="V6772" s="61"/>
      <c r="AF6772" s="64"/>
    </row>
    <row r="6773" spans="1:32">
      <c r="A6773" s="37"/>
      <c r="C6773" s="59"/>
      <c r="E6773" s="60"/>
      <c r="F6773" s="60"/>
      <c r="G6773" s="60"/>
      <c r="H6773" s="38"/>
      <c r="S6773" s="37"/>
      <c r="U6773" s="61"/>
      <c r="V6773" s="61"/>
      <c r="AF6773" s="64"/>
    </row>
    <row r="6774" spans="1:32">
      <c r="A6774" s="37"/>
      <c r="C6774" s="59"/>
      <c r="E6774" s="60"/>
      <c r="F6774" s="60"/>
      <c r="G6774" s="60"/>
      <c r="H6774" s="38"/>
      <c r="S6774" s="37"/>
      <c r="U6774" s="61"/>
      <c r="V6774" s="61"/>
      <c r="AF6774" s="64"/>
    </row>
    <row r="6775" spans="1:32">
      <c r="A6775" s="37"/>
      <c r="C6775" s="59"/>
      <c r="E6775" s="60"/>
      <c r="F6775" s="60"/>
      <c r="G6775" s="60"/>
      <c r="H6775" s="38"/>
      <c r="S6775" s="37"/>
      <c r="U6775" s="61"/>
      <c r="V6775" s="61"/>
      <c r="AF6775" s="64"/>
    </row>
    <row r="6776" spans="1:32">
      <c r="A6776" s="37"/>
      <c r="C6776" s="59"/>
      <c r="E6776" s="60"/>
      <c r="F6776" s="60"/>
      <c r="G6776" s="60"/>
      <c r="H6776" s="38"/>
      <c r="S6776" s="37"/>
      <c r="U6776" s="61"/>
      <c r="V6776" s="61"/>
      <c r="AF6776" s="64"/>
    </row>
    <row r="6777" spans="1:32">
      <c r="A6777" s="37"/>
      <c r="C6777" s="59"/>
      <c r="E6777" s="60"/>
      <c r="F6777" s="60"/>
      <c r="G6777" s="60"/>
      <c r="H6777" s="38"/>
      <c r="S6777" s="37"/>
      <c r="U6777" s="61"/>
      <c r="V6777" s="61"/>
      <c r="AF6777" s="64"/>
    </row>
    <row r="6778" spans="1:32">
      <c r="A6778" s="37"/>
      <c r="C6778" s="59"/>
      <c r="E6778" s="60"/>
      <c r="F6778" s="60"/>
      <c r="G6778" s="60"/>
      <c r="H6778" s="38"/>
      <c r="S6778" s="37"/>
      <c r="U6778" s="61"/>
      <c r="V6778" s="61"/>
      <c r="AF6778" s="64"/>
    </row>
    <row r="6779" spans="1:32">
      <c r="A6779" s="37"/>
      <c r="C6779" s="59"/>
      <c r="E6779" s="60"/>
      <c r="F6779" s="60"/>
      <c r="G6779" s="60"/>
      <c r="H6779" s="38"/>
      <c r="S6779" s="37"/>
      <c r="U6779" s="61"/>
      <c r="V6779" s="61"/>
      <c r="AF6779" s="64"/>
    </row>
    <row r="6780" spans="1:32">
      <c r="A6780" s="37"/>
      <c r="C6780" s="59"/>
      <c r="E6780" s="60"/>
      <c r="F6780" s="60"/>
      <c r="G6780" s="60"/>
      <c r="H6780" s="38"/>
      <c r="S6780" s="37"/>
      <c r="U6780" s="61"/>
      <c r="V6780" s="61"/>
      <c r="AF6780" s="64"/>
    </row>
    <row r="6781" spans="1:32">
      <c r="A6781" s="37"/>
      <c r="C6781" s="59"/>
      <c r="E6781" s="60"/>
      <c r="F6781" s="60"/>
      <c r="G6781" s="60"/>
      <c r="H6781" s="38"/>
      <c r="S6781" s="37"/>
      <c r="U6781" s="61"/>
      <c r="V6781" s="61"/>
      <c r="AF6781" s="64"/>
    </row>
    <row r="6782" spans="1:32">
      <c r="A6782" s="37"/>
      <c r="C6782" s="59"/>
      <c r="E6782" s="60"/>
      <c r="F6782" s="60"/>
      <c r="G6782" s="60"/>
      <c r="H6782" s="38"/>
      <c r="S6782" s="37"/>
      <c r="U6782" s="61"/>
      <c r="V6782" s="61"/>
      <c r="AF6782" s="64"/>
    </row>
    <row r="6783" spans="1:32">
      <c r="A6783" s="37"/>
      <c r="C6783" s="59"/>
      <c r="E6783" s="60"/>
      <c r="F6783" s="60"/>
      <c r="G6783" s="60"/>
      <c r="H6783" s="38"/>
      <c r="S6783" s="37"/>
      <c r="U6783" s="61"/>
      <c r="V6783" s="61"/>
      <c r="AF6783" s="64"/>
    </row>
    <row r="6784" spans="1:32">
      <c r="A6784" s="37"/>
      <c r="C6784" s="59"/>
      <c r="E6784" s="60"/>
      <c r="F6784" s="60"/>
      <c r="G6784" s="60"/>
      <c r="H6784" s="38"/>
      <c r="S6784" s="37"/>
      <c r="U6784" s="61"/>
      <c r="V6784" s="61"/>
      <c r="AF6784" s="64"/>
    </row>
    <row r="6785" spans="1:32">
      <c r="A6785" s="37"/>
      <c r="C6785" s="59"/>
      <c r="E6785" s="60"/>
      <c r="F6785" s="60"/>
      <c r="G6785" s="60"/>
      <c r="H6785" s="38"/>
      <c r="U6785" s="23"/>
      <c r="V6785" s="23"/>
      <c r="AF6785" s="64"/>
    </row>
    <row r="6786" spans="1:32">
      <c r="A6786" s="37"/>
      <c r="C6786" s="59"/>
      <c r="E6786" s="60"/>
      <c r="F6786" s="60"/>
      <c r="G6786" s="60"/>
      <c r="H6786" s="38"/>
      <c r="U6786" s="23"/>
      <c r="V6786" s="23"/>
      <c r="AF6786" s="64"/>
    </row>
    <row r="6787" spans="1:32">
      <c r="A6787" s="37"/>
      <c r="C6787" s="59"/>
      <c r="E6787" s="60"/>
      <c r="F6787" s="60"/>
      <c r="G6787" s="60"/>
      <c r="H6787" s="38"/>
      <c r="U6787" s="23"/>
      <c r="V6787" s="23"/>
      <c r="AF6787" s="64"/>
    </row>
    <row r="6788" spans="1:32">
      <c r="A6788" s="37"/>
      <c r="C6788" s="59"/>
      <c r="E6788" s="60"/>
      <c r="F6788" s="60"/>
      <c r="G6788" s="60"/>
      <c r="H6788" s="38"/>
      <c r="U6788" s="23"/>
      <c r="V6788" s="23"/>
      <c r="AF6788" s="64"/>
    </row>
    <row r="6789" spans="1:32">
      <c r="A6789" s="37"/>
      <c r="C6789" s="59"/>
      <c r="E6789" s="60"/>
      <c r="F6789" s="60"/>
      <c r="G6789" s="60"/>
      <c r="H6789" s="38"/>
      <c r="U6789" s="23"/>
      <c r="V6789" s="23"/>
      <c r="AF6789" s="64"/>
    </row>
    <row r="6790" spans="1:32">
      <c r="A6790" s="37"/>
      <c r="C6790" s="59"/>
      <c r="E6790" s="60"/>
      <c r="F6790" s="60"/>
      <c r="G6790" s="60"/>
      <c r="H6790" s="38"/>
      <c r="U6790" s="23"/>
      <c r="V6790" s="23"/>
      <c r="AF6790" s="64"/>
    </row>
    <row r="6791" spans="1:32">
      <c r="A6791" s="37"/>
      <c r="C6791" s="59"/>
      <c r="E6791" s="60"/>
      <c r="F6791" s="60"/>
      <c r="G6791" s="60"/>
      <c r="H6791" s="38"/>
      <c r="U6791" s="23"/>
      <c r="V6791" s="23"/>
      <c r="AF6791" s="64"/>
    </row>
    <row r="6792" spans="1:32">
      <c r="A6792" s="37"/>
      <c r="C6792" s="59"/>
      <c r="E6792" s="60"/>
      <c r="F6792" s="60"/>
      <c r="G6792" s="60"/>
      <c r="H6792" s="38"/>
      <c r="U6792" s="23"/>
      <c r="V6792" s="23"/>
      <c r="AF6792" s="64"/>
    </row>
    <row r="6793" spans="1:32">
      <c r="A6793" s="37"/>
      <c r="C6793" s="59"/>
      <c r="E6793" s="60"/>
      <c r="F6793" s="60"/>
      <c r="G6793" s="60"/>
      <c r="H6793" s="38"/>
      <c r="U6793" s="23"/>
      <c r="V6793" s="23"/>
      <c r="AF6793" s="64"/>
    </row>
    <row r="6794" spans="1:32">
      <c r="A6794" s="37"/>
      <c r="C6794" s="59"/>
      <c r="E6794" s="60"/>
      <c r="F6794" s="60"/>
      <c r="G6794" s="60"/>
      <c r="H6794" s="38"/>
      <c r="U6794" s="23"/>
      <c r="V6794" s="23"/>
      <c r="AF6794" s="64"/>
    </row>
    <row r="6795" spans="1:32">
      <c r="A6795" s="37"/>
      <c r="C6795" s="59"/>
      <c r="E6795" s="60"/>
      <c r="F6795" s="60"/>
      <c r="G6795" s="60"/>
      <c r="H6795" s="38"/>
      <c r="U6795" s="23"/>
      <c r="V6795" s="23"/>
      <c r="AF6795" s="64"/>
    </row>
    <row r="6796" spans="1:32">
      <c r="A6796" s="37"/>
      <c r="C6796" s="59"/>
      <c r="E6796" s="60"/>
      <c r="F6796" s="60"/>
      <c r="G6796" s="60"/>
      <c r="H6796" s="38"/>
      <c r="U6796" s="23"/>
      <c r="V6796" s="23"/>
      <c r="AF6796" s="64"/>
    </row>
    <row r="6797" spans="1:32">
      <c r="A6797" s="37"/>
      <c r="C6797" s="59"/>
      <c r="E6797" s="60"/>
      <c r="F6797" s="60"/>
      <c r="G6797" s="60"/>
      <c r="H6797" s="38"/>
      <c r="U6797" s="23"/>
      <c r="V6797" s="23"/>
      <c r="AF6797" s="64"/>
    </row>
    <row r="6798" spans="1:32">
      <c r="A6798" s="37"/>
      <c r="C6798" s="59"/>
      <c r="E6798" s="60"/>
      <c r="F6798" s="60"/>
      <c r="G6798" s="60"/>
      <c r="H6798" s="38"/>
      <c r="U6798" s="23"/>
      <c r="V6798" s="23"/>
      <c r="AF6798" s="64"/>
    </row>
    <row r="6799" spans="1:32">
      <c r="A6799" s="37"/>
      <c r="C6799" s="59"/>
      <c r="E6799" s="60"/>
      <c r="F6799" s="60"/>
      <c r="G6799" s="60"/>
      <c r="H6799" s="38"/>
      <c r="U6799" s="23"/>
      <c r="V6799" s="23"/>
      <c r="AF6799" s="64"/>
    </row>
    <row r="6800" spans="1:32">
      <c r="A6800" s="37"/>
      <c r="C6800" s="59"/>
      <c r="E6800" s="60"/>
      <c r="F6800" s="60"/>
      <c r="G6800" s="60"/>
      <c r="H6800" s="38"/>
      <c r="U6800" s="23"/>
      <c r="V6800" s="23"/>
      <c r="AF6800" s="64"/>
    </row>
    <row r="6801" spans="1:32">
      <c r="A6801" s="37"/>
      <c r="C6801" s="59"/>
      <c r="E6801" s="60"/>
      <c r="F6801" s="60"/>
      <c r="G6801" s="60"/>
      <c r="H6801" s="38"/>
      <c r="U6801" s="23"/>
      <c r="V6801" s="23"/>
      <c r="AF6801" s="64"/>
    </row>
    <row r="6802" spans="1:32">
      <c r="A6802" s="37"/>
      <c r="C6802" s="59"/>
      <c r="E6802" s="60"/>
      <c r="F6802" s="60"/>
      <c r="G6802" s="60"/>
      <c r="H6802" s="38"/>
      <c r="U6802" s="23"/>
      <c r="V6802" s="23"/>
      <c r="AF6802" s="64"/>
    </row>
    <row r="6803" spans="1:32">
      <c r="A6803" s="37"/>
      <c r="C6803" s="59"/>
      <c r="E6803" s="60"/>
      <c r="F6803" s="60"/>
      <c r="G6803" s="60"/>
      <c r="H6803" s="38"/>
      <c r="U6803" s="23"/>
      <c r="V6803" s="23"/>
      <c r="AF6803" s="64"/>
    </row>
    <row r="6804" spans="1:32">
      <c r="A6804" s="37"/>
      <c r="C6804" s="59"/>
      <c r="E6804" s="60"/>
      <c r="F6804" s="60"/>
      <c r="G6804" s="60"/>
      <c r="H6804" s="38"/>
      <c r="U6804" s="23"/>
      <c r="V6804" s="23"/>
      <c r="AF6804" s="64"/>
    </row>
    <row r="6805" spans="1:32">
      <c r="A6805" s="37"/>
      <c r="C6805" s="59"/>
      <c r="E6805" s="60"/>
      <c r="F6805" s="60"/>
      <c r="G6805" s="60"/>
      <c r="H6805" s="38"/>
      <c r="U6805" s="23"/>
      <c r="V6805" s="23"/>
      <c r="AF6805" s="64"/>
    </row>
    <row r="6806" spans="1:32">
      <c r="A6806" s="37"/>
      <c r="C6806" s="59"/>
      <c r="E6806" s="60"/>
      <c r="F6806" s="60"/>
      <c r="G6806" s="60"/>
      <c r="H6806" s="38"/>
      <c r="U6806" s="23"/>
      <c r="V6806" s="23"/>
      <c r="AF6806" s="64"/>
    </row>
    <row r="6807" spans="1:32">
      <c r="A6807" s="37"/>
      <c r="C6807" s="59"/>
      <c r="E6807" s="60"/>
      <c r="F6807" s="60"/>
      <c r="G6807" s="60"/>
      <c r="H6807" s="38"/>
      <c r="U6807" s="23"/>
      <c r="V6807" s="23"/>
      <c r="AF6807" s="64"/>
    </row>
    <row r="6808" spans="1:32">
      <c r="A6808" s="37"/>
      <c r="C6808" s="59"/>
      <c r="E6808" s="60"/>
      <c r="F6808" s="60"/>
      <c r="G6808" s="60"/>
      <c r="H6808" s="38"/>
      <c r="U6808" s="23"/>
      <c r="V6808" s="23"/>
      <c r="AF6808" s="64"/>
    </row>
    <row r="6809" spans="1:32">
      <c r="A6809" s="37"/>
      <c r="C6809" s="59"/>
      <c r="E6809" s="60"/>
      <c r="F6809" s="60"/>
      <c r="G6809" s="60"/>
      <c r="H6809" s="38"/>
      <c r="U6809" s="23"/>
      <c r="V6809" s="23"/>
      <c r="AF6809" s="64"/>
    </row>
    <row r="6810" spans="1:32">
      <c r="A6810" s="37"/>
      <c r="C6810" s="59"/>
      <c r="E6810" s="60"/>
      <c r="F6810" s="60"/>
      <c r="G6810" s="60"/>
      <c r="H6810" s="38"/>
      <c r="U6810" s="23"/>
      <c r="V6810" s="23"/>
      <c r="AF6810" s="64"/>
    </row>
    <row r="6811" spans="1:32">
      <c r="A6811" s="37"/>
      <c r="C6811" s="59"/>
      <c r="E6811" s="60"/>
      <c r="F6811" s="60"/>
      <c r="G6811" s="60"/>
      <c r="H6811" s="38"/>
      <c r="U6811" s="23"/>
      <c r="V6811" s="23"/>
      <c r="AF6811" s="64"/>
    </row>
    <row r="6812" spans="1:32">
      <c r="A6812" s="37"/>
      <c r="C6812" s="59"/>
      <c r="E6812" s="60"/>
      <c r="F6812" s="60"/>
      <c r="G6812" s="60"/>
      <c r="H6812" s="38"/>
      <c r="U6812" s="23"/>
      <c r="V6812" s="23"/>
      <c r="AF6812" s="64"/>
    </row>
    <row r="6813" spans="1:32">
      <c r="A6813" s="37"/>
      <c r="C6813" s="59"/>
      <c r="E6813" s="60"/>
      <c r="F6813" s="60"/>
      <c r="G6813" s="60"/>
      <c r="H6813" s="38"/>
      <c r="U6813" s="23"/>
      <c r="V6813" s="23"/>
      <c r="AF6813" s="64"/>
    </row>
    <row r="6814" spans="1:32">
      <c r="A6814" s="37"/>
      <c r="C6814" s="59"/>
      <c r="E6814" s="60"/>
      <c r="F6814" s="60"/>
      <c r="G6814" s="60"/>
      <c r="H6814" s="38"/>
      <c r="U6814" s="23"/>
      <c r="V6814" s="23"/>
      <c r="AF6814" s="64"/>
    </row>
    <row r="6815" spans="1:32">
      <c r="A6815" s="37"/>
      <c r="C6815" s="59"/>
      <c r="E6815" s="60"/>
      <c r="F6815" s="60"/>
      <c r="G6815" s="60"/>
      <c r="H6815" s="38"/>
      <c r="U6815" s="23"/>
      <c r="V6815" s="23"/>
      <c r="AF6815" s="64"/>
    </row>
    <row r="6816" spans="1:32">
      <c r="A6816" s="37"/>
      <c r="C6816" s="59"/>
      <c r="E6816" s="60"/>
      <c r="F6816" s="60"/>
      <c r="G6816" s="60"/>
      <c r="H6816" s="38"/>
      <c r="U6816" s="23"/>
      <c r="V6816" s="23"/>
      <c r="AF6816" s="64"/>
    </row>
    <row r="6817" spans="1:32">
      <c r="A6817" s="37"/>
      <c r="C6817" s="59"/>
      <c r="E6817" s="60"/>
      <c r="F6817" s="60"/>
      <c r="G6817" s="60"/>
      <c r="H6817" s="38"/>
      <c r="U6817" s="23"/>
      <c r="V6817" s="23"/>
      <c r="AF6817" s="64"/>
    </row>
    <row r="6818" spans="1:32">
      <c r="A6818" s="37"/>
      <c r="C6818" s="59"/>
      <c r="E6818" s="60"/>
      <c r="F6818" s="60"/>
      <c r="G6818" s="60"/>
      <c r="H6818" s="38"/>
      <c r="U6818" s="23"/>
      <c r="V6818" s="23"/>
      <c r="AF6818" s="64"/>
    </row>
    <row r="6819" spans="1:32">
      <c r="A6819" s="37"/>
      <c r="C6819" s="59"/>
      <c r="E6819" s="60"/>
      <c r="F6819" s="60"/>
      <c r="G6819" s="60"/>
      <c r="H6819" s="38"/>
      <c r="U6819" s="23"/>
      <c r="V6819" s="23"/>
      <c r="AF6819" s="64"/>
    </row>
    <row r="6820" spans="1:32">
      <c r="A6820" s="37"/>
      <c r="C6820" s="59"/>
      <c r="E6820" s="60"/>
      <c r="F6820" s="60"/>
      <c r="G6820" s="60"/>
      <c r="H6820" s="38"/>
      <c r="U6820" s="23"/>
      <c r="V6820" s="23"/>
      <c r="AF6820" s="64"/>
    </row>
    <row r="6821" spans="1:32">
      <c r="A6821" s="37"/>
      <c r="C6821" s="59"/>
      <c r="E6821" s="60"/>
      <c r="F6821" s="60"/>
      <c r="G6821" s="60"/>
      <c r="H6821" s="38"/>
      <c r="U6821" s="23"/>
      <c r="V6821" s="23"/>
      <c r="AF6821" s="64"/>
    </row>
    <row r="6822" spans="1:32">
      <c r="A6822" s="37"/>
      <c r="C6822" s="59"/>
      <c r="E6822" s="60"/>
      <c r="F6822" s="60"/>
      <c r="G6822" s="60"/>
      <c r="H6822" s="38"/>
      <c r="U6822" s="23"/>
      <c r="V6822" s="23"/>
      <c r="AF6822" s="64"/>
    </row>
    <row r="6823" spans="1:32">
      <c r="A6823" s="37"/>
      <c r="C6823" s="59"/>
      <c r="E6823" s="60"/>
      <c r="F6823" s="60"/>
      <c r="G6823" s="60"/>
      <c r="H6823" s="38"/>
      <c r="U6823" s="23"/>
      <c r="V6823" s="23"/>
      <c r="AF6823" s="64"/>
    </row>
    <row r="6824" spans="1:32">
      <c r="A6824" s="37"/>
      <c r="C6824" s="59"/>
      <c r="E6824" s="60"/>
      <c r="F6824" s="60"/>
      <c r="G6824" s="60"/>
      <c r="H6824" s="38"/>
      <c r="U6824" s="23"/>
      <c r="V6824" s="23"/>
      <c r="AD6824" s="64"/>
      <c r="AE6824" s="64"/>
      <c r="AF6824" s="64"/>
    </row>
    <row r="6825" spans="1:32">
      <c r="A6825" s="37"/>
      <c r="C6825" s="59"/>
      <c r="E6825" s="60"/>
      <c r="F6825" s="60"/>
      <c r="G6825" s="60"/>
      <c r="H6825" s="38"/>
      <c r="U6825" s="23"/>
      <c r="V6825" s="23"/>
      <c r="AD6825" s="64"/>
      <c r="AE6825" s="64"/>
      <c r="AF6825" s="64"/>
    </row>
    <row r="6826" spans="1:32">
      <c r="A6826" s="37"/>
      <c r="C6826" s="59"/>
      <c r="E6826" s="60"/>
      <c r="F6826" s="60"/>
      <c r="G6826" s="60"/>
      <c r="H6826" s="38"/>
      <c r="U6826" s="23"/>
      <c r="V6826" s="23"/>
      <c r="AD6826" s="64"/>
      <c r="AE6826" s="64"/>
      <c r="AF6826" s="64"/>
    </row>
    <row r="6827" spans="1:32">
      <c r="A6827" s="37"/>
      <c r="C6827" s="59"/>
      <c r="E6827" s="60"/>
      <c r="F6827" s="60"/>
      <c r="G6827" s="60"/>
      <c r="H6827" s="38"/>
      <c r="U6827" s="23"/>
      <c r="V6827" s="23"/>
      <c r="AD6827" s="64"/>
      <c r="AE6827" s="64"/>
      <c r="AF6827" s="64"/>
    </row>
    <row r="6828" spans="1:32">
      <c r="A6828" s="37"/>
      <c r="C6828" s="59"/>
      <c r="E6828" s="60"/>
      <c r="F6828" s="60"/>
      <c r="G6828" s="60"/>
      <c r="H6828" s="38"/>
      <c r="U6828" s="23"/>
      <c r="V6828" s="23"/>
      <c r="AD6828" s="64"/>
      <c r="AE6828" s="64"/>
      <c r="AF6828" s="64"/>
    </row>
    <row r="6829" spans="1:32">
      <c r="A6829" s="37"/>
      <c r="C6829" s="59"/>
      <c r="E6829" s="60"/>
      <c r="F6829" s="60"/>
      <c r="G6829" s="60"/>
      <c r="H6829" s="38"/>
      <c r="U6829" s="23"/>
      <c r="V6829" s="23"/>
      <c r="AD6829" s="64"/>
      <c r="AE6829" s="64"/>
      <c r="AF6829" s="64"/>
    </row>
    <row r="6830" spans="1:32">
      <c r="A6830" s="37"/>
      <c r="C6830" s="59"/>
      <c r="E6830" s="60"/>
      <c r="F6830" s="60"/>
      <c r="G6830" s="60"/>
      <c r="H6830" s="38"/>
      <c r="U6830" s="23"/>
      <c r="V6830" s="23"/>
      <c r="AD6830" s="64"/>
      <c r="AE6830" s="64"/>
      <c r="AF6830" s="64"/>
    </row>
    <row r="6831" spans="1:32">
      <c r="A6831" s="37"/>
      <c r="C6831" s="59"/>
      <c r="E6831" s="60"/>
      <c r="F6831" s="60"/>
      <c r="G6831" s="60"/>
      <c r="H6831" s="38"/>
      <c r="U6831" s="23"/>
      <c r="V6831" s="23"/>
      <c r="AD6831" s="64"/>
      <c r="AE6831" s="64"/>
      <c r="AF6831" s="64"/>
    </row>
    <row r="6832" spans="1:32">
      <c r="A6832" s="37"/>
      <c r="C6832" s="59"/>
      <c r="E6832" s="60"/>
      <c r="F6832" s="60"/>
      <c r="G6832" s="60"/>
      <c r="H6832" s="38"/>
      <c r="U6832" s="23"/>
      <c r="V6832" s="23"/>
      <c r="AD6832" s="64"/>
      <c r="AE6832" s="64"/>
      <c r="AF6832" s="64"/>
    </row>
    <row r="6833" spans="1:32">
      <c r="A6833" s="37"/>
      <c r="C6833" s="59"/>
      <c r="E6833" s="60"/>
      <c r="F6833" s="60"/>
      <c r="G6833" s="60"/>
      <c r="H6833" s="38"/>
      <c r="U6833" s="23"/>
      <c r="V6833" s="23"/>
      <c r="AD6833" s="64"/>
      <c r="AE6833" s="64"/>
      <c r="AF6833" s="64"/>
    </row>
    <row r="6834" spans="1:32">
      <c r="A6834" s="37"/>
      <c r="C6834" s="59"/>
      <c r="E6834" s="60"/>
      <c r="F6834" s="60"/>
      <c r="G6834" s="60"/>
      <c r="H6834" s="38"/>
      <c r="U6834" s="23"/>
      <c r="V6834" s="23"/>
      <c r="AD6834" s="64"/>
      <c r="AE6834" s="64"/>
      <c r="AF6834" s="64"/>
    </row>
    <row r="6835" spans="1:32">
      <c r="A6835" s="37"/>
      <c r="C6835" s="59"/>
      <c r="E6835" s="60"/>
      <c r="F6835" s="60"/>
      <c r="G6835" s="60"/>
      <c r="H6835" s="38"/>
      <c r="U6835" s="23"/>
      <c r="V6835" s="23"/>
      <c r="AD6835" s="64"/>
      <c r="AE6835" s="64"/>
      <c r="AF6835" s="64"/>
    </row>
    <row r="6836" spans="1:32">
      <c r="A6836" s="37"/>
      <c r="C6836" s="59"/>
      <c r="E6836" s="60"/>
      <c r="F6836" s="60"/>
      <c r="G6836" s="60"/>
      <c r="H6836" s="38"/>
      <c r="U6836" s="23"/>
      <c r="V6836" s="23"/>
      <c r="AD6836" s="64"/>
      <c r="AE6836" s="64"/>
      <c r="AF6836" s="64"/>
    </row>
    <row r="6837" spans="1:32">
      <c r="A6837" s="37"/>
      <c r="C6837" s="59"/>
      <c r="E6837" s="60"/>
      <c r="F6837" s="60"/>
      <c r="G6837" s="60"/>
      <c r="H6837" s="38"/>
      <c r="U6837" s="23"/>
      <c r="V6837" s="23"/>
      <c r="AD6837" s="64"/>
      <c r="AE6837" s="64"/>
      <c r="AF6837" s="64"/>
    </row>
    <row r="6838" spans="1:32">
      <c r="A6838" s="37"/>
      <c r="C6838" s="59"/>
      <c r="E6838" s="60"/>
      <c r="F6838" s="60"/>
      <c r="G6838" s="60"/>
      <c r="H6838" s="38"/>
      <c r="U6838" s="23"/>
      <c r="V6838" s="23"/>
      <c r="AD6838" s="64"/>
      <c r="AE6838" s="64"/>
      <c r="AF6838" s="64"/>
    </row>
    <row r="6839" spans="1:32">
      <c r="A6839" s="37"/>
      <c r="C6839" s="59"/>
      <c r="E6839" s="60"/>
      <c r="F6839" s="60"/>
      <c r="G6839" s="60"/>
      <c r="H6839" s="38"/>
      <c r="U6839" s="23"/>
      <c r="V6839" s="23"/>
      <c r="AD6839" s="64"/>
      <c r="AE6839" s="64"/>
      <c r="AF6839" s="64"/>
    </row>
    <row r="6840" spans="1:32">
      <c r="A6840" s="37"/>
      <c r="C6840" s="59"/>
      <c r="E6840" s="60"/>
      <c r="F6840" s="60"/>
      <c r="G6840" s="60"/>
      <c r="H6840" s="38"/>
      <c r="U6840" s="23"/>
      <c r="V6840" s="23"/>
      <c r="AD6840" s="64"/>
      <c r="AE6840" s="64"/>
      <c r="AF6840" s="64"/>
    </row>
    <row r="6841" spans="1:32">
      <c r="A6841" s="37"/>
      <c r="C6841" s="59"/>
      <c r="E6841" s="60"/>
      <c r="F6841" s="60"/>
      <c r="G6841" s="60"/>
      <c r="H6841" s="38"/>
      <c r="U6841" s="23"/>
      <c r="V6841" s="23"/>
      <c r="AD6841" s="64"/>
      <c r="AE6841" s="64"/>
      <c r="AF6841" s="64"/>
    </row>
    <row r="6842" spans="1:32">
      <c r="A6842" s="37"/>
      <c r="C6842" s="59"/>
      <c r="E6842" s="60"/>
      <c r="F6842" s="60"/>
      <c r="G6842" s="60"/>
      <c r="H6842" s="38"/>
      <c r="U6842" s="23"/>
      <c r="V6842" s="23"/>
      <c r="AD6842" s="64"/>
      <c r="AE6842" s="64"/>
      <c r="AF6842" s="64"/>
    </row>
    <row r="6843" spans="1:32">
      <c r="A6843" s="37"/>
      <c r="C6843" s="59"/>
      <c r="E6843" s="60"/>
      <c r="F6843" s="60"/>
      <c r="G6843" s="60"/>
      <c r="H6843" s="38"/>
      <c r="U6843" s="23"/>
      <c r="V6843" s="23"/>
      <c r="AD6843" s="64"/>
      <c r="AE6843" s="64"/>
      <c r="AF6843" s="64"/>
    </row>
    <row r="6844" spans="1:32">
      <c r="A6844" s="37"/>
      <c r="C6844" s="59"/>
      <c r="E6844" s="60"/>
      <c r="F6844" s="60"/>
      <c r="G6844" s="60"/>
      <c r="H6844" s="38"/>
      <c r="U6844" s="23"/>
      <c r="V6844" s="23"/>
      <c r="AF6844" s="64"/>
    </row>
    <row r="6845" spans="1:32">
      <c r="A6845" s="37"/>
      <c r="C6845" s="59"/>
      <c r="E6845" s="60"/>
      <c r="F6845" s="60"/>
      <c r="G6845" s="60"/>
      <c r="H6845" s="38"/>
      <c r="U6845" s="23"/>
      <c r="V6845" s="23"/>
      <c r="AF6845" s="64"/>
    </row>
    <row r="6846" spans="1:32">
      <c r="A6846" s="37"/>
      <c r="C6846" s="59"/>
      <c r="E6846" s="60"/>
      <c r="F6846" s="60"/>
      <c r="G6846" s="60"/>
      <c r="H6846" s="38"/>
      <c r="U6846" s="23"/>
      <c r="V6846" s="23"/>
      <c r="AF6846" s="64"/>
    </row>
    <row r="6847" spans="1:32">
      <c r="A6847" s="37"/>
      <c r="C6847" s="59"/>
      <c r="E6847" s="60"/>
      <c r="F6847" s="60"/>
      <c r="G6847" s="60"/>
      <c r="H6847" s="38"/>
      <c r="U6847" s="23"/>
      <c r="V6847" s="23"/>
      <c r="AF6847" s="64"/>
    </row>
    <row r="6848" spans="1:32">
      <c r="A6848" s="37"/>
      <c r="C6848" s="59"/>
      <c r="E6848" s="60"/>
      <c r="F6848" s="60"/>
      <c r="G6848" s="60"/>
      <c r="H6848" s="38"/>
      <c r="U6848" s="23"/>
      <c r="V6848" s="23"/>
      <c r="AF6848" s="64"/>
    </row>
    <row r="6849" spans="1:32">
      <c r="A6849" s="37"/>
      <c r="C6849" s="59"/>
      <c r="E6849" s="60"/>
      <c r="F6849" s="60"/>
      <c r="G6849" s="60"/>
      <c r="H6849" s="38"/>
      <c r="U6849" s="23"/>
      <c r="V6849" s="23"/>
      <c r="AF6849" s="64"/>
    </row>
    <row r="6850" spans="1:32">
      <c r="A6850" s="37"/>
      <c r="C6850" s="59"/>
      <c r="E6850" s="60"/>
      <c r="F6850" s="60"/>
      <c r="G6850" s="60"/>
      <c r="H6850" s="38"/>
      <c r="U6850" s="23"/>
      <c r="V6850" s="23"/>
      <c r="AF6850" s="64"/>
    </row>
    <row r="6851" spans="1:32">
      <c r="A6851" s="37"/>
      <c r="C6851" s="59"/>
      <c r="E6851" s="60"/>
      <c r="F6851" s="60"/>
      <c r="G6851" s="60"/>
      <c r="H6851" s="38"/>
      <c r="U6851" s="23"/>
      <c r="V6851" s="23"/>
      <c r="AF6851" s="64"/>
    </row>
    <row r="6852" spans="1:32">
      <c r="A6852" s="37"/>
      <c r="C6852" s="59"/>
      <c r="E6852" s="60"/>
      <c r="F6852" s="60"/>
      <c r="G6852" s="60"/>
      <c r="H6852" s="38"/>
      <c r="U6852" s="23"/>
      <c r="V6852" s="23"/>
      <c r="AF6852" s="64"/>
    </row>
    <row r="6853" spans="1:32">
      <c r="A6853" s="37"/>
      <c r="C6853" s="59"/>
      <c r="E6853" s="60"/>
      <c r="F6853" s="60"/>
      <c r="G6853" s="60"/>
      <c r="H6853" s="38"/>
      <c r="U6853" s="23"/>
      <c r="V6853" s="23"/>
      <c r="AD6853" s="64"/>
      <c r="AE6853" s="64"/>
      <c r="AF6853" s="64"/>
    </row>
    <row r="6854" spans="1:32">
      <c r="A6854" s="37"/>
      <c r="C6854" s="59"/>
      <c r="E6854" s="60"/>
      <c r="F6854" s="60"/>
      <c r="G6854" s="60"/>
      <c r="H6854" s="38"/>
      <c r="U6854" s="23"/>
      <c r="V6854" s="23"/>
      <c r="AD6854" s="64"/>
      <c r="AE6854" s="64"/>
      <c r="AF6854" s="64"/>
    </row>
    <row r="6855" spans="1:32">
      <c r="A6855" s="37"/>
      <c r="C6855" s="59"/>
      <c r="E6855" s="60"/>
      <c r="F6855" s="60"/>
      <c r="G6855" s="60"/>
      <c r="H6855" s="38"/>
      <c r="U6855" s="23"/>
      <c r="V6855" s="23"/>
      <c r="AD6855" s="64"/>
      <c r="AE6855" s="64"/>
      <c r="AF6855" s="64"/>
    </row>
    <row r="6856" spans="1:32">
      <c r="A6856" s="37"/>
      <c r="C6856" s="59"/>
      <c r="E6856" s="60"/>
      <c r="F6856" s="60"/>
      <c r="G6856" s="60"/>
      <c r="H6856" s="38"/>
      <c r="U6856" s="23"/>
      <c r="V6856" s="23"/>
      <c r="AD6856" s="64"/>
      <c r="AE6856" s="64"/>
      <c r="AF6856" s="64"/>
    </row>
    <row r="6857" spans="1:32">
      <c r="A6857" s="37"/>
      <c r="C6857" s="59"/>
      <c r="E6857" s="60"/>
      <c r="F6857" s="60"/>
      <c r="G6857" s="60"/>
      <c r="H6857" s="38"/>
      <c r="U6857" s="23"/>
      <c r="V6857" s="23"/>
      <c r="AD6857" s="64"/>
      <c r="AE6857" s="64"/>
      <c r="AF6857" s="64"/>
    </row>
    <row r="6858" spans="1:32">
      <c r="A6858" s="37"/>
      <c r="C6858" s="59"/>
      <c r="E6858" s="60"/>
      <c r="F6858" s="60"/>
      <c r="G6858" s="60"/>
      <c r="H6858" s="38"/>
      <c r="U6858" s="23"/>
      <c r="V6858" s="23"/>
      <c r="AD6858" s="64"/>
      <c r="AE6858" s="64"/>
      <c r="AF6858" s="64"/>
    </row>
    <row r="6859" spans="1:32">
      <c r="A6859" s="37"/>
      <c r="C6859" s="59"/>
      <c r="E6859" s="60"/>
      <c r="F6859" s="60"/>
      <c r="G6859" s="60"/>
      <c r="H6859" s="38"/>
      <c r="U6859" s="23"/>
      <c r="V6859" s="23"/>
      <c r="AF6859" s="64"/>
    </row>
    <row r="6860" spans="1:32">
      <c r="A6860" s="37"/>
      <c r="C6860" s="59"/>
      <c r="E6860" s="60"/>
      <c r="F6860" s="60"/>
      <c r="G6860" s="60"/>
      <c r="H6860" s="38"/>
      <c r="U6860" s="23"/>
      <c r="V6860" s="23"/>
      <c r="AF6860" s="64"/>
    </row>
    <row r="6861" spans="1:32">
      <c r="A6861" s="37"/>
      <c r="C6861" s="59"/>
      <c r="E6861" s="60"/>
      <c r="F6861" s="60"/>
      <c r="G6861" s="60"/>
      <c r="H6861" s="38"/>
      <c r="U6861" s="23"/>
      <c r="V6861" s="23"/>
      <c r="AF6861" s="64"/>
    </row>
    <row r="6862" spans="1:32">
      <c r="A6862" s="37"/>
      <c r="C6862" s="59"/>
      <c r="E6862" s="60"/>
      <c r="F6862" s="60"/>
      <c r="G6862" s="60"/>
      <c r="H6862" s="38"/>
      <c r="U6862" s="23"/>
      <c r="V6862" s="23"/>
      <c r="AF6862" s="64"/>
    </row>
    <row r="6863" spans="1:32">
      <c r="A6863" s="37"/>
      <c r="C6863" s="59"/>
      <c r="E6863" s="60"/>
      <c r="F6863" s="60"/>
      <c r="G6863" s="60"/>
      <c r="H6863" s="38"/>
      <c r="U6863" s="23"/>
      <c r="V6863" s="23"/>
      <c r="AF6863" s="64"/>
    </row>
    <row r="6864" spans="1:32">
      <c r="A6864" s="37"/>
      <c r="C6864" s="59"/>
      <c r="E6864" s="60"/>
      <c r="F6864" s="60"/>
      <c r="G6864" s="60"/>
      <c r="H6864" s="38"/>
      <c r="U6864" s="23"/>
      <c r="V6864" s="23"/>
      <c r="AF6864" s="64"/>
    </row>
    <row r="6865" spans="1:33">
      <c r="A6865" s="37"/>
      <c r="C6865" s="59"/>
      <c r="E6865" s="60"/>
      <c r="F6865" s="60"/>
      <c r="G6865" s="60"/>
      <c r="H6865" s="38"/>
      <c r="U6865" s="23"/>
      <c r="V6865" s="23"/>
      <c r="AF6865" s="64"/>
    </row>
    <row r="6866" spans="1:33">
      <c r="A6866" s="37"/>
      <c r="C6866" s="59"/>
      <c r="E6866" s="60"/>
      <c r="F6866" s="60"/>
      <c r="G6866" s="60"/>
      <c r="H6866" s="38"/>
      <c r="U6866" s="23"/>
      <c r="V6866" s="23"/>
      <c r="AF6866" s="64"/>
    </row>
    <row r="6867" spans="1:33">
      <c r="A6867" s="37"/>
      <c r="C6867" s="59"/>
      <c r="E6867" s="60"/>
      <c r="F6867" s="60"/>
      <c r="G6867" s="60"/>
      <c r="H6867" s="38"/>
      <c r="U6867" s="23"/>
      <c r="V6867" s="23"/>
      <c r="AF6867" s="64"/>
    </row>
    <row r="6868" spans="1:33">
      <c r="A6868" s="37"/>
      <c r="C6868" s="59"/>
      <c r="E6868" s="60"/>
      <c r="F6868" s="60"/>
      <c r="G6868" s="60"/>
      <c r="H6868" s="38"/>
      <c r="U6868" s="23"/>
      <c r="V6868" s="23"/>
      <c r="AF6868" s="64"/>
    </row>
    <row r="6869" spans="1:33">
      <c r="A6869" s="37"/>
      <c r="C6869" s="59"/>
      <c r="E6869" s="60"/>
      <c r="F6869" s="60"/>
      <c r="G6869" s="60"/>
      <c r="H6869" s="38"/>
      <c r="U6869" s="23"/>
      <c r="V6869" s="23"/>
      <c r="AF6869" s="64"/>
    </row>
    <row r="6870" spans="1:33">
      <c r="A6870" s="37"/>
      <c r="C6870" s="59"/>
      <c r="E6870" s="60"/>
      <c r="F6870" s="60"/>
      <c r="G6870" s="60"/>
      <c r="H6870" s="38"/>
      <c r="U6870" s="23"/>
      <c r="V6870" s="23"/>
      <c r="AF6870" s="64"/>
    </row>
    <row r="6871" spans="1:33">
      <c r="A6871" s="37"/>
      <c r="C6871" s="59"/>
      <c r="E6871" s="60"/>
      <c r="F6871" s="60"/>
      <c r="G6871" s="60"/>
      <c r="H6871" s="38"/>
      <c r="U6871" s="23"/>
      <c r="V6871" s="23"/>
      <c r="AD6871" s="64"/>
      <c r="AE6871" s="64"/>
      <c r="AF6871" s="64"/>
    </row>
    <row r="6872" spans="1:33">
      <c r="A6872" s="37"/>
      <c r="C6872" s="59"/>
      <c r="E6872" s="60"/>
      <c r="F6872" s="60"/>
      <c r="G6872" s="60"/>
      <c r="H6872" s="38"/>
      <c r="U6872" s="23"/>
      <c r="V6872" s="23"/>
      <c r="AD6872" s="64"/>
      <c r="AE6872" s="64"/>
      <c r="AF6872" s="64"/>
    </row>
    <row r="6873" spans="1:33">
      <c r="A6873" s="37"/>
      <c r="C6873" s="59"/>
      <c r="E6873" s="60"/>
      <c r="F6873" s="60"/>
      <c r="G6873" s="60"/>
      <c r="H6873" s="38"/>
      <c r="U6873" s="23"/>
      <c r="V6873" s="23"/>
      <c r="AD6873" s="64"/>
      <c r="AE6873" s="64"/>
      <c r="AF6873" s="64"/>
    </row>
    <row r="6874" spans="1:33">
      <c r="A6874" s="37"/>
      <c r="C6874" s="59"/>
      <c r="E6874" s="60"/>
      <c r="F6874" s="60"/>
      <c r="G6874" s="60"/>
      <c r="H6874" s="38"/>
      <c r="U6874" s="23"/>
      <c r="V6874" s="23"/>
      <c r="AD6874" s="64"/>
      <c r="AE6874" s="64"/>
      <c r="AF6874" s="64"/>
    </row>
    <row r="6875" spans="1:33">
      <c r="A6875" s="37"/>
      <c r="C6875" s="59"/>
      <c r="E6875" s="60"/>
      <c r="F6875" s="60"/>
      <c r="G6875" s="60"/>
      <c r="H6875" s="38"/>
      <c r="U6875" s="23"/>
      <c r="V6875" s="23"/>
      <c r="AD6875" s="64"/>
      <c r="AE6875" s="64"/>
      <c r="AF6875" s="64"/>
    </row>
    <row r="6876" spans="1:33">
      <c r="A6876" s="37"/>
      <c r="C6876" s="59"/>
      <c r="E6876" s="60"/>
      <c r="F6876" s="60"/>
      <c r="G6876" s="60"/>
      <c r="H6876" s="38"/>
      <c r="S6876" s="37"/>
      <c r="U6876" s="61"/>
      <c r="V6876" s="61"/>
      <c r="AD6876" s="64"/>
      <c r="AE6876" s="64"/>
      <c r="AF6876" s="64"/>
    </row>
    <row r="6877" spans="1:33">
      <c r="A6877" s="37"/>
      <c r="C6877" s="59"/>
      <c r="E6877" s="60"/>
      <c r="F6877" s="60"/>
      <c r="G6877" s="60"/>
      <c r="H6877" s="38"/>
      <c r="S6877" s="37"/>
      <c r="U6877" s="61"/>
      <c r="V6877" s="61"/>
      <c r="AD6877" s="64"/>
      <c r="AE6877" s="64"/>
      <c r="AF6877" s="64"/>
    </row>
    <row r="6878" spans="1:33">
      <c r="A6878" s="37"/>
      <c r="C6878" s="59"/>
      <c r="E6878" s="60"/>
      <c r="F6878" s="60"/>
      <c r="G6878" s="60"/>
      <c r="H6878" s="38"/>
      <c r="S6878" s="37"/>
      <c r="U6878" s="61"/>
      <c r="V6878" s="61"/>
      <c r="AD6878" s="64"/>
      <c r="AE6878" s="64"/>
      <c r="AF6878" s="64"/>
    </row>
    <row r="6879" spans="1:33">
      <c r="A6879" s="37"/>
      <c r="C6879" s="59"/>
      <c r="E6879" s="60"/>
      <c r="F6879" s="60"/>
      <c r="G6879" s="60"/>
      <c r="H6879" s="38"/>
      <c r="S6879" s="37"/>
      <c r="U6879" s="61"/>
      <c r="V6879" s="61"/>
      <c r="AD6879" s="64"/>
      <c r="AE6879" s="64"/>
      <c r="AF6879" s="64"/>
    </row>
    <row r="6880" spans="1:33">
      <c r="A6880" s="37"/>
      <c r="C6880" s="59"/>
      <c r="E6880" s="60"/>
      <c r="F6880" s="60"/>
      <c r="G6880" s="60"/>
      <c r="H6880" s="38"/>
      <c r="S6880" s="37"/>
      <c r="U6880" s="61"/>
      <c r="V6880" s="61"/>
      <c r="AF6880" s="64"/>
      <c r="AG6880" s="69"/>
    </row>
    <row r="6881" spans="1:33">
      <c r="A6881" s="37"/>
      <c r="C6881" s="59"/>
      <c r="E6881" s="60"/>
      <c r="F6881" s="60"/>
      <c r="G6881" s="60"/>
      <c r="H6881" s="38"/>
      <c r="S6881" s="37"/>
      <c r="U6881" s="61"/>
      <c r="V6881" s="61"/>
      <c r="AF6881" s="64"/>
      <c r="AG6881" s="69"/>
    </row>
    <row r="6882" spans="1:33">
      <c r="A6882" s="37"/>
      <c r="C6882" s="59"/>
      <c r="E6882" s="60"/>
      <c r="F6882" s="60"/>
      <c r="G6882" s="60"/>
      <c r="H6882" s="38"/>
      <c r="S6882" s="37"/>
      <c r="U6882" s="61"/>
      <c r="V6882" s="61"/>
      <c r="AF6882" s="64"/>
      <c r="AG6882" s="69"/>
    </row>
    <row r="6883" spans="1:33">
      <c r="A6883" s="37"/>
      <c r="C6883" s="59"/>
      <c r="E6883" s="60"/>
      <c r="F6883" s="60"/>
      <c r="G6883" s="60"/>
      <c r="H6883" s="38"/>
      <c r="S6883" s="37"/>
      <c r="U6883" s="61"/>
      <c r="V6883" s="61"/>
      <c r="AF6883" s="64"/>
      <c r="AG6883" s="69"/>
    </row>
    <row r="6884" spans="1:33">
      <c r="A6884" s="37"/>
      <c r="C6884" s="59"/>
      <c r="E6884" s="60"/>
      <c r="F6884" s="60"/>
      <c r="G6884" s="60"/>
      <c r="H6884" s="38"/>
      <c r="S6884" s="37"/>
      <c r="U6884" s="61"/>
      <c r="V6884" s="61"/>
      <c r="AF6884" s="64"/>
      <c r="AG6884" s="69"/>
    </row>
    <row r="6885" spans="1:33">
      <c r="A6885" s="37"/>
      <c r="C6885" s="59"/>
      <c r="E6885" s="60"/>
      <c r="F6885" s="60"/>
      <c r="G6885" s="60"/>
      <c r="H6885" s="38"/>
      <c r="S6885" s="37"/>
      <c r="U6885" s="61"/>
      <c r="V6885" s="61"/>
      <c r="AF6885" s="64"/>
      <c r="AG6885" s="69"/>
    </row>
    <row r="6886" spans="1:33">
      <c r="A6886" s="37"/>
      <c r="C6886" s="59"/>
      <c r="E6886" s="60"/>
      <c r="F6886" s="60"/>
      <c r="G6886" s="60"/>
      <c r="H6886" s="38"/>
      <c r="S6886" s="37"/>
      <c r="U6886" s="61"/>
      <c r="V6886" s="61"/>
      <c r="AF6886" s="64"/>
      <c r="AG6886" s="69"/>
    </row>
    <row r="6887" spans="1:33">
      <c r="A6887" s="37"/>
      <c r="C6887" s="59"/>
      <c r="E6887" s="60"/>
      <c r="F6887" s="60"/>
      <c r="G6887" s="60"/>
      <c r="H6887" s="38"/>
      <c r="S6887" s="37"/>
      <c r="U6887" s="61"/>
      <c r="V6887" s="61"/>
      <c r="AF6887" s="64"/>
      <c r="AG6887" s="69"/>
    </row>
    <row r="6888" spans="1:33">
      <c r="A6888" s="37"/>
      <c r="C6888" s="59"/>
      <c r="E6888" s="60"/>
      <c r="F6888" s="60"/>
      <c r="G6888" s="60"/>
      <c r="H6888" s="38"/>
      <c r="S6888" s="37"/>
      <c r="U6888" s="61"/>
      <c r="V6888" s="61"/>
      <c r="AF6888" s="64"/>
      <c r="AG6888" s="69"/>
    </row>
    <row r="6889" spans="1:33">
      <c r="A6889" s="37"/>
      <c r="C6889" s="59"/>
      <c r="E6889" s="60"/>
      <c r="F6889" s="60"/>
      <c r="G6889" s="60"/>
      <c r="H6889" s="38"/>
      <c r="S6889" s="37"/>
      <c r="U6889" s="61"/>
      <c r="V6889" s="61"/>
      <c r="AF6889" s="64"/>
      <c r="AG6889" s="69"/>
    </row>
    <row r="6890" spans="1:33">
      <c r="A6890" s="37"/>
      <c r="C6890" s="59"/>
      <c r="E6890" s="60"/>
      <c r="F6890" s="60"/>
      <c r="G6890" s="60"/>
      <c r="H6890" s="38"/>
      <c r="S6890" s="37"/>
      <c r="U6890" s="61"/>
      <c r="V6890" s="61"/>
      <c r="AF6890" s="64"/>
      <c r="AG6890" s="69"/>
    </row>
    <row r="6891" spans="1:33">
      <c r="A6891" s="37"/>
      <c r="C6891" s="59"/>
      <c r="E6891" s="60"/>
      <c r="F6891" s="60"/>
      <c r="G6891" s="60"/>
      <c r="H6891" s="38"/>
      <c r="S6891" s="37"/>
      <c r="U6891" s="61"/>
      <c r="V6891" s="61"/>
      <c r="AF6891" s="64"/>
      <c r="AG6891" s="69"/>
    </row>
    <row r="6892" spans="1:33">
      <c r="A6892" s="37"/>
      <c r="C6892" s="59"/>
      <c r="E6892" s="60"/>
      <c r="F6892" s="60"/>
      <c r="G6892" s="60"/>
      <c r="H6892" s="38"/>
      <c r="S6892" s="37"/>
      <c r="U6892" s="61"/>
      <c r="V6892" s="61"/>
      <c r="AF6892" s="64"/>
      <c r="AG6892" s="69"/>
    </row>
    <row r="6893" spans="1:33">
      <c r="A6893" s="37"/>
      <c r="C6893" s="59"/>
      <c r="E6893" s="60"/>
      <c r="F6893" s="60"/>
      <c r="G6893" s="60"/>
      <c r="H6893" s="38"/>
      <c r="S6893" s="37"/>
      <c r="U6893" s="61"/>
      <c r="V6893" s="61"/>
      <c r="AF6893" s="64"/>
      <c r="AG6893" s="69"/>
    </row>
    <row r="6894" spans="1:33">
      <c r="A6894" s="37"/>
      <c r="C6894" s="59"/>
      <c r="E6894" s="60"/>
      <c r="F6894" s="60"/>
      <c r="G6894" s="60"/>
      <c r="H6894" s="38"/>
      <c r="S6894" s="37"/>
      <c r="U6894" s="61"/>
      <c r="V6894" s="61"/>
      <c r="AD6894" s="64"/>
      <c r="AE6894" s="64"/>
      <c r="AF6894" s="64"/>
      <c r="AG6894" s="69"/>
    </row>
    <row r="6895" spans="1:33">
      <c r="A6895" s="37"/>
      <c r="C6895" s="59"/>
      <c r="E6895" s="60"/>
      <c r="F6895" s="60"/>
      <c r="G6895" s="60"/>
      <c r="H6895" s="38"/>
      <c r="S6895" s="37"/>
      <c r="U6895" s="61"/>
      <c r="V6895" s="61"/>
      <c r="AD6895" s="64"/>
      <c r="AE6895" s="64"/>
      <c r="AF6895" s="64"/>
      <c r="AG6895" s="69"/>
    </row>
    <row r="6896" spans="1:33">
      <c r="A6896" s="37"/>
      <c r="C6896" s="59"/>
      <c r="E6896" s="60"/>
      <c r="F6896" s="60"/>
      <c r="G6896" s="60"/>
      <c r="H6896" s="38"/>
      <c r="S6896" s="37"/>
      <c r="U6896" s="61"/>
      <c r="V6896" s="61"/>
      <c r="AD6896" s="64"/>
      <c r="AE6896" s="64"/>
      <c r="AF6896" s="64"/>
      <c r="AG6896" s="69"/>
    </row>
    <row r="6897" spans="1:33">
      <c r="A6897" s="37"/>
      <c r="C6897" s="59"/>
      <c r="E6897" s="60"/>
      <c r="F6897" s="60"/>
      <c r="G6897" s="60"/>
      <c r="H6897" s="38"/>
      <c r="S6897" s="37"/>
      <c r="U6897" s="61"/>
      <c r="V6897" s="61"/>
      <c r="AD6897" s="64"/>
      <c r="AE6897" s="64"/>
      <c r="AF6897" s="64"/>
      <c r="AG6897" s="69"/>
    </row>
    <row r="6898" spans="1:33">
      <c r="A6898" s="37"/>
      <c r="C6898" s="59"/>
      <c r="E6898" s="60"/>
      <c r="F6898" s="60"/>
      <c r="G6898" s="60"/>
      <c r="H6898" s="38"/>
      <c r="S6898" s="37"/>
      <c r="U6898" s="61"/>
      <c r="V6898" s="61"/>
      <c r="AD6898" s="64"/>
      <c r="AE6898" s="64"/>
      <c r="AF6898" s="64"/>
      <c r="AG6898" s="69"/>
    </row>
    <row r="6899" spans="1:33">
      <c r="A6899" s="37"/>
      <c r="C6899" s="59"/>
      <c r="E6899" s="60"/>
      <c r="F6899" s="60"/>
      <c r="G6899" s="60"/>
      <c r="H6899" s="38"/>
      <c r="S6899" s="37"/>
      <c r="U6899" s="61"/>
      <c r="V6899" s="61"/>
      <c r="AF6899" s="64"/>
    </row>
    <row r="6900" spans="1:33">
      <c r="A6900" s="37"/>
      <c r="C6900" s="59"/>
      <c r="E6900" s="60"/>
      <c r="F6900" s="60"/>
      <c r="G6900" s="60"/>
      <c r="H6900" s="38"/>
      <c r="S6900" s="37"/>
      <c r="U6900" s="61"/>
      <c r="V6900" s="61"/>
      <c r="AF6900" s="64"/>
    </row>
    <row r="6901" spans="1:33">
      <c r="A6901" s="37"/>
      <c r="C6901" s="59"/>
      <c r="E6901" s="60"/>
      <c r="F6901" s="60"/>
      <c r="G6901" s="60"/>
      <c r="H6901" s="38"/>
      <c r="S6901" s="37"/>
      <c r="U6901" s="61"/>
      <c r="V6901" s="61"/>
      <c r="AF6901" s="64"/>
    </row>
    <row r="6902" spans="1:33">
      <c r="A6902" s="37"/>
      <c r="C6902" s="59"/>
      <c r="E6902" s="60"/>
      <c r="F6902" s="60"/>
      <c r="G6902" s="60"/>
      <c r="H6902" s="38"/>
      <c r="S6902" s="37"/>
      <c r="U6902" s="61"/>
      <c r="V6902" s="61"/>
      <c r="AF6902" s="64"/>
    </row>
    <row r="6903" spans="1:33">
      <c r="A6903" s="37"/>
      <c r="C6903" s="59"/>
      <c r="E6903" s="60"/>
      <c r="F6903" s="60"/>
      <c r="G6903" s="60"/>
      <c r="H6903" s="38"/>
      <c r="S6903" s="37"/>
      <c r="U6903" s="61"/>
      <c r="V6903" s="61"/>
      <c r="AF6903" s="64"/>
    </row>
    <row r="6904" spans="1:33">
      <c r="A6904" s="37"/>
      <c r="C6904" s="59"/>
      <c r="E6904" s="60"/>
      <c r="F6904" s="60"/>
      <c r="G6904" s="60"/>
      <c r="H6904" s="38"/>
      <c r="S6904" s="37"/>
      <c r="U6904" s="61"/>
      <c r="V6904" s="61"/>
      <c r="AF6904" s="64"/>
    </row>
    <row r="6905" spans="1:33">
      <c r="A6905" s="37"/>
      <c r="C6905" s="59"/>
      <c r="E6905" s="60"/>
      <c r="F6905" s="60"/>
      <c r="G6905" s="60"/>
      <c r="H6905" s="38"/>
      <c r="S6905" s="37"/>
      <c r="U6905" s="61"/>
      <c r="V6905" s="61"/>
      <c r="AF6905" s="64"/>
    </row>
    <row r="6906" spans="1:33">
      <c r="A6906" s="37"/>
      <c r="C6906" s="59"/>
      <c r="E6906" s="60"/>
      <c r="F6906" s="60"/>
      <c r="G6906" s="60"/>
      <c r="H6906" s="38"/>
      <c r="S6906" s="37"/>
      <c r="U6906" s="61"/>
      <c r="V6906" s="61"/>
      <c r="AF6906" s="64"/>
    </row>
    <row r="6907" spans="1:33">
      <c r="A6907" s="37"/>
      <c r="C6907" s="59"/>
      <c r="E6907" s="60"/>
      <c r="F6907" s="60"/>
      <c r="G6907" s="60"/>
      <c r="H6907" s="38"/>
      <c r="S6907" s="37"/>
      <c r="U6907" s="61"/>
      <c r="V6907" s="61"/>
      <c r="AF6907" s="64"/>
    </row>
    <row r="6908" spans="1:33">
      <c r="A6908" s="37"/>
      <c r="C6908" s="59"/>
      <c r="E6908" s="60"/>
      <c r="F6908" s="60"/>
      <c r="G6908" s="60"/>
      <c r="H6908" s="38"/>
      <c r="S6908" s="37"/>
      <c r="U6908" s="61"/>
      <c r="V6908" s="61"/>
      <c r="AF6908" s="64"/>
    </row>
    <row r="6909" spans="1:33">
      <c r="A6909" s="37"/>
      <c r="C6909" s="59"/>
      <c r="E6909" s="60"/>
      <c r="F6909" s="60"/>
      <c r="G6909" s="60"/>
      <c r="H6909" s="38"/>
      <c r="S6909" s="37"/>
      <c r="U6909" s="61"/>
      <c r="V6909" s="61"/>
      <c r="AF6909" s="64"/>
    </row>
    <row r="6910" spans="1:33">
      <c r="A6910" s="37"/>
      <c r="C6910" s="59"/>
      <c r="E6910" s="60"/>
      <c r="F6910" s="60"/>
      <c r="G6910" s="60"/>
      <c r="H6910" s="38"/>
      <c r="S6910" s="37"/>
      <c r="U6910" s="61"/>
      <c r="V6910" s="61"/>
      <c r="AF6910" s="64"/>
    </row>
    <row r="6911" spans="1:33">
      <c r="A6911" s="37"/>
      <c r="C6911" s="59"/>
      <c r="E6911" s="60"/>
      <c r="F6911" s="60"/>
      <c r="G6911" s="60"/>
      <c r="H6911" s="38"/>
      <c r="S6911" s="37"/>
      <c r="U6911" s="61"/>
      <c r="V6911" s="61"/>
      <c r="AF6911" s="64"/>
    </row>
    <row r="6912" spans="1:33">
      <c r="A6912" s="37"/>
      <c r="C6912" s="59"/>
      <c r="E6912" s="60"/>
      <c r="F6912" s="60"/>
      <c r="G6912" s="60"/>
      <c r="H6912" s="38"/>
      <c r="S6912" s="37"/>
      <c r="U6912" s="61"/>
      <c r="V6912" s="61"/>
      <c r="AF6912" s="64"/>
    </row>
    <row r="6913" spans="1:32">
      <c r="A6913" s="37"/>
      <c r="C6913" s="59"/>
      <c r="E6913" s="60"/>
      <c r="F6913" s="60"/>
      <c r="G6913" s="60"/>
      <c r="H6913" s="38"/>
      <c r="S6913" s="37"/>
      <c r="U6913" s="61"/>
      <c r="V6913" s="61"/>
      <c r="AF6913" s="64"/>
    </row>
    <row r="6914" spans="1:32">
      <c r="A6914" s="37"/>
      <c r="C6914" s="59"/>
      <c r="E6914" s="60"/>
      <c r="F6914" s="60"/>
      <c r="G6914" s="60"/>
      <c r="H6914" s="38"/>
      <c r="S6914" s="37"/>
      <c r="U6914" s="61"/>
      <c r="V6914" s="61"/>
      <c r="AF6914" s="64"/>
    </row>
    <row r="6915" spans="1:32">
      <c r="A6915" s="37"/>
      <c r="C6915" s="59"/>
      <c r="E6915" s="60"/>
      <c r="F6915" s="60"/>
      <c r="G6915" s="60"/>
      <c r="H6915" s="38"/>
      <c r="S6915" s="37"/>
      <c r="U6915" s="61"/>
      <c r="V6915" s="61"/>
      <c r="AF6915" s="64"/>
    </row>
    <row r="6916" spans="1:32">
      <c r="A6916" s="37"/>
      <c r="C6916" s="59"/>
      <c r="E6916" s="60"/>
      <c r="F6916" s="60"/>
      <c r="G6916" s="60"/>
      <c r="H6916" s="38"/>
      <c r="S6916" s="37"/>
      <c r="U6916" s="61"/>
      <c r="V6916" s="61"/>
      <c r="AF6916" s="64"/>
    </row>
    <row r="6917" spans="1:32">
      <c r="A6917" s="37"/>
      <c r="C6917" s="59"/>
      <c r="E6917" s="60"/>
      <c r="F6917" s="60"/>
      <c r="G6917" s="60"/>
      <c r="H6917" s="38"/>
      <c r="S6917" s="37"/>
      <c r="U6917" s="61"/>
      <c r="V6917" s="61"/>
      <c r="AF6917" s="64"/>
    </row>
    <row r="6918" spans="1:32">
      <c r="A6918" s="37"/>
      <c r="C6918" s="59"/>
      <c r="E6918" s="60"/>
      <c r="F6918" s="60"/>
      <c r="G6918" s="60"/>
      <c r="H6918" s="38"/>
      <c r="S6918" s="37"/>
      <c r="U6918" s="61"/>
      <c r="V6918" s="61"/>
      <c r="AF6918" s="64"/>
    </row>
    <row r="6919" spans="1:32">
      <c r="A6919" s="37"/>
      <c r="C6919" s="59"/>
      <c r="E6919" s="60"/>
      <c r="F6919" s="60"/>
      <c r="G6919" s="60"/>
      <c r="H6919" s="38"/>
      <c r="S6919" s="37"/>
      <c r="U6919" s="61"/>
      <c r="V6919" s="61"/>
      <c r="AF6919" s="64"/>
    </row>
    <row r="6920" spans="1:32">
      <c r="A6920" s="37"/>
      <c r="C6920" s="59"/>
      <c r="E6920" s="60"/>
      <c r="F6920" s="60"/>
      <c r="G6920" s="60"/>
      <c r="H6920" s="38"/>
      <c r="S6920" s="37"/>
      <c r="U6920" s="61"/>
      <c r="V6920" s="61"/>
      <c r="AF6920" s="64"/>
    </row>
    <row r="6921" spans="1:32">
      <c r="A6921" s="37"/>
      <c r="C6921" s="59"/>
      <c r="E6921" s="60"/>
      <c r="F6921" s="60"/>
      <c r="G6921" s="60"/>
      <c r="H6921" s="38"/>
      <c r="S6921" s="37"/>
      <c r="U6921" s="61"/>
      <c r="V6921" s="61"/>
      <c r="AF6921" s="64"/>
    </row>
    <row r="6922" spans="1:32">
      <c r="A6922" s="37"/>
      <c r="C6922" s="59"/>
      <c r="E6922" s="60"/>
      <c r="F6922" s="60"/>
      <c r="G6922" s="60"/>
      <c r="H6922" s="38"/>
      <c r="S6922" s="37"/>
      <c r="U6922" s="61"/>
      <c r="V6922" s="61"/>
      <c r="AF6922" s="64"/>
    </row>
    <row r="6923" spans="1:32">
      <c r="A6923" s="37"/>
      <c r="C6923" s="59"/>
      <c r="E6923" s="60"/>
      <c r="F6923" s="60"/>
      <c r="G6923" s="60"/>
      <c r="H6923" s="38"/>
      <c r="S6923" s="37"/>
      <c r="U6923" s="61"/>
      <c r="V6923" s="61"/>
      <c r="AF6923" s="64"/>
    </row>
    <row r="6924" spans="1:32">
      <c r="A6924" s="37"/>
      <c r="C6924" s="59"/>
      <c r="E6924" s="60"/>
      <c r="F6924" s="60"/>
      <c r="G6924" s="60"/>
      <c r="H6924" s="38"/>
      <c r="S6924" s="37"/>
      <c r="U6924" s="61"/>
      <c r="V6924" s="61"/>
      <c r="AF6924" s="64"/>
    </row>
    <row r="6925" spans="1:32">
      <c r="A6925" s="37"/>
      <c r="C6925" s="59"/>
      <c r="E6925" s="60"/>
      <c r="F6925" s="60"/>
      <c r="G6925" s="60"/>
      <c r="H6925" s="38"/>
      <c r="S6925" s="37"/>
      <c r="U6925" s="61"/>
      <c r="V6925" s="61"/>
      <c r="AF6925" s="64"/>
    </row>
    <row r="6926" spans="1:32">
      <c r="A6926" s="37"/>
      <c r="C6926" s="59"/>
      <c r="E6926" s="60"/>
      <c r="F6926" s="60"/>
      <c r="G6926" s="60"/>
      <c r="H6926" s="38"/>
      <c r="S6926" s="37"/>
      <c r="U6926" s="61"/>
      <c r="V6926" s="61"/>
      <c r="AF6926" s="64"/>
    </row>
    <row r="6927" spans="1:32">
      <c r="A6927" s="37"/>
      <c r="C6927" s="59"/>
      <c r="E6927" s="60"/>
      <c r="F6927" s="60"/>
      <c r="G6927" s="60"/>
      <c r="H6927" s="38"/>
      <c r="S6927" s="37"/>
      <c r="U6927" s="61"/>
      <c r="V6927" s="61"/>
      <c r="AF6927" s="64"/>
    </row>
    <row r="6928" spans="1:32">
      <c r="A6928" s="37"/>
      <c r="C6928" s="59"/>
      <c r="E6928" s="60"/>
      <c r="F6928" s="60"/>
      <c r="G6928" s="60"/>
      <c r="H6928" s="38"/>
      <c r="S6928" s="37"/>
      <c r="U6928" s="61"/>
      <c r="V6928" s="61"/>
      <c r="AF6928" s="64"/>
    </row>
    <row r="6929" spans="1:32">
      <c r="A6929" s="37"/>
      <c r="C6929" s="59"/>
      <c r="E6929" s="60"/>
      <c r="F6929" s="60"/>
      <c r="G6929" s="60"/>
      <c r="H6929" s="38"/>
      <c r="S6929" s="37"/>
      <c r="U6929" s="61"/>
      <c r="V6929" s="61"/>
      <c r="AF6929" s="64"/>
    </row>
    <row r="6930" spans="1:32">
      <c r="A6930" s="37"/>
      <c r="C6930" s="59"/>
      <c r="E6930" s="60"/>
      <c r="F6930" s="60"/>
      <c r="G6930" s="60"/>
      <c r="H6930" s="38"/>
      <c r="S6930" s="37"/>
      <c r="U6930" s="61"/>
      <c r="V6930" s="61"/>
      <c r="AF6930" s="64"/>
    </row>
    <row r="6931" spans="1:32">
      <c r="A6931" s="37"/>
      <c r="C6931" s="59"/>
      <c r="E6931" s="60"/>
      <c r="F6931" s="60"/>
      <c r="G6931" s="60"/>
      <c r="H6931" s="38"/>
      <c r="S6931" s="37"/>
      <c r="U6931" s="61"/>
      <c r="V6931" s="61"/>
      <c r="AF6931" s="64"/>
    </row>
    <row r="6932" spans="1:32">
      <c r="A6932" s="37"/>
      <c r="C6932" s="59"/>
      <c r="E6932" s="60"/>
      <c r="F6932" s="60"/>
      <c r="G6932" s="60"/>
      <c r="H6932" s="38"/>
      <c r="S6932" s="37"/>
      <c r="U6932" s="61"/>
      <c r="V6932" s="61"/>
      <c r="AF6932" s="64"/>
    </row>
    <row r="6933" spans="1:32">
      <c r="A6933" s="37"/>
      <c r="C6933" s="59"/>
      <c r="E6933" s="60"/>
      <c r="F6933" s="60"/>
      <c r="G6933" s="60"/>
      <c r="H6933" s="38"/>
      <c r="S6933" s="37"/>
      <c r="U6933" s="61"/>
      <c r="V6933" s="61"/>
      <c r="AF6933" s="64"/>
    </row>
    <row r="6934" spans="1:32">
      <c r="A6934" s="37"/>
      <c r="C6934" s="59"/>
      <c r="E6934" s="60"/>
      <c r="F6934" s="60"/>
      <c r="G6934" s="60"/>
      <c r="H6934" s="38"/>
      <c r="S6934" s="37"/>
      <c r="U6934" s="61"/>
      <c r="V6934" s="61"/>
      <c r="AF6934" s="64"/>
    </row>
    <row r="6935" spans="1:32">
      <c r="A6935" s="37"/>
      <c r="C6935" s="59"/>
      <c r="E6935" s="60"/>
      <c r="F6935" s="60"/>
      <c r="G6935" s="60"/>
      <c r="H6935" s="38"/>
      <c r="S6935" s="37"/>
      <c r="U6935" s="61"/>
      <c r="V6935" s="61"/>
      <c r="AF6935" s="64"/>
    </row>
    <row r="6936" spans="1:32">
      <c r="A6936" s="37"/>
      <c r="C6936" s="59"/>
      <c r="E6936" s="60"/>
      <c r="F6936" s="60"/>
      <c r="G6936" s="60"/>
      <c r="H6936" s="38"/>
      <c r="S6936" s="37"/>
      <c r="U6936" s="61"/>
      <c r="V6936" s="61"/>
      <c r="AF6936" s="64"/>
    </row>
    <row r="6937" spans="1:32">
      <c r="A6937" s="37"/>
      <c r="C6937" s="59"/>
      <c r="E6937" s="60"/>
      <c r="F6937" s="60"/>
      <c r="G6937" s="60"/>
      <c r="H6937" s="38"/>
      <c r="S6937" s="37"/>
      <c r="U6937" s="61"/>
      <c r="V6937" s="61"/>
      <c r="AF6937" s="64"/>
    </row>
    <row r="6938" spans="1:32">
      <c r="A6938" s="37"/>
      <c r="C6938" s="59"/>
      <c r="E6938" s="60"/>
      <c r="F6938" s="60"/>
      <c r="G6938" s="60"/>
      <c r="H6938" s="38"/>
      <c r="S6938" s="37"/>
      <c r="U6938" s="61"/>
      <c r="V6938" s="61"/>
      <c r="AF6938" s="64"/>
    </row>
    <row r="6939" spans="1:32">
      <c r="A6939" s="37"/>
      <c r="C6939" s="59"/>
      <c r="E6939" s="60"/>
      <c r="F6939" s="60"/>
      <c r="G6939" s="60"/>
      <c r="H6939" s="38"/>
      <c r="S6939" s="37"/>
      <c r="U6939" s="61"/>
      <c r="V6939" s="61"/>
      <c r="AF6939" s="64"/>
    </row>
    <row r="6940" spans="1:32">
      <c r="A6940" s="37"/>
      <c r="C6940" s="59"/>
      <c r="E6940" s="60"/>
      <c r="F6940" s="60"/>
      <c r="G6940" s="60"/>
      <c r="H6940" s="38"/>
      <c r="S6940" s="37"/>
      <c r="U6940" s="61"/>
      <c r="V6940" s="61"/>
      <c r="AF6940" s="64"/>
    </row>
    <row r="6941" spans="1:32">
      <c r="A6941" s="37"/>
      <c r="C6941" s="59"/>
      <c r="E6941" s="60"/>
      <c r="F6941" s="60"/>
      <c r="G6941" s="60"/>
      <c r="H6941" s="38"/>
      <c r="S6941" s="37"/>
      <c r="U6941" s="61"/>
      <c r="V6941" s="61"/>
      <c r="AF6941" s="64"/>
    </row>
    <row r="6942" spans="1:32">
      <c r="A6942" s="37"/>
      <c r="C6942" s="59"/>
      <c r="E6942" s="60"/>
      <c r="F6942" s="60"/>
      <c r="G6942" s="60"/>
      <c r="H6942" s="38"/>
      <c r="S6942" s="37"/>
      <c r="U6942" s="61"/>
      <c r="V6942" s="61"/>
      <c r="AF6942" s="64"/>
    </row>
    <row r="6943" spans="1:32">
      <c r="A6943" s="37"/>
      <c r="C6943" s="59"/>
      <c r="E6943" s="60"/>
      <c r="F6943" s="60"/>
      <c r="G6943" s="60"/>
      <c r="H6943" s="38"/>
      <c r="S6943" s="37"/>
      <c r="U6943" s="61"/>
      <c r="V6943" s="61"/>
      <c r="AF6943" s="64"/>
    </row>
    <row r="6944" spans="1:32">
      <c r="A6944" s="37"/>
      <c r="C6944" s="59"/>
      <c r="E6944" s="60"/>
      <c r="F6944" s="60"/>
      <c r="G6944" s="60"/>
      <c r="H6944" s="38"/>
      <c r="S6944" s="37"/>
      <c r="U6944" s="61"/>
      <c r="V6944" s="61"/>
      <c r="AF6944" s="64"/>
    </row>
    <row r="6945" spans="1:32">
      <c r="A6945" s="37"/>
      <c r="C6945" s="59"/>
      <c r="E6945" s="60"/>
      <c r="F6945" s="60"/>
      <c r="G6945" s="60"/>
      <c r="H6945" s="38"/>
      <c r="S6945" s="37"/>
      <c r="U6945" s="61"/>
      <c r="V6945" s="61"/>
      <c r="AF6945" s="64"/>
    </row>
    <row r="6946" spans="1:32">
      <c r="A6946" s="37"/>
      <c r="C6946" s="59"/>
      <c r="E6946" s="60"/>
      <c r="F6946" s="60"/>
      <c r="G6946" s="60"/>
      <c r="H6946" s="38"/>
      <c r="S6946" s="37"/>
      <c r="U6946" s="61"/>
      <c r="V6946" s="61"/>
      <c r="AF6946" s="64"/>
    </row>
    <row r="6947" spans="1:32">
      <c r="A6947" s="37"/>
      <c r="C6947" s="59"/>
      <c r="E6947" s="60"/>
      <c r="F6947" s="60"/>
      <c r="G6947" s="60"/>
      <c r="H6947" s="38"/>
      <c r="S6947" s="37"/>
      <c r="U6947" s="61"/>
      <c r="V6947" s="61"/>
      <c r="AF6947" s="64"/>
    </row>
    <row r="6948" spans="1:32">
      <c r="A6948" s="37"/>
      <c r="C6948" s="59"/>
      <c r="E6948" s="60"/>
      <c r="F6948" s="60"/>
      <c r="G6948" s="60"/>
      <c r="H6948" s="38"/>
      <c r="S6948" s="37"/>
      <c r="U6948" s="61"/>
      <c r="V6948" s="61"/>
      <c r="AF6948" s="64"/>
    </row>
    <row r="6949" spans="1:32">
      <c r="A6949" s="37"/>
      <c r="C6949" s="59"/>
      <c r="E6949" s="60"/>
      <c r="F6949" s="60"/>
      <c r="G6949" s="60"/>
      <c r="H6949" s="38"/>
      <c r="S6949" s="37"/>
      <c r="U6949" s="61"/>
      <c r="V6949" s="61"/>
      <c r="AF6949" s="64"/>
    </row>
    <row r="6950" spans="1:32">
      <c r="A6950" s="37"/>
      <c r="C6950" s="59"/>
      <c r="E6950" s="60"/>
      <c r="F6950" s="60"/>
      <c r="G6950" s="60"/>
      <c r="H6950" s="38"/>
      <c r="S6950" s="37"/>
      <c r="U6950" s="61"/>
      <c r="V6950" s="61"/>
      <c r="AF6950" s="64"/>
    </row>
    <row r="6951" spans="1:32">
      <c r="A6951" s="37"/>
      <c r="C6951" s="59"/>
      <c r="E6951" s="60"/>
      <c r="F6951" s="60"/>
      <c r="G6951" s="60"/>
      <c r="H6951" s="38"/>
      <c r="S6951" s="37"/>
      <c r="U6951" s="61"/>
      <c r="V6951" s="61"/>
      <c r="AF6951" s="64"/>
    </row>
    <row r="6952" spans="1:32">
      <c r="A6952" s="37"/>
      <c r="C6952" s="59"/>
      <c r="E6952" s="60"/>
      <c r="F6952" s="60"/>
      <c r="G6952" s="60"/>
      <c r="H6952" s="38"/>
      <c r="S6952" s="37"/>
      <c r="U6952" s="61"/>
      <c r="V6952" s="61"/>
      <c r="AF6952" s="64"/>
    </row>
    <row r="6953" spans="1:32">
      <c r="A6953" s="37"/>
      <c r="C6953" s="59"/>
      <c r="E6953" s="60"/>
      <c r="F6953" s="60"/>
      <c r="G6953" s="60"/>
      <c r="H6953" s="38"/>
      <c r="S6953" s="37"/>
      <c r="U6953" s="61"/>
      <c r="V6953" s="61"/>
      <c r="AF6953" s="64"/>
    </row>
    <row r="6954" spans="1:32">
      <c r="A6954" s="37"/>
      <c r="C6954" s="59"/>
      <c r="E6954" s="60"/>
      <c r="F6954" s="60"/>
      <c r="G6954" s="60"/>
      <c r="H6954" s="38"/>
      <c r="S6954" s="37"/>
      <c r="U6954" s="61"/>
      <c r="V6954" s="61"/>
      <c r="AF6954" s="64"/>
    </row>
    <row r="6955" spans="1:32">
      <c r="A6955" s="37"/>
      <c r="C6955" s="59"/>
      <c r="E6955" s="60"/>
      <c r="F6955" s="60"/>
      <c r="G6955" s="60"/>
      <c r="H6955" s="38"/>
      <c r="S6955" s="37"/>
      <c r="U6955" s="61"/>
      <c r="V6955" s="61"/>
      <c r="AF6955" s="64"/>
    </row>
    <row r="6956" spans="1:32">
      <c r="A6956" s="37"/>
      <c r="C6956" s="59"/>
      <c r="E6956" s="60"/>
      <c r="F6956" s="60"/>
      <c r="G6956" s="60"/>
      <c r="H6956" s="38"/>
      <c r="S6956" s="37"/>
      <c r="U6956" s="61"/>
      <c r="V6956" s="61"/>
      <c r="AF6956" s="64"/>
    </row>
    <row r="6957" spans="1:32">
      <c r="A6957" s="37"/>
      <c r="C6957" s="59"/>
      <c r="E6957" s="60"/>
      <c r="F6957" s="60"/>
      <c r="G6957" s="60"/>
      <c r="H6957" s="38"/>
      <c r="S6957" s="37"/>
      <c r="U6957" s="61"/>
      <c r="V6957" s="61"/>
      <c r="AF6957" s="64"/>
    </row>
    <row r="6958" spans="1:32">
      <c r="A6958" s="37"/>
      <c r="C6958" s="59"/>
      <c r="E6958" s="60"/>
      <c r="F6958" s="60"/>
      <c r="G6958" s="60"/>
      <c r="H6958" s="38"/>
      <c r="S6958" s="37"/>
      <c r="U6958" s="61"/>
      <c r="V6958" s="61"/>
      <c r="AF6958" s="64"/>
    </row>
    <row r="6959" spans="1:32">
      <c r="A6959" s="37"/>
      <c r="C6959" s="59"/>
      <c r="E6959" s="60"/>
      <c r="F6959" s="60"/>
      <c r="G6959" s="60"/>
      <c r="H6959" s="38"/>
      <c r="S6959" s="37"/>
      <c r="U6959" s="61"/>
      <c r="V6959" s="61"/>
      <c r="AF6959" s="64"/>
    </row>
    <row r="6960" spans="1:32">
      <c r="A6960" s="37"/>
      <c r="C6960" s="59"/>
      <c r="E6960" s="60"/>
      <c r="F6960" s="60"/>
      <c r="G6960" s="60"/>
      <c r="H6960" s="38"/>
      <c r="S6960" s="37"/>
      <c r="U6960" s="61"/>
      <c r="V6960" s="61"/>
      <c r="AF6960" s="64"/>
    </row>
    <row r="6961" spans="1:33">
      <c r="A6961" s="37"/>
      <c r="C6961" s="59"/>
      <c r="E6961" s="60"/>
      <c r="F6961" s="60"/>
      <c r="G6961" s="60"/>
      <c r="H6961" s="38"/>
      <c r="S6961" s="37"/>
      <c r="U6961" s="61"/>
      <c r="V6961" s="61"/>
      <c r="AF6961" s="64"/>
    </row>
    <row r="6962" spans="1:33">
      <c r="A6962" s="37"/>
      <c r="C6962" s="59"/>
      <c r="E6962" s="60"/>
      <c r="F6962" s="60"/>
      <c r="G6962" s="60"/>
      <c r="H6962" s="38"/>
      <c r="S6962" s="37"/>
      <c r="U6962" s="61"/>
      <c r="V6962" s="61"/>
      <c r="AF6962" s="64"/>
    </row>
    <row r="6963" spans="1:33">
      <c r="A6963" s="37"/>
      <c r="C6963" s="59"/>
      <c r="E6963" s="60"/>
      <c r="F6963" s="60"/>
      <c r="G6963" s="60"/>
      <c r="H6963" s="38"/>
      <c r="S6963" s="37"/>
      <c r="U6963" s="61"/>
      <c r="V6963" s="61"/>
      <c r="AF6963" s="64"/>
      <c r="AG6963" s="64"/>
    </row>
    <row r="6964" spans="1:33">
      <c r="A6964" s="37"/>
      <c r="C6964" s="59"/>
      <c r="E6964" s="60"/>
      <c r="F6964" s="60"/>
      <c r="G6964" s="60"/>
      <c r="H6964" s="38"/>
      <c r="S6964" s="37"/>
      <c r="U6964" s="61"/>
      <c r="V6964" s="61"/>
      <c r="AF6964" s="64"/>
      <c r="AG6964" s="64"/>
    </row>
    <row r="6965" spans="1:33">
      <c r="A6965" s="37"/>
      <c r="C6965" s="59"/>
      <c r="E6965" s="60"/>
      <c r="F6965" s="60"/>
      <c r="G6965" s="60"/>
      <c r="H6965" s="38"/>
      <c r="S6965" s="37"/>
      <c r="U6965" s="61"/>
      <c r="V6965" s="61"/>
      <c r="AF6965" s="64"/>
    </row>
    <row r="6966" spans="1:33">
      <c r="A6966" s="37"/>
      <c r="C6966" s="59"/>
      <c r="E6966" s="60"/>
      <c r="F6966" s="60"/>
      <c r="G6966" s="60"/>
      <c r="H6966" s="38"/>
      <c r="S6966" s="37"/>
      <c r="U6966" s="61"/>
      <c r="V6966" s="61"/>
      <c r="AF6966" s="64"/>
    </row>
    <row r="6967" spans="1:33">
      <c r="A6967" s="37"/>
      <c r="C6967" s="59"/>
      <c r="E6967" s="60"/>
      <c r="F6967" s="60"/>
      <c r="G6967" s="60"/>
      <c r="H6967" s="38"/>
      <c r="S6967" s="37"/>
      <c r="U6967" s="61"/>
      <c r="V6967" s="61"/>
      <c r="AF6967" s="64"/>
    </row>
    <row r="6968" spans="1:33">
      <c r="A6968" s="37"/>
      <c r="C6968" s="59"/>
      <c r="E6968" s="60"/>
      <c r="F6968" s="60"/>
      <c r="G6968" s="60"/>
      <c r="H6968" s="38"/>
      <c r="S6968" s="37"/>
      <c r="U6968" s="61"/>
      <c r="V6968" s="61"/>
      <c r="AF6968" s="64"/>
    </row>
    <row r="6969" spans="1:33">
      <c r="A6969" s="37"/>
      <c r="C6969" s="59"/>
      <c r="E6969" s="60"/>
      <c r="F6969" s="60"/>
      <c r="G6969" s="60"/>
      <c r="H6969" s="38"/>
      <c r="S6969" s="37"/>
      <c r="U6969" s="61"/>
      <c r="V6969" s="61"/>
      <c r="AF6969" s="64"/>
    </row>
    <row r="6970" spans="1:33">
      <c r="A6970" s="37"/>
      <c r="C6970" s="59"/>
      <c r="E6970" s="60"/>
      <c r="F6970" s="60"/>
      <c r="G6970" s="60"/>
      <c r="H6970" s="38"/>
      <c r="S6970" s="37"/>
      <c r="U6970" s="61"/>
      <c r="V6970" s="61"/>
      <c r="AF6970" s="64"/>
    </row>
    <row r="6971" spans="1:33">
      <c r="A6971" s="37"/>
      <c r="C6971" s="59"/>
      <c r="E6971" s="60"/>
      <c r="F6971" s="60"/>
      <c r="G6971" s="60"/>
      <c r="H6971" s="38"/>
      <c r="S6971" s="37"/>
      <c r="U6971" s="61"/>
      <c r="V6971" s="61"/>
      <c r="AF6971" s="64"/>
    </row>
    <row r="6972" spans="1:33">
      <c r="A6972" s="37"/>
      <c r="C6972" s="59"/>
      <c r="E6972" s="60"/>
      <c r="F6972" s="60"/>
      <c r="G6972" s="60"/>
      <c r="H6972" s="38"/>
      <c r="U6972" s="23"/>
      <c r="V6972" s="23"/>
      <c r="AF6972" s="64"/>
    </row>
    <row r="6973" spans="1:33">
      <c r="A6973" s="37"/>
      <c r="C6973" s="59"/>
      <c r="E6973" s="60"/>
      <c r="F6973" s="60"/>
      <c r="G6973" s="60"/>
      <c r="H6973" s="38"/>
      <c r="U6973" s="23"/>
      <c r="V6973" s="23"/>
      <c r="AD6973" s="64"/>
      <c r="AE6973" s="64"/>
      <c r="AF6973" s="64"/>
    </row>
    <row r="6974" spans="1:33">
      <c r="A6974" s="37"/>
      <c r="C6974" s="59"/>
      <c r="E6974" s="60"/>
      <c r="F6974" s="60"/>
      <c r="G6974" s="60"/>
      <c r="H6974" s="38"/>
      <c r="U6974" s="23"/>
      <c r="V6974" s="23"/>
      <c r="AD6974" s="64"/>
      <c r="AE6974" s="64"/>
      <c r="AF6974" s="64"/>
    </row>
    <row r="6975" spans="1:33">
      <c r="A6975" s="37"/>
      <c r="C6975" s="59"/>
      <c r="E6975" s="60"/>
      <c r="F6975" s="60"/>
      <c r="G6975" s="60"/>
      <c r="H6975" s="38"/>
      <c r="U6975" s="23"/>
      <c r="V6975" s="23"/>
      <c r="AD6975" s="64"/>
      <c r="AE6975" s="64"/>
      <c r="AF6975" s="64"/>
    </row>
    <row r="6976" spans="1:33">
      <c r="A6976" s="37"/>
      <c r="C6976" s="59"/>
      <c r="E6976" s="60"/>
      <c r="F6976" s="60"/>
      <c r="G6976" s="60"/>
      <c r="H6976" s="38"/>
      <c r="U6976" s="23"/>
      <c r="V6976" s="23"/>
      <c r="AF6976" s="64"/>
      <c r="AG6976" s="69"/>
    </row>
    <row r="6977" spans="1:33">
      <c r="A6977" s="37"/>
      <c r="C6977" s="59"/>
      <c r="E6977" s="60"/>
      <c r="F6977" s="60"/>
      <c r="G6977" s="60"/>
      <c r="H6977" s="38"/>
      <c r="U6977" s="23"/>
      <c r="V6977" s="23"/>
      <c r="AF6977" s="64"/>
      <c r="AG6977" s="69"/>
    </row>
    <row r="6978" spans="1:33">
      <c r="A6978" s="37"/>
      <c r="C6978" s="59"/>
      <c r="E6978" s="60"/>
      <c r="F6978" s="60"/>
      <c r="G6978" s="60"/>
      <c r="H6978" s="38"/>
      <c r="U6978" s="23"/>
      <c r="V6978" s="23"/>
      <c r="AF6978" s="64"/>
      <c r="AG6978" s="69"/>
    </row>
    <row r="6979" spans="1:33">
      <c r="A6979" s="37"/>
      <c r="C6979" s="59"/>
      <c r="E6979" s="60"/>
      <c r="F6979" s="60"/>
      <c r="G6979" s="60"/>
      <c r="H6979" s="38"/>
      <c r="U6979" s="23"/>
      <c r="V6979" s="23"/>
      <c r="AF6979" s="64"/>
      <c r="AG6979" s="69"/>
    </row>
    <row r="6980" spans="1:33">
      <c r="A6980" s="37"/>
      <c r="C6980" s="59"/>
      <c r="E6980" s="60"/>
      <c r="F6980" s="60"/>
      <c r="G6980" s="60"/>
      <c r="H6980" s="38"/>
      <c r="U6980" s="23"/>
      <c r="V6980" s="23"/>
      <c r="AF6980" s="64"/>
      <c r="AG6980" s="69"/>
    </row>
    <row r="6981" spans="1:33">
      <c r="A6981" s="37"/>
      <c r="C6981" s="59"/>
      <c r="E6981" s="60"/>
      <c r="F6981" s="60"/>
      <c r="G6981" s="60"/>
      <c r="H6981" s="38"/>
      <c r="U6981" s="23"/>
      <c r="V6981" s="23"/>
      <c r="AF6981" s="64"/>
      <c r="AG6981" s="69"/>
    </row>
    <row r="6982" spans="1:33">
      <c r="A6982" s="37"/>
      <c r="C6982" s="59"/>
      <c r="E6982" s="60"/>
      <c r="F6982" s="60"/>
      <c r="G6982" s="60"/>
      <c r="H6982" s="38"/>
      <c r="U6982" s="23"/>
      <c r="V6982" s="23"/>
      <c r="AF6982" s="64"/>
      <c r="AG6982" s="69"/>
    </row>
    <row r="6983" spans="1:33">
      <c r="A6983" s="37"/>
      <c r="C6983" s="59"/>
      <c r="E6983" s="60"/>
      <c r="F6983" s="60"/>
      <c r="G6983" s="60"/>
      <c r="H6983" s="38"/>
      <c r="U6983" s="23"/>
      <c r="V6983" s="23"/>
      <c r="AF6983" s="64"/>
      <c r="AG6983" s="69"/>
    </row>
    <row r="6984" spans="1:33">
      <c r="A6984" s="37"/>
      <c r="C6984" s="59"/>
      <c r="E6984" s="60"/>
      <c r="F6984" s="60"/>
      <c r="G6984" s="60"/>
      <c r="H6984" s="38"/>
      <c r="U6984" s="23"/>
      <c r="V6984" s="23"/>
      <c r="AF6984" s="64"/>
      <c r="AG6984" s="69"/>
    </row>
    <row r="6985" spans="1:33">
      <c r="A6985" s="37"/>
      <c r="C6985" s="59"/>
      <c r="E6985" s="60"/>
      <c r="F6985" s="60"/>
      <c r="G6985" s="60"/>
      <c r="H6985" s="38"/>
      <c r="U6985" s="23"/>
      <c r="V6985" s="23"/>
      <c r="AF6985" s="64"/>
      <c r="AG6985" s="69"/>
    </row>
    <row r="6986" spans="1:33">
      <c r="A6986" s="37"/>
      <c r="C6986" s="59"/>
      <c r="E6986" s="60"/>
      <c r="F6986" s="60"/>
      <c r="G6986" s="60"/>
      <c r="H6986" s="38"/>
      <c r="U6986" s="23"/>
      <c r="V6986" s="23"/>
      <c r="AF6986" s="64"/>
      <c r="AG6986" s="69"/>
    </row>
    <row r="6987" spans="1:33">
      <c r="A6987" s="37"/>
      <c r="C6987" s="59"/>
      <c r="E6987" s="60"/>
      <c r="F6987" s="60"/>
      <c r="G6987" s="60"/>
      <c r="H6987" s="38"/>
      <c r="U6987" s="23"/>
      <c r="V6987" s="23"/>
      <c r="AF6987" s="64"/>
      <c r="AG6987" s="69"/>
    </row>
    <row r="6988" spans="1:33">
      <c r="A6988" s="37"/>
      <c r="C6988" s="59"/>
      <c r="E6988" s="60"/>
      <c r="F6988" s="60"/>
      <c r="G6988" s="60"/>
      <c r="H6988" s="38"/>
      <c r="U6988" s="23"/>
      <c r="V6988" s="23"/>
      <c r="AF6988" s="64"/>
      <c r="AG6988" s="69"/>
    </row>
    <row r="6989" spans="1:33">
      <c r="A6989" s="37"/>
      <c r="C6989" s="59"/>
      <c r="E6989" s="60"/>
      <c r="F6989" s="60"/>
      <c r="G6989" s="60"/>
      <c r="H6989" s="38"/>
      <c r="U6989" s="23"/>
      <c r="V6989" s="23"/>
      <c r="AF6989" s="64"/>
      <c r="AG6989" s="69"/>
    </row>
    <row r="6990" spans="1:33">
      <c r="A6990" s="37"/>
      <c r="C6990" s="59"/>
      <c r="E6990" s="60"/>
      <c r="F6990" s="60"/>
      <c r="G6990" s="60"/>
      <c r="H6990" s="38"/>
      <c r="U6990" s="23"/>
      <c r="V6990" s="23"/>
      <c r="AF6990" s="64"/>
      <c r="AG6990" s="69"/>
    </row>
    <row r="6991" spans="1:33">
      <c r="A6991" s="37"/>
      <c r="C6991" s="59"/>
      <c r="E6991" s="60"/>
      <c r="F6991" s="60"/>
      <c r="G6991" s="60"/>
      <c r="H6991" s="38"/>
      <c r="U6991" s="23"/>
      <c r="V6991" s="23"/>
      <c r="AF6991" s="64"/>
      <c r="AG6991" s="69"/>
    </row>
    <row r="6992" spans="1:33">
      <c r="A6992" s="37"/>
      <c r="C6992" s="59"/>
      <c r="E6992" s="60"/>
      <c r="F6992" s="60"/>
      <c r="G6992" s="60"/>
      <c r="H6992" s="38"/>
      <c r="U6992" s="23"/>
      <c r="V6992" s="23"/>
      <c r="AF6992" s="64"/>
      <c r="AG6992" s="69"/>
    </row>
    <row r="6993" spans="1:33">
      <c r="A6993" s="37"/>
      <c r="C6993" s="59"/>
      <c r="E6993" s="60"/>
      <c r="F6993" s="60"/>
      <c r="G6993" s="60"/>
      <c r="H6993" s="38"/>
      <c r="U6993" s="23"/>
      <c r="V6993" s="23"/>
      <c r="AF6993" s="64"/>
      <c r="AG6993" s="69"/>
    </row>
    <row r="6994" spans="1:33">
      <c r="A6994" s="37"/>
      <c r="C6994" s="59"/>
      <c r="E6994" s="60"/>
      <c r="F6994" s="60"/>
      <c r="G6994" s="60"/>
      <c r="H6994" s="38"/>
      <c r="U6994" s="23"/>
      <c r="V6994" s="23"/>
      <c r="AF6994" s="64"/>
      <c r="AG6994" s="69"/>
    </row>
    <row r="6995" spans="1:33">
      <c r="A6995" s="37"/>
      <c r="C6995" s="59"/>
      <c r="E6995" s="60"/>
      <c r="F6995" s="60"/>
      <c r="G6995" s="60"/>
      <c r="H6995" s="38"/>
      <c r="U6995" s="23"/>
      <c r="V6995" s="23"/>
      <c r="AF6995" s="64"/>
      <c r="AG6995" s="69"/>
    </row>
    <row r="6996" spans="1:33">
      <c r="A6996" s="37"/>
      <c r="C6996" s="59"/>
      <c r="E6996" s="60"/>
      <c r="F6996" s="60"/>
      <c r="G6996" s="60"/>
      <c r="H6996" s="38"/>
      <c r="U6996" s="23"/>
      <c r="V6996" s="23"/>
      <c r="AD6996" s="64"/>
      <c r="AE6996" s="64"/>
      <c r="AF6996" s="64"/>
      <c r="AG6996" s="69"/>
    </row>
    <row r="6997" spans="1:33">
      <c r="A6997" s="37"/>
      <c r="C6997" s="59"/>
      <c r="E6997" s="60"/>
      <c r="F6997" s="60"/>
      <c r="G6997" s="60"/>
      <c r="H6997" s="38"/>
      <c r="U6997" s="23"/>
      <c r="V6997" s="23"/>
      <c r="AD6997" s="64"/>
      <c r="AE6997" s="64"/>
      <c r="AF6997" s="64"/>
      <c r="AG6997" s="69"/>
    </row>
    <row r="6998" spans="1:33">
      <c r="A6998" s="37"/>
      <c r="C6998" s="59"/>
      <c r="E6998" s="60"/>
      <c r="F6998" s="60"/>
      <c r="G6998" s="60"/>
      <c r="H6998" s="38"/>
      <c r="U6998" s="23"/>
      <c r="V6998" s="23"/>
      <c r="AD6998" s="64"/>
      <c r="AE6998" s="64"/>
      <c r="AF6998" s="64"/>
      <c r="AG6998" s="69"/>
    </row>
    <row r="6999" spans="1:33">
      <c r="A6999" s="37"/>
      <c r="C6999" s="59"/>
      <c r="E6999" s="60"/>
      <c r="F6999" s="60"/>
      <c r="G6999" s="60"/>
      <c r="H6999" s="38"/>
      <c r="U6999" s="23"/>
      <c r="V6999" s="23"/>
      <c r="AD6999" s="64"/>
      <c r="AE6999" s="64"/>
      <c r="AF6999" s="64"/>
      <c r="AG6999" s="69"/>
    </row>
    <row r="7000" spans="1:33">
      <c r="A7000" s="37"/>
      <c r="C7000" s="59"/>
      <c r="E7000" s="60"/>
      <c r="F7000" s="60"/>
      <c r="G7000" s="60"/>
      <c r="H7000" s="38"/>
      <c r="U7000" s="23"/>
      <c r="V7000" s="23"/>
      <c r="AD7000" s="64"/>
      <c r="AE7000" s="64"/>
      <c r="AF7000" s="64"/>
      <c r="AG7000" s="69"/>
    </row>
    <row r="7001" spans="1:33">
      <c r="A7001" s="37"/>
      <c r="C7001" s="59"/>
      <c r="E7001" s="60"/>
      <c r="F7001" s="60"/>
      <c r="G7001" s="60"/>
      <c r="H7001" s="38"/>
      <c r="U7001" s="23"/>
      <c r="V7001" s="23"/>
      <c r="AD7001" s="64"/>
      <c r="AE7001" s="64"/>
      <c r="AF7001" s="64"/>
      <c r="AG7001" s="69"/>
    </row>
    <row r="7002" spans="1:33">
      <c r="A7002" s="37"/>
      <c r="C7002" s="59"/>
      <c r="E7002" s="60"/>
      <c r="F7002" s="60"/>
      <c r="G7002" s="60"/>
      <c r="H7002" s="38"/>
      <c r="U7002" s="23"/>
      <c r="V7002" s="23"/>
      <c r="AD7002" s="64"/>
      <c r="AE7002" s="64"/>
      <c r="AF7002" s="64"/>
      <c r="AG7002" s="69"/>
    </row>
    <row r="7003" spans="1:33">
      <c r="A7003" s="37"/>
      <c r="C7003" s="59"/>
      <c r="E7003" s="60"/>
      <c r="F7003" s="60"/>
      <c r="G7003" s="60"/>
      <c r="H7003" s="38"/>
      <c r="U7003" s="23"/>
      <c r="V7003" s="23"/>
      <c r="AD7003" s="64"/>
      <c r="AE7003" s="64"/>
      <c r="AF7003" s="64"/>
      <c r="AG7003" s="69"/>
    </row>
    <row r="7004" spans="1:33">
      <c r="A7004" s="37"/>
      <c r="C7004" s="59"/>
      <c r="E7004" s="60"/>
      <c r="F7004" s="60"/>
      <c r="G7004" s="60"/>
      <c r="H7004" s="38"/>
      <c r="U7004" s="23"/>
      <c r="V7004" s="23"/>
      <c r="AD7004" s="64"/>
      <c r="AE7004" s="64"/>
      <c r="AF7004" s="64"/>
      <c r="AG7004" s="69"/>
    </row>
    <row r="7005" spans="1:33">
      <c r="A7005" s="37"/>
      <c r="C7005" s="59"/>
      <c r="E7005" s="60"/>
      <c r="F7005" s="60"/>
      <c r="G7005" s="60"/>
      <c r="H7005" s="38"/>
      <c r="U7005" s="23"/>
      <c r="V7005" s="23"/>
      <c r="AD7005" s="64"/>
      <c r="AE7005" s="64"/>
      <c r="AF7005" s="64"/>
      <c r="AG7005" s="69"/>
    </row>
    <row r="7006" spans="1:33">
      <c r="A7006" s="37"/>
      <c r="C7006" s="59"/>
      <c r="E7006" s="60"/>
      <c r="F7006" s="60"/>
      <c r="G7006" s="60"/>
      <c r="H7006" s="38"/>
      <c r="U7006" s="23"/>
      <c r="V7006" s="23"/>
      <c r="AD7006" s="64"/>
      <c r="AE7006" s="64"/>
      <c r="AF7006" s="64"/>
      <c r="AG7006" s="69"/>
    </row>
    <row r="7007" spans="1:33">
      <c r="A7007" s="37"/>
      <c r="C7007" s="59"/>
      <c r="E7007" s="60"/>
      <c r="F7007" s="60"/>
      <c r="G7007" s="60"/>
      <c r="H7007" s="38"/>
      <c r="S7007" s="37"/>
      <c r="U7007" s="61"/>
      <c r="V7007" s="61"/>
      <c r="AD7007" s="64"/>
      <c r="AE7007" s="64"/>
      <c r="AF7007" s="64"/>
      <c r="AG7007" s="69"/>
    </row>
    <row r="7008" spans="1:33">
      <c r="A7008" s="37"/>
      <c r="C7008" s="59"/>
      <c r="E7008" s="60"/>
      <c r="F7008" s="60"/>
      <c r="G7008" s="60"/>
      <c r="H7008" s="38"/>
      <c r="S7008" s="37"/>
      <c r="U7008" s="61"/>
      <c r="V7008" s="61"/>
      <c r="AD7008" s="64"/>
      <c r="AE7008" s="64"/>
      <c r="AF7008" s="64"/>
      <c r="AG7008" s="69"/>
    </row>
    <row r="7009" spans="1:33">
      <c r="A7009" s="37"/>
      <c r="C7009" s="59"/>
      <c r="E7009" s="60"/>
      <c r="F7009" s="60"/>
      <c r="G7009" s="60"/>
      <c r="H7009" s="38"/>
      <c r="S7009" s="37"/>
      <c r="U7009" s="61"/>
      <c r="V7009" s="61"/>
      <c r="AD7009" s="64"/>
      <c r="AE7009" s="64"/>
      <c r="AF7009" s="64"/>
      <c r="AG7009" s="69"/>
    </row>
    <row r="7010" spans="1:33">
      <c r="A7010" s="37"/>
      <c r="C7010" s="59"/>
      <c r="E7010" s="60"/>
      <c r="F7010" s="60"/>
      <c r="G7010" s="60"/>
      <c r="H7010" s="38"/>
      <c r="S7010" s="37"/>
      <c r="U7010" s="61"/>
      <c r="V7010" s="61"/>
      <c r="AF7010" s="64"/>
    </row>
    <row r="7011" spans="1:33">
      <c r="A7011" s="37"/>
      <c r="C7011" s="59"/>
      <c r="E7011" s="60"/>
      <c r="F7011" s="60"/>
      <c r="G7011" s="60"/>
      <c r="H7011" s="38"/>
      <c r="S7011" s="37"/>
      <c r="U7011" s="61"/>
      <c r="V7011" s="61"/>
      <c r="AF7011" s="64"/>
    </row>
    <row r="7012" spans="1:33">
      <c r="A7012" s="37"/>
      <c r="C7012" s="59"/>
      <c r="E7012" s="60"/>
      <c r="F7012" s="60"/>
      <c r="G7012" s="60"/>
      <c r="H7012" s="38"/>
      <c r="S7012" s="37"/>
      <c r="U7012" s="61"/>
      <c r="V7012" s="61"/>
      <c r="AF7012" s="64"/>
    </row>
    <row r="7013" spans="1:33">
      <c r="A7013" s="37"/>
      <c r="C7013" s="59"/>
      <c r="E7013" s="60"/>
      <c r="F7013" s="60"/>
      <c r="G7013" s="60"/>
      <c r="H7013" s="38"/>
      <c r="S7013" s="37"/>
      <c r="U7013" s="61"/>
      <c r="V7013" s="61"/>
      <c r="AF7013" s="64"/>
    </row>
    <row r="7014" spans="1:33">
      <c r="A7014" s="37"/>
      <c r="C7014" s="59"/>
      <c r="E7014" s="60"/>
      <c r="F7014" s="60"/>
      <c r="G7014" s="60"/>
      <c r="H7014" s="38"/>
      <c r="S7014" s="37"/>
      <c r="U7014" s="61"/>
      <c r="V7014" s="61"/>
      <c r="AF7014" s="64"/>
      <c r="AG7014" s="64"/>
    </row>
    <row r="7015" spans="1:33">
      <c r="A7015" s="37"/>
      <c r="C7015" s="59"/>
      <c r="E7015" s="60"/>
      <c r="F7015" s="60"/>
      <c r="G7015" s="60"/>
      <c r="H7015" s="38"/>
      <c r="S7015" s="37"/>
      <c r="U7015" s="61"/>
      <c r="V7015" s="61"/>
      <c r="AF7015" s="64"/>
      <c r="AG7015" s="64"/>
    </row>
    <row r="7016" spans="1:33">
      <c r="A7016" s="37"/>
      <c r="C7016" s="59"/>
      <c r="E7016" s="60"/>
      <c r="F7016" s="60"/>
      <c r="G7016" s="60"/>
      <c r="H7016" s="38"/>
      <c r="S7016" s="37"/>
      <c r="U7016" s="61"/>
      <c r="V7016" s="61"/>
      <c r="AF7016" s="64"/>
      <c r="AG7016" s="64"/>
    </row>
    <row r="7017" spans="1:33">
      <c r="A7017" s="37"/>
      <c r="C7017" s="59"/>
      <c r="E7017" s="60"/>
      <c r="F7017" s="60"/>
      <c r="G7017" s="60"/>
      <c r="H7017" s="38"/>
      <c r="S7017" s="37"/>
      <c r="U7017" s="61"/>
      <c r="V7017" s="61"/>
      <c r="AF7017" s="64"/>
    </row>
    <row r="7018" spans="1:33">
      <c r="A7018" s="37"/>
      <c r="C7018" s="59"/>
      <c r="E7018" s="60"/>
      <c r="F7018" s="60"/>
      <c r="G7018" s="60"/>
      <c r="H7018" s="38"/>
      <c r="S7018" s="37"/>
      <c r="U7018" s="61"/>
      <c r="V7018" s="61"/>
      <c r="AF7018" s="64"/>
    </row>
    <row r="7019" spans="1:33">
      <c r="A7019" s="37"/>
      <c r="C7019" s="59"/>
      <c r="E7019" s="60"/>
      <c r="F7019" s="60"/>
      <c r="G7019" s="60"/>
      <c r="H7019" s="38"/>
      <c r="S7019" s="37"/>
      <c r="U7019" s="61"/>
      <c r="V7019" s="61"/>
      <c r="AF7019" s="64"/>
    </row>
    <row r="7020" spans="1:33">
      <c r="A7020" s="37"/>
      <c r="C7020" s="59"/>
      <c r="E7020" s="60"/>
      <c r="F7020" s="60"/>
      <c r="G7020" s="60"/>
      <c r="H7020" s="38"/>
      <c r="S7020" s="37"/>
      <c r="U7020" s="61"/>
      <c r="V7020" s="61"/>
      <c r="AF7020" s="64"/>
    </row>
    <row r="7021" spans="1:33">
      <c r="A7021" s="37"/>
      <c r="C7021" s="59"/>
      <c r="E7021" s="60"/>
      <c r="F7021" s="60"/>
      <c r="G7021" s="60"/>
      <c r="H7021" s="38"/>
      <c r="S7021" s="37"/>
      <c r="U7021" s="61"/>
      <c r="V7021" s="61"/>
      <c r="AF7021" s="64"/>
      <c r="AG7021" s="69"/>
    </row>
    <row r="7022" spans="1:33">
      <c r="A7022" s="37"/>
      <c r="C7022" s="59"/>
      <c r="E7022" s="60"/>
      <c r="F7022" s="60"/>
      <c r="G7022" s="60"/>
      <c r="H7022" s="38"/>
      <c r="S7022" s="37"/>
      <c r="U7022" s="61"/>
      <c r="V7022" s="61"/>
      <c r="AF7022" s="64"/>
      <c r="AG7022" s="69"/>
    </row>
    <row r="7023" spans="1:33">
      <c r="A7023" s="37"/>
      <c r="C7023" s="59"/>
      <c r="E7023" s="60"/>
      <c r="F7023" s="60"/>
      <c r="G7023" s="60"/>
      <c r="H7023" s="38"/>
      <c r="S7023" s="37"/>
      <c r="U7023" s="61"/>
      <c r="V7023" s="61"/>
      <c r="AF7023" s="64"/>
      <c r="AG7023" s="69"/>
    </row>
    <row r="7024" spans="1:33">
      <c r="A7024" s="37"/>
      <c r="C7024" s="59"/>
      <c r="E7024" s="60"/>
      <c r="F7024" s="60"/>
      <c r="G7024" s="60"/>
      <c r="H7024" s="38"/>
      <c r="S7024" s="37"/>
      <c r="U7024" s="61"/>
      <c r="V7024" s="61"/>
      <c r="AF7024" s="64"/>
      <c r="AG7024" s="69"/>
    </row>
    <row r="7025" spans="1:33">
      <c r="A7025" s="37"/>
      <c r="C7025" s="59"/>
      <c r="E7025" s="60"/>
      <c r="F7025" s="60"/>
      <c r="G7025" s="60"/>
      <c r="H7025" s="38"/>
      <c r="S7025" s="37"/>
      <c r="U7025" s="61"/>
      <c r="V7025" s="61"/>
      <c r="AF7025" s="64"/>
      <c r="AG7025" s="69"/>
    </row>
    <row r="7026" spans="1:33">
      <c r="A7026" s="37"/>
      <c r="C7026" s="59"/>
      <c r="E7026" s="60"/>
      <c r="F7026" s="60"/>
      <c r="G7026" s="60"/>
      <c r="H7026" s="38"/>
      <c r="S7026" s="37"/>
      <c r="U7026" s="61"/>
      <c r="V7026" s="61"/>
      <c r="AF7026" s="64"/>
      <c r="AG7026" s="69"/>
    </row>
    <row r="7027" spans="1:33">
      <c r="A7027" s="37"/>
      <c r="C7027" s="59"/>
      <c r="E7027" s="60"/>
      <c r="F7027" s="60"/>
      <c r="G7027" s="60"/>
      <c r="H7027" s="38"/>
      <c r="S7027" s="37"/>
      <c r="U7027" s="61"/>
      <c r="V7027" s="61"/>
      <c r="AF7027" s="64"/>
    </row>
    <row r="7028" spans="1:33">
      <c r="A7028" s="37"/>
      <c r="C7028" s="59"/>
      <c r="E7028" s="60"/>
      <c r="F7028" s="60"/>
      <c r="G7028" s="60"/>
      <c r="H7028" s="38"/>
      <c r="U7028" s="61"/>
      <c r="V7028" s="61"/>
      <c r="AF7028" s="64"/>
    </row>
    <row r="7029" spans="1:33">
      <c r="A7029" s="37"/>
      <c r="C7029" s="59"/>
      <c r="E7029" s="60"/>
      <c r="F7029" s="60"/>
      <c r="G7029" s="60"/>
      <c r="H7029" s="38"/>
      <c r="U7029" s="61"/>
      <c r="V7029" s="61"/>
      <c r="AF7029" s="64"/>
    </row>
    <row r="7030" spans="1:33">
      <c r="A7030" s="37"/>
      <c r="C7030" s="59"/>
      <c r="E7030" s="60"/>
      <c r="F7030" s="60"/>
      <c r="G7030" s="60"/>
      <c r="H7030" s="38"/>
      <c r="U7030" s="61"/>
      <c r="V7030" s="61"/>
      <c r="AF7030" s="64"/>
    </row>
    <row r="7031" spans="1:33">
      <c r="A7031" s="37"/>
      <c r="C7031" s="59"/>
      <c r="E7031" s="60"/>
      <c r="F7031" s="60"/>
      <c r="G7031" s="60"/>
      <c r="H7031" s="38"/>
      <c r="U7031" s="61"/>
      <c r="V7031" s="61"/>
      <c r="AF7031" s="64"/>
    </row>
    <row r="7032" spans="1:33">
      <c r="A7032" s="37"/>
      <c r="C7032" s="59"/>
      <c r="E7032" s="60"/>
      <c r="F7032" s="60"/>
      <c r="G7032" s="60"/>
      <c r="H7032" s="38"/>
      <c r="U7032" s="61"/>
      <c r="V7032" s="61"/>
      <c r="AF7032" s="64"/>
      <c r="AG7032" s="69"/>
    </row>
    <row r="7033" spans="1:33">
      <c r="A7033" s="37"/>
      <c r="C7033" s="59"/>
      <c r="E7033" s="60"/>
      <c r="F7033" s="60"/>
      <c r="G7033" s="60"/>
      <c r="H7033" s="38"/>
      <c r="U7033" s="61"/>
      <c r="V7033" s="61"/>
      <c r="AF7033" s="64"/>
      <c r="AG7033" s="69"/>
    </row>
    <row r="7034" spans="1:33">
      <c r="A7034" s="37"/>
      <c r="C7034" s="59"/>
      <c r="E7034" s="60"/>
      <c r="F7034" s="60"/>
      <c r="G7034" s="60"/>
      <c r="H7034" s="38"/>
      <c r="U7034" s="61"/>
      <c r="V7034" s="61"/>
      <c r="AD7034" s="64"/>
      <c r="AE7034" s="64"/>
      <c r="AF7034" s="64"/>
      <c r="AG7034" s="69"/>
    </row>
    <row r="7035" spans="1:33">
      <c r="A7035" s="37"/>
      <c r="C7035" s="59"/>
      <c r="E7035" s="60"/>
      <c r="F7035" s="60"/>
      <c r="G7035" s="60"/>
      <c r="H7035" s="38"/>
      <c r="U7035" s="61"/>
      <c r="V7035" s="61"/>
      <c r="AD7035" s="64"/>
      <c r="AE7035" s="64"/>
      <c r="AF7035" s="64"/>
      <c r="AG7035" s="69"/>
    </row>
    <row r="7036" spans="1:33">
      <c r="A7036" s="37"/>
      <c r="C7036" s="59"/>
      <c r="E7036" s="60"/>
      <c r="F7036" s="60"/>
      <c r="G7036" s="60"/>
      <c r="H7036" s="38"/>
      <c r="U7036" s="61"/>
      <c r="V7036" s="61"/>
      <c r="AD7036" s="64"/>
      <c r="AE7036" s="64"/>
      <c r="AF7036" s="64"/>
      <c r="AG7036" s="69"/>
    </row>
    <row r="7037" spans="1:33">
      <c r="A7037" s="37"/>
      <c r="C7037" s="59"/>
      <c r="E7037" s="60"/>
      <c r="F7037" s="60"/>
      <c r="G7037" s="60"/>
      <c r="H7037" s="38"/>
      <c r="U7037" s="61"/>
      <c r="V7037" s="61"/>
      <c r="AF7037" s="64"/>
    </row>
    <row r="7038" spans="1:33">
      <c r="A7038" s="37"/>
      <c r="C7038" s="59"/>
      <c r="E7038" s="60"/>
      <c r="F7038" s="60"/>
      <c r="G7038" s="60"/>
      <c r="H7038" s="38"/>
      <c r="S7038" s="37"/>
      <c r="U7038" s="61"/>
      <c r="V7038" s="61"/>
      <c r="AF7038" s="64"/>
    </row>
    <row r="7039" spans="1:33">
      <c r="A7039" s="37"/>
      <c r="C7039" s="59"/>
      <c r="E7039" s="60"/>
      <c r="F7039" s="60"/>
      <c r="G7039" s="60"/>
      <c r="H7039" s="38"/>
      <c r="S7039" s="37"/>
      <c r="U7039" s="61"/>
      <c r="V7039" s="61"/>
      <c r="AF7039" s="64"/>
    </row>
    <row r="7040" spans="1:33">
      <c r="A7040" s="37"/>
      <c r="C7040" s="59"/>
      <c r="E7040" s="60"/>
      <c r="F7040" s="60"/>
      <c r="G7040" s="60"/>
      <c r="H7040" s="38"/>
      <c r="S7040" s="37"/>
      <c r="U7040" s="61"/>
      <c r="V7040" s="61"/>
      <c r="AF7040" s="64"/>
    </row>
    <row r="7041" spans="1:33">
      <c r="A7041" s="37"/>
      <c r="C7041" s="59"/>
      <c r="E7041" s="60"/>
      <c r="F7041" s="60"/>
      <c r="G7041" s="60"/>
      <c r="H7041" s="38"/>
      <c r="S7041" s="37"/>
      <c r="U7041" s="61"/>
      <c r="V7041" s="61"/>
      <c r="AD7041" s="64"/>
      <c r="AE7041" s="64"/>
      <c r="AF7041" s="64"/>
    </row>
    <row r="7042" spans="1:33">
      <c r="A7042" s="37"/>
      <c r="C7042" s="59"/>
      <c r="E7042" s="60"/>
      <c r="F7042" s="60"/>
      <c r="G7042" s="60"/>
      <c r="H7042" s="38"/>
      <c r="U7042" s="61"/>
      <c r="V7042" s="61"/>
      <c r="AF7042" s="64"/>
    </row>
    <row r="7043" spans="1:33">
      <c r="A7043" s="37"/>
      <c r="C7043" s="59"/>
      <c r="E7043" s="60"/>
      <c r="F7043" s="60"/>
      <c r="G7043" s="60"/>
      <c r="H7043" s="38"/>
      <c r="S7043" s="37"/>
      <c r="U7043" s="61"/>
      <c r="V7043" s="61"/>
      <c r="AF7043" s="64"/>
    </row>
    <row r="7044" spans="1:33">
      <c r="A7044" s="37"/>
      <c r="C7044" s="59"/>
      <c r="E7044" s="60"/>
      <c r="F7044" s="60"/>
      <c r="G7044" s="60"/>
      <c r="H7044" s="38"/>
      <c r="S7044" s="37"/>
      <c r="U7044" s="61"/>
      <c r="V7044" s="61"/>
      <c r="AF7044" s="64"/>
    </row>
    <row r="7045" spans="1:33">
      <c r="A7045" s="37"/>
      <c r="C7045" s="59"/>
      <c r="E7045" s="60"/>
      <c r="F7045" s="60"/>
      <c r="G7045" s="60"/>
      <c r="H7045" s="38"/>
      <c r="S7045" s="37"/>
      <c r="U7045" s="61"/>
      <c r="V7045" s="61"/>
      <c r="AF7045" s="64"/>
    </row>
    <row r="7046" spans="1:33">
      <c r="A7046" s="37"/>
      <c r="C7046" s="59"/>
      <c r="E7046" s="60"/>
      <c r="F7046" s="60"/>
      <c r="G7046" s="60"/>
      <c r="H7046" s="38"/>
      <c r="S7046" s="37"/>
      <c r="U7046" s="61"/>
      <c r="V7046" s="61"/>
      <c r="AF7046" s="64"/>
      <c r="AG7046" s="64"/>
    </row>
    <row r="7047" spans="1:33">
      <c r="A7047" s="37"/>
      <c r="C7047" s="59"/>
      <c r="E7047" s="60"/>
      <c r="F7047" s="60"/>
      <c r="G7047" s="60"/>
      <c r="H7047" s="38"/>
      <c r="S7047" s="37"/>
      <c r="U7047" s="61"/>
      <c r="V7047" s="61"/>
      <c r="AF7047" s="64"/>
    </row>
    <row r="7048" spans="1:33">
      <c r="A7048" s="37"/>
      <c r="C7048" s="59"/>
      <c r="E7048" s="60"/>
      <c r="F7048" s="60"/>
      <c r="G7048" s="60"/>
      <c r="H7048" s="38"/>
      <c r="S7048" s="37"/>
      <c r="U7048" s="61"/>
      <c r="V7048" s="61"/>
      <c r="AF7048" s="64"/>
    </row>
    <row r="7049" spans="1:33">
      <c r="A7049" s="37"/>
      <c r="C7049" s="59"/>
      <c r="E7049" s="60"/>
      <c r="F7049" s="60"/>
      <c r="G7049" s="60"/>
      <c r="H7049" s="38"/>
      <c r="S7049" s="37"/>
      <c r="U7049" s="61"/>
      <c r="V7049" s="61"/>
      <c r="AF7049" s="64"/>
    </row>
    <row r="7050" spans="1:33">
      <c r="A7050" s="37"/>
      <c r="C7050" s="59"/>
      <c r="E7050" s="60"/>
      <c r="F7050" s="60"/>
      <c r="G7050" s="60"/>
      <c r="H7050" s="38"/>
      <c r="S7050" s="37"/>
      <c r="U7050" s="61"/>
      <c r="V7050" s="61"/>
      <c r="AF7050" s="64"/>
    </row>
    <row r="7051" spans="1:33">
      <c r="A7051" s="37"/>
      <c r="C7051" s="59"/>
      <c r="E7051" s="60"/>
      <c r="F7051" s="60"/>
      <c r="G7051" s="60"/>
      <c r="H7051" s="38"/>
      <c r="S7051" s="37"/>
      <c r="U7051" s="61"/>
      <c r="V7051" s="61"/>
      <c r="AF7051" s="64"/>
    </row>
    <row r="7052" spans="1:33">
      <c r="A7052" s="37"/>
      <c r="C7052" s="59"/>
      <c r="E7052" s="60"/>
      <c r="F7052" s="60"/>
      <c r="G7052" s="60"/>
      <c r="H7052" s="38"/>
      <c r="S7052" s="37"/>
      <c r="U7052" s="61"/>
      <c r="V7052" s="61"/>
      <c r="AF7052" s="64"/>
    </row>
    <row r="7053" spans="1:33">
      <c r="A7053" s="37"/>
      <c r="C7053" s="59"/>
      <c r="E7053" s="60"/>
      <c r="F7053" s="60"/>
      <c r="G7053" s="60"/>
      <c r="H7053" s="38"/>
      <c r="S7053" s="37"/>
      <c r="U7053" s="61"/>
      <c r="V7053" s="61"/>
      <c r="AF7053" s="64"/>
    </row>
    <row r="7054" spans="1:33">
      <c r="A7054" s="37"/>
      <c r="C7054" s="59"/>
      <c r="E7054" s="60"/>
      <c r="F7054" s="60"/>
      <c r="G7054" s="60"/>
      <c r="H7054" s="38"/>
      <c r="S7054" s="37"/>
      <c r="U7054" s="61"/>
      <c r="V7054" s="61"/>
      <c r="AF7054" s="64"/>
    </row>
    <row r="7055" spans="1:33">
      <c r="A7055" s="37"/>
      <c r="C7055" s="59"/>
      <c r="E7055" s="60"/>
      <c r="F7055" s="60"/>
      <c r="G7055" s="60"/>
      <c r="H7055" s="38"/>
      <c r="S7055" s="37"/>
      <c r="U7055" s="61"/>
      <c r="V7055" s="61"/>
      <c r="AF7055" s="64"/>
    </row>
    <row r="7056" spans="1:33">
      <c r="A7056" s="37"/>
      <c r="C7056" s="59"/>
      <c r="E7056" s="60"/>
      <c r="F7056" s="60"/>
      <c r="G7056" s="60"/>
      <c r="H7056" s="38"/>
      <c r="S7056" s="37"/>
      <c r="U7056" s="61"/>
      <c r="V7056" s="61"/>
      <c r="AF7056" s="64"/>
    </row>
    <row r="7057" spans="1:33">
      <c r="A7057" s="37"/>
      <c r="C7057" s="59"/>
      <c r="E7057" s="60"/>
      <c r="F7057" s="60"/>
      <c r="G7057" s="60"/>
      <c r="H7057" s="38"/>
      <c r="S7057" s="37"/>
      <c r="U7057" s="61"/>
      <c r="V7057" s="61"/>
      <c r="AF7057" s="64"/>
    </row>
    <row r="7058" spans="1:33">
      <c r="A7058" s="37"/>
      <c r="C7058" s="59"/>
      <c r="E7058" s="60"/>
      <c r="F7058" s="60"/>
      <c r="G7058" s="60"/>
      <c r="H7058" s="38"/>
      <c r="S7058" s="37"/>
      <c r="U7058" s="61"/>
      <c r="V7058" s="61"/>
      <c r="AF7058" s="64"/>
    </row>
    <row r="7059" spans="1:33">
      <c r="A7059" s="37"/>
      <c r="C7059" s="59"/>
      <c r="E7059" s="60"/>
      <c r="F7059" s="60"/>
      <c r="G7059" s="60"/>
      <c r="H7059" s="38"/>
      <c r="S7059" s="37"/>
      <c r="U7059" s="61"/>
      <c r="V7059" s="61"/>
      <c r="AF7059" s="64"/>
    </row>
    <row r="7060" spans="1:33">
      <c r="A7060" s="37"/>
      <c r="C7060" s="59"/>
      <c r="E7060" s="60"/>
      <c r="F7060" s="60"/>
      <c r="G7060" s="60"/>
      <c r="H7060" s="38"/>
      <c r="S7060" s="37"/>
      <c r="U7060" s="61"/>
      <c r="V7060" s="61"/>
      <c r="AF7060" s="64"/>
    </row>
    <row r="7061" spans="1:33">
      <c r="A7061" s="37"/>
      <c r="C7061" s="59"/>
      <c r="E7061" s="60"/>
      <c r="F7061" s="60"/>
      <c r="G7061" s="60"/>
      <c r="H7061" s="38"/>
      <c r="S7061" s="37"/>
      <c r="U7061" s="61"/>
      <c r="V7061" s="61"/>
      <c r="AF7061" s="64"/>
    </row>
    <row r="7062" spans="1:33">
      <c r="A7062" s="37"/>
      <c r="C7062" s="59"/>
      <c r="E7062" s="60"/>
      <c r="F7062" s="60"/>
      <c r="G7062" s="60"/>
      <c r="H7062" s="38"/>
      <c r="S7062" s="37"/>
      <c r="U7062" s="61"/>
      <c r="V7062" s="61"/>
      <c r="AF7062" s="64"/>
    </row>
    <row r="7063" spans="1:33">
      <c r="A7063" s="37"/>
      <c r="C7063" s="59"/>
      <c r="E7063" s="60"/>
      <c r="F7063" s="60"/>
      <c r="G7063" s="60"/>
      <c r="H7063" s="38"/>
      <c r="S7063" s="37"/>
      <c r="U7063" s="61"/>
      <c r="V7063" s="61"/>
      <c r="AF7063" s="64"/>
    </row>
    <row r="7064" spans="1:33">
      <c r="A7064" s="37"/>
      <c r="C7064" s="59"/>
      <c r="E7064" s="60"/>
      <c r="F7064" s="60"/>
      <c r="G7064" s="60"/>
      <c r="H7064" s="38"/>
      <c r="S7064" s="37"/>
      <c r="U7064" s="61"/>
      <c r="V7064" s="61"/>
      <c r="AF7064" s="64"/>
    </row>
    <row r="7065" spans="1:33">
      <c r="A7065" s="37"/>
      <c r="C7065" s="59"/>
      <c r="E7065" s="60"/>
      <c r="F7065" s="60"/>
      <c r="G7065" s="60"/>
      <c r="H7065" s="38"/>
      <c r="S7065" s="37"/>
      <c r="U7065" s="61"/>
      <c r="V7065" s="61"/>
      <c r="AF7065" s="64"/>
    </row>
    <row r="7066" spans="1:33">
      <c r="A7066" s="37"/>
      <c r="C7066" s="59"/>
      <c r="E7066" s="60"/>
      <c r="F7066" s="60"/>
      <c r="G7066" s="60"/>
      <c r="H7066" s="38"/>
      <c r="S7066" s="37"/>
      <c r="U7066" s="61"/>
      <c r="V7066" s="61"/>
      <c r="AF7066" s="64"/>
    </row>
    <row r="7067" spans="1:33">
      <c r="A7067" s="37"/>
      <c r="C7067" s="59"/>
      <c r="E7067" s="60"/>
      <c r="F7067" s="60"/>
      <c r="G7067" s="60"/>
      <c r="H7067" s="38"/>
      <c r="S7067" s="37"/>
      <c r="U7067" s="61"/>
      <c r="V7067" s="61"/>
      <c r="AF7067" s="64"/>
    </row>
    <row r="7068" spans="1:33">
      <c r="A7068" s="37"/>
      <c r="C7068" s="59"/>
      <c r="E7068" s="60"/>
      <c r="F7068" s="60"/>
      <c r="G7068" s="60"/>
      <c r="H7068" s="38"/>
      <c r="U7068" s="61"/>
      <c r="V7068" s="61"/>
      <c r="AF7068" s="64"/>
    </row>
    <row r="7069" spans="1:33">
      <c r="A7069" s="37"/>
      <c r="C7069" s="59"/>
      <c r="E7069" s="60"/>
      <c r="F7069" s="60"/>
      <c r="G7069" s="60"/>
      <c r="H7069" s="38"/>
      <c r="U7069" s="61"/>
      <c r="V7069" s="61"/>
      <c r="AF7069" s="64"/>
    </row>
    <row r="7070" spans="1:33">
      <c r="A7070" s="58"/>
      <c r="C7070" s="59"/>
      <c r="E7070" s="60"/>
      <c r="F7070" s="60"/>
      <c r="G7070" s="60"/>
      <c r="H7070" s="38"/>
      <c r="U7070" s="61"/>
      <c r="V7070" s="61"/>
      <c r="AF7070" s="64"/>
    </row>
    <row r="7071" spans="1:33">
      <c r="A7071" s="58"/>
      <c r="C7071" s="59"/>
      <c r="E7071" s="60"/>
      <c r="F7071" s="60"/>
      <c r="G7071" s="60"/>
      <c r="H7071" s="38"/>
      <c r="U7071" s="61"/>
      <c r="V7071" s="61"/>
      <c r="AF7071" s="64"/>
    </row>
    <row r="7072" spans="1:33">
      <c r="A7072" s="58"/>
      <c r="C7072" s="59"/>
      <c r="E7072" s="60"/>
      <c r="F7072" s="60"/>
      <c r="G7072" s="60"/>
      <c r="H7072" s="38"/>
      <c r="U7072" s="61"/>
      <c r="V7072" s="61"/>
      <c r="AF7072" s="64"/>
      <c r="AG7072" s="69"/>
    </row>
    <row r="7073" spans="1:33">
      <c r="A7073" s="58"/>
      <c r="C7073" s="59"/>
      <c r="E7073" s="60"/>
      <c r="F7073" s="60"/>
      <c r="G7073" s="60"/>
      <c r="H7073" s="38"/>
      <c r="U7073" s="61"/>
      <c r="V7073" s="61"/>
      <c r="AF7073" s="64"/>
      <c r="AG7073" s="69"/>
    </row>
    <row r="7074" spans="1:33">
      <c r="A7074" s="58"/>
      <c r="C7074" s="59"/>
      <c r="E7074" s="60"/>
      <c r="F7074" s="60"/>
      <c r="G7074" s="60"/>
      <c r="H7074" s="38"/>
      <c r="U7074" s="61"/>
      <c r="V7074" s="61"/>
      <c r="AD7074" s="64"/>
      <c r="AE7074" s="64"/>
      <c r="AF7074" s="64"/>
      <c r="AG7074" s="69"/>
    </row>
    <row r="7075" spans="1:33">
      <c r="A7075" s="58"/>
      <c r="C7075" s="59"/>
      <c r="E7075" s="60"/>
      <c r="F7075" s="60"/>
      <c r="G7075" s="60"/>
      <c r="H7075" s="38"/>
      <c r="U7075" s="61"/>
      <c r="V7075" s="61"/>
      <c r="AF7075" s="64"/>
    </row>
    <row r="7076" spans="1:33">
      <c r="A7076" s="58"/>
      <c r="C7076" s="59"/>
      <c r="E7076" s="60"/>
      <c r="F7076" s="60"/>
      <c r="G7076" s="60"/>
      <c r="H7076" s="38"/>
      <c r="U7076" s="61"/>
      <c r="V7076" s="61"/>
      <c r="AF7076" s="64"/>
    </row>
    <row r="7077" spans="1:33">
      <c r="A7077" s="58"/>
      <c r="C7077" s="59"/>
      <c r="E7077" s="60"/>
      <c r="F7077" s="60"/>
      <c r="G7077" s="60"/>
      <c r="H7077" s="38"/>
      <c r="U7077" s="61"/>
      <c r="V7077" s="61"/>
      <c r="AF7077" s="64"/>
    </row>
    <row r="7078" spans="1:33">
      <c r="A7078" s="58"/>
      <c r="C7078" s="59"/>
      <c r="E7078" s="60"/>
      <c r="F7078" s="60"/>
      <c r="G7078" s="60"/>
      <c r="H7078" s="38"/>
      <c r="U7078" s="61"/>
      <c r="V7078" s="61"/>
      <c r="AF7078" s="64"/>
    </row>
    <row r="7079" spans="1:33">
      <c r="A7079" s="58"/>
      <c r="C7079" s="59"/>
      <c r="E7079" s="60"/>
      <c r="F7079" s="60"/>
      <c r="G7079" s="60"/>
      <c r="H7079" s="38"/>
      <c r="U7079" s="61"/>
      <c r="V7079" s="61"/>
      <c r="AF7079" s="64"/>
    </row>
    <row r="7080" spans="1:33">
      <c r="A7080" s="58"/>
      <c r="C7080" s="59"/>
      <c r="E7080" s="60"/>
      <c r="F7080" s="60"/>
      <c r="G7080" s="60"/>
      <c r="H7080" s="38"/>
      <c r="U7080" s="61"/>
      <c r="V7080" s="61"/>
      <c r="AF7080" s="64"/>
    </row>
    <row r="7081" spans="1:33">
      <c r="A7081" s="58"/>
      <c r="C7081" s="59"/>
      <c r="E7081" s="60"/>
      <c r="F7081" s="60"/>
      <c r="G7081" s="60"/>
      <c r="H7081" s="38"/>
      <c r="U7081" s="61"/>
      <c r="V7081" s="61"/>
      <c r="AF7081" s="64"/>
    </row>
    <row r="7082" spans="1:33">
      <c r="A7082" s="58"/>
      <c r="C7082" s="59"/>
      <c r="E7082" s="60"/>
      <c r="F7082" s="60"/>
      <c r="G7082" s="60"/>
      <c r="H7082" s="38"/>
      <c r="U7082" s="61"/>
      <c r="V7082" s="61"/>
      <c r="AF7082" s="64"/>
    </row>
    <row r="7083" spans="1:33">
      <c r="A7083" s="58"/>
      <c r="C7083" s="59"/>
      <c r="E7083" s="60"/>
      <c r="F7083" s="60"/>
      <c r="G7083" s="60"/>
      <c r="H7083" s="38"/>
      <c r="U7083" s="61"/>
      <c r="V7083" s="61"/>
      <c r="AF7083" s="64"/>
    </row>
    <row r="7084" spans="1:33">
      <c r="A7084" s="58"/>
      <c r="C7084" s="59"/>
      <c r="E7084" s="60"/>
      <c r="F7084" s="60"/>
      <c r="G7084" s="60"/>
      <c r="H7084" s="38"/>
      <c r="U7084" s="61"/>
      <c r="V7084" s="61"/>
      <c r="AF7084" s="64"/>
    </row>
    <row r="7085" spans="1:33">
      <c r="A7085" s="58"/>
      <c r="C7085" s="59"/>
      <c r="E7085" s="60"/>
      <c r="F7085" s="60"/>
      <c r="G7085" s="60"/>
      <c r="H7085" s="38"/>
      <c r="U7085" s="61"/>
      <c r="V7085" s="61"/>
      <c r="AF7085" s="64"/>
    </row>
    <row r="7086" spans="1:33">
      <c r="A7086" s="58"/>
      <c r="C7086" s="59"/>
      <c r="E7086" s="60"/>
      <c r="F7086" s="60"/>
      <c r="G7086" s="60"/>
      <c r="H7086" s="38"/>
      <c r="U7086" s="61"/>
      <c r="V7086" s="61"/>
      <c r="AF7086" s="64"/>
    </row>
    <row r="7087" spans="1:33">
      <c r="A7087" s="58"/>
      <c r="C7087" s="59"/>
      <c r="E7087" s="60"/>
      <c r="F7087" s="60"/>
      <c r="G7087" s="60"/>
      <c r="H7087" s="38"/>
      <c r="U7087" s="61"/>
      <c r="V7087" s="61"/>
      <c r="AF7087" s="64"/>
    </row>
    <row r="7088" spans="1:33">
      <c r="A7088" s="58"/>
      <c r="C7088" s="59"/>
      <c r="E7088" s="60"/>
      <c r="F7088" s="60"/>
      <c r="G7088" s="60"/>
      <c r="H7088" s="38"/>
      <c r="U7088" s="61"/>
      <c r="V7088" s="61"/>
      <c r="AF7088" s="64"/>
    </row>
    <row r="7089" spans="1:33">
      <c r="A7089" s="58"/>
      <c r="C7089" s="59"/>
      <c r="E7089" s="60"/>
      <c r="F7089" s="60"/>
      <c r="G7089" s="60"/>
      <c r="H7089" s="38"/>
      <c r="U7089" s="61"/>
      <c r="V7089" s="61"/>
      <c r="AF7089" s="64"/>
    </row>
    <row r="7090" spans="1:33">
      <c r="A7090" s="58"/>
      <c r="C7090" s="59"/>
      <c r="E7090" s="60"/>
      <c r="F7090" s="60"/>
      <c r="G7090" s="60"/>
      <c r="H7090" s="38"/>
      <c r="S7090" s="37"/>
      <c r="U7090" s="61"/>
      <c r="V7090" s="61"/>
      <c r="AF7090" s="64"/>
    </row>
    <row r="7091" spans="1:33">
      <c r="A7091" s="58"/>
      <c r="C7091" s="59"/>
      <c r="E7091" s="60"/>
      <c r="F7091" s="60"/>
      <c r="G7091" s="60"/>
      <c r="H7091" s="38"/>
      <c r="S7091" s="37"/>
      <c r="U7091" s="61"/>
      <c r="V7091" s="61"/>
      <c r="AF7091" s="64"/>
    </row>
    <row r="7092" spans="1:33">
      <c r="A7092" s="58"/>
      <c r="C7092" s="59"/>
      <c r="E7092" s="60"/>
      <c r="F7092" s="60"/>
      <c r="G7092" s="60"/>
      <c r="H7092" s="38"/>
      <c r="S7092" s="37"/>
      <c r="U7092" s="61"/>
      <c r="V7092" s="61"/>
      <c r="AF7092" s="64"/>
    </row>
    <row r="7093" spans="1:33">
      <c r="A7093" s="58"/>
      <c r="C7093" s="59"/>
      <c r="E7093" s="60"/>
      <c r="F7093" s="60"/>
      <c r="G7093" s="60"/>
      <c r="H7093" s="38"/>
      <c r="S7093" s="37"/>
      <c r="U7093" s="61"/>
      <c r="V7093" s="61"/>
      <c r="AD7093" s="64"/>
      <c r="AE7093" s="64"/>
      <c r="AF7093" s="64"/>
    </row>
    <row r="7094" spans="1:33">
      <c r="A7094" s="58"/>
      <c r="C7094" s="59"/>
      <c r="E7094" s="60"/>
      <c r="F7094" s="60"/>
      <c r="G7094" s="60"/>
      <c r="H7094" s="38"/>
      <c r="S7094" s="37"/>
      <c r="U7094" s="61"/>
      <c r="V7094" s="61"/>
      <c r="AF7094" s="64"/>
    </row>
    <row r="7095" spans="1:33">
      <c r="A7095" s="58"/>
      <c r="C7095" s="59"/>
      <c r="E7095" s="60"/>
      <c r="F7095" s="60"/>
      <c r="G7095" s="60"/>
      <c r="H7095" s="38"/>
      <c r="S7095" s="37"/>
      <c r="U7095" s="61"/>
      <c r="V7095" s="61"/>
      <c r="AF7095" s="64"/>
      <c r="AG7095" s="69"/>
    </row>
    <row r="7096" spans="1:33">
      <c r="A7096" s="58"/>
      <c r="C7096" s="59"/>
      <c r="E7096" s="60"/>
      <c r="F7096" s="60"/>
      <c r="G7096" s="60"/>
      <c r="H7096" s="38"/>
      <c r="S7096" s="37"/>
      <c r="U7096" s="61"/>
      <c r="V7096" s="61"/>
      <c r="AF7096" s="64"/>
      <c r="AG7096" s="69"/>
    </row>
    <row r="7097" spans="1:33">
      <c r="A7097" s="58"/>
      <c r="C7097" s="59"/>
      <c r="E7097" s="60"/>
      <c r="F7097" s="60"/>
      <c r="G7097" s="60"/>
      <c r="H7097" s="38"/>
      <c r="S7097" s="37"/>
      <c r="U7097" s="61"/>
      <c r="V7097" s="61"/>
      <c r="AF7097" s="64"/>
      <c r="AG7097" s="69"/>
    </row>
    <row r="7098" spans="1:33">
      <c r="A7098" s="58"/>
      <c r="C7098" s="59"/>
      <c r="E7098" s="60"/>
      <c r="F7098" s="60"/>
      <c r="G7098" s="60"/>
      <c r="H7098" s="38"/>
      <c r="S7098" s="37"/>
      <c r="U7098" s="61"/>
      <c r="V7098" s="61"/>
      <c r="AF7098" s="64"/>
      <c r="AG7098" s="69"/>
    </row>
    <row r="7099" spans="1:33">
      <c r="A7099" s="58"/>
      <c r="C7099" s="59"/>
      <c r="E7099" s="60"/>
      <c r="F7099" s="60"/>
      <c r="G7099" s="60"/>
      <c r="H7099" s="38"/>
      <c r="S7099" s="37"/>
      <c r="U7099" s="61"/>
      <c r="V7099" s="61"/>
      <c r="AD7099" s="64"/>
      <c r="AE7099" s="64"/>
      <c r="AF7099" s="64"/>
      <c r="AG7099" s="69"/>
    </row>
    <row r="7100" spans="1:33">
      <c r="A7100" s="58"/>
      <c r="C7100" s="59"/>
      <c r="E7100" s="60"/>
      <c r="F7100" s="60"/>
      <c r="G7100" s="60"/>
      <c r="H7100" s="38"/>
      <c r="S7100" s="37"/>
      <c r="U7100" s="61"/>
      <c r="V7100" s="61"/>
      <c r="AF7100" s="64"/>
    </row>
    <row r="7101" spans="1:33">
      <c r="A7101" s="58"/>
      <c r="C7101" s="59"/>
      <c r="E7101" s="60"/>
      <c r="F7101" s="60"/>
      <c r="G7101" s="60"/>
      <c r="H7101" s="38"/>
      <c r="S7101" s="37"/>
      <c r="U7101" s="61"/>
      <c r="V7101" s="61"/>
      <c r="AF7101" s="64"/>
    </row>
    <row r="7102" spans="1:33">
      <c r="A7102" s="58"/>
      <c r="C7102" s="59"/>
      <c r="E7102" s="60"/>
      <c r="F7102" s="60"/>
      <c r="G7102" s="60"/>
      <c r="H7102" s="38"/>
      <c r="S7102" s="37"/>
      <c r="U7102" s="61"/>
      <c r="V7102" s="61"/>
      <c r="AF7102" s="64"/>
    </row>
    <row r="7103" spans="1:33">
      <c r="A7103" s="58"/>
      <c r="C7103" s="59"/>
      <c r="E7103" s="60"/>
      <c r="F7103" s="60"/>
      <c r="G7103" s="60"/>
      <c r="H7103" s="38"/>
      <c r="S7103" s="37"/>
      <c r="U7103" s="61"/>
      <c r="V7103" s="61"/>
      <c r="AF7103" s="64"/>
    </row>
    <row r="7104" spans="1:33">
      <c r="A7104" s="58"/>
      <c r="C7104" s="59"/>
      <c r="E7104" s="60"/>
      <c r="F7104" s="60"/>
      <c r="G7104" s="60"/>
      <c r="H7104" s="38"/>
      <c r="S7104" s="37"/>
      <c r="U7104" s="61"/>
      <c r="V7104" s="61"/>
      <c r="AF7104" s="64"/>
    </row>
    <row r="7105" spans="1:33">
      <c r="A7105" s="58"/>
      <c r="C7105" s="59"/>
      <c r="E7105" s="60"/>
      <c r="F7105" s="60"/>
      <c r="G7105" s="60"/>
      <c r="H7105" s="38"/>
      <c r="U7105" s="61"/>
      <c r="V7105" s="61"/>
      <c r="AF7105" s="64"/>
    </row>
    <row r="7106" spans="1:33">
      <c r="A7106" s="58"/>
      <c r="C7106" s="59"/>
      <c r="E7106" s="60"/>
      <c r="F7106" s="60"/>
      <c r="G7106" s="60"/>
      <c r="H7106" s="38"/>
      <c r="U7106" s="61"/>
      <c r="V7106" s="61"/>
      <c r="AF7106" s="64"/>
    </row>
    <row r="7107" spans="1:33">
      <c r="A7107" s="58"/>
      <c r="C7107" s="59"/>
      <c r="E7107" s="60"/>
      <c r="F7107" s="60"/>
      <c r="G7107" s="60"/>
      <c r="H7107" s="38"/>
      <c r="U7107" s="61"/>
      <c r="V7107" s="61"/>
      <c r="AF7107" s="64"/>
    </row>
    <row r="7108" spans="1:33">
      <c r="A7108" s="58"/>
      <c r="C7108" s="59"/>
      <c r="E7108" s="60"/>
      <c r="F7108" s="60"/>
      <c r="G7108" s="60"/>
      <c r="H7108" s="38"/>
      <c r="S7108" s="37"/>
      <c r="U7108" s="61"/>
      <c r="V7108" s="61"/>
      <c r="AF7108" s="64"/>
    </row>
    <row r="7109" spans="1:33">
      <c r="A7109" s="58"/>
      <c r="C7109" s="59"/>
      <c r="E7109" s="60"/>
      <c r="F7109" s="60"/>
      <c r="G7109" s="60"/>
      <c r="H7109" s="38"/>
      <c r="S7109" s="37"/>
      <c r="U7109" s="61"/>
      <c r="V7109" s="61"/>
      <c r="AF7109" s="64"/>
      <c r="AG7109" s="64"/>
    </row>
    <row r="7110" spans="1:33">
      <c r="A7110" s="58"/>
      <c r="C7110" s="59"/>
      <c r="E7110" s="60"/>
      <c r="F7110" s="60"/>
      <c r="G7110" s="60"/>
      <c r="H7110" s="38"/>
      <c r="S7110" s="37"/>
      <c r="U7110" s="61"/>
      <c r="V7110" s="61"/>
      <c r="AF7110" s="64"/>
      <c r="AG7110" s="64"/>
    </row>
    <row r="7111" spans="1:33">
      <c r="A7111" s="58"/>
      <c r="C7111" s="59"/>
      <c r="E7111" s="60"/>
      <c r="F7111" s="60"/>
      <c r="G7111" s="60"/>
      <c r="H7111" s="38"/>
      <c r="S7111" s="37"/>
      <c r="U7111" s="61"/>
      <c r="V7111" s="61"/>
      <c r="AF7111" s="64"/>
      <c r="AG7111" s="64"/>
    </row>
    <row r="7112" spans="1:33">
      <c r="A7112" s="58"/>
      <c r="C7112" s="59"/>
      <c r="E7112" s="60"/>
      <c r="F7112" s="60"/>
      <c r="G7112" s="60"/>
      <c r="H7112" s="38"/>
      <c r="S7112" s="37"/>
      <c r="U7112" s="61"/>
      <c r="V7112" s="61"/>
      <c r="AF7112" s="64"/>
    </row>
    <row r="7113" spans="1:33">
      <c r="A7113" s="58"/>
      <c r="C7113" s="59"/>
      <c r="E7113" s="60"/>
      <c r="F7113" s="60"/>
      <c r="G7113" s="60"/>
      <c r="H7113" s="38"/>
      <c r="S7113" s="37"/>
      <c r="U7113" s="61"/>
      <c r="V7113" s="61"/>
      <c r="AD7113" s="64"/>
      <c r="AE7113" s="64"/>
      <c r="AF7113" s="64"/>
    </row>
    <row r="7114" spans="1:33">
      <c r="A7114" s="58"/>
      <c r="C7114" s="59"/>
      <c r="E7114" s="60"/>
      <c r="F7114" s="60"/>
      <c r="G7114" s="60"/>
      <c r="H7114" s="38"/>
      <c r="S7114" s="37"/>
      <c r="U7114" s="61"/>
      <c r="V7114" s="61"/>
      <c r="AF7114" s="64"/>
    </row>
    <row r="7115" spans="1:33">
      <c r="A7115" s="58"/>
      <c r="C7115" s="59"/>
      <c r="E7115" s="60"/>
      <c r="F7115" s="60"/>
      <c r="G7115" s="60"/>
      <c r="H7115" s="38"/>
      <c r="S7115" s="37"/>
      <c r="U7115" s="61"/>
      <c r="V7115" s="61"/>
      <c r="AF7115" s="64"/>
    </row>
    <row r="7116" spans="1:33">
      <c r="A7116" s="58"/>
      <c r="C7116" s="59"/>
      <c r="E7116" s="60"/>
      <c r="F7116" s="60"/>
      <c r="G7116" s="60"/>
      <c r="H7116" s="38"/>
      <c r="S7116" s="37"/>
      <c r="U7116" s="61"/>
      <c r="V7116" s="61"/>
      <c r="AF7116" s="64"/>
    </row>
    <row r="7117" spans="1:33">
      <c r="A7117" s="58"/>
      <c r="C7117" s="59"/>
      <c r="E7117" s="60"/>
      <c r="F7117" s="60"/>
      <c r="G7117" s="60"/>
      <c r="H7117" s="38"/>
      <c r="S7117" s="37"/>
      <c r="U7117" s="61"/>
      <c r="V7117" s="61"/>
      <c r="AF7117" s="64"/>
    </row>
    <row r="7118" spans="1:33">
      <c r="A7118" s="58"/>
      <c r="C7118" s="59"/>
      <c r="E7118" s="60"/>
      <c r="F7118" s="60"/>
      <c r="G7118" s="60"/>
      <c r="H7118" s="38"/>
      <c r="S7118" s="37"/>
      <c r="U7118" s="61"/>
      <c r="V7118" s="61"/>
      <c r="AF7118" s="64"/>
    </row>
    <row r="7119" spans="1:33">
      <c r="A7119" s="58"/>
      <c r="C7119" s="59"/>
      <c r="E7119" s="60"/>
      <c r="F7119" s="60"/>
      <c r="G7119" s="60"/>
      <c r="H7119" s="38"/>
      <c r="S7119" s="37"/>
      <c r="U7119" s="61"/>
      <c r="V7119" s="61"/>
      <c r="AF7119" s="64"/>
    </row>
    <row r="7120" spans="1:33">
      <c r="A7120" s="58"/>
      <c r="C7120" s="59"/>
      <c r="E7120" s="60"/>
      <c r="F7120" s="60"/>
      <c r="G7120" s="60"/>
      <c r="H7120" s="38"/>
      <c r="S7120" s="37"/>
      <c r="U7120" s="61"/>
      <c r="V7120" s="61"/>
      <c r="AF7120" s="64"/>
    </row>
    <row r="7121" spans="1:32">
      <c r="A7121" s="58"/>
      <c r="C7121" s="59"/>
      <c r="E7121" s="60"/>
      <c r="F7121" s="60"/>
      <c r="G7121" s="60"/>
      <c r="H7121" s="38"/>
      <c r="S7121" s="37"/>
      <c r="U7121" s="61"/>
      <c r="V7121" s="61"/>
      <c r="AF7121" s="64"/>
    </row>
    <row r="7122" spans="1:32">
      <c r="A7122" s="58"/>
      <c r="C7122" s="59"/>
      <c r="E7122" s="60"/>
      <c r="F7122" s="60"/>
      <c r="G7122" s="60"/>
      <c r="H7122" s="38"/>
      <c r="S7122" s="37"/>
      <c r="U7122" s="61"/>
      <c r="V7122" s="61"/>
      <c r="AF7122" s="64"/>
    </row>
    <row r="7123" spans="1:32">
      <c r="A7123" s="58"/>
      <c r="C7123" s="59"/>
      <c r="E7123" s="60"/>
      <c r="F7123" s="60"/>
      <c r="G7123" s="60"/>
      <c r="H7123" s="38"/>
      <c r="S7123" s="37"/>
      <c r="U7123" s="61"/>
      <c r="V7123" s="61"/>
      <c r="AF7123" s="64"/>
    </row>
    <row r="7124" spans="1:32">
      <c r="A7124" s="58"/>
      <c r="C7124" s="59"/>
      <c r="E7124" s="60"/>
      <c r="F7124" s="60"/>
      <c r="G7124" s="60"/>
      <c r="H7124" s="38"/>
      <c r="U7124" s="61"/>
      <c r="V7124" s="61"/>
      <c r="AF7124" s="64"/>
    </row>
    <row r="7125" spans="1:32">
      <c r="A7125" s="58"/>
      <c r="C7125" s="59"/>
      <c r="E7125" s="60"/>
      <c r="F7125" s="60"/>
      <c r="G7125" s="60"/>
      <c r="H7125" s="38"/>
      <c r="U7125" s="61"/>
      <c r="V7125" s="61"/>
      <c r="AF7125" s="64"/>
    </row>
    <row r="7126" spans="1:32">
      <c r="A7126" s="58"/>
      <c r="C7126" s="59"/>
      <c r="E7126" s="60"/>
      <c r="F7126" s="60"/>
      <c r="G7126" s="60"/>
      <c r="H7126" s="38"/>
      <c r="U7126" s="61"/>
      <c r="V7126" s="61"/>
      <c r="AF7126" s="64"/>
    </row>
    <row r="7127" spans="1:32">
      <c r="A7127" s="58"/>
      <c r="C7127" s="59"/>
      <c r="E7127" s="60"/>
      <c r="F7127" s="60"/>
      <c r="G7127" s="60"/>
      <c r="H7127" s="38"/>
      <c r="S7127" s="37"/>
      <c r="U7127" s="61"/>
      <c r="V7127" s="61"/>
      <c r="AF7127" s="64"/>
    </row>
    <row r="7128" spans="1:32">
      <c r="A7128" s="58"/>
      <c r="C7128" s="59"/>
      <c r="E7128" s="60"/>
      <c r="F7128" s="60"/>
      <c r="G7128" s="60"/>
      <c r="H7128" s="38"/>
      <c r="S7128" s="37"/>
      <c r="U7128" s="61"/>
      <c r="V7128" s="61"/>
      <c r="AF7128" s="64"/>
    </row>
    <row r="7129" spans="1:32">
      <c r="A7129" s="58"/>
      <c r="C7129" s="59"/>
      <c r="E7129" s="60"/>
      <c r="F7129" s="60"/>
      <c r="G7129" s="60"/>
      <c r="H7129" s="38"/>
      <c r="S7129" s="37"/>
      <c r="U7129" s="61"/>
      <c r="V7129" s="61"/>
      <c r="AF7129" s="64"/>
    </row>
    <row r="7130" spans="1:32">
      <c r="A7130" s="58"/>
      <c r="C7130" s="59"/>
      <c r="E7130" s="60"/>
      <c r="F7130" s="60"/>
      <c r="G7130" s="60"/>
      <c r="H7130" s="38"/>
      <c r="S7130" s="37"/>
      <c r="U7130" s="61"/>
      <c r="V7130" s="61"/>
      <c r="AF7130" s="64"/>
    </row>
    <row r="7131" spans="1:32">
      <c r="A7131" s="58"/>
      <c r="C7131" s="59"/>
      <c r="E7131" s="60"/>
      <c r="F7131" s="60"/>
      <c r="G7131" s="60"/>
      <c r="H7131" s="38"/>
      <c r="S7131" s="37"/>
      <c r="U7131" s="61"/>
      <c r="V7131" s="61"/>
      <c r="AF7131" s="64"/>
    </row>
    <row r="7132" spans="1:32">
      <c r="A7132" s="58"/>
      <c r="C7132" s="59"/>
      <c r="E7132" s="60"/>
      <c r="F7132" s="60"/>
      <c r="G7132" s="60"/>
      <c r="H7132" s="38"/>
      <c r="S7132" s="37"/>
      <c r="U7132" s="61"/>
      <c r="V7132" s="61"/>
      <c r="AF7132" s="64"/>
    </row>
    <row r="7133" spans="1:32">
      <c r="A7133" s="58"/>
      <c r="C7133" s="59"/>
      <c r="E7133" s="60"/>
      <c r="F7133" s="60"/>
      <c r="G7133" s="60"/>
      <c r="H7133" s="38"/>
      <c r="S7133" s="37"/>
      <c r="U7133" s="61"/>
      <c r="V7133" s="61"/>
      <c r="AF7133" s="64"/>
    </row>
    <row r="7134" spans="1:32">
      <c r="A7134" s="58"/>
      <c r="C7134" s="59"/>
      <c r="E7134" s="60"/>
      <c r="F7134" s="60"/>
      <c r="G7134" s="60"/>
      <c r="H7134" s="38"/>
      <c r="S7134" s="37"/>
      <c r="U7134" s="61"/>
      <c r="V7134" s="61"/>
      <c r="AF7134" s="64"/>
    </row>
    <row r="7135" spans="1:32">
      <c r="A7135" s="58"/>
      <c r="C7135" s="59"/>
      <c r="E7135" s="60"/>
      <c r="F7135" s="60"/>
      <c r="G7135" s="60"/>
      <c r="H7135" s="38"/>
      <c r="S7135" s="37"/>
      <c r="U7135" s="61"/>
      <c r="V7135" s="61"/>
      <c r="AF7135" s="64"/>
    </row>
    <row r="7136" spans="1:32">
      <c r="A7136" s="58"/>
      <c r="C7136" s="59"/>
      <c r="E7136" s="60"/>
      <c r="F7136" s="60"/>
      <c r="G7136" s="60"/>
      <c r="H7136" s="38"/>
      <c r="S7136" s="37"/>
      <c r="U7136" s="61"/>
      <c r="V7136" s="61"/>
      <c r="AF7136" s="64"/>
    </row>
    <row r="7137" spans="1:33">
      <c r="A7137" s="58"/>
      <c r="C7137" s="59"/>
      <c r="E7137" s="60"/>
      <c r="F7137" s="60"/>
      <c r="G7137" s="60"/>
      <c r="H7137" s="38"/>
      <c r="U7137" s="61"/>
      <c r="V7137" s="61"/>
      <c r="AF7137" s="64"/>
    </row>
    <row r="7138" spans="1:33">
      <c r="A7138" s="58"/>
      <c r="C7138" s="59"/>
      <c r="E7138" s="60"/>
      <c r="F7138" s="60"/>
      <c r="G7138" s="60"/>
      <c r="H7138" s="38"/>
      <c r="U7138" s="61"/>
      <c r="V7138" s="61"/>
      <c r="AF7138" s="64"/>
    </row>
    <row r="7139" spans="1:33">
      <c r="A7139" s="37"/>
      <c r="C7139" s="59"/>
      <c r="E7139" s="60"/>
      <c r="F7139" s="60"/>
      <c r="G7139" s="60"/>
      <c r="H7139" s="38"/>
      <c r="U7139" s="61"/>
      <c r="V7139" s="61"/>
      <c r="AF7139" s="64"/>
    </row>
    <row r="7140" spans="1:33">
      <c r="A7140" s="37"/>
      <c r="C7140" s="59"/>
      <c r="E7140" s="60"/>
      <c r="F7140" s="60"/>
      <c r="G7140" s="60"/>
      <c r="H7140" s="38"/>
      <c r="U7140" s="61"/>
      <c r="V7140" s="61"/>
      <c r="AF7140" s="64"/>
    </row>
    <row r="7141" spans="1:33">
      <c r="A7141" s="37"/>
      <c r="C7141" s="59"/>
      <c r="E7141" s="60"/>
      <c r="F7141" s="60"/>
      <c r="G7141" s="60"/>
      <c r="H7141" s="38"/>
      <c r="U7141" s="23"/>
      <c r="V7141" s="23"/>
      <c r="AF7141" s="64"/>
    </row>
    <row r="7142" spans="1:33">
      <c r="A7142" s="37"/>
      <c r="C7142" s="59"/>
      <c r="E7142" s="60"/>
      <c r="F7142" s="60"/>
      <c r="G7142" s="60"/>
      <c r="H7142" s="38"/>
      <c r="U7142" s="23"/>
      <c r="V7142" s="23"/>
      <c r="AD7142" s="64"/>
      <c r="AE7142" s="64"/>
      <c r="AF7142" s="64"/>
    </row>
    <row r="7143" spans="1:33">
      <c r="A7143" s="37"/>
      <c r="C7143" s="59"/>
      <c r="E7143" s="60"/>
      <c r="F7143" s="60"/>
      <c r="G7143" s="60"/>
      <c r="H7143" s="38"/>
      <c r="U7143" s="23"/>
      <c r="V7143" s="23"/>
      <c r="AF7143" s="64"/>
      <c r="AG7143" s="69"/>
    </row>
    <row r="7144" spans="1:33">
      <c r="A7144" s="37"/>
      <c r="C7144" s="59"/>
      <c r="E7144" s="60"/>
      <c r="F7144" s="60"/>
      <c r="G7144" s="60"/>
      <c r="H7144" s="38"/>
      <c r="U7144" s="23"/>
      <c r="V7144" s="23"/>
      <c r="AF7144" s="64"/>
      <c r="AG7144" s="69"/>
    </row>
    <row r="7145" spans="1:33">
      <c r="A7145" s="37"/>
      <c r="C7145" s="59"/>
      <c r="E7145" s="60"/>
      <c r="F7145" s="60"/>
      <c r="G7145" s="60"/>
      <c r="H7145" s="38"/>
      <c r="U7145" s="23"/>
      <c r="V7145" s="23"/>
      <c r="AF7145" s="64"/>
      <c r="AG7145" s="69"/>
    </row>
    <row r="7146" spans="1:33">
      <c r="A7146" s="37"/>
      <c r="C7146" s="59"/>
      <c r="E7146" s="60"/>
      <c r="F7146" s="60"/>
      <c r="G7146" s="60"/>
      <c r="H7146" s="38"/>
      <c r="U7146" s="23"/>
      <c r="V7146" s="23"/>
      <c r="AF7146" s="64"/>
      <c r="AG7146" s="69"/>
    </row>
    <row r="7147" spans="1:33">
      <c r="A7147" s="37"/>
      <c r="C7147" s="59"/>
      <c r="E7147" s="60"/>
      <c r="F7147" s="60"/>
      <c r="G7147" s="60"/>
      <c r="H7147" s="38"/>
      <c r="U7147" s="23"/>
      <c r="V7147" s="23"/>
      <c r="AF7147" s="64"/>
      <c r="AG7147" s="69"/>
    </row>
    <row r="7148" spans="1:33">
      <c r="A7148" s="37"/>
      <c r="C7148" s="59"/>
      <c r="E7148" s="60"/>
      <c r="F7148" s="60"/>
      <c r="G7148" s="60"/>
      <c r="H7148" s="38"/>
      <c r="U7148" s="23"/>
      <c r="V7148" s="23"/>
      <c r="AF7148" s="64"/>
      <c r="AG7148" s="69"/>
    </row>
    <row r="7149" spans="1:33">
      <c r="A7149" s="37"/>
      <c r="C7149" s="59"/>
      <c r="E7149" s="60"/>
      <c r="F7149" s="60"/>
      <c r="G7149" s="60"/>
      <c r="H7149" s="38"/>
      <c r="U7149" s="23"/>
      <c r="V7149" s="23"/>
      <c r="AF7149" s="64"/>
    </row>
    <row r="7150" spans="1:33">
      <c r="A7150" s="37"/>
      <c r="C7150" s="59"/>
      <c r="E7150" s="60"/>
      <c r="F7150" s="60"/>
      <c r="G7150" s="60"/>
      <c r="H7150" s="38"/>
      <c r="U7150" s="23"/>
      <c r="V7150" s="23"/>
      <c r="AF7150" s="64"/>
    </row>
    <row r="7151" spans="1:33">
      <c r="A7151" s="37"/>
      <c r="C7151" s="59"/>
      <c r="E7151" s="60"/>
      <c r="F7151" s="60"/>
      <c r="G7151" s="60"/>
      <c r="H7151" s="38"/>
      <c r="U7151" s="23"/>
      <c r="V7151" s="23"/>
      <c r="AF7151" s="64"/>
    </row>
    <row r="7152" spans="1:33">
      <c r="A7152" s="37"/>
      <c r="C7152" s="59"/>
      <c r="E7152" s="60"/>
      <c r="F7152" s="60"/>
      <c r="G7152" s="60"/>
      <c r="H7152" s="38"/>
      <c r="U7152" s="61"/>
      <c r="V7152" s="61"/>
      <c r="AF7152" s="64"/>
    </row>
    <row r="7153" spans="1:33">
      <c r="A7153" s="37"/>
      <c r="C7153" s="59"/>
      <c r="E7153" s="60"/>
      <c r="F7153" s="60"/>
      <c r="G7153" s="60"/>
      <c r="H7153" s="38"/>
      <c r="U7153" s="61"/>
      <c r="V7153" s="61"/>
      <c r="AF7153" s="64"/>
    </row>
    <row r="7154" spans="1:33">
      <c r="A7154" s="37"/>
      <c r="C7154" s="59"/>
      <c r="E7154" s="60"/>
      <c r="F7154" s="60"/>
      <c r="G7154" s="60"/>
      <c r="H7154" s="38"/>
      <c r="U7154" s="61"/>
      <c r="V7154" s="61"/>
      <c r="AF7154" s="64"/>
      <c r="AG7154" s="69"/>
    </row>
    <row r="7155" spans="1:33">
      <c r="A7155" s="37"/>
      <c r="C7155" s="59"/>
      <c r="E7155" s="60"/>
      <c r="F7155" s="60"/>
      <c r="G7155" s="60"/>
      <c r="H7155" s="38"/>
      <c r="U7155" s="61"/>
      <c r="V7155" s="61"/>
      <c r="AF7155" s="64"/>
      <c r="AG7155" s="69"/>
    </row>
    <row r="7156" spans="1:33">
      <c r="A7156" s="37"/>
      <c r="C7156" s="59"/>
      <c r="E7156" s="60"/>
      <c r="F7156" s="60"/>
      <c r="G7156" s="60"/>
      <c r="H7156" s="38"/>
      <c r="S7156" s="37"/>
      <c r="U7156" s="61"/>
      <c r="V7156" s="61"/>
      <c r="AF7156" s="64"/>
      <c r="AG7156" s="69"/>
    </row>
    <row r="7157" spans="1:33">
      <c r="A7157" s="37"/>
      <c r="C7157" s="59"/>
      <c r="E7157" s="60"/>
      <c r="F7157" s="60"/>
      <c r="G7157" s="60"/>
      <c r="H7157" s="38"/>
      <c r="U7157" s="61"/>
      <c r="V7157" s="61"/>
      <c r="AF7157" s="64"/>
      <c r="AG7157" s="69"/>
    </row>
    <row r="7158" spans="1:33">
      <c r="A7158" s="37"/>
      <c r="C7158" s="59"/>
      <c r="E7158" s="60"/>
      <c r="F7158" s="60"/>
      <c r="G7158" s="60"/>
      <c r="H7158" s="38"/>
      <c r="S7158" s="37"/>
      <c r="U7158" s="61"/>
      <c r="V7158" s="61"/>
      <c r="AF7158" s="64"/>
      <c r="AG7158" s="70"/>
    </row>
    <row r="7159" spans="1:33">
      <c r="A7159" s="37"/>
      <c r="C7159" s="59"/>
      <c r="E7159" s="60"/>
      <c r="F7159" s="60"/>
      <c r="G7159" s="60"/>
      <c r="H7159" s="38"/>
      <c r="S7159" s="37"/>
      <c r="U7159" s="61"/>
      <c r="V7159" s="61"/>
      <c r="AF7159" s="64"/>
      <c r="AG7159" s="69"/>
    </row>
    <row r="7160" spans="1:33">
      <c r="A7160" s="37"/>
      <c r="C7160" s="59"/>
      <c r="E7160" s="60"/>
      <c r="F7160" s="60"/>
      <c r="G7160" s="60"/>
      <c r="H7160" s="38"/>
      <c r="S7160" s="37"/>
      <c r="U7160" s="61"/>
      <c r="V7160" s="61"/>
      <c r="AF7160" s="64"/>
    </row>
    <row r="7161" spans="1:33">
      <c r="A7161" s="37"/>
      <c r="C7161" s="59"/>
      <c r="E7161" s="60"/>
      <c r="F7161" s="60"/>
      <c r="G7161" s="60"/>
      <c r="H7161" s="38"/>
      <c r="S7161" s="37"/>
      <c r="U7161" s="61"/>
      <c r="V7161" s="61"/>
      <c r="AD7161" s="64"/>
      <c r="AE7161" s="64"/>
      <c r="AF7161" s="64"/>
      <c r="AG7161" s="69"/>
    </row>
    <row r="7162" spans="1:33">
      <c r="A7162" s="37"/>
      <c r="C7162" s="59"/>
      <c r="E7162" s="60"/>
      <c r="F7162" s="60"/>
      <c r="G7162" s="60"/>
      <c r="H7162" s="38"/>
      <c r="S7162" s="37"/>
      <c r="U7162" s="61"/>
      <c r="V7162" s="61"/>
      <c r="AF7162" s="64"/>
    </row>
    <row r="7163" spans="1:33">
      <c r="A7163" s="37"/>
      <c r="C7163" s="59"/>
      <c r="E7163" s="60"/>
      <c r="F7163" s="60"/>
      <c r="G7163" s="60"/>
      <c r="H7163" s="38"/>
      <c r="S7163" s="37"/>
      <c r="U7163" s="61"/>
      <c r="V7163" s="61"/>
      <c r="AF7163" s="64"/>
    </row>
    <row r="7164" spans="1:33">
      <c r="A7164" s="37"/>
      <c r="C7164" s="59"/>
      <c r="E7164" s="60"/>
      <c r="F7164" s="60"/>
      <c r="G7164" s="60"/>
      <c r="H7164" s="38"/>
      <c r="S7164" s="37"/>
      <c r="U7164" s="61"/>
      <c r="V7164" s="61"/>
      <c r="AF7164" s="64"/>
    </row>
    <row r="7165" spans="1:33">
      <c r="A7165" s="37"/>
      <c r="C7165" s="59"/>
      <c r="E7165" s="60"/>
      <c r="F7165" s="60"/>
      <c r="G7165" s="60"/>
      <c r="H7165" s="38"/>
      <c r="S7165" s="37"/>
      <c r="U7165" s="61"/>
      <c r="V7165" s="61"/>
      <c r="AF7165" s="64"/>
    </row>
    <row r="7166" spans="1:33">
      <c r="A7166" s="37"/>
      <c r="C7166" s="59"/>
      <c r="E7166" s="60"/>
      <c r="F7166" s="60"/>
      <c r="G7166" s="60"/>
      <c r="H7166" s="38"/>
      <c r="U7166" s="61"/>
      <c r="V7166" s="61"/>
      <c r="AF7166" s="64"/>
    </row>
    <row r="7167" spans="1:33">
      <c r="A7167" s="37"/>
      <c r="C7167" s="59"/>
      <c r="E7167" s="60"/>
      <c r="F7167" s="60"/>
      <c r="G7167" s="60"/>
      <c r="H7167" s="38"/>
      <c r="U7167" s="61"/>
      <c r="V7167" s="61"/>
      <c r="AF7167" s="64"/>
    </row>
    <row r="7168" spans="1:33">
      <c r="A7168" s="37"/>
      <c r="C7168" s="59"/>
      <c r="E7168" s="60"/>
      <c r="F7168" s="60"/>
      <c r="G7168" s="60"/>
      <c r="H7168" s="38"/>
      <c r="U7168" s="61"/>
      <c r="V7168" s="61"/>
      <c r="AF7168" s="64"/>
    </row>
    <row r="7169" spans="1:33">
      <c r="A7169" s="37"/>
      <c r="C7169" s="59"/>
      <c r="E7169" s="60"/>
      <c r="F7169" s="60"/>
      <c r="G7169" s="60"/>
      <c r="H7169" s="38"/>
      <c r="U7169" s="61"/>
      <c r="V7169" s="61"/>
      <c r="AF7169" s="64"/>
    </row>
    <row r="7170" spans="1:33">
      <c r="A7170" s="37"/>
      <c r="C7170" s="59"/>
      <c r="E7170" s="60"/>
      <c r="F7170" s="60"/>
      <c r="G7170" s="60"/>
      <c r="H7170" s="38"/>
      <c r="U7170" s="61"/>
      <c r="V7170" s="61"/>
      <c r="AD7170" s="64"/>
      <c r="AE7170" s="64"/>
      <c r="AF7170" s="64"/>
      <c r="AG7170" s="69"/>
    </row>
    <row r="7171" spans="1:33">
      <c r="A7171" s="37"/>
      <c r="C7171" s="59"/>
      <c r="E7171" s="60"/>
      <c r="F7171" s="60"/>
      <c r="G7171" s="60"/>
      <c r="H7171" s="38"/>
      <c r="U7171" s="61"/>
      <c r="V7171" s="61"/>
      <c r="AD7171" s="64"/>
      <c r="AE7171" s="64"/>
      <c r="AF7171" s="64"/>
      <c r="AG7171" s="69"/>
    </row>
    <row r="7172" spans="1:33">
      <c r="A7172" s="37"/>
      <c r="C7172" s="59"/>
      <c r="E7172" s="60"/>
      <c r="F7172" s="60"/>
      <c r="G7172" s="60"/>
      <c r="H7172" s="38"/>
      <c r="U7172" s="61"/>
      <c r="V7172" s="61"/>
      <c r="AD7172" s="64"/>
      <c r="AE7172" s="64"/>
      <c r="AF7172" s="64"/>
      <c r="AG7172" s="69"/>
    </row>
    <row r="7173" spans="1:33">
      <c r="A7173" s="37"/>
      <c r="C7173" s="59"/>
      <c r="E7173" s="60"/>
      <c r="F7173" s="60"/>
      <c r="G7173" s="60"/>
      <c r="H7173" s="38"/>
      <c r="U7173" s="61"/>
      <c r="V7173" s="61"/>
      <c r="AD7173" s="64"/>
      <c r="AE7173" s="64"/>
      <c r="AF7173" s="64"/>
      <c r="AG7173" s="69"/>
    </row>
    <row r="7174" spans="1:33">
      <c r="A7174" s="37"/>
      <c r="C7174" s="59"/>
      <c r="E7174" s="60"/>
      <c r="F7174" s="60"/>
      <c r="G7174" s="60"/>
      <c r="H7174" s="38"/>
      <c r="S7174" s="37"/>
      <c r="U7174" s="61"/>
      <c r="V7174" s="61"/>
      <c r="AD7174" s="64"/>
      <c r="AE7174" s="64"/>
      <c r="AF7174" s="64"/>
      <c r="AG7174" s="69"/>
    </row>
    <row r="7175" spans="1:33">
      <c r="A7175" s="37"/>
      <c r="C7175" s="59"/>
      <c r="E7175" s="60"/>
      <c r="F7175" s="60"/>
      <c r="G7175" s="60"/>
      <c r="H7175" s="38"/>
      <c r="S7175" s="37"/>
      <c r="U7175" s="61"/>
      <c r="V7175" s="61"/>
      <c r="AD7175" s="64"/>
      <c r="AE7175" s="64"/>
      <c r="AF7175" s="64"/>
      <c r="AG7175" s="69"/>
    </row>
    <row r="7176" spans="1:33">
      <c r="A7176" s="37"/>
      <c r="C7176" s="59"/>
      <c r="E7176" s="60"/>
      <c r="F7176" s="60"/>
      <c r="G7176" s="60"/>
      <c r="H7176" s="38"/>
      <c r="S7176" s="37"/>
      <c r="U7176" s="61"/>
      <c r="V7176" s="61"/>
      <c r="AD7176" s="64"/>
      <c r="AE7176" s="64"/>
      <c r="AF7176" s="64"/>
      <c r="AG7176" s="69"/>
    </row>
    <row r="7177" spans="1:33">
      <c r="A7177" s="37"/>
      <c r="C7177" s="59"/>
      <c r="E7177" s="60"/>
      <c r="F7177" s="60"/>
      <c r="G7177" s="60"/>
      <c r="H7177" s="38"/>
      <c r="S7177" s="37"/>
      <c r="U7177" s="61"/>
      <c r="V7177" s="61"/>
      <c r="AD7177" s="64"/>
      <c r="AE7177" s="64"/>
      <c r="AF7177" s="64"/>
      <c r="AG7177" s="69"/>
    </row>
    <row r="7178" spans="1:33">
      <c r="A7178" s="37"/>
      <c r="C7178" s="59"/>
      <c r="E7178" s="60"/>
      <c r="F7178" s="60"/>
      <c r="G7178" s="60"/>
      <c r="H7178" s="38"/>
      <c r="S7178" s="37"/>
      <c r="U7178" s="61"/>
      <c r="V7178" s="61"/>
      <c r="AF7178" s="64"/>
    </row>
    <row r="7179" spans="1:33">
      <c r="A7179" s="37"/>
      <c r="C7179" s="59"/>
      <c r="E7179" s="60"/>
      <c r="F7179" s="60"/>
      <c r="G7179" s="60"/>
      <c r="H7179" s="38"/>
      <c r="S7179" s="37"/>
      <c r="U7179" s="61"/>
      <c r="V7179" s="61"/>
      <c r="AF7179" s="64"/>
      <c r="AG7179" s="64"/>
    </row>
    <row r="7180" spans="1:33">
      <c r="A7180" s="37"/>
      <c r="C7180" s="59"/>
      <c r="E7180" s="60"/>
      <c r="F7180" s="60"/>
      <c r="G7180" s="60"/>
      <c r="H7180" s="38"/>
      <c r="S7180" s="37"/>
      <c r="U7180" s="61"/>
      <c r="V7180" s="61"/>
      <c r="AF7180" s="64"/>
      <c r="AG7180" s="64"/>
    </row>
    <row r="7181" spans="1:33">
      <c r="A7181" s="37"/>
      <c r="C7181" s="59"/>
      <c r="E7181" s="60"/>
      <c r="F7181" s="60"/>
      <c r="G7181" s="60"/>
      <c r="H7181" s="38"/>
      <c r="S7181" s="37"/>
      <c r="U7181" s="61"/>
      <c r="V7181" s="61"/>
      <c r="AF7181" s="64"/>
      <c r="AG7181" s="64"/>
    </row>
    <row r="7182" spans="1:33">
      <c r="A7182" s="37"/>
      <c r="C7182" s="59"/>
      <c r="E7182" s="60"/>
      <c r="F7182" s="60"/>
      <c r="G7182" s="60"/>
      <c r="H7182" s="38"/>
      <c r="S7182" s="37"/>
      <c r="U7182" s="61"/>
      <c r="V7182" s="61"/>
      <c r="AF7182" s="64"/>
      <c r="AG7182" s="64"/>
    </row>
    <row r="7183" spans="1:33">
      <c r="A7183" s="37"/>
      <c r="C7183" s="59"/>
      <c r="E7183" s="60"/>
      <c r="F7183" s="60"/>
      <c r="G7183" s="60"/>
      <c r="H7183" s="38"/>
      <c r="S7183" s="37"/>
      <c r="U7183" s="61"/>
      <c r="V7183" s="61"/>
      <c r="AF7183" s="64"/>
      <c r="AG7183" s="64"/>
    </row>
    <row r="7184" spans="1:33">
      <c r="A7184" s="37"/>
      <c r="C7184" s="59"/>
      <c r="E7184" s="60"/>
      <c r="F7184" s="60"/>
      <c r="G7184" s="60"/>
      <c r="H7184" s="38"/>
      <c r="S7184" s="37"/>
      <c r="U7184" s="61"/>
      <c r="V7184" s="61"/>
      <c r="AF7184" s="64"/>
      <c r="AG7184" s="64"/>
    </row>
    <row r="7185" spans="1:33">
      <c r="A7185" s="37"/>
      <c r="C7185" s="59"/>
      <c r="E7185" s="60"/>
      <c r="F7185" s="60"/>
      <c r="G7185" s="60"/>
      <c r="H7185" s="38"/>
      <c r="S7185" s="37"/>
      <c r="U7185" s="61"/>
      <c r="V7185" s="61"/>
      <c r="AF7185" s="64"/>
      <c r="AG7185" s="64"/>
    </row>
    <row r="7186" spans="1:33">
      <c r="A7186" s="37"/>
      <c r="C7186" s="59"/>
      <c r="E7186" s="60"/>
      <c r="F7186" s="60"/>
      <c r="G7186" s="60"/>
      <c r="H7186" s="38"/>
      <c r="S7186" s="37"/>
      <c r="U7186" s="61"/>
      <c r="V7186" s="61"/>
      <c r="AF7186" s="64"/>
      <c r="AG7186" s="64"/>
    </row>
    <row r="7187" spans="1:33">
      <c r="A7187" s="37"/>
      <c r="C7187" s="59"/>
      <c r="E7187" s="60"/>
      <c r="F7187" s="60"/>
      <c r="G7187" s="60"/>
      <c r="H7187" s="38"/>
      <c r="S7187" s="37"/>
      <c r="U7187" s="61"/>
      <c r="V7187" s="61"/>
      <c r="AF7187" s="64"/>
      <c r="AG7187" s="64"/>
    </row>
    <row r="7188" spans="1:33">
      <c r="A7188" s="37"/>
      <c r="C7188" s="59"/>
      <c r="E7188" s="60"/>
      <c r="F7188" s="60"/>
      <c r="G7188" s="60"/>
      <c r="H7188" s="38"/>
      <c r="S7188" s="37"/>
      <c r="U7188" s="61"/>
      <c r="V7188" s="61"/>
      <c r="AF7188" s="64"/>
      <c r="AG7188" s="64"/>
    </row>
    <row r="7189" spans="1:33">
      <c r="A7189" s="37"/>
      <c r="C7189" s="59"/>
      <c r="E7189" s="60"/>
      <c r="F7189" s="60"/>
      <c r="G7189" s="60"/>
      <c r="H7189" s="38"/>
      <c r="S7189" s="37"/>
      <c r="U7189" s="61"/>
      <c r="V7189" s="61"/>
      <c r="AF7189" s="64"/>
      <c r="AG7189" s="64"/>
    </row>
    <row r="7190" spans="1:33">
      <c r="A7190" s="37"/>
      <c r="C7190" s="59"/>
      <c r="E7190" s="60"/>
      <c r="F7190" s="60"/>
      <c r="G7190" s="60"/>
      <c r="H7190" s="38"/>
      <c r="S7190" s="37"/>
      <c r="U7190" s="61"/>
      <c r="V7190" s="61"/>
      <c r="AF7190" s="64"/>
      <c r="AG7190" s="64"/>
    </row>
    <row r="7191" spans="1:33">
      <c r="A7191" s="37"/>
      <c r="C7191" s="59"/>
      <c r="E7191" s="60"/>
      <c r="F7191" s="60"/>
      <c r="G7191" s="60"/>
      <c r="H7191" s="38"/>
      <c r="S7191" s="37"/>
      <c r="U7191" s="61"/>
      <c r="V7191" s="61"/>
      <c r="AF7191" s="64"/>
      <c r="AG7191" s="64"/>
    </row>
    <row r="7192" spans="1:33">
      <c r="A7192" s="37"/>
      <c r="C7192" s="59"/>
      <c r="E7192" s="60"/>
      <c r="F7192" s="60"/>
      <c r="G7192" s="60"/>
      <c r="H7192" s="38"/>
      <c r="U7192" s="61"/>
      <c r="V7192" s="61"/>
      <c r="AF7192" s="64"/>
      <c r="AG7192" s="64"/>
    </row>
    <row r="7193" spans="1:33">
      <c r="A7193" s="37"/>
      <c r="C7193" s="59"/>
      <c r="E7193" s="60"/>
      <c r="F7193" s="60"/>
      <c r="G7193" s="60"/>
      <c r="H7193" s="38"/>
      <c r="U7193" s="61"/>
      <c r="V7193" s="61"/>
      <c r="AF7193" s="64"/>
      <c r="AG7193" s="64"/>
    </row>
    <row r="7194" spans="1:33">
      <c r="A7194" s="37"/>
      <c r="C7194" s="59"/>
      <c r="E7194" s="60"/>
      <c r="F7194" s="60"/>
      <c r="G7194" s="60"/>
      <c r="H7194" s="38"/>
      <c r="U7194" s="61"/>
      <c r="V7194" s="61"/>
      <c r="AF7194" s="64"/>
    </row>
    <row r="7195" spans="1:33">
      <c r="A7195" s="37"/>
      <c r="C7195" s="59"/>
      <c r="E7195" s="60"/>
      <c r="F7195" s="60"/>
      <c r="G7195" s="60"/>
      <c r="H7195" s="38"/>
      <c r="U7195" s="61"/>
      <c r="V7195" s="61"/>
      <c r="AD7195" s="64"/>
      <c r="AE7195" s="64"/>
      <c r="AF7195" s="64"/>
    </row>
    <row r="7196" spans="1:33">
      <c r="A7196" s="37"/>
      <c r="C7196" s="59"/>
      <c r="E7196" s="60"/>
      <c r="F7196" s="60"/>
      <c r="G7196" s="60"/>
      <c r="H7196" s="38"/>
      <c r="U7196" s="61"/>
      <c r="V7196" s="61"/>
      <c r="AD7196" s="64"/>
      <c r="AE7196" s="64"/>
      <c r="AF7196" s="64"/>
      <c r="AG7196" s="69"/>
    </row>
    <row r="7197" spans="1:33">
      <c r="A7197" s="37"/>
      <c r="C7197" s="59"/>
      <c r="E7197" s="60"/>
      <c r="F7197" s="60"/>
      <c r="G7197" s="60"/>
      <c r="H7197" s="38"/>
      <c r="U7197" s="61"/>
      <c r="V7197" s="61"/>
      <c r="AD7197" s="64"/>
      <c r="AE7197" s="64"/>
      <c r="AF7197" s="64"/>
      <c r="AG7197" s="69"/>
    </row>
    <row r="7198" spans="1:33">
      <c r="A7198" s="37"/>
      <c r="C7198" s="59"/>
      <c r="E7198" s="60"/>
      <c r="F7198" s="60"/>
      <c r="G7198" s="60"/>
      <c r="H7198" s="38"/>
      <c r="U7198" s="61"/>
      <c r="V7198" s="61"/>
      <c r="AD7198" s="64"/>
      <c r="AE7198" s="64"/>
      <c r="AF7198" s="64"/>
      <c r="AG7198" s="69"/>
    </row>
    <row r="7199" spans="1:33">
      <c r="A7199" s="37"/>
      <c r="C7199" s="59"/>
      <c r="E7199" s="60"/>
      <c r="F7199" s="60"/>
      <c r="G7199" s="60"/>
      <c r="H7199" s="38"/>
      <c r="U7199" s="61"/>
      <c r="V7199" s="61"/>
      <c r="AD7199" s="64"/>
      <c r="AE7199" s="64"/>
      <c r="AF7199" s="64"/>
    </row>
    <row r="7200" spans="1:33">
      <c r="A7200" s="37"/>
      <c r="C7200" s="59"/>
      <c r="E7200" s="60"/>
      <c r="F7200" s="60"/>
      <c r="G7200" s="60"/>
      <c r="H7200" s="38"/>
      <c r="U7200" s="61"/>
      <c r="V7200" s="61"/>
      <c r="AF7200" s="64"/>
    </row>
    <row r="7201" spans="1:32">
      <c r="A7201" s="37"/>
      <c r="C7201" s="59"/>
      <c r="E7201" s="60"/>
      <c r="F7201" s="60"/>
      <c r="G7201" s="60"/>
      <c r="H7201" s="38"/>
      <c r="U7201" s="61"/>
      <c r="V7201" s="61"/>
      <c r="AF7201" s="64"/>
    </row>
    <row r="7202" spans="1:32">
      <c r="A7202" s="37"/>
      <c r="C7202" s="59"/>
      <c r="E7202" s="60"/>
      <c r="F7202" s="60"/>
      <c r="G7202" s="60"/>
      <c r="H7202" s="38"/>
      <c r="U7202" s="61"/>
      <c r="V7202" s="61"/>
      <c r="AF7202" s="64"/>
    </row>
    <row r="7203" spans="1:32">
      <c r="A7203" s="37"/>
      <c r="C7203" s="59"/>
      <c r="E7203" s="60"/>
      <c r="F7203" s="60"/>
      <c r="G7203" s="60"/>
      <c r="H7203" s="38"/>
      <c r="U7203" s="61"/>
      <c r="V7203" s="61"/>
      <c r="AF7203" s="64"/>
    </row>
    <row r="7204" spans="1:32">
      <c r="A7204" s="37"/>
      <c r="C7204" s="59"/>
      <c r="E7204" s="60"/>
      <c r="F7204" s="60"/>
      <c r="G7204" s="60"/>
      <c r="H7204" s="38"/>
      <c r="U7204" s="61"/>
      <c r="V7204" s="61"/>
      <c r="AF7204" s="64"/>
    </row>
    <row r="7205" spans="1:32">
      <c r="A7205" s="37"/>
      <c r="C7205" s="59"/>
      <c r="E7205" s="60"/>
      <c r="F7205" s="60"/>
      <c r="G7205" s="60"/>
      <c r="H7205" s="38"/>
      <c r="U7205" s="61"/>
      <c r="V7205" s="61"/>
      <c r="AF7205" s="64"/>
    </row>
    <row r="7206" spans="1:32">
      <c r="A7206" s="37"/>
      <c r="C7206" s="59"/>
      <c r="E7206" s="60"/>
      <c r="F7206" s="60"/>
      <c r="G7206" s="60"/>
      <c r="H7206" s="38"/>
      <c r="U7206" s="61"/>
      <c r="V7206" s="61"/>
      <c r="AF7206" s="64"/>
    </row>
    <row r="7207" spans="1:32">
      <c r="A7207" s="37"/>
      <c r="C7207" s="59"/>
      <c r="E7207" s="60"/>
      <c r="F7207" s="60"/>
      <c r="G7207" s="60"/>
      <c r="H7207" s="38"/>
      <c r="U7207" s="61"/>
      <c r="V7207" s="61"/>
      <c r="AF7207" s="64"/>
    </row>
    <row r="7208" spans="1:32">
      <c r="A7208" s="37"/>
      <c r="C7208" s="59"/>
      <c r="E7208" s="60"/>
      <c r="F7208" s="60"/>
      <c r="G7208" s="60"/>
      <c r="H7208" s="38"/>
      <c r="U7208" s="61"/>
      <c r="V7208" s="61"/>
      <c r="AF7208" s="64"/>
    </row>
    <row r="7209" spans="1:32">
      <c r="A7209" s="37"/>
      <c r="C7209" s="59"/>
      <c r="E7209" s="60"/>
      <c r="F7209" s="60"/>
      <c r="G7209" s="60"/>
      <c r="H7209" s="38"/>
      <c r="U7209" s="61"/>
      <c r="V7209" s="61"/>
      <c r="AF7209" s="64"/>
    </row>
    <row r="7210" spans="1:32">
      <c r="A7210" s="37"/>
      <c r="C7210" s="59"/>
      <c r="E7210" s="60"/>
      <c r="F7210" s="60"/>
      <c r="G7210" s="60"/>
      <c r="H7210" s="38"/>
      <c r="U7210" s="61"/>
      <c r="V7210" s="61"/>
      <c r="AF7210" s="64"/>
    </row>
    <row r="7211" spans="1:32">
      <c r="A7211" s="37"/>
      <c r="C7211" s="59"/>
      <c r="E7211" s="60"/>
      <c r="F7211" s="60"/>
      <c r="G7211" s="60"/>
      <c r="H7211" s="38"/>
      <c r="U7211" s="61"/>
      <c r="V7211" s="61"/>
      <c r="AF7211" s="64"/>
    </row>
    <row r="7212" spans="1:32">
      <c r="A7212" s="37"/>
      <c r="C7212" s="59"/>
      <c r="E7212" s="60"/>
      <c r="F7212" s="60"/>
      <c r="G7212" s="60"/>
      <c r="H7212" s="38"/>
      <c r="U7212" s="61"/>
      <c r="V7212" s="61"/>
      <c r="AF7212" s="64"/>
    </row>
    <row r="7213" spans="1:32">
      <c r="A7213" s="37"/>
      <c r="C7213" s="59"/>
      <c r="E7213" s="60"/>
      <c r="F7213" s="60"/>
      <c r="G7213" s="60"/>
      <c r="H7213" s="38"/>
      <c r="U7213" s="61"/>
      <c r="V7213" s="61"/>
      <c r="AF7213" s="64"/>
    </row>
    <row r="7214" spans="1:32">
      <c r="A7214" s="37"/>
      <c r="C7214" s="59"/>
      <c r="E7214" s="60"/>
      <c r="F7214" s="60"/>
      <c r="G7214" s="60"/>
      <c r="H7214" s="38"/>
      <c r="U7214" s="61"/>
      <c r="V7214" s="61"/>
      <c r="AD7214" s="64"/>
      <c r="AE7214" s="64"/>
      <c r="AF7214" s="64"/>
    </row>
    <row r="7215" spans="1:32">
      <c r="A7215" s="37"/>
      <c r="C7215" s="59"/>
      <c r="E7215" s="60"/>
      <c r="F7215" s="60"/>
      <c r="G7215" s="60"/>
      <c r="H7215" s="38"/>
      <c r="U7215" s="61"/>
      <c r="V7215" s="61"/>
      <c r="AD7215" s="64"/>
      <c r="AE7215" s="64"/>
      <c r="AF7215" s="64"/>
    </row>
    <row r="7216" spans="1:32">
      <c r="A7216" s="37"/>
      <c r="C7216" s="59"/>
      <c r="E7216" s="60"/>
      <c r="F7216" s="60"/>
      <c r="G7216" s="60"/>
      <c r="H7216" s="38"/>
      <c r="U7216" s="61"/>
      <c r="V7216" s="61"/>
      <c r="AF7216" s="64"/>
    </row>
    <row r="7217" spans="1:33">
      <c r="A7217" s="37"/>
      <c r="C7217" s="59"/>
      <c r="E7217" s="60"/>
      <c r="F7217" s="60"/>
      <c r="G7217" s="60"/>
      <c r="H7217" s="38"/>
      <c r="U7217" s="61"/>
      <c r="V7217" s="61"/>
      <c r="AF7217" s="64"/>
    </row>
    <row r="7218" spans="1:33">
      <c r="A7218" s="37"/>
      <c r="C7218" s="59"/>
      <c r="E7218" s="60"/>
      <c r="F7218" s="60"/>
      <c r="G7218" s="60"/>
      <c r="H7218" s="38"/>
      <c r="U7218" s="61"/>
      <c r="V7218" s="61"/>
      <c r="AF7218" s="64"/>
    </row>
    <row r="7219" spans="1:33">
      <c r="A7219" s="37"/>
      <c r="C7219" s="59"/>
      <c r="E7219" s="60"/>
      <c r="F7219" s="60"/>
      <c r="G7219" s="60"/>
      <c r="H7219" s="38"/>
      <c r="U7219" s="61"/>
      <c r="V7219" s="61"/>
      <c r="AD7219" s="64"/>
      <c r="AE7219" s="64"/>
      <c r="AF7219" s="64"/>
    </row>
    <row r="7220" spans="1:33">
      <c r="A7220" s="37"/>
      <c r="C7220" s="59"/>
      <c r="E7220" s="60"/>
      <c r="F7220" s="60"/>
      <c r="G7220" s="60"/>
      <c r="H7220" s="38"/>
      <c r="U7220" s="61"/>
      <c r="V7220" s="61"/>
      <c r="AD7220" s="64"/>
      <c r="AE7220" s="64"/>
      <c r="AF7220" s="64"/>
    </row>
    <row r="7221" spans="1:33">
      <c r="A7221" s="37"/>
      <c r="C7221" s="59"/>
      <c r="E7221" s="60"/>
      <c r="F7221" s="60"/>
      <c r="G7221" s="60"/>
      <c r="H7221" s="38"/>
      <c r="U7221" s="61"/>
      <c r="V7221" s="61"/>
      <c r="AF7221" s="64"/>
    </row>
    <row r="7222" spans="1:33">
      <c r="A7222" s="37"/>
      <c r="C7222" s="59"/>
      <c r="E7222" s="60"/>
      <c r="F7222" s="60"/>
      <c r="G7222" s="60"/>
      <c r="H7222" s="38"/>
      <c r="U7222" s="61"/>
      <c r="V7222" s="61"/>
      <c r="AF7222" s="64"/>
    </row>
    <row r="7223" spans="1:33">
      <c r="A7223" s="37"/>
      <c r="C7223" s="59"/>
      <c r="E7223" s="60"/>
      <c r="F7223" s="60"/>
      <c r="G7223" s="60"/>
      <c r="H7223" s="38"/>
      <c r="U7223" s="61"/>
      <c r="V7223" s="61"/>
      <c r="AF7223" s="64"/>
    </row>
    <row r="7224" spans="1:33">
      <c r="A7224" s="37"/>
      <c r="C7224" s="59"/>
      <c r="E7224" s="60"/>
      <c r="F7224" s="60"/>
      <c r="G7224" s="60"/>
      <c r="H7224" s="38"/>
      <c r="U7224" s="61"/>
      <c r="V7224" s="61"/>
      <c r="AD7224" s="64"/>
      <c r="AE7224" s="64"/>
      <c r="AF7224" s="64"/>
      <c r="AG7224" s="69"/>
    </row>
    <row r="7225" spans="1:33">
      <c r="A7225" s="37"/>
      <c r="C7225" s="59"/>
      <c r="E7225" s="60"/>
      <c r="F7225" s="60"/>
      <c r="G7225" s="60"/>
      <c r="H7225" s="38"/>
      <c r="U7225" s="61"/>
      <c r="V7225" s="61"/>
      <c r="AF7225" s="64"/>
    </row>
    <row r="7226" spans="1:33">
      <c r="A7226" s="37"/>
      <c r="C7226" s="59"/>
      <c r="E7226" s="60"/>
      <c r="F7226" s="60"/>
      <c r="G7226" s="60"/>
      <c r="H7226" s="38"/>
      <c r="U7226" s="61"/>
      <c r="V7226" s="61"/>
      <c r="AF7226" s="64"/>
    </row>
    <row r="7227" spans="1:33">
      <c r="A7227" s="37"/>
      <c r="C7227" s="59"/>
      <c r="E7227" s="60"/>
      <c r="F7227" s="60"/>
      <c r="G7227" s="60"/>
      <c r="H7227" s="38"/>
      <c r="U7227" s="61"/>
      <c r="V7227" s="61"/>
      <c r="AF7227" s="64"/>
    </row>
    <row r="7228" spans="1:33">
      <c r="A7228" s="37"/>
      <c r="C7228" s="59"/>
      <c r="E7228" s="60"/>
      <c r="F7228" s="60"/>
      <c r="G7228" s="60"/>
      <c r="H7228" s="38"/>
      <c r="U7228" s="61"/>
      <c r="V7228" s="61"/>
      <c r="AF7228" s="64"/>
    </row>
    <row r="7229" spans="1:33">
      <c r="A7229" s="37"/>
      <c r="C7229" s="59"/>
      <c r="E7229" s="60"/>
      <c r="F7229" s="60"/>
      <c r="G7229" s="60"/>
      <c r="H7229" s="38"/>
      <c r="U7229" s="61"/>
      <c r="V7229" s="61"/>
      <c r="AF7229" s="64"/>
    </row>
    <row r="7230" spans="1:33">
      <c r="A7230" s="37"/>
      <c r="C7230" s="59"/>
      <c r="E7230" s="60"/>
      <c r="F7230" s="60"/>
      <c r="G7230" s="60"/>
      <c r="H7230" s="38"/>
      <c r="U7230" s="61"/>
      <c r="V7230" s="61"/>
      <c r="AF7230" s="64"/>
    </row>
    <row r="7231" spans="1:33">
      <c r="A7231" s="37"/>
      <c r="C7231" s="59"/>
      <c r="E7231" s="60"/>
      <c r="F7231" s="60"/>
      <c r="G7231" s="60"/>
      <c r="H7231" s="38"/>
      <c r="U7231" s="61"/>
      <c r="V7231" s="61"/>
      <c r="AF7231" s="64"/>
    </row>
    <row r="7232" spans="1:33">
      <c r="A7232" s="37"/>
      <c r="C7232" s="59"/>
      <c r="E7232" s="60"/>
      <c r="F7232" s="60"/>
      <c r="G7232" s="60"/>
      <c r="H7232" s="38"/>
      <c r="U7232" s="61"/>
      <c r="V7232" s="61"/>
      <c r="AF7232" s="64"/>
    </row>
    <row r="7233" spans="1:32">
      <c r="A7233" s="37"/>
      <c r="C7233" s="59"/>
      <c r="E7233" s="60"/>
      <c r="F7233" s="60"/>
      <c r="G7233" s="60"/>
      <c r="H7233" s="38"/>
      <c r="U7233" s="61"/>
      <c r="V7233" s="61"/>
      <c r="AF7233" s="64"/>
    </row>
    <row r="7234" spans="1:32">
      <c r="A7234" s="37"/>
      <c r="C7234" s="59"/>
      <c r="E7234" s="60"/>
      <c r="F7234" s="60"/>
      <c r="G7234" s="60"/>
      <c r="H7234" s="38"/>
      <c r="U7234" s="61"/>
      <c r="V7234" s="61"/>
      <c r="AF7234" s="64"/>
    </row>
    <row r="7235" spans="1:32">
      <c r="A7235" s="37"/>
      <c r="C7235" s="59"/>
      <c r="E7235" s="60"/>
      <c r="F7235" s="60"/>
      <c r="G7235" s="60"/>
      <c r="H7235" s="38"/>
      <c r="U7235" s="61"/>
      <c r="V7235" s="61"/>
      <c r="AF7235" s="64"/>
    </row>
    <row r="7236" spans="1:32">
      <c r="A7236" s="37"/>
      <c r="C7236" s="59"/>
      <c r="E7236" s="60"/>
      <c r="F7236" s="60"/>
      <c r="G7236" s="60"/>
      <c r="H7236" s="38"/>
      <c r="U7236" s="61"/>
      <c r="V7236" s="61"/>
      <c r="AF7236" s="64"/>
    </row>
    <row r="7237" spans="1:32">
      <c r="A7237" s="37"/>
      <c r="C7237" s="59"/>
      <c r="E7237" s="60"/>
      <c r="F7237" s="60"/>
      <c r="G7237" s="60"/>
      <c r="H7237" s="38"/>
      <c r="U7237" s="61"/>
      <c r="V7237" s="61"/>
      <c r="AF7237" s="64"/>
    </row>
    <row r="7238" spans="1:32">
      <c r="A7238" s="37"/>
      <c r="C7238" s="59"/>
      <c r="E7238" s="60"/>
      <c r="F7238" s="60"/>
      <c r="G7238" s="60"/>
      <c r="H7238" s="38"/>
      <c r="U7238" s="61"/>
      <c r="V7238" s="61"/>
      <c r="AF7238" s="64"/>
    </row>
    <row r="7239" spans="1:32">
      <c r="A7239" s="37"/>
      <c r="C7239" s="59"/>
      <c r="E7239" s="60"/>
      <c r="F7239" s="60"/>
      <c r="G7239" s="60"/>
      <c r="H7239" s="38"/>
      <c r="U7239" s="61"/>
      <c r="V7239" s="61"/>
      <c r="AF7239" s="64"/>
    </row>
    <row r="7240" spans="1:32">
      <c r="A7240" s="37"/>
      <c r="C7240" s="59"/>
      <c r="E7240" s="60"/>
      <c r="F7240" s="60"/>
      <c r="G7240" s="60"/>
      <c r="H7240" s="38"/>
      <c r="U7240" s="61"/>
      <c r="V7240" s="61"/>
      <c r="AF7240" s="64"/>
    </row>
    <row r="7241" spans="1:32">
      <c r="A7241" s="37"/>
      <c r="C7241" s="59"/>
      <c r="E7241" s="60"/>
      <c r="F7241" s="60"/>
      <c r="G7241" s="60"/>
      <c r="H7241" s="38"/>
      <c r="U7241" s="61"/>
      <c r="V7241" s="61"/>
      <c r="AF7241" s="64"/>
    </row>
    <row r="7242" spans="1:32">
      <c r="A7242" s="37"/>
      <c r="C7242" s="59"/>
      <c r="E7242" s="60"/>
      <c r="F7242" s="60"/>
      <c r="G7242" s="60"/>
      <c r="H7242" s="38"/>
      <c r="U7242" s="61"/>
      <c r="V7242" s="61"/>
      <c r="AF7242" s="64"/>
    </row>
    <row r="7243" spans="1:32">
      <c r="A7243" s="37"/>
      <c r="C7243" s="59"/>
      <c r="E7243" s="60"/>
      <c r="F7243" s="60"/>
      <c r="G7243" s="60"/>
      <c r="H7243" s="38"/>
      <c r="U7243" s="61"/>
      <c r="V7243" s="61"/>
      <c r="AF7243" s="64"/>
    </row>
    <row r="7244" spans="1:32">
      <c r="A7244" s="37"/>
      <c r="C7244" s="59"/>
      <c r="E7244" s="60"/>
      <c r="F7244" s="60"/>
      <c r="G7244" s="60"/>
      <c r="H7244" s="38"/>
      <c r="U7244" s="61"/>
      <c r="V7244" s="61"/>
      <c r="AF7244" s="64"/>
    </row>
    <row r="7245" spans="1:32">
      <c r="A7245" s="37"/>
      <c r="C7245" s="59"/>
      <c r="E7245" s="60"/>
      <c r="F7245" s="60"/>
      <c r="G7245" s="60"/>
      <c r="H7245" s="38"/>
      <c r="U7245" s="61"/>
      <c r="V7245" s="61"/>
      <c r="AF7245" s="64"/>
    </row>
    <row r="7246" spans="1:32">
      <c r="A7246" s="37"/>
      <c r="C7246" s="59"/>
      <c r="E7246" s="60"/>
      <c r="F7246" s="60"/>
      <c r="G7246" s="60"/>
      <c r="H7246" s="38"/>
      <c r="U7246" s="61"/>
      <c r="V7246" s="61"/>
      <c r="AF7246" s="64"/>
    </row>
    <row r="7247" spans="1:32">
      <c r="A7247" s="37"/>
      <c r="C7247" s="59"/>
      <c r="E7247" s="60"/>
      <c r="F7247" s="60"/>
      <c r="G7247" s="60"/>
      <c r="H7247" s="38"/>
      <c r="U7247" s="61"/>
      <c r="V7247" s="61"/>
      <c r="AF7247" s="64"/>
    </row>
    <row r="7248" spans="1:32">
      <c r="A7248" s="37"/>
      <c r="C7248" s="59"/>
      <c r="E7248" s="60"/>
      <c r="F7248" s="60"/>
      <c r="G7248" s="60"/>
      <c r="H7248" s="38"/>
      <c r="U7248" s="61"/>
      <c r="V7248" s="61"/>
      <c r="AF7248" s="64"/>
    </row>
    <row r="7249" spans="1:33">
      <c r="A7249" s="37"/>
      <c r="C7249" s="59"/>
      <c r="E7249" s="60"/>
      <c r="F7249" s="60"/>
      <c r="G7249" s="60"/>
      <c r="H7249" s="38"/>
      <c r="U7249" s="61"/>
      <c r="V7249" s="61"/>
      <c r="AF7249" s="64"/>
    </row>
    <row r="7250" spans="1:33">
      <c r="A7250" s="37"/>
      <c r="C7250" s="59"/>
      <c r="E7250" s="60"/>
      <c r="F7250" s="60"/>
      <c r="G7250" s="60"/>
      <c r="H7250" s="38"/>
      <c r="U7250" s="61"/>
      <c r="V7250" s="61"/>
      <c r="AF7250" s="64"/>
    </row>
    <row r="7251" spans="1:33">
      <c r="A7251" s="37"/>
      <c r="C7251" s="59"/>
      <c r="E7251" s="60"/>
      <c r="F7251" s="60"/>
      <c r="G7251" s="60"/>
      <c r="H7251" s="38"/>
      <c r="U7251" s="23"/>
      <c r="V7251" s="23"/>
      <c r="AD7251" s="64"/>
      <c r="AE7251" s="64"/>
      <c r="AF7251" s="64"/>
    </row>
    <row r="7252" spans="1:33">
      <c r="A7252" s="37"/>
      <c r="C7252" s="59"/>
      <c r="E7252" s="60"/>
      <c r="F7252" s="60"/>
      <c r="G7252" s="60"/>
      <c r="H7252" s="38"/>
      <c r="U7252" s="23"/>
      <c r="V7252" s="23"/>
      <c r="AD7252" s="64"/>
      <c r="AE7252" s="64"/>
      <c r="AF7252" s="64"/>
    </row>
    <row r="7253" spans="1:33">
      <c r="A7253" s="37"/>
      <c r="C7253" s="59"/>
      <c r="E7253" s="60"/>
      <c r="F7253" s="60"/>
      <c r="G7253" s="60"/>
      <c r="H7253" s="38"/>
      <c r="U7253" s="23"/>
      <c r="V7253" s="23"/>
      <c r="AD7253" s="64"/>
      <c r="AE7253" s="64"/>
      <c r="AF7253" s="64"/>
    </row>
    <row r="7254" spans="1:33">
      <c r="A7254" s="37"/>
      <c r="C7254" s="59"/>
      <c r="E7254" s="60"/>
      <c r="F7254" s="60"/>
      <c r="G7254" s="60"/>
      <c r="H7254" s="38"/>
      <c r="U7254" s="23"/>
      <c r="V7254" s="23"/>
      <c r="AD7254" s="64"/>
      <c r="AE7254" s="64"/>
      <c r="AF7254" s="64"/>
    </row>
    <row r="7255" spans="1:33">
      <c r="A7255" s="37"/>
      <c r="C7255" s="59"/>
      <c r="E7255" s="60"/>
      <c r="F7255" s="60"/>
      <c r="G7255" s="60"/>
      <c r="H7255" s="38"/>
      <c r="U7255" s="23"/>
      <c r="V7255" s="23"/>
      <c r="AF7255" s="64"/>
      <c r="AG7255" s="69"/>
    </row>
    <row r="7256" spans="1:33">
      <c r="A7256" s="37"/>
      <c r="C7256" s="59"/>
      <c r="E7256" s="60"/>
      <c r="F7256" s="60"/>
      <c r="G7256" s="60"/>
      <c r="H7256" s="38"/>
      <c r="U7256" s="23"/>
      <c r="V7256" s="23"/>
      <c r="AF7256" s="64"/>
      <c r="AG7256" s="69"/>
    </row>
    <row r="7257" spans="1:33">
      <c r="A7257" s="37"/>
      <c r="C7257" s="59"/>
      <c r="E7257" s="60"/>
      <c r="F7257" s="60"/>
      <c r="G7257" s="60"/>
      <c r="H7257" s="38"/>
      <c r="U7257" s="23"/>
      <c r="V7257" s="23"/>
      <c r="AF7257" s="64"/>
      <c r="AG7257" s="69"/>
    </row>
    <row r="7258" spans="1:33">
      <c r="A7258" s="37"/>
      <c r="C7258" s="59"/>
      <c r="E7258" s="60"/>
      <c r="F7258" s="60"/>
      <c r="G7258" s="60"/>
      <c r="H7258" s="38"/>
      <c r="U7258" s="23"/>
      <c r="V7258" s="23"/>
      <c r="AF7258" s="64"/>
      <c r="AG7258" s="69"/>
    </row>
    <row r="7259" spans="1:33">
      <c r="A7259" s="37"/>
      <c r="C7259" s="59"/>
      <c r="E7259" s="60"/>
      <c r="F7259" s="60"/>
      <c r="G7259" s="60"/>
      <c r="H7259" s="38"/>
      <c r="U7259" s="23"/>
      <c r="V7259" s="23"/>
      <c r="AF7259" s="64"/>
      <c r="AG7259" s="69"/>
    </row>
    <row r="7260" spans="1:33">
      <c r="A7260" s="37"/>
      <c r="C7260" s="59"/>
      <c r="E7260" s="60"/>
      <c r="F7260" s="60"/>
      <c r="G7260" s="60"/>
      <c r="H7260" s="38"/>
      <c r="U7260" s="23"/>
      <c r="V7260" s="23"/>
      <c r="AF7260" s="64"/>
      <c r="AG7260" s="69"/>
    </row>
    <row r="7261" spans="1:33">
      <c r="A7261" s="37"/>
      <c r="C7261" s="59"/>
      <c r="E7261" s="60"/>
      <c r="F7261" s="60"/>
      <c r="G7261" s="60"/>
      <c r="H7261" s="38"/>
      <c r="U7261" s="23"/>
      <c r="V7261" s="23"/>
      <c r="AF7261" s="64"/>
      <c r="AG7261" s="69"/>
    </row>
    <row r="7262" spans="1:33">
      <c r="A7262" s="37"/>
      <c r="C7262" s="59"/>
      <c r="E7262" s="60"/>
      <c r="F7262" s="60"/>
      <c r="G7262" s="60"/>
      <c r="H7262" s="38"/>
      <c r="U7262" s="23"/>
      <c r="V7262" s="23"/>
      <c r="AD7262" s="64"/>
      <c r="AE7262" s="64"/>
      <c r="AF7262" s="64"/>
      <c r="AG7262" s="69"/>
    </row>
    <row r="7263" spans="1:33">
      <c r="A7263" s="37"/>
      <c r="C7263" s="59"/>
      <c r="E7263" s="60"/>
      <c r="F7263" s="60"/>
      <c r="G7263" s="60"/>
      <c r="H7263" s="38"/>
      <c r="U7263" s="23"/>
      <c r="V7263" s="23"/>
      <c r="AD7263" s="64"/>
      <c r="AE7263" s="64"/>
      <c r="AF7263" s="64"/>
      <c r="AG7263" s="69"/>
    </row>
    <row r="7264" spans="1:33">
      <c r="A7264" s="37"/>
      <c r="C7264" s="59"/>
      <c r="E7264" s="60"/>
      <c r="F7264" s="60"/>
      <c r="G7264" s="60"/>
      <c r="H7264" s="38"/>
      <c r="U7264" s="23"/>
      <c r="V7264" s="23"/>
      <c r="AD7264" s="64"/>
      <c r="AE7264" s="64"/>
      <c r="AF7264" s="64"/>
      <c r="AG7264" s="69"/>
    </row>
    <row r="7265" spans="1:33">
      <c r="A7265" s="37"/>
      <c r="C7265" s="59"/>
      <c r="E7265" s="60"/>
      <c r="F7265" s="60"/>
      <c r="G7265" s="60"/>
      <c r="H7265" s="38"/>
      <c r="U7265" s="23"/>
      <c r="V7265" s="23"/>
      <c r="AD7265" s="64"/>
      <c r="AE7265" s="64"/>
      <c r="AF7265" s="64"/>
      <c r="AG7265" s="69"/>
    </row>
    <row r="7266" spans="1:33">
      <c r="A7266" s="37"/>
      <c r="C7266" s="59"/>
      <c r="E7266" s="60"/>
      <c r="F7266" s="60"/>
      <c r="G7266" s="60"/>
      <c r="H7266" s="38"/>
      <c r="U7266" s="23"/>
      <c r="V7266" s="23"/>
      <c r="AD7266" s="64"/>
      <c r="AE7266" s="64"/>
      <c r="AF7266" s="64"/>
      <c r="AG7266" s="69"/>
    </row>
    <row r="7267" spans="1:33">
      <c r="A7267" s="37"/>
      <c r="C7267" s="59"/>
      <c r="E7267" s="60"/>
      <c r="F7267" s="60"/>
      <c r="G7267" s="60"/>
      <c r="H7267" s="38"/>
      <c r="U7267" s="23"/>
      <c r="V7267" s="23"/>
      <c r="AD7267" s="64"/>
      <c r="AE7267" s="64"/>
      <c r="AF7267" s="64"/>
      <c r="AG7267" s="69"/>
    </row>
    <row r="7268" spans="1:33">
      <c r="A7268" s="37"/>
      <c r="C7268" s="59"/>
      <c r="E7268" s="60"/>
      <c r="F7268" s="60"/>
      <c r="G7268" s="60"/>
      <c r="H7268" s="38"/>
      <c r="U7268" s="23"/>
      <c r="V7268" s="23"/>
      <c r="AD7268" s="64"/>
      <c r="AE7268" s="64"/>
      <c r="AF7268" s="64"/>
      <c r="AG7268" s="69"/>
    </row>
    <row r="7269" spans="1:33">
      <c r="A7269" s="37"/>
      <c r="C7269" s="59"/>
      <c r="E7269" s="60"/>
      <c r="F7269" s="60"/>
      <c r="G7269" s="60"/>
      <c r="H7269" s="38"/>
      <c r="U7269" s="23"/>
      <c r="V7269" s="23"/>
      <c r="AD7269" s="64"/>
      <c r="AE7269" s="64"/>
      <c r="AF7269" s="64"/>
      <c r="AG7269" s="69"/>
    </row>
    <row r="7270" spans="1:33">
      <c r="A7270" s="37"/>
      <c r="C7270" s="59"/>
      <c r="E7270" s="60"/>
      <c r="F7270" s="60"/>
      <c r="G7270" s="60"/>
      <c r="H7270" s="38"/>
      <c r="U7270" s="23"/>
      <c r="V7270" s="23"/>
      <c r="AD7270" s="64"/>
      <c r="AE7270" s="64"/>
      <c r="AF7270" s="64"/>
      <c r="AG7270" s="69"/>
    </row>
    <row r="7271" spans="1:33">
      <c r="A7271" s="37"/>
      <c r="C7271" s="59"/>
      <c r="E7271" s="60"/>
      <c r="F7271" s="60"/>
      <c r="G7271" s="60"/>
      <c r="H7271" s="38"/>
      <c r="U7271" s="23"/>
      <c r="V7271" s="23"/>
      <c r="AD7271" s="64"/>
      <c r="AE7271" s="64"/>
      <c r="AF7271" s="64"/>
      <c r="AG7271" s="69"/>
    </row>
    <row r="7272" spans="1:33">
      <c r="A7272" s="37"/>
      <c r="C7272" s="59"/>
      <c r="E7272" s="60"/>
      <c r="F7272" s="60"/>
      <c r="G7272" s="60"/>
      <c r="H7272" s="38"/>
      <c r="U7272" s="23"/>
      <c r="V7272" s="23"/>
      <c r="AD7272" s="64"/>
      <c r="AE7272" s="64"/>
      <c r="AF7272" s="64"/>
      <c r="AG7272" s="69"/>
    </row>
    <row r="7273" spans="1:33">
      <c r="A7273" s="37"/>
      <c r="C7273" s="59"/>
      <c r="E7273" s="60"/>
      <c r="F7273" s="60"/>
      <c r="G7273" s="60"/>
      <c r="H7273" s="38"/>
      <c r="U7273" s="23"/>
      <c r="V7273" s="23"/>
      <c r="AD7273" s="64"/>
      <c r="AE7273" s="64"/>
      <c r="AF7273" s="64"/>
      <c r="AG7273" s="69"/>
    </row>
    <row r="7274" spans="1:33">
      <c r="A7274" s="37"/>
      <c r="C7274" s="59"/>
      <c r="E7274" s="60"/>
      <c r="F7274" s="60"/>
      <c r="G7274" s="60"/>
      <c r="H7274" s="38"/>
      <c r="U7274" s="23"/>
      <c r="V7274" s="23"/>
      <c r="AD7274" s="64"/>
      <c r="AE7274" s="64"/>
      <c r="AF7274" s="64"/>
      <c r="AG7274" s="69"/>
    </row>
    <row r="7275" spans="1:33">
      <c r="A7275" s="37"/>
      <c r="C7275" s="59"/>
      <c r="E7275" s="60"/>
      <c r="F7275" s="60"/>
      <c r="G7275" s="60"/>
      <c r="H7275" s="38"/>
      <c r="U7275" s="23"/>
      <c r="V7275" s="23"/>
      <c r="AD7275" s="64"/>
      <c r="AE7275" s="64"/>
      <c r="AF7275" s="64"/>
      <c r="AG7275" s="69"/>
    </row>
    <row r="7276" spans="1:33">
      <c r="A7276" s="37"/>
      <c r="C7276" s="59"/>
      <c r="E7276" s="60"/>
      <c r="F7276" s="60"/>
      <c r="G7276" s="60"/>
      <c r="H7276" s="38"/>
      <c r="U7276" s="23"/>
      <c r="V7276" s="23"/>
      <c r="AD7276" s="64"/>
      <c r="AE7276" s="64"/>
      <c r="AF7276" s="64"/>
      <c r="AG7276" s="69"/>
    </row>
    <row r="7277" spans="1:33">
      <c r="A7277" s="37"/>
      <c r="C7277" s="59"/>
      <c r="E7277" s="60"/>
      <c r="F7277" s="60"/>
      <c r="G7277" s="60"/>
      <c r="H7277" s="38"/>
      <c r="U7277" s="23"/>
      <c r="V7277" s="23"/>
      <c r="AD7277" s="64"/>
      <c r="AE7277" s="64"/>
      <c r="AF7277" s="64"/>
      <c r="AG7277" s="69"/>
    </row>
    <row r="7278" spans="1:33">
      <c r="A7278" s="37"/>
      <c r="C7278" s="59"/>
      <c r="E7278" s="60"/>
      <c r="F7278" s="60"/>
      <c r="G7278" s="60"/>
      <c r="H7278" s="38"/>
      <c r="U7278" s="23"/>
      <c r="V7278" s="23"/>
      <c r="AD7278" s="64"/>
      <c r="AE7278" s="64"/>
      <c r="AF7278" s="64"/>
    </row>
    <row r="7279" spans="1:33">
      <c r="A7279" s="37"/>
      <c r="C7279" s="59"/>
      <c r="E7279" s="60"/>
      <c r="F7279" s="60"/>
      <c r="G7279" s="60"/>
      <c r="H7279" s="38"/>
      <c r="U7279" s="23"/>
      <c r="V7279" s="23"/>
      <c r="AF7279" s="64"/>
    </row>
    <row r="7280" spans="1:33">
      <c r="A7280" s="37"/>
      <c r="C7280" s="59"/>
      <c r="E7280" s="60"/>
      <c r="F7280" s="60"/>
      <c r="G7280" s="60"/>
      <c r="H7280" s="38"/>
      <c r="U7280" s="23"/>
      <c r="V7280" s="23"/>
      <c r="AF7280" s="64"/>
    </row>
    <row r="7281" spans="1:32">
      <c r="A7281" s="37"/>
      <c r="C7281" s="59"/>
      <c r="E7281" s="60"/>
      <c r="F7281" s="60"/>
      <c r="G7281" s="60"/>
      <c r="H7281" s="38"/>
      <c r="U7281" s="23"/>
      <c r="V7281" s="23"/>
      <c r="AF7281" s="64"/>
    </row>
    <row r="7282" spans="1:32">
      <c r="A7282" s="37"/>
      <c r="C7282" s="59"/>
      <c r="E7282" s="60"/>
      <c r="F7282" s="60"/>
      <c r="G7282" s="60"/>
      <c r="H7282" s="38"/>
      <c r="U7282" s="23"/>
      <c r="V7282" s="23"/>
      <c r="AF7282" s="64"/>
    </row>
    <row r="7283" spans="1:32">
      <c r="A7283" s="37"/>
      <c r="C7283" s="59"/>
      <c r="E7283" s="60"/>
      <c r="F7283" s="60"/>
      <c r="G7283" s="60"/>
      <c r="H7283" s="38"/>
      <c r="U7283" s="23"/>
      <c r="V7283" s="23"/>
      <c r="AF7283" s="64"/>
    </row>
    <row r="7284" spans="1:32">
      <c r="A7284" s="37"/>
      <c r="C7284" s="59"/>
      <c r="E7284" s="60"/>
      <c r="F7284" s="60"/>
      <c r="G7284" s="60"/>
      <c r="H7284" s="38"/>
      <c r="U7284" s="23"/>
      <c r="V7284" s="23"/>
      <c r="AF7284" s="64"/>
    </row>
    <row r="7285" spans="1:32">
      <c r="A7285" s="37"/>
      <c r="C7285" s="59"/>
      <c r="E7285" s="60"/>
      <c r="F7285" s="60"/>
      <c r="G7285" s="60"/>
      <c r="H7285" s="38"/>
      <c r="U7285" s="23"/>
      <c r="V7285" s="23"/>
      <c r="AF7285" s="64"/>
    </row>
    <row r="7286" spans="1:32">
      <c r="A7286" s="37"/>
      <c r="C7286" s="59"/>
      <c r="E7286" s="60"/>
      <c r="F7286" s="60"/>
      <c r="G7286" s="60"/>
      <c r="H7286" s="38"/>
      <c r="U7286" s="23"/>
      <c r="V7286" s="23"/>
      <c r="AF7286" s="64"/>
    </row>
    <row r="7287" spans="1:32">
      <c r="A7287" s="37"/>
      <c r="C7287" s="59"/>
      <c r="E7287" s="60"/>
      <c r="F7287" s="60"/>
      <c r="G7287" s="60"/>
      <c r="H7287" s="38"/>
      <c r="U7287" s="23"/>
      <c r="V7287" s="23"/>
      <c r="AD7287" s="64"/>
      <c r="AE7287" s="64"/>
      <c r="AF7287" s="64"/>
    </row>
    <row r="7288" spans="1:32">
      <c r="A7288" s="37"/>
      <c r="C7288" s="59"/>
      <c r="E7288" s="60"/>
      <c r="F7288" s="60"/>
      <c r="G7288" s="60"/>
      <c r="H7288" s="38"/>
      <c r="U7288" s="23"/>
      <c r="V7288" s="23"/>
      <c r="AD7288" s="64"/>
      <c r="AE7288" s="64"/>
      <c r="AF7288" s="64"/>
    </row>
    <row r="7289" spans="1:32">
      <c r="A7289" s="37"/>
      <c r="C7289" s="59"/>
      <c r="E7289" s="60"/>
      <c r="F7289" s="60"/>
      <c r="G7289" s="60"/>
      <c r="H7289" s="38"/>
      <c r="U7289" s="23"/>
      <c r="V7289" s="23"/>
      <c r="AF7289" s="64"/>
    </row>
    <row r="7290" spans="1:32">
      <c r="A7290" s="37"/>
      <c r="C7290" s="59"/>
      <c r="E7290" s="60"/>
      <c r="F7290" s="60"/>
      <c r="G7290" s="60"/>
      <c r="H7290" s="38"/>
      <c r="U7290" s="23"/>
      <c r="V7290" s="23"/>
      <c r="AF7290" s="64"/>
    </row>
    <row r="7291" spans="1:32">
      <c r="A7291" s="37"/>
      <c r="C7291" s="59"/>
      <c r="E7291" s="60"/>
      <c r="F7291" s="60"/>
      <c r="G7291" s="60"/>
      <c r="H7291" s="38"/>
      <c r="U7291" s="23"/>
      <c r="V7291" s="23"/>
      <c r="AF7291" s="64"/>
    </row>
    <row r="7292" spans="1:32">
      <c r="A7292" s="37"/>
      <c r="C7292" s="59"/>
      <c r="E7292" s="60"/>
      <c r="F7292" s="60"/>
      <c r="G7292" s="60"/>
      <c r="H7292" s="38"/>
      <c r="U7292" s="23"/>
      <c r="V7292" s="23"/>
      <c r="AF7292" s="64"/>
    </row>
    <row r="7293" spans="1:32">
      <c r="A7293" s="37"/>
      <c r="C7293" s="59"/>
      <c r="E7293" s="60"/>
      <c r="F7293" s="60"/>
      <c r="G7293" s="60"/>
      <c r="H7293" s="38"/>
      <c r="U7293" s="23"/>
      <c r="V7293" s="23"/>
      <c r="AF7293" s="64"/>
    </row>
    <row r="7294" spans="1:32">
      <c r="A7294" s="37"/>
      <c r="C7294" s="59"/>
      <c r="E7294" s="60"/>
      <c r="F7294" s="60"/>
      <c r="G7294" s="60"/>
      <c r="H7294" s="38"/>
      <c r="U7294" s="23"/>
      <c r="V7294" s="23"/>
      <c r="AF7294" s="64"/>
    </row>
    <row r="7295" spans="1:32">
      <c r="A7295" s="37"/>
      <c r="C7295" s="59"/>
      <c r="E7295" s="60"/>
      <c r="F7295" s="60"/>
      <c r="G7295" s="60"/>
      <c r="H7295" s="38"/>
      <c r="U7295" s="23"/>
      <c r="V7295" s="23"/>
      <c r="AF7295" s="64"/>
    </row>
    <row r="7296" spans="1:32">
      <c r="A7296" s="37"/>
      <c r="C7296" s="59"/>
      <c r="E7296" s="60"/>
      <c r="F7296" s="60"/>
      <c r="G7296" s="60"/>
      <c r="H7296" s="38"/>
      <c r="U7296" s="23"/>
      <c r="V7296" s="23"/>
      <c r="AF7296" s="64"/>
    </row>
    <row r="7297" spans="1:33">
      <c r="A7297" s="37"/>
      <c r="C7297" s="59"/>
      <c r="E7297" s="60"/>
      <c r="F7297" s="60"/>
      <c r="G7297" s="60"/>
      <c r="H7297" s="38"/>
      <c r="U7297" s="23"/>
      <c r="V7297" s="23"/>
      <c r="AD7297" s="64"/>
      <c r="AE7297" s="64"/>
      <c r="AF7297" s="64"/>
    </row>
    <row r="7298" spans="1:33">
      <c r="A7298" s="37"/>
      <c r="C7298" s="59"/>
      <c r="E7298" s="60"/>
      <c r="F7298" s="60"/>
      <c r="G7298" s="60"/>
      <c r="H7298" s="38"/>
      <c r="U7298" s="23"/>
      <c r="V7298" s="23"/>
      <c r="AF7298" s="64"/>
      <c r="AG7298" s="64"/>
    </row>
    <row r="7299" spans="1:33">
      <c r="A7299" s="37"/>
      <c r="C7299" s="59"/>
      <c r="E7299" s="60"/>
      <c r="F7299" s="60"/>
      <c r="G7299" s="60"/>
      <c r="H7299" s="38"/>
      <c r="U7299" s="23"/>
      <c r="V7299" s="23"/>
      <c r="AF7299" s="64"/>
      <c r="AG7299" s="64"/>
    </row>
    <row r="7300" spans="1:33">
      <c r="A7300" s="37"/>
      <c r="C7300" s="59"/>
      <c r="E7300" s="60"/>
      <c r="F7300" s="60"/>
      <c r="G7300" s="60"/>
      <c r="H7300" s="38"/>
      <c r="U7300" s="23"/>
      <c r="V7300" s="23"/>
      <c r="AF7300" s="64"/>
      <c r="AG7300" s="64"/>
    </row>
    <row r="7301" spans="1:33">
      <c r="A7301" s="37"/>
      <c r="C7301" s="59"/>
      <c r="E7301" s="60"/>
      <c r="F7301" s="60"/>
      <c r="G7301" s="60"/>
      <c r="H7301" s="38"/>
      <c r="U7301" s="23"/>
      <c r="V7301" s="23"/>
      <c r="AF7301" s="64"/>
    </row>
    <row r="7302" spans="1:33">
      <c r="A7302" s="37"/>
      <c r="C7302" s="59"/>
      <c r="E7302" s="60"/>
      <c r="F7302" s="60"/>
      <c r="G7302" s="60"/>
      <c r="H7302" s="38"/>
      <c r="U7302" s="23"/>
      <c r="V7302" s="23"/>
      <c r="AF7302" s="64"/>
    </row>
    <row r="7303" spans="1:33">
      <c r="A7303" s="37"/>
      <c r="C7303" s="59"/>
      <c r="E7303" s="60"/>
      <c r="F7303" s="60"/>
      <c r="G7303" s="60"/>
      <c r="H7303" s="38"/>
      <c r="U7303" s="23"/>
      <c r="V7303" s="23"/>
      <c r="AD7303" s="64"/>
      <c r="AE7303" s="64"/>
      <c r="AF7303" s="64"/>
    </row>
    <row r="7304" spans="1:33">
      <c r="A7304" s="37"/>
      <c r="C7304" s="59"/>
      <c r="E7304" s="60"/>
      <c r="F7304" s="60"/>
      <c r="G7304" s="60"/>
      <c r="H7304" s="38"/>
      <c r="U7304" s="23"/>
      <c r="V7304" s="23"/>
      <c r="AD7304" s="64"/>
      <c r="AE7304" s="64"/>
      <c r="AF7304" s="64"/>
    </row>
    <row r="7305" spans="1:33">
      <c r="A7305" s="37"/>
      <c r="C7305" s="59"/>
      <c r="E7305" s="60"/>
      <c r="F7305" s="60"/>
      <c r="G7305" s="60"/>
      <c r="H7305" s="38"/>
      <c r="S7305" s="37"/>
      <c r="U7305" s="61"/>
      <c r="V7305" s="61"/>
      <c r="AD7305" s="64"/>
      <c r="AE7305" s="64"/>
      <c r="AF7305" s="64"/>
    </row>
    <row r="7306" spans="1:33">
      <c r="A7306" s="37"/>
      <c r="C7306" s="59"/>
      <c r="E7306" s="60"/>
      <c r="F7306" s="60"/>
      <c r="G7306" s="60"/>
      <c r="H7306" s="38"/>
      <c r="S7306" s="37"/>
      <c r="U7306" s="61"/>
      <c r="V7306" s="61"/>
      <c r="AD7306" s="64"/>
      <c r="AE7306" s="64"/>
      <c r="AF7306" s="64"/>
    </row>
    <row r="7307" spans="1:33">
      <c r="A7307" s="37"/>
      <c r="C7307" s="59"/>
      <c r="E7307" s="60"/>
      <c r="F7307" s="60"/>
      <c r="G7307" s="60"/>
      <c r="H7307" s="38"/>
      <c r="S7307" s="37"/>
      <c r="U7307" s="61"/>
      <c r="V7307" s="61"/>
      <c r="AF7307" s="64"/>
      <c r="AG7307" s="69"/>
    </row>
    <row r="7308" spans="1:33">
      <c r="A7308" s="37"/>
      <c r="C7308" s="59"/>
      <c r="E7308" s="60"/>
      <c r="F7308" s="60"/>
      <c r="G7308" s="60"/>
      <c r="H7308" s="38"/>
      <c r="S7308" s="37"/>
      <c r="U7308" s="61"/>
      <c r="V7308" s="61"/>
      <c r="AF7308" s="64"/>
      <c r="AG7308" s="69"/>
    </row>
    <row r="7309" spans="1:33">
      <c r="A7309" s="37"/>
      <c r="C7309" s="59"/>
      <c r="E7309" s="60"/>
      <c r="F7309" s="60"/>
      <c r="G7309" s="60"/>
      <c r="H7309" s="38"/>
      <c r="S7309" s="37"/>
      <c r="U7309" s="61"/>
      <c r="V7309" s="61"/>
      <c r="AF7309" s="64"/>
      <c r="AG7309" s="69"/>
    </row>
    <row r="7310" spans="1:33">
      <c r="A7310" s="37"/>
      <c r="C7310" s="59"/>
      <c r="E7310" s="60"/>
      <c r="F7310" s="60"/>
      <c r="G7310" s="60"/>
      <c r="H7310" s="38"/>
      <c r="S7310" s="37"/>
      <c r="U7310" s="61"/>
      <c r="V7310" s="61"/>
      <c r="AF7310" s="64"/>
      <c r="AG7310" s="69"/>
    </row>
    <row r="7311" spans="1:33">
      <c r="A7311" s="37"/>
      <c r="C7311" s="59"/>
      <c r="E7311" s="60"/>
      <c r="F7311" s="60"/>
      <c r="G7311" s="60"/>
      <c r="H7311" s="38"/>
      <c r="S7311" s="37"/>
      <c r="U7311" s="61"/>
      <c r="V7311" s="61"/>
      <c r="AD7311" s="64"/>
      <c r="AE7311" s="64"/>
      <c r="AF7311" s="64"/>
      <c r="AG7311" s="69"/>
    </row>
    <row r="7312" spans="1:33">
      <c r="A7312" s="37"/>
      <c r="C7312" s="59"/>
      <c r="E7312" s="60"/>
      <c r="F7312" s="60"/>
      <c r="G7312" s="60"/>
      <c r="H7312" s="38"/>
      <c r="S7312" s="37"/>
      <c r="U7312" s="61"/>
      <c r="V7312" s="61"/>
      <c r="AD7312" s="64"/>
      <c r="AE7312" s="64"/>
      <c r="AF7312" s="64"/>
      <c r="AG7312" s="69"/>
    </row>
    <row r="7313" spans="1:32">
      <c r="A7313" s="37"/>
      <c r="C7313" s="59"/>
      <c r="E7313" s="60"/>
      <c r="F7313" s="60"/>
      <c r="G7313" s="60"/>
      <c r="H7313" s="38"/>
      <c r="S7313" s="37"/>
      <c r="U7313" s="61"/>
      <c r="V7313" s="61"/>
      <c r="AF7313" s="64"/>
    </row>
    <row r="7314" spans="1:32">
      <c r="A7314" s="37"/>
      <c r="C7314" s="59"/>
      <c r="E7314" s="60"/>
      <c r="F7314" s="60"/>
      <c r="G7314" s="60"/>
      <c r="H7314" s="38"/>
      <c r="S7314" s="37"/>
      <c r="U7314" s="61"/>
      <c r="V7314" s="61"/>
      <c r="AF7314" s="64"/>
    </row>
    <row r="7315" spans="1:32">
      <c r="A7315" s="37"/>
      <c r="C7315" s="59"/>
      <c r="E7315" s="60"/>
      <c r="F7315" s="60"/>
      <c r="G7315" s="60"/>
      <c r="H7315" s="38"/>
      <c r="S7315" s="37"/>
      <c r="U7315" s="61"/>
      <c r="V7315" s="61"/>
      <c r="AF7315" s="64"/>
    </row>
    <row r="7316" spans="1:32">
      <c r="A7316" s="37"/>
      <c r="C7316" s="59"/>
      <c r="E7316" s="60"/>
      <c r="F7316" s="60"/>
      <c r="G7316" s="60"/>
      <c r="H7316" s="38"/>
      <c r="S7316" s="37"/>
      <c r="U7316" s="61"/>
      <c r="V7316" s="61"/>
      <c r="AF7316" s="64"/>
    </row>
    <row r="7317" spans="1:32">
      <c r="A7317" s="37"/>
      <c r="C7317" s="59"/>
      <c r="E7317" s="60"/>
      <c r="F7317" s="60"/>
      <c r="G7317" s="60"/>
      <c r="H7317" s="38"/>
      <c r="S7317" s="37"/>
      <c r="U7317" s="61"/>
      <c r="V7317" s="61"/>
      <c r="AF7317" s="64"/>
    </row>
    <row r="7318" spans="1:32">
      <c r="A7318" s="37"/>
      <c r="C7318" s="59"/>
      <c r="E7318" s="60"/>
      <c r="F7318" s="60"/>
      <c r="G7318" s="60"/>
      <c r="H7318" s="38"/>
      <c r="S7318" s="37"/>
      <c r="U7318" s="61"/>
      <c r="V7318" s="61"/>
      <c r="AF7318" s="64"/>
    </row>
    <row r="7319" spans="1:32">
      <c r="A7319" s="37"/>
      <c r="C7319" s="59"/>
      <c r="E7319" s="60"/>
      <c r="F7319" s="60"/>
      <c r="G7319" s="60"/>
      <c r="H7319" s="38"/>
      <c r="S7319" s="37"/>
      <c r="U7319" s="61"/>
      <c r="V7319" s="61"/>
      <c r="AF7319" s="64"/>
    </row>
    <row r="7320" spans="1:32">
      <c r="A7320" s="37"/>
      <c r="C7320" s="59"/>
      <c r="E7320" s="60"/>
      <c r="F7320" s="60"/>
      <c r="G7320" s="60"/>
      <c r="H7320" s="38"/>
      <c r="S7320" s="37"/>
      <c r="U7320" s="61"/>
      <c r="V7320" s="61"/>
      <c r="AF7320" s="64"/>
    </row>
    <row r="7321" spans="1:32">
      <c r="A7321" s="37"/>
      <c r="C7321" s="59"/>
      <c r="E7321" s="60"/>
      <c r="F7321" s="60"/>
      <c r="G7321" s="60"/>
      <c r="H7321" s="38"/>
      <c r="S7321" s="37"/>
      <c r="U7321" s="61"/>
      <c r="V7321" s="61"/>
      <c r="AF7321" s="64"/>
    </row>
    <row r="7322" spans="1:32">
      <c r="A7322" s="37"/>
      <c r="C7322" s="59"/>
      <c r="E7322" s="60"/>
      <c r="F7322" s="60"/>
      <c r="G7322" s="60"/>
      <c r="H7322" s="38"/>
      <c r="S7322" s="37"/>
      <c r="U7322" s="61"/>
      <c r="V7322" s="61"/>
      <c r="AF7322" s="64"/>
    </row>
    <row r="7323" spans="1:32">
      <c r="A7323" s="37"/>
      <c r="C7323" s="59"/>
      <c r="E7323" s="60"/>
      <c r="F7323" s="60"/>
      <c r="G7323" s="60"/>
      <c r="H7323" s="38"/>
      <c r="S7323" s="37"/>
      <c r="U7323" s="61"/>
      <c r="V7323" s="61"/>
      <c r="AF7323" s="64"/>
    </row>
    <row r="7324" spans="1:32">
      <c r="A7324" s="37"/>
      <c r="C7324" s="59"/>
      <c r="E7324" s="60"/>
      <c r="F7324" s="60"/>
      <c r="G7324" s="60"/>
      <c r="H7324" s="38"/>
      <c r="S7324" s="37"/>
      <c r="U7324" s="61"/>
      <c r="V7324" s="61"/>
      <c r="AF7324" s="64"/>
    </row>
    <row r="7325" spans="1:32">
      <c r="A7325" s="37"/>
      <c r="C7325" s="59"/>
      <c r="E7325" s="60"/>
      <c r="F7325" s="60"/>
      <c r="G7325" s="60"/>
      <c r="H7325" s="38"/>
      <c r="S7325" s="37"/>
      <c r="U7325" s="61"/>
      <c r="V7325" s="61"/>
      <c r="AF7325" s="64"/>
    </row>
    <row r="7326" spans="1:32">
      <c r="A7326" s="37"/>
      <c r="C7326" s="59"/>
      <c r="E7326" s="60"/>
      <c r="F7326" s="60"/>
      <c r="G7326" s="60"/>
      <c r="H7326" s="38"/>
      <c r="S7326" s="37"/>
      <c r="U7326" s="61"/>
      <c r="V7326" s="61"/>
      <c r="AF7326" s="64"/>
    </row>
    <row r="7327" spans="1:32">
      <c r="A7327" s="37"/>
      <c r="C7327" s="59"/>
      <c r="E7327" s="60"/>
      <c r="F7327" s="60"/>
      <c r="G7327" s="60"/>
      <c r="H7327" s="38"/>
      <c r="S7327" s="37"/>
      <c r="U7327" s="61"/>
      <c r="V7327" s="61"/>
      <c r="AF7327" s="64"/>
    </row>
    <row r="7328" spans="1:32">
      <c r="A7328" s="37"/>
      <c r="C7328" s="59"/>
      <c r="E7328" s="60"/>
      <c r="F7328" s="60"/>
      <c r="G7328" s="60"/>
      <c r="H7328" s="38"/>
      <c r="S7328" s="37"/>
      <c r="U7328" s="61"/>
      <c r="V7328" s="61"/>
      <c r="AF7328" s="64"/>
    </row>
    <row r="7329" spans="1:32">
      <c r="A7329" s="37"/>
      <c r="C7329" s="59"/>
      <c r="E7329" s="60"/>
      <c r="F7329" s="60"/>
      <c r="G7329" s="60"/>
      <c r="H7329" s="38"/>
      <c r="S7329" s="37"/>
      <c r="U7329" s="61"/>
      <c r="V7329" s="61"/>
      <c r="AD7329" s="64"/>
      <c r="AE7329" s="64"/>
      <c r="AF7329" s="64"/>
    </row>
    <row r="7330" spans="1:32">
      <c r="A7330" s="37"/>
      <c r="C7330" s="59"/>
      <c r="E7330" s="60"/>
      <c r="F7330" s="60"/>
      <c r="G7330" s="60"/>
      <c r="H7330" s="38"/>
      <c r="S7330" s="37"/>
      <c r="U7330" s="61"/>
      <c r="V7330" s="61"/>
      <c r="AD7330" s="64"/>
      <c r="AE7330" s="64"/>
      <c r="AF7330" s="64"/>
    </row>
    <row r="7331" spans="1:32">
      <c r="A7331" s="58"/>
      <c r="C7331" s="59"/>
      <c r="E7331" s="60"/>
      <c r="F7331" s="60"/>
      <c r="G7331" s="60"/>
      <c r="H7331" s="38"/>
      <c r="S7331" s="37"/>
      <c r="U7331" s="61"/>
      <c r="V7331" s="61"/>
      <c r="AD7331" s="64"/>
      <c r="AE7331" s="64"/>
      <c r="AF7331" s="64"/>
    </row>
    <row r="7332" spans="1:32">
      <c r="A7332" s="58"/>
      <c r="C7332" s="59"/>
      <c r="E7332" s="60"/>
      <c r="F7332" s="60"/>
      <c r="G7332" s="60"/>
      <c r="H7332" s="38"/>
      <c r="S7332" s="37"/>
      <c r="U7332" s="61"/>
      <c r="V7332" s="61"/>
      <c r="AD7332" s="64"/>
      <c r="AE7332" s="64"/>
      <c r="AF7332" s="64"/>
    </row>
    <row r="7333" spans="1:32">
      <c r="A7333" s="58"/>
      <c r="C7333" s="59"/>
      <c r="E7333" s="60"/>
      <c r="F7333" s="60"/>
      <c r="G7333" s="60"/>
      <c r="H7333" s="38"/>
      <c r="S7333" s="37"/>
      <c r="U7333" s="61"/>
      <c r="V7333" s="61"/>
      <c r="AD7333" s="64"/>
      <c r="AE7333" s="64"/>
      <c r="AF7333" s="64"/>
    </row>
    <row r="7334" spans="1:32">
      <c r="A7334" s="58"/>
      <c r="C7334" s="59"/>
      <c r="E7334" s="60"/>
      <c r="F7334" s="60"/>
      <c r="G7334" s="60"/>
      <c r="H7334" s="38"/>
      <c r="S7334" s="37"/>
      <c r="U7334" s="61"/>
      <c r="V7334" s="61"/>
      <c r="AD7334" s="64"/>
      <c r="AE7334" s="64"/>
      <c r="AF7334" s="64"/>
    </row>
    <row r="7335" spans="1:32">
      <c r="A7335" s="58"/>
      <c r="C7335" s="59"/>
      <c r="E7335" s="60"/>
      <c r="F7335" s="60"/>
      <c r="G7335" s="60"/>
      <c r="H7335" s="38"/>
      <c r="S7335" s="37"/>
      <c r="U7335" s="61"/>
      <c r="V7335" s="61"/>
      <c r="AD7335" s="64"/>
      <c r="AE7335" s="64"/>
      <c r="AF7335" s="64"/>
    </row>
    <row r="7336" spans="1:32">
      <c r="A7336" s="58"/>
      <c r="C7336" s="59"/>
      <c r="E7336" s="60"/>
      <c r="F7336" s="60"/>
      <c r="G7336" s="60"/>
      <c r="H7336" s="38"/>
      <c r="S7336" s="37"/>
      <c r="U7336" s="61"/>
      <c r="V7336" s="61"/>
      <c r="AD7336" s="64"/>
      <c r="AE7336" s="64"/>
      <c r="AF7336" s="64"/>
    </row>
    <row r="7337" spans="1:32">
      <c r="A7337" s="58"/>
      <c r="C7337" s="59"/>
      <c r="E7337" s="60"/>
      <c r="F7337" s="60"/>
      <c r="G7337" s="60"/>
      <c r="H7337" s="38"/>
      <c r="S7337" s="37"/>
      <c r="U7337" s="61"/>
      <c r="V7337" s="61"/>
      <c r="AD7337" s="64"/>
      <c r="AE7337" s="64"/>
      <c r="AF7337" s="64"/>
    </row>
    <row r="7338" spans="1:32">
      <c r="A7338" s="58"/>
      <c r="C7338" s="59"/>
      <c r="E7338" s="60"/>
      <c r="F7338" s="60"/>
      <c r="G7338" s="60"/>
      <c r="H7338" s="38"/>
      <c r="S7338" s="37"/>
      <c r="U7338" s="61"/>
      <c r="V7338" s="61"/>
      <c r="AD7338" s="64"/>
      <c r="AE7338" s="64"/>
      <c r="AF7338" s="64"/>
    </row>
    <row r="7339" spans="1:32">
      <c r="A7339" s="58"/>
      <c r="C7339" s="59"/>
      <c r="E7339" s="60"/>
      <c r="F7339" s="60"/>
      <c r="G7339" s="60"/>
      <c r="H7339" s="38"/>
      <c r="S7339" s="37"/>
      <c r="U7339" s="61"/>
      <c r="V7339" s="61"/>
      <c r="AD7339" s="64"/>
      <c r="AE7339" s="64"/>
      <c r="AF7339" s="64"/>
    </row>
    <row r="7340" spans="1:32">
      <c r="A7340" s="58"/>
      <c r="C7340" s="59"/>
      <c r="E7340" s="60"/>
      <c r="F7340" s="60"/>
      <c r="G7340" s="60"/>
      <c r="H7340" s="38"/>
      <c r="S7340" s="37"/>
      <c r="U7340" s="61"/>
      <c r="V7340" s="61"/>
      <c r="AD7340" s="64"/>
      <c r="AE7340" s="64"/>
      <c r="AF7340" s="64"/>
    </row>
    <row r="7341" spans="1:32">
      <c r="A7341" s="58"/>
      <c r="C7341" s="59"/>
      <c r="E7341" s="60"/>
      <c r="F7341" s="60"/>
      <c r="G7341" s="60"/>
      <c r="H7341" s="38"/>
      <c r="S7341" s="37"/>
      <c r="U7341" s="61"/>
      <c r="V7341" s="61"/>
      <c r="AD7341" s="64"/>
      <c r="AE7341" s="64"/>
      <c r="AF7341" s="64"/>
    </row>
    <row r="7342" spans="1:32">
      <c r="A7342" s="58"/>
      <c r="C7342" s="59"/>
      <c r="E7342" s="60"/>
      <c r="F7342" s="60"/>
      <c r="G7342" s="60"/>
      <c r="H7342" s="38"/>
      <c r="S7342" s="37"/>
      <c r="U7342" s="61"/>
      <c r="V7342" s="61"/>
      <c r="AD7342" s="64"/>
      <c r="AE7342" s="64"/>
      <c r="AF7342" s="64"/>
    </row>
    <row r="7343" spans="1:32">
      <c r="A7343" s="58"/>
      <c r="C7343" s="59"/>
      <c r="E7343" s="60"/>
      <c r="F7343" s="60"/>
      <c r="G7343" s="60"/>
      <c r="H7343" s="38"/>
      <c r="S7343" s="37"/>
      <c r="U7343" s="61"/>
      <c r="V7343" s="61"/>
      <c r="AD7343" s="64"/>
      <c r="AE7343" s="64"/>
      <c r="AF7343" s="64"/>
    </row>
    <row r="7344" spans="1:32">
      <c r="A7344" s="58"/>
      <c r="C7344" s="59"/>
      <c r="E7344" s="60"/>
      <c r="F7344" s="60"/>
      <c r="G7344" s="60"/>
      <c r="H7344" s="38"/>
      <c r="S7344" s="37"/>
      <c r="U7344" s="61"/>
      <c r="V7344" s="61"/>
      <c r="AD7344" s="64"/>
      <c r="AE7344" s="64"/>
      <c r="AF7344" s="64"/>
    </row>
    <row r="7345" spans="1:33">
      <c r="A7345" s="37"/>
      <c r="C7345" s="59"/>
      <c r="E7345" s="60"/>
      <c r="F7345" s="60"/>
      <c r="G7345" s="60"/>
      <c r="H7345" s="38"/>
      <c r="S7345" s="37"/>
      <c r="U7345" s="61"/>
      <c r="V7345" s="61"/>
      <c r="AD7345" s="64"/>
      <c r="AE7345" s="64"/>
      <c r="AF7345" s="64"/>
    </row>
    <row r="7346" spans="1:33">
      <c r="A7346" s="37"/>
      <c r="C7346" s="59"/>
      <c r="E7346" s="60"/>
      <c r="F7346" s="60"/>
      <c r="G7346" s="60"/>
      <c r="H7346" s="38"/>
      <c r="S7346" s="37"/>
      <c r="U7346" s="61"/>
      <c r="V7346" s="61"/>
      <c r="AD7346" s="64"/>
      <c r="AE7346" s="64"/>
      <c r="AF7346" s="64"/>
    </row>
    <row r="7347" spans="1:33">
      <c r="A7347" s="37"/>
      <c r="C7347" s="59"/>
      <c r="E7347" s="60"/>
      <c r="F7347" s="60"/>
      <c r="G7347" s="60"/>
      <c r="H7347" s="38"/>
      <c r="S7347" s="37"/>
      <c r="U7347" s="61"/>
      <c r="V7347" s="61"/>
      <c r="AD7347" s="64"/>
      <c r="AE7347" s="64"/>
      <c r="AF7347" s="64"/>
    </row>
    <row r="7348" spans="1:33">
      <c r="A7348" s="37"/>
      <c r="C7348" s="59"/>
      <c r="E7348" s="60"/>
      <c r="F7348" s="60"/>
      <c r="G7348" s="60"/>
      <c r="H7348" s="38"/>
      <c r="S7348" s="37"/>
      <c r="U7348" s="61"/>
      <c r="V7348" s="61"/>
      <c r="AD7348" s="64"/>
      <c r="AE7348" s="64"/>
      <c r="AF7348" s="64"/>
    </row>
    <row r="7349" spans="1:33">
      <c r="A7349" s="37"/>
      <c r="C7349" s="59"/>
      <c r="E7349" s="60"/>
      <c r="F7349" s="60"/>
      <c r="G7349" s="60"/>
      <c r="H7349" s="38"/>
      <c r="S7349" s="37"/>
      <c r="U7349" s="61"/>
      <c r="V7349" s="61"/>
      <c r="AF7349" s="64"/>
    </row>
    <row r="7350" spans="1:33">
      <c r="A7350" s="37"/>
      <c r="C7350" s="59"/>
      <c r="E7350" s="60"/>
      <c r="F7350" s="60"/>
      <c r="G7350" s="60"/>
      <c r="H7350" s="38"/>
      <c r="S7350" s="37"/>
      <c r="U7350" s="61"/>
      <c r="V7350" s="61"/>
      <c r="AD7350" s="64"/>
      <c r="AE7350" s="64"/>
      <c r="AF7350" s="64"/>
    </row>
    <row r="7351" spans="1:33">
      <c r="A7351" s="37"/>
      <c r="C7351" s="59"/>
      <c r="E7351" s="60"/>
      <c r="F7351" s="60"/>
      <c r="G7351" s="60"/>
      <c r="H7351" s="38"/>
      <c r="S7351" s="37"/>
      <c r="U7351" s="61"/>
      <c r="V7351" s="61"/>
      <c r="AD7351" s="64"/>
      <c r="AE7351" s="64"/>
      <c r="AF7351" s="64"/>
    </row>
    <row r="7352" spans="1:33">
      <c r="A7352" s="37"/>
      <c r="C7352" s="59"/>
      <c r="E7352" s="60"/>
      <c r="F7352" s="60"/>
      <c r="G7352" s="60"/>
      <c r="H7352" s="38"/>
      <c r="S7352" s="37"/>
      <c r="U7352" s="61"/>
      <c r="V7352" s="61"/>
      <c r="AD7352" s="64"/>
      <c r="AE7352" s="64"/>
      <c r="AF7352" s="64"/>
    </row>
    <row r="7353" spans="1:33">
      <c r="A7353" s="37"/>
      <c r="C7353" s="59"/>
      <c r="E7353" s="60"/>
      <c r="F7353" s="60"/>
      <c r="G7353" s="60"/>
      <c r="H7353" s="38"/>
      <c r="S7353" s="37"/>
      <c r="U7353" s="61"/>
      <c r="V7353" s="61"/>
      <c r="AD7353" s="64"/>
      <c r="AE7353" s="64"/>
      <c r="AF7353" s="64"/>
    </row>
    <row r="7354" spans="1:33">
      <c r="A7354" s="37"/>
      <c r="C7354" s="59"/>
      <c r="E7354" s="60"/>
      <c r="F7354" s="60"/>
      <c r="G7354" s="60"/>
      <c r="H7354" s="38"/>
      <c r="S7354" s="37"/>
      <c r="U7354" s="61"/>
      <c r="V7354" s="61"/>
      <c r="AD7354" s="64"/>
      <c r="AE7354" s="64"/>
      <c r="AF7354" s="64"/>
    </row>
    <row r="7355" spans="1:33">
      <c r="A7355" s="37"/>
      <c r="C7355" s="59"/>
      <c r="E7355" s="60"/>
      <c r="F7355" s="60"/>
      <c r="G7355" s="60"/>
      <c r="H7355" s="38"/>
      <c r="S7355" s="37"/>
      <c r="U7355" s="61"/>
      <c r="V7355" s="61"/>
      <c r="AD7355" s="64"/>
      <c r="AE7355" s="64"/>
      <c r="AF7355" s="64"/>
    </row>
    <row r="7356" spans="1:33">
      <c r="A7356" s="37"/>
      <c r="C7356" s="59"/>
      <c r="E7356" s="60"/>
      <c r="F7356" s="60"/>
      <c r="G7356" s="60"/>
      <c r="H7356" s="38"/>
      <c r="S7356" s="37"/>
      <c r="U7356" s="61"/>
      <c r="V7356" s="61"/>
      <c r="AD7356" s="64"/>
      <c r="AE7356" s="64"/>
      <c r="AF7356" s="64"/>
    </row>
    <row r="7357" spans="1:33">
      <c r="A7357" s="37"/>
      <c r="C7357" s="59"/>
      <c r="E7357" s="60"/>
      <c r="F7357" s="60"/>
      <c r="G7357" s="60"/>
      <c r="H7357" s="38"/>
      <c r="S7357" s="37"/>
      <c r="U7357" s="61"/>
      <c r="V7357" s="61"/>
      <c r="AF7357" s="64"/>
      <c r="AG7357" s="69"/>
    </row>
    <row r="7358" spans="1:33">
      <c r="A7358" s="37"/>
      <c r="C7358" s="59"/>
      <c r="E7358" s="60"/>
      <c r="F7358" s="60"/>
      <c r="G7358" s="60"/>
      <c r="H7358" s="38"/>
      <c r="S7358" s="37"/>
      <c r="U7358" s="61"/>
      <c r="V7358" s="61"/>
      <c r="AF7358" s="64"/>
      <c r="AG7358" s="69"/>
    </row>
    <row r="7359" spans="1:33">
      <c r="A7359" s="37"/>
      <c r="C7359" s="59"/>
      <c r="E7359" s="60"/>
      <c r="F7359" s="60"/>
      <c r="G7359" s="60"/>
      <c r="H7359" s="38"/>
      <c r="S7359" s="37"/>
      <c r="U7359" s="61"/>
      <c r="V7359" s="61"/>
      <c r="AF7359" s="64"/>
      <c r="AG7359" s="69"/>
    </row>
    <row r="7360" spans="1:33">
      <c r="A7360" s="37"/>
      <c r="C7360" s="59"/>
      <c r="E7360" s="60"/>
      <c r="F7360" s="60"/>
      <c r="G7360" s="60"/>
      <c r="H7360" s="38"/>
      <c r="S7360" s="37"/>
      <c r="U7360" s="61"/>
      <c r="V7360" s="61"/>
      <c r="AF7360" s="64"/>
      <c r="AG7360" s="69"/>
    </row>
    <row r="7361" spans="1:33">
      <c r="A7361" s="37"/>
      <c r="C7361" s="59"/>
      <c r="E7361" s="60"/>
      <c r="F7361" s="60"/>
      <c r="G7361" s="60"/>
      <c r="H7361" s="38"/>
      <c r="S7361" s="37"/>
      <c r="U7361" s="61"/>
      <c r="V7361" s="61"/>
      <c r="AF7361" s="64"/>
      <c r="AG7361" s="69"/>
    </row>
    <row r="7362" spans="1:33">
      <c r="A7362" s="37"/>
      <c r="C7362" s="59"/>
      <c r="E7362" s="60"/>
      <c r="F7362" s="60"/>
      <c r="G7362" s="60"/>
      <c r="H7362" s="38"/>
      <c r="S7362" s="37"/>
      <c r="U7362" s="61"/>
      <c r="V7362" s="61"/>
      <c r="AF7362" s="64"/>
      <c r="AG7362" s="69"/>
    </row>
    <row r="7363" spans="1:33">
      <c r="A7363" s="37"/>
      <c r="C7363" s="59"/>
      <c r="E7363" s="60"/>
      <c r="F7363" s="60"/>
      <c r="G7363" s="60"/>
      <c r="H7363" s="38"/>
      <c r="S7363" s="37"/>
      <c r="U7363" s="61"/>
      <c r="V7363" s="61"/>
      <c r="AF7363" s="64"/>
      <c r="AG7363" s="69"/>
    </row>
    <row r="7364" spans="1:33">
      <c r="A7364" s="37"/>
      <c r="C7364" s="59"/>
      <c r="E7364" s="60"/>
      <c r="F7364" s="60"/>
      <c r="G7364" s="60"/>
      <c r="H7364" s="38"/>
      <c r="S7364" s="37"/>
      <c r="U7364" s="61"/>
      <c r="V7364" s="61"/>
      <c r="AF7364" s="64"/>
      <c r="AG7364" s="69"/>
    </row>
    <row r="7365" spans="1:33">
      <c r="A7365" s="37"/>
      <c r="C7365" s="59"/>
      <c r="E7365" s="60"/>
      <c r="F7365" s="60"/>
      <c r="G7365" s="60"/>
      <c r="H7365" s="38"/>
      <c r="S7365" s="37"/>
      <c r="U7365" s="61"/>
      <c r="V7365" s="61"/>
      <c r="AF7365" s="64"/>
      <c r="AG7365" s="69"/>
    </row>
    <row r="7366" spans="1:33">
      <c r="A7366" s="37"/>
      <c r="C7366" s="59"/>
      <c r="E7366" s="60"/>
      <c r="F7366" s="60"/>
      <c r="G7366" s="60"/>
      <c r="H7366" s="38"/>
      <c r="S7366" s="37"/>
      <c r="U7366" s="61"/>
      <c r="V7366" s="61"/>
      <c r="AF7366" s="64"/>
      <c r="AG7366" s="69"/>
    </row>
    <row r="7367" spans="1:33">
      <c r="A7367" s="37"/>
      <c r="C7367" s="59"/>
      <c r="E7367" s="60"/>
      <c r="F7367" s="60"/>
      <c r="G7367" s="60"/>
      <c r="H7367" s="38"/>
      <c r="S7367" s="37"/>
      <c r="U7367" s="61"/>
      <c r="V7367" s="61"/>
      <c r="AF7367" s="64"/>
      <c r="AG7367" s="69"/>
    </row>
    <row r="7368" spans="1:33">
      <c r="A7368" s="37"/>
      <c r="C7368" s="59"/>
      <c r="E7368" s="60"/>
      <c r="F7368" s="60"/>
      <c r="G7368" s="60"/>
      <c r="H7368" s="38"/>
      <c r="S7368" s="37"/>
      <c r="U7368" s="61"/>
      <c r="V7368" s="61"/>
      <c r="AF7368" s="64"/>
      <c r="AG7368" s="69"/>
    </row>
    <row r="7369" spans="1:33">
      <c r="A7369" s="37"/>
      <c r="C7369" s="59"/>
      <c r="E7369" s="60"/>
      <c r="F7369" s="60"/>
      <c r="G7369" s="60"/>
      <c r="H7369" s="38"/>
      <c r="S7369" s="37"/>
      <c r="U7369" s="61"/>
      <c r="V7369" s="61"/>
      <c r="AF7369" s="64"/>
      <c r="AG7369" s="69"/>
    </row>
    <row r="7370" spans="1:33">
      <c r="A7370" s="37"/>
      <c r="C7370" s="59"/>
      <c r="E7370" s="60"/>
      <c r="F7370" s="60"/>
      <c r="G7370" s="60"/>
      <c r="H7370" s="38"/>
      <c r="S7370" s="37"/>
      <c r="U7370" s="61"/>
      <c r="V7370" s="61"/>
      <c r="AF7370" s="64"/>
      <c r="AG7370" s="69"/>
    </row>
    <row r="7371" spans="1:33">
      <c r="A7371" s="37"/>
      <c r="C7371" s="59"/>
      <c r="E7371" s="60"/>
      <c r="F7371" s="60"/>
      <c r="G7371" s="60"/>
      <c r="H7371" s="38"/>
      <c r="S7371" s="37"/>
      <c r="U7371" s="61"/>
      <c r="V7371" s="61"/>
      <c r="AF7371" s="64"/>
      <c r="AG7371" s="69"/>
    </row>
    <row r="7372" spans="1:33">
      <c r="A7372" s="37"/>
      <c r="C7372" s="59"/>
      <c r="E7372" s="60"/>
      <c r="F7372" s="60"/>
      <c r="G7372" s="60"/>
      <c r="H7372" s="38"/>
      <c r="S7372" s="37"/>
      <c r="U7372" s="61"/>
      <c r="V7372" s="61"/>
      <c r="AF7372" s="64"/>
      <c r="AG7372" s="69"/>
    </row>
    <row r="7373" spans="1:33">
      <c r="A7373" s="37"/>
      <c r="C7373" s="59"/>
      <c r="E7373" s="60"/>
      <c r="F7373" s="60"/>
      <c r="G7373" s="60"/>
      <c r="H7373" s="38"/>
      <c r="S7373" s="37"/>
      <c r="U7373" s="61"/>
      <c r="V7373" s="61"/>
      <c r="AF7373" s="64"/>
      <c r="AG7373" s="69"/>
    </row>
    <row r="7374" spans="1:33">
      <c r="A7374" s="37"/>
      <c r="C7374" s="59"/>
      <c r="E7374" s="60"/>
      <c r="F7374" s="60"/>
      <c r="G7374" s="60"/>
      <c r="H7374" s="38"/>
      <c r="S7374" s="37"/>
      <c r="U7374" s="61"/>
      <c r="V7374" s="61"/>
      <c r="AF7374" s="64"/>
      <c r="AG7374" s="69"/>
    </row>
    <row r="7375" spans="1:33">
      <c r="A7375" s="37"/>
      <c r="C7375" s="59"/>
      <c r="E7375" s="60"/>
      <c r="F7375" s="60"/>
      <c r="G7375" s="60"/>
      <c r="H7375" s="38"/>
      <c r="S7375" s="37"/>
      <c r="U7375" s="61"/>
      <c r="V7375" s="61"/>
      <c r="AF7375" s="64"/>
      <c r="AG7375" s="69"/>
    </row>
    <row r="7376" spans="1:33">
      <c r="A7376" s="37"/>
      <c r="C7376" s="59"/>
      <c r="E7376" s="60"/>
      <c r="F7376" s="60"/>
      <c r="G7376" s="60"/>
      <c r="H7376" s="38"/>
      <c r="S7376" s="37"/>
      <c r="U7376" s="61"/>
      <c r="V7376" s="61"/>
      <c r="AF7376" s="64"/>
      <c r="AG7376" s="69"/>
    </row>
    <row r="7377" spans="1:33">
      <c r="A7377" s="37"/>
      <c r="C7377" s="59"/>
      <c r="E7377" s="60"/>
      <c r="F7377" s="60"/>
      <c r="G7377" s="60"/>
      <c r="H7377" s="38"/>
      <c r="S7377" s="37"/>
      <c r="U7377" s="61"/>
      <c r="V7377" s="61"/>
      <c r="AF7377" s="64"/>
      <c r="AG7377" s="69"/>
    </row>
    <row r="7378" spans="1:33">
      <c r="A7378" s="37"/>
      <c r="C7378" s="59"/>
      <c r="E7378" s="60"/>
      <c r="F7378" s="60"/>
      <c r="G7378" s="60"/>
      <c r="H7378" s="38"/>
      <c r="S7378" s="37"/>
      <c r="U7378" s="61"/>
      <c r="V7378" s="61"/>
      <c r="AF7378" s="64"/>
      <c r="AG7378" s="69"/>
    </row>
    <row r="7379" spans="1:33">
      <c r="A7379" s="37"/>
      <c r="C7379" s="59"/>
      <c r="E7379" s="60"/>
      <c r="F7379" s="60"/>
      <c r="G7379" s="60"/>
      <c r="H7379" s="38"/>
      <c r="S7379" s="37"/>
      <c r="U7379" s="61"/>
      <c r="V7379" s="61"/>
      <c r="AF7379" s="64"/>
      <c r="AG7379" s="69"/>
    </row>
    <row r="7380" spans="1:33">
      <c r="A7380" s="37"/>
      <c r="C7380" s="59"/>
      <c r="E7380" s="60"/>
      <c r="F7380" s="60"/>
      <c r="G7380" s="60"/>
      <c r="H7380" s="38"/>
      <c r="S7380" s="37"/>
      <c r="U7380" s="61"/>
      <c r="V7380" s="61"/>
      <c r="AF7380" s="64"/>
      <c r="AG7380" s="69"/>
    </row>
    <row r="7381" spans="1:33">
      <c r="A7381" s="37"/>
      <c r="C7381" s="59"/>
      <c r="E7381" s="60"/>
      <c r="F7381" s="60"/>
      <c r="G7381" s="60"/>
      <c r="H7381" s="38"/>
      <c r="S7381" s="37"/>
      <c r="U7381" s="61"/>
      <c r="V7381" s="61"/>
      <c r="AD7381" s="64"/>
      <c r="AE7381" s="64"/>
      <c r="AF7381" s="64"/>
      <c r="AG7381" s="69"/>
    </row>
    <row r="7382" spans="1:33">
      <c r="A7382" s="37"/>
      <c r="C7382" s="59"/>
      <c r="E7382" s="60"/>
      <c r="F7382" s="60"/>
      <c r="G7382" s="60"/>
      <c r="H7382" s="38"/>
      <c r="S7382" s="37"/>
      <c r="U7382" s="61"/>
      <c r="V7382" s="61"/>
      <c r="AD7382" s="64"/>
      <c r="AE7382" s="64"/>
      <c r="AF7382" s="64"/>
      <c r="AG7382" s="69"/>
    </row>
    <row r="7383" spans="1:33">
      <c r="A7383" s="37"/>
      <c r="C7383" s="59"/>
      <c r="E7383" s="60"/>
      <c r="F7383" s="60"/>
      <c r="G7383" s="60"/>
      <c r="H7383" s="38"/>
      <c r="S7383" s="37"/>
      <c r="U7383" s="61"/>
      <c r="V7383" s="61"/>
      <c r="AD7383" s="64"/>
      <c r="AE7383" s="64"/>
      <c r="AF7383" s="64"/>
      <c r="AG7383" s="69"/>
    </row>
    <row r="7384" spans="1:33">
      <c r="A7384" s="37"/>
      <c r="C7384" s="59"/>
      <c r="E7384" s="60"/>
      <c r="F7384" s="60"/>
      <c r="G7384" s="60"/>
      <c r="H7384" s="38"/>
      <c r="S7384" s="37"/>
      <c r="U7384" s="61"/>
      <c r="V7384" s="61"/>
      <c r="AD7384" s="64"/>
      <c r="AE7384" s="64"/>
      <c r="AF7384" s="64"/>
      <c r="AG7384" s="69"/>
    </row>
    <row r="7385" spans="1:33">
      <c r="A7385" s="37"/>
      <c r="C7385" s="59"/>
      <c r="E7385" s="60"/>
      <c r="F7385" s="60"/>
      <c r="G7385" s="60"/>
      <c r="H7385" s="38"/>
      <c r="S7385" s="37"/>
      <c r="U7385" s="61"/>
      <c r="V7385" s="61"/>
      <c r="AF7385" s="64"/>
    </row>
    <row r="7386" spans="1:33">
      <c r="A7386" s="37"/>
      <c r="C7386" s="59"/>
      <c r="E7386" s="60"/>
      <c r="F7386" s="60"/>
      <c r="G7386" s="60"/>
      <c r="H7386" s="38"/>
      <c r="S7386" s="37"/>
      <c r="U7386" s="61"/>
      <c r="V7386" s="61"/>
      <c r="AF7386" s="64"/>
    </row>
    <row r="7387" spans="1:33">
      <c r="A7387" s="37"/>
      <c r="C7387" s="59"/>
      <c r="E7387" s="60"/>
      <c r="F7387" s="60"/>
      <c r="G7387" s="60"/>
      <c r="H7387" s="38"/>
      <c r="S7387" s="37"/>
      <c r="U7387" s="61"/>
      <c r="V7387" s="61"/>
      <c r="AF7387" s="64"/>
    </row>
    <row r="7388" spans="1:33">
      <c r="A7388" s="37"/>
      <c r="C7388" s="59"/>
      <c r="E7388" s="60"/>
      <c r="F7388" s="60"/>
      <c r="G7388" s="60"/>
      <c r="H7388" s="38"/>
      <c r="S7388" s="37"/>
      <c r="U7388" s="61"/>
      <c r="V7388" s="61"/>
      <c r="AF7388" s="64"/>
    </row>
    <row r="7389" spans="1:33">
      <c r="A7389" s="37"/>
      <c r="C7389" s="59"/>
      <c r="E7389" s="60"/>
      <c r="F7389" s="60"/>
      <c r="G7389" s="60"/>
      <c r="H7389" s="38"/>
      <c r="S7389" s="37"/>
      <c r="U7389" s="61"/>
      <c r="V7389" s="61"/>
      <c r="AF7389" s="64"/>
    </row>
    <row r="7390" spans="1:33">
      <c r="A7390" s="37"/>
      <c r="C7390" s="59"/>
      <c r="E7390" s="60"/>
      <c r="F7390" s="60"/>
      <c r="G7390" s="60"/>
      <c r="H7390" s="38"/>
      <c r="S7390" s="37"/>
      <c r="U7390" s="61"/>
      <c r="V7390" s="61"/>
      <c r="AF7390" s="64"/>
    </row>
    <row r="7391" spans="1:33">
      <c r="A7391" s="37"/>
      <c r="C7391" s="59"/>
      <c r="E7391" s="60"/>
      <c r="F7391" s="60"/>
      <c r="G7391" s="60"/>
      <c r="H7391" s="38"/>
      <c r="S7391" s="37"/>
      <c r="U7391" s="61"/>
      <c r="V7391" s="61"/>
      <c r="AF7391" s="64"/>
    </row>
    <row r="7392" spans="1:33">
      <c r="A7392" s="37"/>
      <c r="C7392" s="59"/>
      <c r="E7392" s="60"/>
      <c r="F7392" s="60"/>
      <c r="G7392" s="60"/>
      <c r="H7392" s="38"/>
      <c r="S7392" s="37"/>
      <c r="U7392" s="61"/>
      <c r="V7392" s="61"/>
      <c r="AF7392" s="64"/>
    </row>
    <row r="7393" spans="1:32">
      <c r="A7393" s="37"/>
      <c r="C7393" s="59"/>
      <c r="E7393" s="60"/>
      <c r="F7393" s="60"/>
      <c r="G7393" s="60"/>
      <c r="H7393" s="38"/>
      <c r="S7393" s="37"/>
      <c r="U7393" s="61"/>
      <c r="V7393" s="61"/>
      <c r="AF7393" s="64"/>
    </row>
    <row r="7394" spans="1:32">
      <c r="A7394" s="37"/>
      <c r="C7394" s="59"/>
      <c r="E7394" s="60"/>
      <c r="F7394" s="60"/>
      <c r="G7394" s="60"/>
      <c r="H7394" s="38"/>
      <c r="S7394" s="37"/>
      <c r="U7394" s="61"/>
      <c r="V7394" s="61"/>
      <c r="AF7394" s="64"/>
    </row>
    <row r="7395" spans="1:32">
      <c r="A7395" s="37"/>
      <c r="C7395" s="59"/>
      <c r="E7395" s="60"/>
      <c r="F7395" s="60"/>
      <c r="G7395" s="60"/>
      <c r="H7395" s="38"/>
      <c r="S7395" s="37"/>
      <c r="U7395" s="61"/>
      <c r="V7395" s="61"/>
      <c r="AF7395" s="64"/>
    </row>
    <row r="7396" spans="1:32">
      <c r="A7396" s="37"/>
      <c r="C7396" s="59"/>
      <c r="E7396" s="60"/>
      <c r="F7396" s="60"/>
      <c r="G7396" s="60"/>
      <c r="H7396" s="38"/>
      <c r="S7396" s="37"/>
      <c r="U7396" s="61"/>
      <c r="V7396" s="61"/>
      <c r="AF7396" s="64"/>
    </row>
    <row r="7397" spans="1:32">
      <c r="A7397" s="37"/>
      <c r="C7397" s="59"/>
      <c r="E7397" s="60"/>
      <c r="F7397" s="60"/>
      <c r="G7397" s="60"/>
      <c r="H7397" s="38"/>
      <c r="S7397" s="37"/>
      <c r="U7397" s="61"/>
      <c r="V7397" s="61"/>
      <c r="AF7397" s="64"/>
    </row>
    <row r="7398" spans="1:32">
      <c r="A7398" s="37"/>
      <c r="C7398" s="59"/>
      <c r="E7398" s="60"/>
      <c r="F7398" s="60"/>
      <c r="G7398" s="60"/>
      <c r="H7398" s="38"/>
      <c r="S7398" s="37"/>
      <c r="U7398" s="61"/>
      <c r="V7398" s="61"/>
      <c r="AF7398" s="64"/>
    </row>
    <row r="7399" spans="1:32">
      <c r="A7399" s="37"/>
      <c r="C7399" s="59"/>
      <c r="E7399" s="60"/>
      <c r="F7399" s="60"/>
      <c r="G7399" s="60"/>
      <c r="H7399" s="38"/>
      <c r="S7399" s="37"/>
      <c r="U7399" s="61"/>
      <c r="V7399" s="61"/>
      <c r="AF7399" s="64"/>
    </row>
    <row r="7400" spans="1:32">
      <c r="A7400" s="37"/>
      <c r="C7400" s="59"/>
      <c r="E7400" s="60"/>
      <c r="F7400" s="60"/>
      <c r="G7400" s="60"/>
      <c r="H7400" s="38"/>
      <c r="S7400" s="37"/>
      <c r="U7400" s="61"/>
      <c r="V7400" s="61"/>
      <c r="AF7400" s="64"/>
    </row>
    <row r="7401" spans="1:32">
      <c r="A7401" s="37"/>
      <c r="C7401" s="59"/>
      <c r="E7401" s="60"/>
      <c r="F7401" s="60"/>
      <c r="G7401" s="60"/>
      <c r="H7401" s="38"/>
      <c r="S7401" s="37"/>
      <c r="U7401" s="61"/>
      <c r="V7401" s="61"/>
      <c r="AF7401" s="64"/>
    </row>
    <row r="7402" spans="1:32">
      <c r="A7402" s="37"/>
      <c r="C7402" s="59"/>
      <c r="E7402" s="60"/>
      <c r="F7402" s="60"/>
      <c r="G7402" s="60"/>
      <c r="H7402" s="38"/>
      <c r="S7402" s="37"/>
      <c r="U7402" s="61"/>
      <c r="V7402" s="61"/>
      <c r="AF7402" s="64"/>
    </row>
    <row r="7403" spans="1:32">
      <c r="A7403" s="37"/>
      <c r="C7403" s="59"/>
      <c r="E7403" s="60"/>
      <c r="F7403" s="60"/>
      <c r="G7403" s="60"/>
      <c r="H7403" s="38"/>
      <c r="S7403" s="37"/>
      <c r="U7403" s="61"/>
      <c r="V7403" s="61"/>
      <c r="AF7403" s="64"/>
    </row>
    <row r="7404" spans="1:32">
      <c r="A7404" s="37"/>
      <c r="C7404" s="59"/>
      <c r="E7404" s="60"/>
      <c r="F7404" s="60"/>
      <c r="G7404" s="60"/>
      <c r="H7404" s="38"/>
      <c r="S7404" s="37"/>
      <c r="U7404" s="61"/>
      <c r="V7404" s="61"/>
      <c r="AF7404" s="64"/>
    </row>
    <row r="7405" spans="1:32">
      <c r="A7405" s="37"/>
      <c r="C7405" s="59"/>
      <c r="E7405" s="60"/>
      <c r="F7405" s="60"/>
      <c r="G7405" s="60"/>
      <c r="H7405" s="38"/>
      <c r="S7405" s="37"/>
      <c r="U7405" s="61"/>
      <c r="V7405" s="61"/>
      <c r="AF7405" s="64"/>
    </row>
    <row r="7406" spans="1:32">
      <c r="A7406" s="37"/>
      <c r="C7406" s="59"/>
      <c r="E7406" s="60"/>
      <c r="F7406" s="60"/>
      <c r="G7406" s="60"/>
      <c r="H7406" s="38"/>
      <c r="S7406" s="37"/>
      <c r="U7406" s="61"/>
      <c r="V7406" s="61"/>
      <c r="AF7406" s="64"/>
    </row>
    <row r="7407" spans="1:32">
      <c r="A7407" s="37"/>
      <c r="C7407" s="59"/>
      <c r="E7407" s="60"/>
      <c r="F7407" s="60"/>
      <c r="G7407" s="60"/>
      <c r="H7407" s="38"/>
      <c r="S7407" s="37"/>
      <c r="U7407" s="61"/>
      <c r="V7407" s="61"/>
      <c r="AF7407" s="64"/>
    </row>
    <row r="7408" spans="1:32">
      <c r="A7408" s="37"/>
      <c r="C7408" s="59"/>
      <c r="E7408" s="60"/>
      <c r="F7408" s="60"/>
      <c r="G7408" s="60"/>
      <c r="H7408" s="38"/>
      <c r="S7408" s="37"/>
      <c r="U7408" s="61"/>
      <c r="V7408" s="61"/>
      <c r="AF7408" s="64"/>
    </row>
    <row r="7409" spans="1:32">
      <c r="A7409" s="37"/>
      <c r="C7409" s="59"/>
      <c r="E7409" s="60"/>
      <c r="F7409" s="60"/>
      <c r="G7409" s="60"/>
      <c r="H7409" s="38"/>
      <c r="S7409" s="37"/>
      <c r="U7409" s="61"/>
      <c r="V7409" s="61"/>
      <c r="AF7409" s="64"/>
    </row>
    <row r="7410" spans="1:32">
      <c r="A7410" s="37"/>
      <c r="C7410" s="59"/>
      <c r="E7410" s="60"/>
      <c r="F7410" s="60"/>
      <c r="G7410" s="60"/>
      <c r="H7410" s="38"/>
      <c r="S7410" s="37"/>
      <c r="U7410" s="61"/>
      <c r="V7410" s="61"/>
      <c r="AF7410" s="64"/>
    </row>
    <row r="7411" spans="1:32">
      <c r="A7411" s="37"/>
      <c r="C7411" s="59"/>
      <c r="E7411" s="60"/>
      <c r="F7411" s="60"/>
      <c r="G7411" s="60"/>
      <c r="H7411" s="38"/>
      <c r="S7411" s="37"/>
      <c r="U7411" s="61"/>
      <c r="V7411" s="61"/>
      <c r="AF7411" s="64"/>
    </row>
    <row r="7412" spans="1:32">
      <c r="A7412" s="37"/>
      <c r="C7412" s="59"/>
      <c r="E7412" s="60"/>
      <c r="F7412" s="60"/>
      <c r="G7412" s="60"/>
      <c r="H7412" s="38"/>
      <c r="S7412" s="37"/>
      <c r="U7412" s="61"/>
      <c r="V7412" s="61"/>
      <c r="AF7412" s="64"/>
    </row>
    <row r="7413" spans="1:32">
      <c r="A7413" s="37"/>
      <c r="C7413" s="59"/>
      <c r="E7413" s="60"/>
      <c r="F7413" s="60"/>
      <c r="G7413" s="60"/>
      <c r="H7413" s="38"/>
      <c r="S7413" s="37"/>
      <c r="U7413" s="61"/>
      <c r="V7413" s="61"/>
      <c r="AF7413" s="64"/>
    </row>
    <row r="7414" spans="1:32">
      <c r="A7414" s="37"/>
      <c r="C7414" s="59"/>
      <c r="E7414" s="60"/>
      <c r="F7414" s="60"/>
      <c r="G7414" s="60"/>
      <c r="H7414" s="38"/>
      <c r="S7414" s="37"/>
      <c r="U7414" s="61"/>
      <c r="V7414" s="61"/>
      <c r="AF7414" s="64"/>
    </row>
    <row r="7415" spans="1:32">
      <c r="A7415" s="37"/>
      <c r="C7415" s="59"/>
      <c r="E7415" s="60"/>
      <c r="F7415" s="60"/>
      <c r="G7415" s="60"/>
      <c r="H7415" s="38"/>
      <c r="S7415" s="37"/>
      <c r="U7415" s="61"/>
      <c r="V7415" s="61"/>
      <c r="AF7415" s="64"/>
    </row>
    <row r="7416" spans="1:32">
      <c r="A7416" s="37"/>
      <c r="C7416" s="59"/>
      <c r="E7416" s="60"/>
      <c r="F7416" s="60"/>
      <c r="G7416" s="60"/>
      <c r="H7416" s="38"/>
      <c r="S7416" s="37"/>
      <c r="U7416" s="61"/>
      <c r="V7416" s="61"/>
      <c r="AF7416" s="64"/>
    </row>
    <row r="7417" spans="1:32">
      <c r="A7417" s="37"/>
      <c r="C7417" s="59"/>
      <c r="E7417" s="60"/>
      <c r="F7417" s="60"/>
      <c r="G7417" s="60"/>
      <c r="H7417" s="38"/>
      <c r="S7417" s="37"/>
      <c r="U7417" s="61"/>
      <c r="V7417" s="61"/>
      <c r="AF7417" s="64"/>
    </row>
    <row r="7418" spans="1:32">
      <c r="A7418" s="37"/>
      <c r="C7418" s="59"/>
      <c r="E7418" s="60"/>
      <c r="F7418" s="60"/>
      <c r="G7418" s="60"/>
      <c r="H7418" s="38"/>
      <c r="S7418" s="37"/>
      <c r="U7418" s="61"/>
      <c r="V7418" s="61"/>
      <c r="AF7418" s="64"/>
    </row>
    <row r="7419" spans="1:32">
      <c r="A7419" s="37"/>
      <c r="C7419" s="59"/>
      <c r="E7419" s="60"/>
      <c r="F7419" s="60"/>
      <c r="G7419" s="60"/>
      <c r="H7419" s="38"/>
      <c r="S7419" s="37"/>
      <c r="U7419" s="61"/>
      <c r="V7419" s="61"/>
      <c r="AF7419" s="64"/>
    </row>
    <row r="7420" spans="1:32">
      <c r="A7420" s="37"/>
      <c r="C7420" s="59"/>
      <c r="E7420" s="60"/>
      <c r="F7420" s="60"/>
      <c r="G7420" s="60"/>
      <c r="H7420" s="38"/>
      <c r="S7420" s="37"/>
      <c r="U7420" s="61"/>
      <c r="V7420" s="61"/>
      <c r="AF7420" s="64"/>
    </row>
    <row r="7421" spans="1:32">
      <c r="A7421" s="37"/>
      <c r="C7421" s="59"/>
      <c r="E7421" s="60"/>
      <c r="F7421" s="60"/>
      <c r="G7421" s="60"/>
      <c r="H7421" s="38"/>
      <c r="S7421" s="37"/>
      <c r="U7421" s="61"/>
      <c r="V7421" s="61"/>
      <c r="AF7421" s="64"/>
    </row>
    <row r="7422" spans="1:32">
      <c r="A7422" s="37"/>
      <c r="C7422" s="59"/>
      <c r="E7422" s="60"/>
      <c r="F7422" s="60"/>
      <c r="G7422" s="60"/>
      <c r="H7422" s="38"/>
      <c r="S7422" s="37"/>
      <c r="U7422" s="61"/>
      <c r="V7422" s="61"/>
      <c r="AF7422" s="64"/>
    </row>
    <row r="7423" spans="1:32">
      <c r="A7423" s="37"/>
      <c r="C7423" s="59"/>
      <c r="E7423" s="60"/>
      <c r="F7423" s="60"/>
      <c r="G7423" s="60"/>
      <c r="H7423" s="38"/>
      <c r="S7423" s="37"/>
      <c r="U7423" s="61"/>
      <c r="V7423" s="61"/>
      <c r="AF7423" s="64"/>
    </row>
    <row r="7424" spans="1:32">
      <c r="A7424" s="37"/>
      <c r="C7424" s="59"/>
      <c r="E7424" s="60"/>
      <c r="F7424" s="60"/>
      <c r="G7424" s="60"/>
      <c r="H7424" s="38"/>
      <c r="S7424" s="37"/>
      <c r="U7424" s="61"/>
      <c r="V7424" s="61"/>
      <c r="AF7424" s="64"/>
    </row>
    <row r="7425" spans="1:32">
      <c r="A7425" s="37"/>
      <c r="C7425" s="59"/>
      <c r="E7425" s="60"/>
      <c r="F7425" s="60"/>
      <c r="G7425" s="60"/>
      <c r="H7425" s="38"/>
      <c r="S7425" s="37"/>
      <c r="U7425" s="61"/>
      <c r="V7425" s="61"/>
      <c r="AF7425" s="64"/>
    </row>
    <row r="7426" spans="1:32">
      <c r="A7426" s="37"/>
      <c r="C7426" s="59"/>
      <c r="E7426" s="60"/>
      <c r="F7426" s="60"/>
      <c r="G7426" s="60"/>
      <c r="H7426" s="38"/>
      <c r="S7426" s="37"/>
      <c r="U7426" s="61"/>
      <c r="V7426" s="61"/>
      <c r="AF7426" s="64"/>
    </row>
    <row r="7427" spans="1:32">
      <c r="A7427" s="37"/>
      <c r="C7427" s="59"/>
      <c r="E7427" s="60"/>
      <c r="F7427" s="60"/>
      <c r="G7427" s="60"/>
      <c r="H7427" s="38"/>
      <c r="S7427" s="37"/>
      <c r="U7427" s="61"/>
      <c r="V7427" s="61"/>
      <c r="AF7427" s="64"/>
    </row>
    <row r="7428" spans="1:32">
      <c r="A7428" s="37"/>
      <c r="C7428" s="59"/>
      <c r="E7428" s="60"/>
      <c r="F7428" s="60"/>
      <c r="G7428" s="60"/>
      <c r="H7428" s="38"/>
      <c r="S7428" s="37"/>
      <c r="U7428" s="61"/>
      <c r="V7428" s="61"/>
      <c r="AF7428" s="64"/>
    </row>
    <row r="7429" spans="1:32">
      <c r="A7429" s="37"/>
      <c r="C7429" s="59"/>
      <c r="E7429" s="60"/>
      <c r="F7429" s="60"/>
      <c r="G7429" s="60"/>
      <c r="H7429" s="38"/>
      <c r="S7429" s="37"/>
      <c r="U7429" s="61"/>
      <c r="V7429" s="61"/>
      <c r="AF7429" s="64"/>
    </row>
    <row r="7430" spans="1:32">
      <c r="A7430" s="37"/>
      <c r="C7430" s="59"/>
      <c r="E7430" s="60"/>
      <c r="F7430" s="60"/>
      <c r="G7430" s="60"/>
      <c r="H7430" s="38"/>
      <c r="S7430" s="37"/>
      <c r="U7430" s="61"/>
      <c r="V7430" s="61"/>
      <c r="AF7430" s="64"/>
    </row>
    <row r="7431" spans="1:32">
      <c r="A7431" s="37"/>
      <c r="C7431" s="59"/>
      <c r="E7431" s="60"/>
      <c r="F7431" s="60"/>
      <c r="G7431" s="60"/>
      <c r="H7431" s="38"/>
      <c r="S7431" s="37"/>
      <c r="U7431" s="61"/>
      <c r="V7431" s="61"/>
      <c r="AF7431" s="64"/>
    </row>
    <row r="7432" spans="1:32">
      <c r="A7432" s="37"/>
      <c r="C7432" s="59"/>
      <c r="E7432" s="60"/>
      <c r="F7432" s="60"/>
      <c r="G7432" s="60"/>
      <c r="H7432" s="38"/>
      <c r="U7432" s="61"/>
      <c r="V7432" s="61"/>
      <c r="AF7432" s="64"/>
    </row>
    <row r="7433" spans="1:32">
      <c r="A7433" s="37"/>
      <c r="C7433" s="59"/>
      <c r="E7433" s="60"/>
      <c r="F7433" s="60"/>
      <c r="G7433" s="60"/>
      <c r="H7433" s="38"/>
      <c r="U7433" s="61"/>
      <c r="V7433" s="61"/>
      <c r="AF7433" s="64"/>
    </row>
    <row r="7434" spans="1:32">
      <c r="A7434" s="37"/>
      <c r="C7434" s="59"/>
      <c r="E7434" s="60"/>
      <c r="F7434" s="60"/>
      <c r="G7434" s="60"/>
      <c r="H7434" s="38"/>
      <c r="U7434" s="61"/>
      <c r="V7434" s="61"/>
      <c r="AF7434" s="64"/>
    </row>
    <row r="7435" spans="1:32">
      <c r="A7435" s="37"/>
      <c r="C7435" s="59"/>
      <c r="E7435" s="60"/>
      <c r="F7435" s="60"/>
      <c r="G7435" s="60"/>
      <c r="H7435" s="38"/>
      <c r="U7435" s="61"/>
      <c r="V7435" s="61"/>
      <c r="AF7435" s="64"/>
    </row>
    <row r="7436" spans="1:32">
      <c r="A7436" s="37"/>
      <c r="C7436" s="59"/>
      <c r="E7436" s="60"/>
      <c r="F7436" s="60"/>
      <c r="G7436" s="60"/>
      <c r="H7436" s="38"/>
      <c r="U7436" s="61"/>
      <c r="V7436" s="61"/>
      <c r="AF7436" s="64"/>
    </row>
    <row r="7437" spans="1:32">
      <c r="A7437" s="37"/>
      <c r="C7437" s="59"/>
      <c r="E7437" s="60"/>
      <c r="F7437" s="60"/>
      <c r="G7437" s="60"/>
      <c r="H7437" s="38"/>
      <c r="U7437" s="61"/>
      <c r="V7437" s="61"/>
      <c r="AF7437" s="64"/>
    </row>
    <row r="7438" spans="1:32">
      <c r="A7438" s="37"/>
      <c r="C7438" s="59"/>
      <c r="E7438" s="60"/>
      <c r="F7438" s="60"/>
      <c r="G7438" s="60"/>
      <c r="H7438" s="38"/>
      <c r="U7438" s="61"/>
      <c r="V7438" s="61"/>
      <c r="AF7438" s="64"/>
    </row>
    <row r="7439" spans="1:32">
      <c r="A7439" s="37"/>
      <c r="C7439" s="59"/>
      <c r="E7439" s="60"/>
      <c r="F7439" s="60"/>
      <c r="G7439" s="60"/>
      <c r="H7439" s="38"/>
      <c r="U7439" s="61"/>
      <c r="V7439" s="61"/>
      <c r="AF7439" s="64"/>
    </row>
    <row r="7440" spans="1:32">
      <c r="A7440" s="37"/>
      <c r="C7440" s="59"/>
      <c r="E7440" s="60"/>
      <c r="F7440" s="60"/>
      <c r="G7440" s="60"/>
      <c r="H7440" s="38"/>
      <c r="U7440" s="61"/>
      <c r="V7440" s="61"/>
      <c r="AF7440" s="64"/>
    </row>
    <row r="7441" spans="1:32">
      <c r="A7441" s="37"/>
      <c r="C7441" s="59"/>
      <c r="E7441" s="60"/>
      <c r="F7441" s="60"/>
      <c r="G7441" s="60"/>
      <c r="H7441" s="38"/>
      <c r="U7441" s="61"/>
      <c r="V7441" s="61"/>
      <c r="AF7441" s="64"/>
    </row>
    <row r="7442" spans="1:32">
      <c r="A7442" s="37"/>
      <c r="C7442" s="59"/>
      <c r="E7442" s="60"/>
      <c r="F7442" s="60"/>
      <c r="G7442" s="60"/>
      <c r="H7442" s="38"/>
      <c r="U7442" s="61"/>
      <c r="V7442" s="61"/>
      <c r="AF7442" s="64"/>
    </row>
    <row r="7443" spans="1:32">
      <c r="A7443" s="37"/>
      <c r="C7443" s="59"/>
      <c r="E7443" s="60"/>
      <c r="F7443" s="60"/>
      <c r="G7443" s="60"/>
      <c r="H7443" s="38"/>
      <c r="U7443" s="61"/>
      <c r="V7443" s="61"/>
      <c r="AF7443" s="64"/>
    </row>
    <row r="7444" spans="1:32">
      <c r="A7444" s="37"/>
      <c r="C7444" s="59"/>
      <c r="E7444" s="60"/>
      <c r="F7444" s="60"/>
      <c r="G7444" s="60"/>
      <c r="H7444" s="38"/>
      <c r="U7444" s="23"/>
      <c r="V7444" s="23"/>
      <c r="AF7444" s="64"/>
    </row>
    <row r="7445" spans="1:32">
      <c r="A7445" s="37"/>
      <c r="C7445" s="59"/>
      <c r="E7445" s="60"/>
      <c r="F7445" s="60"/>
      <c r="G7445" s="60"/>
      <c r="H7445" s="38"/>
      <c r="U7445" s="23"/>
      <c r="V7445" s="23"/>
      <c r="AF7445" s="64"/>
    </row>
    <row r="7446" spans="1:32">
      <c r="A7446" s="37"/>
      <c r="C7446" s="59"/>
      <c r="E7446" s="60"/>
      <c r="F7446" s="60"/>
      <c r="G7446" s="60"/>
      <c r="H7446" s="38"/>
      <c r="U7446" s="23"/>
      <c r="V7446" s="23"/>
      <c r="AF7446" s="64"/>
    </row>
    <row r="7447" spans="1:32">
      <c r="A7447" s="37"/>
      <c r="C7447" s="59"/>
      <c r="E7447" s="60"/>
      <c r="F7447" s="60"/>
      <c r="G7447" s="60"/>
      <c r="H7447" s="38"/>
      <c r="U7447" s="23"/>
      <c r="V7447" s="23"/>
      <c r="AD7447" s="64"/>
      <c r="AE7447" s="64"/>
      <c r="AF7447" s="64"/>
    </row>
    <row r="7448" spans="1:32">
      <c r="A7448" s="37"/>
      <c r="C7448" s="59"/>
      <c r="E7448" s="60"/>
      <c r="F7448" s="60"/>
      <c r="G7448" s="60"/>
      <c r="H7448" s="38"/>
      <c r="U7448" s="23"/>
      <c r="V7448" s="23"/>
      <c r="AF7448" s="64"/>
    </row>
    <row r="7449" spans="1:32">
      <c r="A7449" s="37"/>
      <c r="C7449" s="59"/>
      <c r="E7449" s="60"/>
      <c r="F7449" s="60"/>
      <c r="G7449" s="60"/>
      <c r="H7449" s="38"/>
      <c r="U7449" s="23"/>
      <c r="V7449" s="23"/>
      <c r="AF7449" s="64"/>
    </row>
    <row r="7450" spans="1:32">
      <c r="A7450" s="37"/>
      <c r="C7450" s="59"/>
      <c r="E7450" s="60"/>
      <c r="F7450" s="60"/>
      <c r="G7450" s="60"/>
      <c r="H7450" s="38"/>
      <c r="U7450" s="23"/>
      <c r="V7450" s="23"/>
      <c r="AD7450" s="64"/>
      <c r="AE7450" s="64"/>
      <c r="AF7450" s="64"/>
    </row>
    <row r="7451" spans="1:32">
      <c r="A7451" s="37"/>
      <c r="C7451" s="59"/>
      <c r="E7451" s="60"/>
      <c r="F7451" s="60"/>
      <c r="G7451" s="60"/>
      <c r="H7451" s="38"/>
      <c r="U7451" s="23"/>
      <c r="V7451" s="23"/>
      <c r="AF7451" s="64"/>
    </row>
    <row r="7452" spans="1:32">
      <c r="A7452" s="37"/>
      <c r="C7452" s="59"/>
      <c r="E7452" s="60"/>
      <c r="F7452" s="60"/>
      <c r="G7452" s="60"/>
      <c r="H7452" s="38"/>
      <c r="S7452" s="37"/>
      <c r="U7452" s="61"/>
      <c r="V7452" s="61"/>
      <c r="AF7452" s="64"/>
    </row>
    <row r="7453" spans="1:32">
      <c r="A7453" s="37"/>
      <c r="C7453" s="59"/>
      <c r="E7453" s="60"/>
      <c r="F7453" s="60"/>
      <c r="G7453" s="60"/>
      <c r="H7453" s="38"/>
      <c r="S7453" s="37"/>
      <c r="U7453" s="61"/>
      <c r="V7453" s="61"/>
      <c r="AF7453" s="64"/>
    </row>
    <row r="7454" spans="1:32">
      <c r="A7454" s="37"/>
      <c r="C7454" s="59"/>
      <c r="E7454" s="60"/>
      <c r="F7454" s="60"/>
      <c r="G7454" s="60"/>
      <c r="H7454" s="38"/>
      <c r="S7454" s="37"/>
      <c r="U7454" s="61"/>
      <c r="V7454" s="61"/>
      <c r="AF7454" s="64"/>
    </row>
    <row r="7455" spans="1:32">
      <c r="A7455" s="37"/>
      <c r="C7455" s="59"/>
      <c r="E7455" s="60"/>
      <c r="F7455" s="60"/>
      <c r="G7455" s="60"/>
      <c r="H7455" s="38"/>
      <c r="S7455" s="37"/>
      <c r="U7455" s="61"/>
      <c r="V7455" s="61"/>
      <c r="AF7455" s="64"/>
    </row>
    <row r="7456" spans="1:32">
      <c r="A7456" s="37"/>
      <c r="C7456" s="59"/>
      <c r="E7456" s="60"/>
      <c r="F7456" s="60"/>
      <c r="G7456" s="60"/>
      <c r="H7456" s="38"/>
      <c r="S7456" s="37"/>
      <c r="U7456" s="61"/>
      <c r="V7456" s="61"/>
      <c r="AF7456" s="64"/>
    </row>
    <row r="7457" spans="1:33">
      <c r="A7457" s="37"/>
      <c r="C7457" s="59"/>
      <c r="E7457" s="60"/>
      <c r="F7457" s="60"/>
      <c r="G7457" s="60"/>
      <c r="H7457" s="38"/>
      <c r="S7457" s="37"/>
      <c r="U7457" s="61"/>
      <c r="V7457" s="61"/>
      <c r="AF7457" s="64"/>
    </row>
    <row r="7458" spans="1:33">
      <c r="A7458" s="37"/>
      <c r="C7458" s="59"/>
      <c r="E7458" s="60"/>
      <c r="F7458" s="60"/>
      <c r="G7458" s="60"/>
      <c r="H7458" s="38"/>
      <c r="S7458" s="37"/>
      <c r="U7458" s="61"/>
      <c r="V7458" s="61"/>
      <c r="AF7458" s="64"/>
    </row>
    <row r="7459" spans="1:33">
      <c r="A7459" s="37"/>
      <c r="C7459" s="59"/>
      <c r="E7459" s="60"/>
      <c r="F7459" s="60"/>
      <c r="G7459" s="60"/>
      <c r="H7459" s="38"/>
      <c r="S7459" s="37"/>
      <c r="U7459" s="61"/>
      <c r="V7459" s="61"/>
      <c r="AF7459" s="64"/>
    </row>
    <row r="7460" spans="1:33">
      <c r="A7460" s="37"/>
      <c r="C7460" s="59"/>
      <c r="E7460" s="60"/>
      <c r="F7460" s="60"/>
      <c r="G7460" s="60"/>
      <c r="H7460" s="38"/>
      <c r="S7460" s="37"/>
      <c r="U7460" s="61"/>
      <c r="V7460" s="61"/>
      <c r="AF7460" s="64"/>
      <c r="AG7460" s="64"/>
    </row>
    <row r="7461" spans="1:33">
      <c r="A7461" s="58"/>
      <c r="C7461" s="59"/>
      <c r="E7461" s="60"/>
      <c r="F7461" s="60"/>
      <c r="G7461" s="60"/>
      <c r="H7461" s="38"/>
      <c r="S7461" s="37"/>
      <c r="U7461" s="61"/>
      <c r="V7461" s="61"/>
      <c r="AF7461" s="64"/>
      <c r="AG7461" s="64"/>
    </row>
    <row r="7462" spans="1:33">
      <c r="A7462" s="58"/>
      <c r="C7462" s="59"/>
      <c r="E7462" s="60"/>
      <c r="F7462" s="60"/>
      <c r="G7462" s="60"/>
      <c r="H7462" s="38"/>
      <c r="S7462" s="37"/>
      <c r="U7462" s="61"/>
      <c r="V7462" s="61"/>
      <c r="AF7462" s="64"/>
      <c r="AG7462" s="64"/>
    </row>
    <row r="7463" spans="1:33">
      <c r="A7463" s="58"/>
      <c r="C7463" s="59"/>
      <c r="E7463" s="60"/>
      <c r="F7463" s="60"/>
      <c r="G7463" s="60"/>
      <c r="H7463" s="38"/>
      <c r="S7463" s="37"/>
      <c r="U7463" s="61"/>
      <c r="V7463" s="61"/>
      <c r="AF7463" s="64"/>
      <c r="AG7463" s="64"/>
    </row>
    <row r="7464" spans="1:33">
      <c r="A7464" s="58"/>
      <c r="C7464" s="59"/>
      <c r="E7464" s="60"/>
      <c r="F7464" s="60"/>
      <c r="G7464" s="60"/>
      <c r="H7464" s="38"/>
      <c r="S7464" s="37"/>
      <c r="U7464" s="61"/>
      <c r="V7464" s="61"/>
      <c r="AF7464" s="64"/>
      <c r="AG7464" s="64"/>
    </row>
    <row r="7465" spans="1:33">
      <c r="A7465" s="58"/>
      <c r="C7465" s="59"/>
      <c r="E7465" s="60"/>
      <c r="F7465" s="60"/>
      <c r="G7465" s="60"/>
      <c r="H7465" s="38"/>
      <c r="S7465" s="37"/>
      <c r="U7465" s="61"/>
      <c r="V7465" s="61"/>
      <c r="AF7465" s="64"/>
      <c r="AG7465" s="64"/>
    </row>
    <row r="7466" spans="1:33">
      <c r="A7466" s="58"/>
      <c r="C7466" s="59"/>
      <c r="E7466" s="60"/>
      <c r="F7466" s="60"/>
      <c r="G7466" s="60"/>
      <c r="H7466" s="38"/>
      <c r="S7466" s="37"/>
      <c r="U7466" s="61"/>
      <c r="V7466" s="61"/>
      <c r="AF7466" s="64"/>
    </row>
    <row r="7467" spans="1:33">
      <c r="A7467" s="58"/>
      <c r="C7467" s="59"/>
      <c r="E7467" s="60"/>
      <c r="F7467" s="60"/>
      <c r="G7467" s="60"/>
      <c r="H7467" s="38"/>
      <c r="S7467" s="37"/>
      <c r="U7467" s="61"/>
      <c r="V7467" s="61"/>
      <c r="AF7467" s="64"/>
    </row>
    <row r="7468" spans="1:33">
      <c r="A7468" s="58"/>
      <c r="C7468" s="59"/>
      <c r="E7468" s="60"/>
      <c r="F7468" s="60"/>
      <c r="G7468" s="60"/>
      <c r="H7468" s="38"/>
      <c r="S7468" s="37"/>
      <c r="U7468" s="61"/>
      <c r="V7468" s="61"/>
      <c r="AF7468" s="64"/>
    </row>
    <row r="7469" spans="1:33">
      <c r="A7469" s="58"/>
      <c r="C7469" s="59"/>
      <c r="E7469" s="60"/>
      <c r="F7469" s="60"/>
      <c r="G7469" s="60"/>
      <c r="H7469" s="38"/>
      <c r="S7469" s="37"/>
      <c r="U7469" s="61"/>
      <c r="V7469" s="61"/>
      <c r="AF7469" s="64"/>
    </row>
    <row r="7470" spans="1:33">
      <c r="A7470" s="58"/>
      <c r="C7470" s="59"/>
      <c r="E7470" s="60"/>
      <c r="F7470" s="60"/>
      <c r="G7470" s="60"/>
      <c r="H7470" s="38"/>
      <c r="S7470" s="37"/>
      <c r="U7470" s="61"/>
      <c r="V7470" s="61"/>
      <c r="AF7470" s="64"/>
    </row>
    <row r="7471" spans="1:33">
      <c r="A7471" s="58"/>
      <c r="C7471" s="59"/>
      <c r="E7471" s="60"/>
      <c r="F7471" s="60"/>
      <c r="G7471" s="60"/>
      <c r="H7471" s="38"/>
      <c r="N7471" s="37"/>
      <c r="U7471" s="23"/>
      <c r="V7471" s="23"/>
      <c r="AF7471" s="64"/>
    </row>
    <row r="7472" spans="1:33">
      <c r="A7472" s="58"/>
      <c r="C7472" s="59"/>
      <c r="E7472" s="60"/>
      <c r="F7472" s="60"/>
      <c r="G7472" s="60"/>
      <c r="H7472" s="38"/>
      <c r="N7472" s="37"/>
      <c r="U7472" s="23"/>
      <c r="V7472" s="23"/>
      <c r="AD7472" s="64"/>
      <c r="AE7472" s="64"/>
      <c r="AF7472" s="64"/>
    </row>
    <row r="7473" spans="1:33">
      <c r="A7473" s="58"/>
      <c r="C7473" s="59"/>
      <c r="E7473" s="60"/>
      <c r="F7473" s="60"/>
      <c r="G7473" s="60"/>
      <c r="H7473" s="38"/>
      <c r="N7473" s="37"/>
      <c r="U7473" s="23"/>
      <c r="V7473" s="23"/>
      <c r="AF7473" s="64"/>
      <c r="AG7473" s="69"/>
    </row>
    <row r="7474" spans="1:33">
      <c r="A7474" s="58"/>
      <c r="C7474" s="59"/>
      <c r="E7474" s="60"/>
      <c r="F7474" s="60"/>
      <c r="G7474" s="60"/>
      <c r="H7474" s="38"/>
      <c r="N7474" s="37"/>
      <c r="U7474" s="23"/>
      <c r="V7474" s="23"/>
      <c r="AF7474" s="64"/>
      <c r="AG7474" s="69"/>
    </row>
    <row r="7475" spans="1:33">
      <c r="A7475" s="58"/>
      <c r="C7475" s="59"/>
      <c r="E7475" s="60"/>
      <c r="F7475" s="60"/>
      <c r="G7475" s="60"/>
      <c r="H7475" s="38"/>
      <c r="N7475" s="37"/>
      <c r="U7475" s="23"/>
      <c r="V7475" s="23"/>
      <c r="AF7475" s="64"/>
      <c r="AG7475" s="69"/>
    </row>
    <row r="7476" spans="1:33">
      <c r="A7476" s="58"/>
      <c r="C7476" s="59"/>
      <c r="E7476" s="60"/>
      <c r="F7476" s="60"/>
      <c r="G7476" s="60"/>
      <c r="H7476" s="38"/>
      <c r="N7476" s="37"/>
      <c r="U7476" s="23"/>
      <c r="V7476" s="23"/>
      <c r="AF7476" s="64"/>
      <c r="AG7476" s="69"/>
    </row>
    <row r="7477" spans="1:33">
      <c r="A7477" s="58"/>
      <c r="C7477" s="59"/>
      <c r="E7477" s="60"/>
      <c r="F7477" s="60"/>
      <c r="G7477" s="60"/>
      <c r="H7477" s="38"/>
      <c r="S7477" s="37"/>
      <c r="U7477" s="61"/>
      <c r="V7477" s="61"/>
      <c r="AF7477" s="64"/>
      <c r="AG7477" s="69"/>
    </row>
    <row r="7478" spans="1:33">
      <c r="A7478" s="58"/>
      <c r="C7478" s="59"/>
      <c r="E7478" s="60"/>
      <c r="F7478" s="60"/>
      <c r="G7478" s="60"/>
      <c r="H7478" s="38"/>
      <c r="S7478" s="37"/>
      <c r="U7478" s="61"/>
      <c r="V7478" s="61"/>
      <c r="AD7478" s="64"/>
      <c r="AE7478" s="64"/>
      <c r="AF7478" s="64"/>
      <c r="AG7478" s="69"/>
    </row>
    <row r="7479" spans="1:33">
      <c r="A7479" s="58"/>
      <c r="C7479" s="59"/>
      <c r="E7479" s="60"/>
      <c r="F7479" s="60"/>
      <c r="G7479" s="60"/>
      <c r="H7479" s="38"/>
      <c r="S7479" s="37"/>
      <c r="U7479" s="61"/>
      <c r="V7479" s="61"/>
      <c r="AD7479" s="64"/>
      <c r="AE7479" s="64"/>
      <c r="AF7479" s="64"/>
      <c r="AG7479" s="69"/>
    </row>
    <row r="7480" spans="1:33">
      <c r="A7480" s="58"/>
      <c r="C7480" s="59"/>
      <c r="E7480" s="60"/>
      <c r="F7480" s="60"/>
      <c r="G7480" s="60"/>
      <c r="H7480" s="38"/>
      <c r="S7480" s="37"/>
      <c r="U7480" s="61"/>
      <c r="V7480" s="61"/>
      <c r="AD7480" s="64"/>
      <c r="AE7480" s="64"/>
      <c r="AF7480" s="64"/>
      <c r="AG7480" s="69"/>
    </row>
    <row r="7481" spans="1:33">
      <c r="A7481" s="58"/>
      <c r="C7481" s="59"/>
      <c r="E7481" s="60"/>
      <c r="F7481" s="60"/>
      <c r="G7481" s="60"/>
      <c r="H7481" s="38"/>
      <c r="S7481" s="37"/>
      <c r="U7481" s="61"/>
      <c r="V7481" s="61"/>
      <c r="AF7481" s="64"/>
    </row>
    <row r="7482" spans="1:33">
      <c r="A7482" s="58"/>
      <c r="C7482" s="59"/>
      <c r="E7482" s="60"/>
      <c r="F7482" s="60"/>
      <c r="G7482" s="60"/>
      <c r="H7482" s="38"/>
      <c r="S7482" s="37"/>
      <c r="U7482" s="61"/>
      <c r="V7482" s="61"/>
      <c r="AF7482" s="64"/>
    </row>
    <row r="7483" spans="1:33">
      <c r="A7483" s="58"/>
      <c r="C7483" s="59"/>
      <c r="E7483" s="60"/>
      <c r="F7483" s="60"/>
      <c r="G7483" s="60"/>
      <c r="H7483" s="38"/>
      <c r="S7483" s="37"/>
      <c r="U7483" s="61"/>
      <c r="V7483" s="61"/>
      <c r="AF7483" s="64"/>
    </row>
    <row r="7484" spans="1:33">
      <c r="A7484" s="58"/>
      <c r="C7484" s="59"/>
      <c r="E7484" s="60"/>
      <c r="F7484" s="60"/>
      <c r="G7484" s="60"/>
      <c r="H7484" s="38"/>
      <c r="S7484" s="37"/>
      <c r="U7484" s="61"/>
      <c r="V7484" s="61"/>
      <c r="AF7484" s="64"/>
    </row>
    <row r="7485" spans="1:33">
      <c r="A7485" s="58"/>
      <c r="C7485" s="59"/>
      <c r="E7485" s="60"/>
      <c r="F7485" s="60"/>
      <c r="G7485" s="60"/>
      <c r="H7485" s="38"/>
      <c r="S7485" s="37"/>
      <c r="U7485" s="61"/>
      <c r="V7485" s="61"/>
      <c r="AF7485" s="64"/>
    </row>
    <row r="7486" spans="1:33">
      <c r="A7486" s="58"/>
      <c r="C7486" s="59"/>
      <c r="E7486" s="60"/>
      <c r="F7486" s="60"/>
      <c r="G7486" s="60"/>
      <c r="H7486" s="38"/>
      <c r="S7486" s="37"/>
      <c r="U7486" s="61"/>
      <c r="V7486" s="61"/>
      <c r="AF7486" s="64"/>
    </row>
    <row r="7487" spans="1:33">
      <c r="A7487" s="58"/>
      <c r="C7487" s="59"/>
      <c r="E7487" s="60"/>
      <c r="F7487" s="60"/>
      <c r="G7487" s="60"/>
      <c r="H7487" s="38"/>
      <c r="S7487" s="37"/>
      <c r="U7487" s="61"/>
      <c r="V7487" s="61"/>
      <c r="AF7487" s="64"/>
    </row>
    <row r="7488" spans="1:33">
      <c r="A7488" s="58"/>
      <c r="C7488" s="59"/>
      <c r="E7488" s="60"/>
      <c r="F7488" s="60"/>
      <c r="G7488" s="60"/>
      <c r="H7488" s="38"/>
      <c r="S7488" s="37"/>
      <c r="U7488" s="61"/>
      <c r="V7488" s="61"/>
      <c r="AF7488" s="64"/>
    </row>
    <row r="7489" spans="1:33">
      <c r="A7489" s="58"/>
      <c r="C7489" s="59"/>
      <c r="E7489" s="60"/>
      <c r="F7489" s="60"/>
      <c r="G7489" s="60"/>
      <c r="H7489" s="38"/>
      <c r="S7489" s="37"/>
      <c r="U7489" s="61"/>
      <c r="V7489" s="61"/>
      <c r="AF7489" s="64"/>
    </row>
    <row r="7490" spans="1:33">
      <c r="A7490" s="58"/>
      <c r="C7490" s="59"/>
      <c r="E7490" s="60"/>
      <c r="F7490" s="60"/>
      <c r="G7490" s="60"/>
      <c r="H7490" s="38"/>
      <c r="S7490" s="37"/>
      <c r="U7490" s="61"/>
      <c r="V7490" s="61"/>
      <c r="AF7490" s="64"/>
    </row>
    <row r="7491" spans="1:33">
      <c r="A7491" s="58"/>
      <c r="C7491" s="59"/>
      <c r="E7491" s="60"/>
      <c r="F7491" s="60"/>
      <c r="G7491" s="60"/>
      <c r="H7491" s="38"/>
      <c r="S7491" s="37"/>
      <c r="U7491" s="61"/>
      <c r="V7491" s="61"/>
      <c r="AF7491" s="64"/>
    </row>
    <row r="7492" spans="1:33">
      <c r="A7492" s="58"/>
      <c r="C7492" s="59"/>
      <c r="E7492" s="60"/>
      <c r="F7492" s="60"/>
      <c r="G7492" s="60"/>
      <c r="H7492" s="38"/>
      <c r="S7492" s="37"/>
      <c r="U7492" s="61"/>
      <c r="V7492" s="61"/>
      <c r="AF7492" s="64"/>
    </row>
    <row r="7493" spans="1:33">
      <c r="A7493" s="58"/>
      <c r="C7493" s="59"/>
      <c r="E7493" s="60"/>
      <c r="F7493" s="60"/>
      <c r="G7493" s="60"/>
      <c r="H7493" s="38"/>
      <c r="S7493" s="37"/>
      <c r="U7493" s="61"/>
      <c r="V7493" s="61"/>
      <c r="AF7493" s="64"/>
    </row>
    <row r="7494" spans="1:33">
      <c r="A7494" s="58"/>
      <c r="C7494" s="59"/>
      <c r="E7494" s="60"/>
      <c r="F7494" s="60"/>
      <c r="G7494" s="60"/>
      <c r="H7494" s="38"/>
      <c r="S7494" s="37"/>
      <c r="U7494" s="61"/>
      <c r="V7494" s="61"/>
      <c r="AF7494" s="64"/>
    </row>
    <row r="7495" spans="1:33">
      <c r="A7495" s="58"/>
      <c r="C7495" s="59"/>
      <c r="E7495" s="60"/>
      <c r="F7495" s="60"/>
      <c r="G7495" s="60"/>
      <c r="H7495" s="38"/>
      <c r="S7495" s="37"/>
      <c r="U7495" s="61"/>
      <c r="V7495" s="61"/>
      <c r="AF7495" s="64"/>
    </row>
    <row r="7496" spans="1:33">
      <c r="A7496" s="58"/>
      <c r="C7496" s="59"/>
      <c r="E7496" s="60"/>
      <c r="F7496" s="60"/>
      <c r="G7496" s="60"/>
      <c r="H7496" s="38"/>
      <c r="S7496" s="37"/>
      <c r="U7496" s="61"/>
      <c r="V7496" s="61"/>
      <c r="AF7496" s="64"/>
    </row>
    <row r="7497" spans="1:33">
      <c r="A7497" s="58"/>
      <c r="C7497" s="59"/>
      <c r="E7497" s="60"/>
      <c r="F7497" s="60"/>
      <c r="G7497" s="60"/>
      <c r="H7497" s="38"/>
      <c r="S7497" s="37"/>
      <c r="U7497" s="61"/>
      <c r="V7497" s="61"/>
      <c r="AF7497" s="64"/>
    </row>
    <row r="7498" spans="1:33">
      <c r="A7498" s="58"/>
      <c r="C7498" s="59"/>
      <c r="E7498" s="60"/>
      <c r="F7498" s="60"/>
      <c r="G7498" s="60"/>
      <c r="H7498" s="38"/>
      <c r="S7498" s="37"/>
      <c r="U7498" s="61"/>
      <c r="V7498" s="61"/>
      <c r="AD7498" s="64"/>
      <c r="AE7498" s="64"/>
      <c r="AF7498" s="64"/>
    </row>
    <row r="7499" spans="1:33">
      <c r="A7499" s="58"/>
      <c r="C7499" s="59"/>
      <c r="E7499" s="60"/>
      <c r="F7499" s="60"/>
      <c r="G7499" s="60"/>
      <c r="H7499" s="38"/>
      <c r="U7499" s="23"/>
      <c r="V7499" s="23"/>
      <c r="AD7499" s="64"/>
      <c r="AE7499" s="64"/>
      <c r="AF7499" s="64"/>
    </row>
    <row r="7500" spans="1:33">
      <c r="A7500" s="58"/>
      <c r="C7500" s="59"/>
      <c r="E7500" s="60"/>
      <c r="F7500" s="60"/>
      <c r="G7500" s="60"/>
      <c r="H7500" s="38"/>
      <c r="U7500" s="23"/>
      <c r="V7500" s="23"/>
      <c r="AD7500" s="64"/>
      <c r="AE7500" s="64"/>
      <c r="AF7500" s="64"/>
    </row>
    <row r="7501" spans="1:33">
      <c r="A7501" s="58"/>
      <c r="C7501" s="59"/>
      <c r="E7501" s="60"/>
      <c r="F7501" s="60"/>
      <c r="G7501" s="60"/>
      <c r="H7501" s="38"/>
      <c r="U7501" s="23"/>
      <c r="V7501" s="23"/>
      <c r="AD7501" s="64"/>
      <c r="AE7501" s="64"/>
      <c r="AF7501" s="64"/>
    </row>
    <row r="7502" spans="1:33">
      <c r="A7502" s="58"/>
      <c r="C7502" s="59"/>
      <c r="E7502" s="60"/>
      <c r="F7502" s="60"/>
      <c r="G7502" s="60"/>
      <c r="H7502" s="38"/>
      <c r="U7502" s="23"/>
      <c r="V7502" s="23"/>
      <c r="AD7502" s="64"/>
      <c r="AE7502" s="64"/>
      <c r="AF7502" s="64"/>
    </row>
    <row r="7503" spans="1:33">
      <c r="A7503" s="58"/>
      <c r="C7503" s="59"/>
      <c r="E7503" s="60"/>
      <c r="F7503" s="60"/>
      <c r="G7503" s="60"/>
      <c r="H7503" s="38"/>
      <c r="U7503" s="23"/>
      <c r="V7503" s="23"/>
      <c r="AF7503" s="64"/>
      <c r="AG7503" s="64"/>
    </row>
    <row r="7504" spans="1:33">
      <c r="A7504" s="58"/>
      <c r="C7504" s="59"/>
      <c r="E7504" s="60"/>
      <c r="F7504" s="60"/>
      <c r="G7504" s="60"/>
      <c r="H7504" s="38"/>
      <c r="U7504" s="23"/>
      <c r="V7504" s="23"/>
      <c r="AF7504" s="64"/>
    </row>
    <row r="7505" spans="1:33">
      <c r="A7505" s="37"/>
      <c r="C7505" s="59"/>
      <c r="E7505" s="60"/>
      <c r="F7505" s="60"/>
      <c r="G7505" s="60"/>
      <c r="H7505" s="38"/>
      <c r="U7505" s="23"/>
      <c r="V7505" s="23"/>
      <c r="AF7505" s="64"/>
    </row>
    <row r="7506" spans="1:33">
      <c r="A7506" s="37"/>
      <c r="C7506" s="59"/>
      <c r="E7506" s="60"/>
      <c r="F7506" s="60"/>
      <c r="G7506" s="60"/>
      <c r="H7506" s="38"/>
      <c r="U7506" s="23"/>
      <c r="V7506" s="23"/>
      <c r="AF7506" s="64"/>
    </row>
    <row r="7507" spans="1:33">
      <c r="A7507" s="37"/>
      <c r="C7507" s="59"/>
      <c r="E7507" s="60"/>
      <c r="F7507" s="60"/>
      <c r="G7507" s="60"/>
      <c r="H7507" s="38"/>
      <c r="U7507" s="23"/>
      <c r="V7507" s="23"/>
      <c r="AF7507" s="64"/>
    </row>
    <row r="7508" spans="1:33">
      <c r="A7508" s="37"/>
      <c r="C7508" s="59"/>
      <c r="E7508" s="60"/>
      <c r="F7508" s="60"/>
      <c r="G7508" s="60"/>
      <c r="H7508" s="38"/>
      <c r="U7508" s="61"/>
      <c r="V7508" s="61"/>
      <c r="AD7508" s="64"/>
      <c r="AE7508" s="64"/>
      <c r="AF7508" s="64"/>
    </row>
    <row r="7509" spans="1:33">
      <c r="A7509" s="37"/>
      <c r="C7509" s="59"/>
      <c r="E7509" s="60"/>
      <c r="F7509" s="60"/>
      <c r="G7509" s="60"/>
      <c r="H7509" s="38"/>
      <c r="U7509" s="61"/>
      <c r="V7509" s="61"/>
      <c r="AD7509" s="64"/>
      <c r="AE7509" s="64"/>
      <c r="AF7509" s="64"/>
    </row>
    <row r="7510" spans="1:33">
      <c r="A7510" s="37"/>
      <c r="C7510" s="59"/>
      <c r="E7510" s="60"/>
      <c r="F7510" s="60"/>
      <c r="G7510" s="60"/>
      <c r="H7510" s="38"/>
      <c r="U7510" s="61"/>
      <c r="V7510" s="61"/>
      <c r="AD7510" s="64"/>
      <c r="AE7510" s="64"/>
      <c r="AF7510" s="64"/>
      <c r="AG7510" s="69"/>
    </row>
    <row r="7511" spans="1:33">
      <c r="A7511" s="37"/>
      <c r="C7511" s="59"/>
      <c r="E7511" s="60"/>
      <c r="F7511" s="60"/>
      <c r="G7511" s="60"/>
      <c r="H7511" s="38"/>
      <c r="U7511" s="61"/>
      <c r="V7511" s="61"/>
      <c r="AF7511" s="64"/>
    </row>
    <row r="7512" spans="1:33">
      <c r="A7512" s="37"/>
      <c r="C7512" s="59"/>
      <c r="E7512" s="60"/>
      <c r="F7512" s="60"/>
      <c r="G7512" s="60"/>
      <c r="H7512" s="38"/>
      <c r="U7512" s="61"/>
      <c r="V7512" s="61"/>
      <c r="AD7512" s="64"/>
      <c r="AE7512" s="64"/>
      <c r="AF7512" s="64"/>
      <c r="AG7512" s="69"/>
    </row>
    <row r="7513" spans="1:33">
      <c r="A7513" s="37"/>
      <c r="C7513" s="59"/>
      <c r="E7513" s="60"/>
      <c r="F7513" s="60"/>
      <c r="G7513" s="60"/>
      <c r="H7513" s="38"/>
      <c r="U7513" s="61"/>
      <c r="V7513" s="61"/>
      <c r="AD7513" s="64"/>
      <c r="AE7513" s="64"/>
      <c r="AF7513" s="64"/>
      <c r="AG7513" s="69"/>
    </row>
    <row r="7514" spans="1:33">
      <c r="A7514" s="37"/>
      <c r="C7514" s="59"/>
      <c r="E7514" s="60"/>
      <c r="F7514" s="60"/>
      <c r="G7514" s="60"/>
      <c r="H7514" s="38"/>
      <c r="U7514" s="61"/>
      <c r="V7514" s="61"/>
      <c r="AD7514" s="64"/>
      <c r="AE7514" s="64"/>
      <c r="AF7514" s="64"/>
      <c r="AG7514" s="69"/>
    </row>
    <row r="7515" spans="1:33">
      <c r="A7515" s="37"/>
      <c r="C7515" s="59"/>
      <c r="E7515" s="60"/>
      <c r="F7515" s="60"/>
      <c r="G7515" s="60"/>
      <c r="H7515" s="38"/>
      <c r="U7515" s="61"/>
      <c r="V7515" s="61"/>
      <c r="AF7515" s="64"/>
    </row>
    <row r="7516" spans="1:33">
      <c r="A7516" s="37"/>
      <c r="C7516" s="59"/>
      <c r="E7516" s="60"/>
      <c r="F7516" s="60"/>
      <c r="G7516" s="60"/>
      <c r="H7516" s="38"/>
      <c r="U7516" s="61"/>
      <c r="V7516" s="61"/>
      <c r="AF7516" s="64"/>
    </row>
    <row r="7517" spans="1:33">
      <c r="A7517" s="37"/>
      <c r="C7517" s="59"/>
      <c r="E7517" s="60"/>
      <c r="F7517" s="60"/>
      <c r="G7517" s="60"/>
      <c r="H7517" s="38"/>
      <c r="U7517" s="61"/>
      <c r="V7517" s="61"/>
      <c r="AF7517" s="64"/>
    </row>
    <row r="7518" spans="1:33">
      <c r="A7518" s="37"/>
      <c r="C7518" s="59"/>
      <c r="E7518" s="60"/>
      <c r="F7518" s="60"/>
      <c r="G7518" s="60"/>
      <c r="H7518" s="38"/>
      <c r="U7518" s="61"/>
      <c r="V7518" s="61"/>
      <c r="AF7518" s="64"/>
    </row>
    <row r="7519" spans="1:33">
      <c r="A7519" s="37"/>
      <c r="C7519" s="59"/>
      <c r="E7519" s="60"/>
      <c r="F7519" s="60"/>
      <c r="G7519" s="60"/>
      <c r="H7519" s="38"/>
      <c r="U7519" s="61"/>
      <c r="V7519" s="61"/>
      <c r="AF7519" s="64"/>
    </row>
    <row r="7520" spans="1:33">
      <c r="A7520" s="37"/>
      <c r="C7520" s="59"/>
      <c r="E7520" s="60"/>
      <c r="F7520" s="60"/>
      <c r="G7520" s="60"/>
      <c r="H7520" s="38"/>
      <c r="U7520" s="61"/>
      <c r="V7520" s="61"/>
      <c r="AF7520" s="64"/>
    </row>
    <row r="7521" spans="1:33">
      <c r="A7521" s="37"/>
      <c r="C7521" s="59"/>
      <c r="E7521" s="60"/>
      <c r="F7521" s="60"/>
      <c r="G7521" s="60"/>
      <c r="H7521" s="38"/>
      <c r="U7521" s="61"/>
      <c r="V7521" s="61"/>
      <c r="AF7521" s="64"/>
    </row>
    <row r="7522" spans="1:33">
      <c r="A7522" s="37"/>
      <c r="C7522" s="59"/>
      <c r="E7522" s="60"/>
      <c r="F7522" s="60"/>
      <c r="G7522" s="60"/>
      <c r="H7522" s="38"/>
      <c r="U7522" s="61"/>
      <c r="V7522" s="61"/>
      <c r="AF7522" s="64"/>
    </row>
    <row r="7523" spans="1:33">
      <c r="A7523" s="37"/>
      <c r="C7523" s="59"/>
      <c r="E7523" s="60"/>
      <c r="F7523" s="60"/>
      <c r="G7523" s="60"/>
      <c r="H7523" s="38"/>
      <c r="U7523" s="61"/>
      <c r="V7523" s="61"/>
      <c r="AF7523" s="64"/>
      <c r="AG7523" s="64"/>
    </row>
    <row r="7524" spans="1:33">
      <c r="A7524" s="37"/>
      <c r="C7524" s="59"/>
      <c r="E7524" s="60"/>
      <c r="F7524" s="60"/>
      <c r="G7524" s="60"/>
      <c r="H7524" s="38"/>
      <c r="U7524" s="61"/>
      <c r="V7524" s="61"/>
      <c r="AF7524" s="64"/>
      <c r="AG7524" s="64"/>
    </row>
    <row r="7525" spans="1:33">
      <c r="A7525" s="37"/>
      <c r="C7525" s="59"/>
      <c r="E7525" s="60"/>
      <c r="F7525" s="60"/>
      <c r="G7525" s="60"/>
      <c r="H7525" s="38"/>
      <c r="U7525" s="61"/>
      <c r="V7525" s="61"/>
      <c r="AF7525" s="64"/>
      <c r="AG7525" s="64"/>
    </row>
    <row r="7526" spans="1:33">
      <c r="A7526" s="37"/>
      <c r="C7526" s="59"/>
      <c r="E7526" s="60"/>
      <c r="F7526" s="60"/>
      <c r="G7526" s="60"/>
      <c r="H7526" s="38"/>
      <c r="U7526" s="61"/>
      <c r="V7526" s="61"/>
      <c r="AF7526" s="64"/>
      <c r="AG7526" s="64"/>
    </row>
    <row r="7527" spans="1:33">
      <c r="A7527" s="37"/>
      <c r="C7527" s="59"/>
      <c r="E7527" s="60"/>
      <c r="F7527" s="60"/>
      <c r="G7527" s="60"/>
      <c r="H7527" s="38"/>
      <c r="U7527" s="61"/>
      <c r="V7527" s="61"/>
      <c r="AF7527" s="64"/>
      <c r="AG7527" s="64"/>
    </row>
    <row r="7528" spans="1:33">
      <c r="A7528" s="37"/>
      <c r="C7528" s="59"/>
      <c r="E7528" s="60"/>
      <c r="F7528" s="60"/>
      <c r="G7528" s="60"/>
      <c r="H7528" s="38"/>
      <c r="U7528" s="61"/>
      <c r="V7528" s="61"/>
      <c r="AF7528" s="64"/>
      <c r="AG7528" s="64"/>
    </row>
    <row r="7529" spans="1:33">
      <c r="A7529" s="37"/>
      <c r="C7529" s="59"/>
      <c r="E7529" s="60"/>
      <c r="F7529" s="60"/>
      <c r="G7529" s="60"/>
      <c r="H7529" s="38"/>
      <c r="U7529" s="61"/>
      <c r="V7529" s="61"/>
      <c r="AF7529" s="64"/>
      <c r="AG7529" s="64"/>
    </row>
    <row r="7530" spans="1:33">
      <c r="A7530" s="37"/>
      <c r="C7530" s="59"/>
      <c r="E7530" s="60"/>
      <c r="F7530" s="60"/>
      <c r="G7530" s="60"/>
      <c r="H7530" s="38"/>
      <c r="U7530" s="61"/>
      <c r="V7530" s="61"/>
      <c r="AF7530" s="64"/>
      <c r="AG7530" s="64"/>
    </row>
    <row r="7531" spans="1:33">
      <c r="A7531" s="37"/>
      <c r="C7531" s="59"/>
      <c r="E7531" s="60"/>
      <c r="F7531" s="60"/>
      <c r="G7531" s="60"/>
      <c r="H7531" s="38"/>
      <c r="U7531" s="61"/>
      <c r="V7531" s="61"/>
      <c r="AF7531" s="64"/>
      <c r="AG7531" s="64"/>
    </row>
    <row r="7532" spans="1:33">
      <c r="A7532" s="37"/>
      <c r="C7532" s="59"/>
      <c r="E7532" s="60"/>
      <c r="F7532" s="60"/>
      <c r="G7532" s="60"/>
      <c r="H7532" s="38"/>
      <c r="U7532" s="61"/>
      <c r="V7532" s="61"/>
      <c r="AF7532" s="64"/>
      <c r="AG7532" s="64"/>
    </row>
    <row r="7533" spans="1:33">
      <c r="A7533" s="37"/>
      <c r="C7533" s="59"/>
      <c r="E7533" s="60"/>
      <c r="F7533" s="60"/>
      <c r="G7533" s="60"/>
      <c r="H7533" s="38"/>
      <c r="U7533" s="61"/>
      <c r="V7533" s="61"/>
      <c r="AF7533" s="64"/>
      <c r="AG7533" s="64"/>
    </row>
    <row r="7534" spans="1:33">
      <c r="A7534" s="37"/>
      <c r="C7534" s="59"/>
      <c r="E7534" s="60"/>
      <c r="F7534" s="60"/>
      <c r="G7534" s="60"/>
      <c r="H7534" s="38"/>
      <c r="U7534" s="61"/>
      <c r="V7534" s="61"/>
      <c r="AF7534" s="64"/>
      <c r="AG7534" s="64"/>
    </row>
    <row r="7535" spans="1:33">
      <c r="A7535" s="37"/>
      <c r="C7535" s="59"/>
      <c r="E7535" s="60"/>
      <c r="F7535" s="60"/>
      <c r="G7535" s="60"/>
      <c r="H7535" s="38"/>
      <c r="U7535" s="61"/>
      <c r="V7535" s="61"/>
      <c r="AF7535" s="64"/>
    </row>
    <row r="7536" spans="1:33">
      <c r="A7536" s="37"/>
      <c r="C7536" s="59"/>
      <c r="E7536" s="60"/>
      <c r="F7536" s="60"/>
      <c r="G7536" s="60"/>
      <c r="H7536" s="38"/>
      <c r="U7536" s="61"/>
      <c r="V7536" s="61"/>
      <c r="AF7536" s="64"/>
    </row>
    <row r="7537" spans="1:32">
      <c r="A7537" s="37"/>
      <c r="C7537" s="59"/>
      <c r="E7537" s="60"/>
      <c r="F7537" s="60"/>
      <c r="G7537" s="60"/>
      <c r="H7537" s="38"/>
      <c r="U7537" s="61"/>
      <c r="V7537" s="61"/>
      <c r="AF7537" s="64"/>
    </row>
    <row r="7538" spans="1:32">
      <c r="A7538" s="37"/>
      <c r="C7538" s="59"/>
      <c r="E7538" s="60"/>
      <c r="F7538" s="60"/>
      <c r="G7538" s="60"/>
      <c r="H7538" s="38"/>
      <c r="U7538" s="61"/>
      <c r="V7538" s="61"/>
      <c r="AF7538" s="64"/>
    </row>
    <row r="7539" spans="1:32">
      <c r="A7539" s="37"/>
      <c r="C7539" s="59"/>
      <c r="E7539" s="60"/>
      <c r="F7539" s="60"/>
      <c r="G7539" s="60"/>
      <c r="H7539" s="38"/>
      <c r="U7539" s="61"/>
      <c r="V7539" s="61"/>
      <c r="AF7539" s="64"/>
    </row>
    <row r="7540" spans="1:32">
      <c r="A7540" s="37"/>
      <c r="C7540" s="59"/>
      <c r="E7540" s="60"/>
      <c r="F7540" s="60"/>
      <c r="G7540" s="60"/>
      <c r="H7540" s="38"/>
      <c r="U7540" s="61"/>
      <c r="V7540" s="61"/>
      <c r="AF7540" s="64"/>
    </row>
    <row r="7541" spans="1:32">
      <c r="A7541" s="37"/>
      <c r="C7541" s="59"/>
      <c r="E7541" s="60"/>
      <c r="F7541" s="60"/>
      <c r="G7541" s="60"/>
      <c r="H7541" s="38"/>
      <c r="U7541" s="61"/>
      <c r="V7541" s="61"/>
      <c r="AF7541" s="64"/>
    </row>
    <row r="7542" spans="1:32">
      <c r="A7542" s="37"/>
      <c r="C7542" s="59"/>
      <c r="E7542" s="60"/>
      <c r="F7542" s="60"/>
      <c r="G7542" s="60"/>
      <c r="H7542" s="38"/>
      <c r="U7542" s="61"/>
      <c r="V7542" s="61"/>
      <c r="AF7542" s="64"/>
    </row>
    <row r="7543" spans="1:32">
      <c r="A7543" s="37"/>
      <c r="C7543" s="59"/>
      <c r="E7543" s="60"/>
      <c r="F7543" s="60"/>
      <c r="G7543" s="60"/>
      <c r="H7543" s="38"/>
      <c r="U7543" s="61"/>
      <c r="V7543" s="61"/>
      <c r="AF7543" s="64"/>
    </row>
    <row r="7544" spans="1:32">
      <c r="A7544" s="37"/>
      <c r="C7544" s="59"/>
      <c r="E7544" s="60"/>
      <c r="F7544" s="60"/>
      <c r="G7544" s="60"/>
      <c r="H7544" s="38"/>
      <c r="U7544" s="61"/>
      <c r="V7544" s="61"/>
      <c r="AF7544" s="64"/>
    </row>
    <row r="7545" spans="1:32">
      <c r="A7545" s="37"/>
      <c r="C7545" s="59"/>
      <c r="E7545" s="60"/>
      <c r="F7545" s="60"/>
      <c r="G7545" s="60"/>
      <c r="H7545" s="38"/>
      <c r="U7545" s="61"/>
      <c r="V7545" s="61"/>
      <c r="AF7545" s="64"/>
    </row>
    <row r="7546" spans="1:32">
      <c r="A7546" s="37"/>
      <c r="C7546" s="59"/>
      <c r="E7546" s="60"/>
      <c r="F7546" s="60"/>
      <c r="G7546" s="60"/>
      <c r="H7546" s="38"/>
      <c r="U7546" s="61"/>
      <c r="V7546" s="61"/>
      <c r="AF7546" s="64"/>
    </row>
    <row r="7547" spans="1:32">
      <c r="A7547" s="37"/>
      <c r="C7547" s="59"/>
      <c r="E7547" s="60"/>
      <c r="F7547" s="60"/>
      <c r="G7547" s="60"/>
      <c r="H7547" s="38"/>
      <c r="U7547" s="61"/>
      <c r="V7547" s="61"/>
      <c r="AF7547" s="64"/>
    </row>
    <row r="7548" spans="1:32">
      <c r="A7548" s="37"/>
      <c r="C7548" s="59"/>
      <c r="E7548" s="60"/>
      <c r="F7548" s="60"/>
      <c r="G7548" s="60"/>
      <c r="H7548" s="38"/>
      <c r="U7548" s="61"/>
      <c r="V7548" s="61"/>
      <c r="AF7548" s="64"/>
    </row>
    <row r="7549" spans="1:32">
      <c r="A7549" s="37"/>
      <c r="C7549" s="59"/>
      <c r="E7549" s="60"/>
      <c r="F7549" s="60"/>
      <c r="G7549" s="60"/>
      <c r="H7549" s="38"/>
      <c r="U7549" s="61"/>
      <c r="V7549" s="61"/>
      <c r="AF7549" s="64"/>
    </row>
    <row r="7550" spans="1:32">
      <c r="A7550" s="37"/>
      <c r="C7550" s="59"/>
      <c r="E7550" s="60"/>
      <c r="F7550" s="60"/>
      <c r="G7550" s="60"/>
      <c r="H7550" s="38"/>
      <c r="U7550" s="61"/>
      <c r="V7550" s="61"/>
      <c r="AF7550" s="64"/>
    </row>
    <row r="7551" spans="1:32">
      <c r="A7551" s="37"/>
      <c r="C7551" s="59"/>
      <c r="E7551" s="60"/>
      <c r="F7551" s="60"/>
      <c r="G7551" s="60"/>
      <c r="H7551" s="38"/>
      <c r="U7551" s="61"/>
      <c r="V7551" s="61"/>
      <c r="AF7551" s="64"/>
    </row>
    <row r="7552" spans="1:32">
      <c r="A7552" s="37"/>
      <c r="C7552" s="59"/>
      <c r="E7552" s="60"/>
      <c r="F7552" s="60"/>
      <c r="G7552" s="60"/>
      <c r="H7552" s="38"/>
      <c r="U7552" s="61"/>
      <c r="V7552" s="61"/>
      <c r="AF7552" s="64"/>
    </row>
    <row r="7553" spans="1:33">
      <c r="A7553" s="37"/>
      <c r="C7553" s="59"/>
      <c r="E7553" s="60"/>
      <c r="F7553" s="60"/>
      <c r="G7553" s="60"/>
      <c r="H7553" s="38"/>
      <c r="S7553" s="37"/>
      <c r="U7553" s="61"/>
      <c r="V7553" s="61"/>
      <c r="AF7553" s="64"/>
    </row>
    <row r="7554" spans="1:33">
      <c r="A7554" s="37"/>
      <c r="C7554" s="59"/>
      <c r="E7554" s="60"/>
      <c r="F7554" s="60"/>
      <c r="G7554" s="60"/>
      <c r="H7554" s="38"/>
      <c r="S7554" s="37"/>
      <c r="U7554" s="61"/>
      <c r="V7554" s="61"/>
      <c r="AF7554" s="64"/>
    </row>
    <row r="7555" spans="1:33">
      <c r="A7555" s="37"/>
      <c r="C7555" s="59"/>
      <c r="E7555" s="60"/>
      <c r="F7555" s="60"/>
      <c r="G7555" s="60"/>
      <c r="H7555" s="38"/>
      <c r="S7555" s="37"/>
      <c r="U7555" s="61"/>
      <c r="V7555" s="61"/>
      <c r="AF7555" s="64"/>
      <c r="AG7555" s="69"/>
    </row>
    <row r="7556" spans="1:33">
      <c r="A7556" s="37"/>
      <c r="C7556" s="59"/>
      <c r="E7556" s="60"/>
      <c r="F7556" s="60"/>
      <c r="G7556" s="60"/>
      <c r="H7556" s="38"/>
      <c r="S7556" s="37"/>
      <c r="U7556" s="61"/>
      <c r="V7556" s="61"/>
      <c r="AF7556" s="64"/>
      <c r="AG7556" s="69"/>
    </row>
    <row r="7557" spans="1:33">
      <c r="A7557" s="37"/>
      <c r="C7557" s="59"/>
      <c r="E7557" s="60"/>
      <c r="F7557" s="60"/>
      <c r="G7557" s="60"/>
      <c r="H7557" s="38"/>
      <c r="S7557" s="37"/>
      <c r="U7557" s="61"/>
      <c r="V7557" s="61"/>
      <c r="AF7557" s="64"/>
      <c r="AG7557" s="69"/>
    </row>
    <row r="7558" spans="1:33">
      <c r="A7558" s="37"/>
      <c r="C7558" s="59"/>
      <c r="E7558" s="60"/>
      <c r="F7558" s="60"/>
      <c r="G7558" s="60"/>
      <c r="H7558" s="38"/>
      <c r="S7558" s="37"/>
      <c r="U7558" s="61"/>
      <c r="V7558" s="61"/>
      <c r="AF7558" s="64"/>
    </row>
    <row r="7559" spans="1:33">
      <c r="A7559" s="37"/>
      <c r="C7559" s="59"/>
      <c r="E7559" s="60"/>
      <c r="F7559" s="60"/>
      <c r="G7559" s="60"/>
      <c r="H7559" s="38"/>
      <c r="S7559" s="37"/>
      <c r="U7559" s="61"/>
      <c r="V7559" s="61"/>
      <c r="AF7559" s="64"/>
    </row>
    <row r="7560" spans="1:33">
      <c r="A7560" s="37"/>
      <c r="C7560" s="59"/>
      <c r="E7560" s="60"/>
      <c r="F7560" s="60"/>
      <c r="G7560" s="60"/>
      <c r="H7560" s="38"/>
      <c r="S7560" s="37"/>
      <c r="U7560" s="61"/>
      <c r="V7560" s="61"/>
      <c r="AF7560" s="64"/>
    </row>
    <row r="7561" spans="1:33">
      <c r="A7561" s="37"/>
      <c r="C7561" s="59"/>
      <c r="E7561" s="60"/>
      <c r="F7561" s="60"/>
      <c r="G7561" s="60"/>
      <c r="H7561" s="38"/>
      <c r="S7561" s="37"/>
      <c r="U7561" s="61"/>
      <c r="V7561" s="61"/>
      <c r="AF7561" s="64"/>
    </row>
    <row r="7562" spans="1:33">
      <c r="A7562" s="37"/>
      <c r="C7562" s="59"/>
      <c r="E7562" s="60"/>
      <c r="F7562" s="60"/>
      <c r="G7562" s="60"/>
      <c r="H7562" s="38"/>
      <c r="S7562" s="37"/>
      <c r="U7562" s="61"/>
      <c r="V7562" s="61"/>
      <c r="AF7562" s="64"/>
    </row>
    <row r="7563" spans="1:33">
      <c r="A7563" s="37"/>
      <c r="C7563" s="59"/>
      <c r="E7563" s="60"/>
      <c r="F7563" s="60"/>
      <c r="G7563" s="60"/>
      <c r="H7563" s="38"/>
      <c r="S7563" s="37"/>
      <c r="U7563" s="61"/>
      <c r="V7563" s="61"/>
      <c r="AF7563" s="64"/>
    </row>
    <row r="7564" spans="1:33">
      <c r="A7564" s="37"/>
      <c r="C7564" s="59"/>
      <c r="E7564" s="60"/>
      <c r="F7564" s="60"/>
      <c r="G7564" s="60"/>
      <c r="H7564" s="38"/>
      <c r="S7564" s="37"/>
      <c r="U7564" s="61"/>
      <c r="V7564" s="61"/>
      <c r="AF7564" s="64"/>
    </row>
    <row r="7565" spans="1:33">
      <c r="A7565" s="37"/>
      <c r="C7565" s="59"/>
      <c r="E7565" s="60"/>
      <c r="F7565" s="60"/>
      <c r="G7565" s="60"/>
      <c r="H7565" s="38"/>
      <c r="S7565" s="37"/>
      <c r="U7565" s="61"/>
      <c r="V7565" s="61"/>
      <c r="AF7565" s="64"/>
    </row>
    <row r="7566" spans="1:33">
      <c r="A7566" s="37"/>
      <c r="C7566" s="59"/>
      <c r="E7566" s="60"/>
      <c r="F7566" s="60"/>
      <c r="G7566" s="60"/>
      <c r="H7566" s="38"/>
      <c r="S7566" s="37"/>
      <c r="U7566" s="61"/>
      <c r="V7566" s="61"/>
      <c r="AF7566" s="64"/>
    </row>
    <row r="7567" spans="1:33">
      <c r="A7567" s="37"/>
      <c r="C7567" s="59"/>
      <c r="E7567" s="60"/>
      <c r="F7567" s="60"/>
      <c r="G7567" s="60"/>
      <c r="H7567" s="38"/>
      <c r="S7567" s="37"/>
      <c r="U7567" s="61"/>
      <c r="V7567" s="61"/>
      <c r="AF7567" s="64"/>
    </row>
    <row r="7568" spans="1:33">
      <c r="A7568" s="37"/>
      <c r="C7568" s="59"/>
      <c r="E7568" s="60"/>
      <c r="F7568" s="60"/>
      <c r="G7568" s="60"/>
      <c r="H7568" s="38"/>
      <c r="S7568" s="37"/>
      <c r="U7568" s="61"/>
      <c r="V7568" s="61"/>
      <c r="AF7568" s="64"/>
    </row>
    <row r="7569" spans="1:33">
      <c r="A7569" s="37"/>
      <c r="C7569" s="59"/>
      <c r="E7569" s="60"/>
      <c r="F7569" s="60"/>
      <c r="G7569" s="60"/>
      <c r="H7569" s="38"/>
      <c r="S7569" s="37"/>
      <c r="U7569" s="61"/>
      <c r="V7569" s="61"/>
      <c r="AF7569" s="64"/>
    </row>
    <row r="7570" spans="1:33">
      <c r="A7570" s="37"/>
      <c r="C7570" s="59"/>
      <c r="E7570" s="60"/>
      <c r="F7570" s="60"/>
      <c r="G7570" s="60"/>
      <c r="H7570" s="38"/>
      <c r="S7570" s="37"/>
      <c r="U7570" s="61"/>
      <c r="V7570" s="61"/>
      <c r="AF7570" s="64"/>
    </row>
    <row r="7571" spans="1:33">
      <c r="A7571" s="37"/>
      <c r="C7571" s="59"/>
      <c r="E7571" s="60"/>
      <c r="F7571" s="60"/>
      <c r="G7571" s="60"/>
      <c r="H7571" s="38"/>
      <c r="S7571" s="37"/>
      <c r="U7571" s="61"/>
      <c r="V7571" s="61"/>
      <c r="AF7571" s="64"/>
    </row>
    <row r="7572" spans="1:33">
      <c r="A7572" s="37"/>
      <c r="C7572" s="59"/>
      <c r="E7572" s="60"/>
      <c r="F7572" s="60"/>
      <c r="G7572" s="60"/>
      <c r="H7572" s="38"/>
      <c r="S7572" s="37"/>
      <c r="U7572" s="61"/>
      <c r="V7572" s="61"/>
      <c r="AF7572" s="64"/>
    </row>
    <row r="7573" spans="1:33">
      <c r="A7573" s="37"/>
      <c r="C7573" s="59"/>
      <c r="E7573" s="60"/>
      <c r="F7573" s="60"/>
      <c r="G7573" s="60"/>
      <c r="H7573" s="38"/>
      <c r="U7573" s="23"/>
      <c r="V7573" s="23"/>
      <c r="AF7573" s="64"/>
    </row>
    <row r="7574" spans="1:33">
      <c r="A7574" s="37"/>
      <c r="C7574" s="59"/>
      <c r="E7574" s="60"/>
      <c r="F7574" s="60"/>
      <c r="G7574" s="60"/>
      <c r="H7574" s="38"/>
      <c r="U7574" s="23"/>
      <c r="V7574" s="23"/>
      <c r="AF7574" s="64"/>
    </row>
    <row r="7575" spans="1:33">
      <c r="A7575" s="37"/>
      <c r="C7575" s="59"/>
      <c r="E7575" s="60"/>
      <c r="F7575" s="60"/>
      <c r="G7575" s="60"/>
      <c r="H7575" s="38"/>
      <c r="U7575" s="23"/>
      <c r="V7575" s="23"/>
      <c r="AF7575" s="64"/>
    </row>
    <row r="7576" spans="1:33">
      <c r="A7576" s="37"/>
      <c r="C7576" s="59"/>
      <c r="E7576" s="60"/>
      <c r="F7576" s="60"/>
      <c r="G7576" s="60"/>
      <c r="H7576" s="38"/>
      <c r="U7576" s="23"/>
      <c r="V7576" s="23"/>
      <c r="AF7576" s="64"/>
    </row>
    <row r="7577" spans="1:33">
      <c r="A7577" s="37"/>
      <c r="C7577" s="59"/>
      <c r="E7577" s="60"/>
      <c r="F7577" s="60"/>
      <c r="G7577" s="60"/>
      <c r="H7577" s="38"/>
      <c r="U7577" s="23"/>
      <c r="V7577" s="23"/>
      <c r="AF7577" s="64"/>
      <c r="AG7577" s="69"/>
    </row>
    <row r="7578" spans="1:33">
      <c r="A7578" s="37"/>
      <c r="C7578" s="59"/>
      <c r="E7578" s="60"/>
      <c r="F7578" s="60"/>
      <c r="G7578" s="60"/>
      <c r="H7578" s="38"/>
      <c r="U7578" s="23"/>
      <c r="V7578" s="23"/>
      <c r="AF7578" s="64"/>
      <c r="AG7578" s="69"/>
    </row>
    <row r="7579" spans="1:33">
      <c r="A7579" s="37"/>
      <c r="C7579" s="59"/>
      <c r="E7579" s="60"/>
      <c r="F7579" s="60"/>
      <c r="G7579" s="60"/>
      <c r="H7579" s="38"/>
      <c r="U7579" s="23"/>
      <c r="V7579" s="23"/>
      <c r="AF7579" s="64"/>
      <c r="AG7579" s="69"/>
    </row>
    <row r="7580" spans="1:33">
      <c r="A7580" s="37"/>
      <c r="C7580" s="59"/>
      <c r="E7580" s="60"/>
      <c r="F7580" s="60"/>
      <c r="G7580" s="60"/>
      <c r="H7580" s="38"/>
      <c r="U7580" s="23"/>
      <c r="V7580" s="23"/>
      <c r="AD7580" s="64"/>
      <c r="AE7580" s="64"/>
      <c r="AF7580" s="64"/>
    </row>
    <row r="7581" spans="1:33">
      <c r="A7581" s="37"/>
      <c r="C7581" s="59"/>
      <c r="E7581" s="60"/>
      <c r="F7581" s="60"/>
      <c r="G7581" s="60"/>
      <c r="H7581" s="38"/>
      <c r="U7581" s="23"/>
      <c r="V7581" s="23"/>
      <c r="AD7581" s="64"/>
      <c r="AE7581" s="64"/>
      <c r="AF7581" s="64"/>
    </row>
    <row r="7582" spans="1:33">
      <c r="A7582" s="37"/>
      <c r="C7582" s="59"/>
      <c r="E7582" s="60"/>
      <c r="F7582" s="60"/>
      <c r="G7582" s="60"/>
      <c r="H7582" s="38"/>
      <c r="U7582" s="23"/>
      <c r="V7582" s="23"/>
      <c r="AD7582" s="64"/>
      <c r="AE7582" s="64"/>
      <c r="AF7582" s="64"/>
    </row>
    <row r="7583" spans="1:33">
      <c r="A7583" s="37"/>
      <c r="C7583" s="59"/>
      <c r="E7583" s="60"/>
      <c r="F7583" s="60"/>
      <c r="G7583" s="60"/>
      <c r="H7583" s="38"/>
      <c r="U7583" s="23"/>
      <c r="V7583" s="23"/>
      <c r="AD7583" s="64"/>
      <c r="AE7583" s="64"/>
      <c r="AF7583" s="64"/>
    </row>
    <row r="7584" spans="1:33">
      <c r="A7584" s="37"/>
      <c r="C7584" s="59"/>
      <c r="E7584" s="60"/>
      <c r="F7584" s="60"/>
      <c r="G7584" s="60"/>
      <c r="H7584" s="38"/>
      <c r="U7584" s="23"/>
      <c r="V7584" s="23"/>
      <c r="AD7584" s="64"/>
      <c r="AE7584" s="64"/>
      <c r="AF7584" s="64"/>
    </row>
    <row r="7585" spans="1:32">
      <c r="A7585" s="37"/>
      <c r="C7585" s="59"/>
      <c r="E7585" s="60"/>
      <c r="F7585" s="60"/>
      <c r="G7585" s="60"/>
      <c r="H7585" s="38"/>
      <c r="U7585" s="23"/>
      <c r="V7585" s="23"/>
      <c r="AF7585" s="64"/>
    </row>
    <row r="7586" spans="1:32">
      <c r="A7586" s="37"/>
      <c r="C7586" s="59"/>
      <c r="E7586" s="60"/>
      <c r="F7586" s="60"/>
      <c r="G7586" s="60"/>
      <c r="H7586" s="38"/>
      <c r="U7586" s="23"/>
      <c r="V7586" s="23"/>
      <c r="AF7586" s="64"/>
    </row>
    <row r="7587" spans="1:32">
      <c r="A7587" s="37"/>
      <c r="C7587" s="59"/>
      <c r="E7587" s="60"/>
      <c r="F7587" s="60"/>
      <c r="G7587" s="60"/>
      <c r="H7587" s="38"/>
      <c r="U7587" s="23"/>
      <c r="V7587" s="23"/>
      <c r="AF7587" s="64"/>
    </row>
    <row r="7588" spans="1:32">
      <c r="A7588" s="37"/>
      <c r="C7588" s="59"/>
      <c r="E7588" s="60"/>
      <c r="F7588" s="60"/>
      <c r="G7588" s="60"/>
      <c r="H7588" s="38"/>
      <c r="U7588" s="23"/>
      <c r="V7588" s="23"/>
      <c r="AF7588" s="64"/>
    </row>
    <row r="7589" spans="1:32">
      <c r="A7589" s="37"/>
      <c r="C7589" s="59"/>
      <c r="E7589" s="60"/>
      <c r="F7589" s="60"/>
      <c r="G7589" s="60"/>
      <c r="H7589" s="38"/>
      <c r="U7589" s="23"/>
      <c r="V7589" s="23"/>
      <c r="AF7589" s="64"/>
    </row>
    <row r="7590" spans="1:32">
      <c r="A7590" s="37"/>
      <c r="C7590" s="59"/>
      <c r="E7590" s="60"/>
      <c r="F7590" s="60"/>
      <c r="G7590" s="60"/>
      <c r="H7590" s="38"/>
      <c r="U7590" s="23"/>
      <c r="V7590" s="23"/>
      <c r="AF7590" s="64"/>
    </row>
    <row r="7591" spans="1:32">
      <c r="A7591" s="37"/>
      <c r="C7591" s="59"/>
      <c r="E7591" s="60"/>
      <c r="F7591" s="60"/>
      <c r="G7591" s="60"/>
      <c r="H7591" s="38"/>
      <c r="U7591" s="23"/>
      <c r="V7591" s="23"/>
      <c r="AF7591" s="64"/>
    </row>
    <row r="7592" spans="1:32">
      <c r="A7592" s="37"/>
      <c r="C7592" s="59"/>
      <c r="E7592" s="60"/>
      <c r="F7592" s="60"/>
      <c r="G7592" s="60"/>
      <c r="H7592" s="38"/>
      <c r="U7592" s="23"/>
      <c r="V7592" s="23"/>
      <c r="AF7592" s="64"/>
    </row>
    <row r="7593" spans="1:32">
      <c r="A7593" s="37"/>
      <c r="C7593" s="59"/>
      <c r="E7593" s="60"/>
      <c r="F7593" s="60"/>
      <c r="G7593" s="60"/>
      <c r="H7593" s="38"/>
      <c r="U7593" s="23"/>
      <c r="V7593" s="23"/>
      <c r="AF7593" s="64"/>
    </row>
    <row r="7594" spans="1:32">
      <c r="A7594" s="37"/>
      <c r="C7594" s="59"/>
      <c r="E7594" s="60"/>
      <c r="F7594" s="60"/>
      <c r="G7594" s="60"/>
      <c r="H7594" s="38"/>
      <c r="U7594" s="23"/>
      <c r="V7594" s="23"/>
      <c r="AF7594" s="64"/>
    </row>
    <row r="7595" spans="1:32">
      <c r="A7595" s="37"/>
      <c r="C7595" s="59"/>
      <c r="E7595" s="60"/>
      <c r="F7595" s="60"/>
      <c r="G7595" s="60"/>
      <c r="H7595" s="38"/>
      <c r="U7595" s="23"/>
      <c r="V7595" s="23"/>
      <c r="AF7595" s="64"/>
    </row>
    <row r="7596" spans="1:32">
      <c r="A7596" s="37"/>
      <c r="C7596" s="59"/>
      <c r="E7596" s="60"/>
      <c r="F7596" s="60"/>
      <c r="G7596" s="60"/>
      <c r="H7596" s="38"/>
      <c r="U7596" s="23"/>
      <c r="V7596" s="23"/>
      <c r="AF7596" s="64"/>
    </row>
    <row r="7597" spans="1:32">
      <c r="A7597" s="37"/>
      <c r="C7597" s="59"/>
      <c r="E7597" s="60"/>
      <c r="F7597" s="60"/>
      <c r="G7597" s="60"/>
      <c r="H7597" s="38"/>
      <c r="U7597" s="23"/>
      <c r="V7597" s="23"/>
      <c r="AF7597" s="64"/>
    </row>
    <row r="7598" spans="1:32">
      <c r="A7598" s="37"/>
      <c r="C7598" s="59"/>
      <c r="E7598" s="60"/>
      <c r="F7598" s="60"/>
      <c r="G7598" s="60"/>
      <c r="H7598" s="38"/>
      <c r="U7598" s="23"/>
      <c r="V7598" s="23"/>
      <c r="AF7598" s="64"/>
    </row>
    <row r="7599" spans="1:32">
      <c r="A7599" s="37"/>
      <c r="C7599" s="59"/>
      <c r="E7599" s="60"/>
      <c r="F7599" s="60"/>
      <c r="G7599" s="60"/>
      <c r="H7599" s="38"/>
      <c r="U7599" s="23"/>
      <c r="V7599" s="23"/>
      <c r="AF7599" s="64"/>
    </row>
    <row r="7600" spans="1:32">
      <c r="A7600" s="37"/>
      <c r="C7600" s="59"/>
      <c r="E7600" s="60"/>
      <c r="F7600" s="60"/>
      <c r="G7600" s="60"/>
      <c r="H7600" s="38"/>
      <c r="U7600" s="23"/>
      <c r="V7600" s="23"/>
      <c r="AF7600" s="64"/>
    </row>
    <row r="7601" spans="1:32">
      <c r="A7601" s="37"/>
      <c r="C7601" s="59"/>
      <c r="E7601" s="60"/>
      <c r="F7601" s="60"/>
      <c r="G7601" s="60"/>
      <c r="H7601" s="38"/>
      <c r="U7601" s="23"/>
      <c r="V7601" s="23"/>
      <c r="AF7601" s="64"/>
    </row>
    <row r="7602" spans="1:32">
      <c r="A7602" s="37"/>
      <c r="C7602" s="59"/>
      <c r="E7602" s="60"/>
      <c r="F7602" s="60"/>
      <c r="G7602" s="60"/>
      <c r="H7602" s="38"/>
      <c r="U7602" s="23"/>
      <c r="V7602" s="23"/>
      <c r="AF7602" s="64"/>
    </row>
    <row r="7603" spans="1:32">
      <c r="A7603" s="37"/>
      <c r="C7603" s="59"/>
      <c r="E7603" s="60"/>
      <c r="F7603" s="60"/>
      <c r="G7603" s="60"/>
      <c r="H7603" s="38"/>
      <c r="U7603" s="23"/>
      <c r="V7603" s="23"/>
      <c r="AF7603" s="64"/>
    </row>
    <row r="7604" spans="1:32">
      <c r="A7604" s="37"/>
      <c r="C7604" s="59"/>
      <c r="E7604" s="60"/>
      <c r="F7604" s="60"/>
      <c r="G7604" s="60"/>
      <c r="H7604" s="38"/>
      <c r="U7604" s="23"/>
      <c r="V7604" s="23"/>
      <c r="AF7604" s="64"/>
    </row>
    <row r="7605" spans="1:32">
      <c r="A7605" s="37"/>
      <c r="C7605" s="59"/>
      <c r="E7605" s="60"/>
      <c r="F7605" s="60"/>
      <c r="G7605" s="60"/>
      <c r="H7605" s="38"/>
      <c r="U7605" s="23"/>
      <c r="V7605" s="23"/>
      <c r="AF7605" s="64"/>
    </row>
    <row r="7606" spans="1:32">
      <c r="A7606" s="37"/>
      <c r="C7606" s="59"/>
      <c r="E7606" s="60"/>
      <c r="F7606" s="60"/>
      <c r="G7606" s="60"/>
      <c r="H7606" s="38"/>
      <c r="U7606" s="23"/>
      <c r="V7606" s="23"/>
      <c r="AF7606" s="64"/>
    </row>
    <row r="7607" spans="1:32">
      <c r="A7607" s="37"/>
      <c r="C7607" s="59"/>
      <c r="E7607" s="60"/>
      <c r="F7607" s="60"/>
      <c r="G7607" s="60"/>
      <c r="H7607" s="38"/>
      <c r="U7607" s="23"/>
      <c r="V7607" s="23"/>
      <c r="AF7607" s="64"/>
    </row>
    <row r="7608" spans="1:32">
      <c r="A7608" s="37"/>
      <c r="C7608" s="59"/>
      <c r="E7608" s="60"/>
      <c r="F7608" s="60"/>
      <c r="G7608" s="60"/>
      <c r="H7608" s="38"/>
      <c r="U7608" s="23"/>
      <c r="V7608" s="23"/>
      <c r="AF7608" s="64"/>
    </row>
    <row r="7609" spans="1:32">
      <c r="A7609" s="37"/>
      <c r="C7609" s="59"/>
      <c r="E7609" s="60"/>
      <c r="F7609" s="60"/>
      <c r="G7609" s="60"/>
      <c r="H7609" s="38"/>
      <c r="U7609" s="23"/>
      <c r="V7609" s="23"/>
      <c r="AD7609" s="64"/>
      <c r="AE7609" s="64"/>
      <c r="AF7609" s="64"/>
    </row>
    <row r="7610" spans="1:32">
      <c r="A7610" s="37"/>
      <c r="C7610" s="59"/>
      <c r="E7610" s="60"/>
      <c r="F7610" s="60"/>
      <c r="G7610" s="60"/>
      <c r="H7610" s="38"/>
      <c r="U7610" s="23"/>
      <c r="V7610" s="23"/>
      <c r="AD7610" s="64"/>
      <c r="AE7610" s="64"/>
      <c r="AF7610" s="64"/>
    </row>
    <row r="7611" spans="1:32">
      <c r="A7611" s="37"/>
      <c r="C7611" s="59"/>
      <c r="E7611" s="60"/>
      <c r="F7611" s="60"/>
      <c r="G7611" s="60"/>
      <c r="H7611" s="38"/>
      <c r="U7611" s="23"/>
      <c r="V7611" s="23"/>
      <c r="AF7611" s="64"/>
    </row>
    <row r="7612" spans="1:32">
      <c r="A7612" s="37"/>
      <c r="C7612" s="59"/>
      <c r="E7612" s="60"/>
      <c r="F7612" s="60"/>
      <c r="G7612" s="60"/>
      <c r="H7612" s="38"/>
      <c r="U7612" s="23"/>
      <c r="V7612" s="23"/>
      <c r="AF7612" s="64"/>
    </row>
    <row r="7613" spans="1:32">
      <c r="A7613" s="37"/>
      <c r="C7613" s="59"/>
      <c r="E7613" s="60"/>
      <c r="F7613" s="60"/>
      <c r="G7613" s="60"/>
      <c r="H7613" s="38"/>
      <c r="U7613" s="23"/>
      <c r="V7613" s="23"/>
      <c r="AF7613" s="64"/>
    </row>
    <row r="7614" spans="1:32">
      <c r="A7614" s="37"/>
      <c r="C7614" s="59"/>
      <c r="E7614" s="60"/>
      <c r="F7614" s="60"/>
      <c r="G7614" s="60"/>
      <c r="H7614" s="38"/>
      <c r="U7614" s="23"/>
      <c r="V7614" s="23"/>
      <c r="AF7614" s="64"/>
    </row>
    <row r="7615" spans="1:32">
      <c r="A7615" s="37"/>
      <c r="C7615" s="59"/>
      <c r="E7615" s="60"/>
      <c r="F7615" s="60"/>
      <c r="G7615" s="60"/>
      <c r="H7615" s="38"/>
      <c r="U7615" s="23"/>
      <c r="V7615" s="23"/>
      <c r="AF7615" s="64"/>
    </row>
    <row r="7616" spans="1:32">
      <c r="A7616" s="37"/>
      <c r="C7616" s="59"/>
      <c r="E7616" s="60"/>
      <c r="F7616" s="60"/>
      <c r="G7616" s="60"/>
      <c r="H7616" s="38"/>
      <c r="U7616" s="23"/>
      <c r="V7616" s="23"/>
      <c r="AF7616" s="64"/>
    </row>
    <row r="7617" spans="1:33">
      <c r="A7617" s="37"/>
      <c r="C7617" s="59"/>
      <c r="E7617" s="60"/>
      <c r="F7617" s="60"/>
      <c r="G7617" s="60"/>
      <c r="H7617" s="38"/>
      <c r="U7617" s="23"/>
      <c r="V7617" s="23"/>
      <c r="AF7617" s="64"/>
    </row>
    <row r="7618" spans="1:33">
      <c r="A7618" s="37"/>
      <c r="C7618" s="59"/>
      <c r="E7618" s="60"/>
      <c r="F7618" s="60"/>
      <c r="G7618" s="60"/>
      <c r="H7618" s="38"/>
      <c r="U7618" s="23"/>
      <c r="V7618" s="23"/>
      <c r="AF7618" s="64"/>
    </row>
    <row r="7619" spans="1:33">
      <c r="A7619" s="37"/>
      <c r="C7619" s="59"/>
      <c r="E7619" s="60"/>
      <c r="F7619" s="60"/>
      <c r="G7619" s="60"/>
      <c r="H7619" s="38"/>
      <c r="U7619" s="23"/>
      <c r="V7619" s="23"/>
      <c r="AD7619" s="64"/>
      <c r="AE7619" s="64"/>
      <c r="AF7619" s="64"/>
    </row>
    <row r="7620" spans="1:33">
      <c r="A7620" s="37"/>
      <c r="C7620" s="59"/>
      <c r="E7620" s="60"/>
      <c r="F7620" s="60"/>
      <c r="G7620" s="60"/>
      <c r="H7620" s="38"/>
      <c r="U7620" s="23"/>
      <c r="V7620" s="23"/>
      <c r="AD7620" s="64"/>
      <c r="AE7620" s="64"/>
      <c r="AF7620" s="64"/>
    </row>
    <row r="7621" spans="1:33">
      <c r="A7621" s="37"/>
      <c r="C7621" s="59"/>
      <c r="E7621" s="60"/>
      <c r="F7621" s="60"/>
      <c r="G7621" s="60"/>
      <c r="H7621" s="38"/>
      <c r="U7621" s="23"/>
      <c r="V7621" s="23"/>
      <c r="AF7621" s="64"/>
      <c r="AG7621" s="64"/>
    </row>
    <row r="7622" spans="1:33">
      <c r="A7622" s="37"/>
      <c r="C7622" s="59"/>
      <c r="E7622" s="60"/>
      <c r="F7622" s="60"/>
      <c r="G7622" s="60"/>
      <c r="H7622" s="38"/>
      <c r="U7622" s="23"/>
      <c r="V7622" s="23"/>
      <c r="AF7622" s="64"/>
      <c r="AG7622" s="64"/>
    </row>
    <row r="7623" spans="1:33">
      <c r="A7623" s="37"/>
      <c r="C7623" s="59"/>
      <c r="E7623" s="60"/>
      <c r="F7623" s="60"/>
      <c r="G7623" s="60"/>
      <c r="H7623" s="38"/>
      <c r="U7623" s="23"/>
      <c r="V7623" s="23"/>
      <c r="AF7623" s="64"/>
      <c r="AG7623" s="64"/>
    </row>
    <row r="7624" spans="1:33">
      <c r="A7624" s="37"/>
      <c r="C7624" s="59"/>
      <c r="E7624" s="60"/>
      <c r="F7624" s="60"/>
      <c r="G7624" s="60"/>
      <c r="H7624" s="38"/>
      <c r="U7624" s="23"/>
      <c r="V7624" s="23"/>
      <c r="AF7624" s="64"/>
      <c r="AG7624" s="64"/>
    </row>
    <row r="7625" spans="1:33">
      <c r="A7625" s="37"/>
      <c r="C7625" s="59"/>
      <c r="E7625" s="60"/>
      <c r="F7625" s="60"/>
      <c r="G7625" s="60"/>
      <c r="H7625" s="38"/>
      <c r="U7625" s="23"/>
      <c r="V7625" s="23"/>
      <c r="AF7625" s="64"/>
      <c r="AG7625" s="64"/>
    </row>
    <row r="7626" spans="1:33">
      <c r="A7626" s="37"/>
      <c r="C7626" s="59"/>
      <c r="E7626" s="60"/>
      <c r="F7626" s="60"/>
      <c r="G7626" s="60"/>
      <c r="H7626" s="38"/>
      <c r="U7626" s="23"/>
      <c r="V7626" s="23"/>
      <c r="AD7626" s="64"/>
      <c r="AE7626" s="64"/>
      <c r="AF7626" s="64"/>
      <c r="AG7626" s="64"/>
    </row>
    <row r="7627" spans="1:33">
      <c r="A7627" s="37"/>
      <c r="C7627" s="59"/>
      <c r="E7627" s="60"/>
      <c r="F7627" s="60"/>
      <c r="G7627" s="60"/>
      <c r="H7627" s="38"/>
      <c r="U7627" s="23"/>
      <c r="V7627" s="23"/>
      <c r="AF7627" s="64"/>
    </row>
    <row r="7628" spans="1:33">
      <c r="A7628" s="37"/>
      <c r="C7628" s="59"/>
      <c r="E7628" s="60"/>
      <c r="F7628" s="60"/>
      <c r="G7628" s="60"/>
      <c r="H7628" s="38"/>
      <c r="U7628" s="23"/>
      <c r="V7628" s="23"/>
      <c r="AF7628" s="64"/>
    </row>
    <row r="7629" spans="1:33">
      <c r="A7629" s="37"/>
      <c r="C7629" s="59"/>
      <c r="E7629" s="60"/>
      <c r="F7629" s="60"/>
      <c r="G7629" s="60"/>
      <c r="H7629" s="38"/>
      <c r="U7629" s="23"/>
      <c r="V7629" s="23"/>
      <c r="AF7629" s="64"/>
    </row>
    <row r="7630" spans="1:33">
      <c r="A7630" s="37"/>
      <c r="C7630" s="59"/>
      <c r="E7630" s="60"/>
      <c r="F7630" s="60"/>
      <c r="G7630" s="60"/>
      <c r="H7630" s="38"/>
      <c r="U7630" s="23"/>
      <c r="V7630" s="23"/>
      <c r="AF7630" s="64"/>
    </row>
    <row r="7631" spans="1:33">
      <c r="A7631" s="37"/>
      <c r="C7631" s="59"/>
      <c r="E7631" s="60"/>
      <c r="F7631" s="60"/>
      <c r="G7631" s="60"/>
      <c r="H7631" s="38"/>
      <c r="U7631" s="23"/>
      <c r="V7631" s="23"/>
      <c r="AF7631" s="64"/>
    </row>
    <row r="7632" spans="1:33">
      <c r="A7632" s="37"/>
      <c r="C7632" s="59"/>
      <c r="E7632" s="60"/>
      <c r="F7632" s="60"/>
      <c r="G7632" s="60"/>
      <c r="H7632" s="38"/>
      <c r="U7632" s="23"/>
      <c r="V7632" s="23"/>
      <c r="AF7632" s="64"/>
    </row>
    <row r="7633" spans="1:33">
      <c r="A7633" s="37"/>
      <c r="C7633" s="59"/>
      <c r="E7633" s="60"/>
      <c r="F7633" s="60"/>
      <c r="G7633" s="60"/>
      <c r="H7633" s="38"/>
      <c r="U7633" s="23"/>
      <c r="V7633" s="23"/>
      <c r="AF7633" s="64"/>
    </row>
    <row r="7634" spans="1:33">
      <c r="A7634" s="37"/>
      <c r="C7634" s="59"/>
      <c r="E7634" s="60"/>
      <c r="F7634" s="60"/>
      <c r="G7634" s="60"/>
      <c r="H7634" s="38"/>
      <c r="U7634" s="23"/>
      <c r="V7634" s="23"/>
      <c r="AF7634" s="64"/>
    </row>
    <row r="7635" spans="1:33">
      <c r="A7635" s="37"/>
      <c r="C7635" s="59"/>
      <c r="E7635" s="60"/>
      <c r="F7635" s="60"/>
      <c r="G7635" s="60"/>
      <c r="H7635" s="38"/>
      <c r="U7635" s="23"/>
      <c r="V7635" s="23"/>
      <c r="AF7635" s="64"/>
    </row>
    <row r="7636" spans="1:33">
      <c r="A7636" s="37"/>
      <c r="C7636" s="59"/>
      <c r="E7636" s="60"/>
      <c r="F7636" s="60"/>
      <c r="G7636" s="60"/>
      <c r="H7636" s="38"/>
      <c r="U7636" s="23"/>
      <c r="V7636" s="23"/>
      <c r="AF7636" s="64"/>
    </row>
    <row r="7637" spans="1:33">
      <c r="A7637" s="37"/>
      <c r="C7637" s="59"/>
      <c r="E7637" s="60"/>
      <c r="F7637" s="60"/>
      <c r="G7637" s="60"/>
      <c r="H7637" s="38"/>
      <c r="U7637" s="23"/>
      <c r="V7637" s="23"/>
      <c r="AF7637" s="64"/>
    </row>
    <row r="7638" spans="1:33">
      <c r="A7638" s="37"/>
      <c r="C7638" s="59"/>
      <c r="E7638" s="60"/>
      <c r="F7638" s="60"/>
      <c r="G7638" s="60"/>
      <c r="H7638" s="38"/>
      <c r="U7638" s="23"/>
      <c r="V7638" s="23"/>
      <c r="AD7638" s="64"/>
      <c r="AE7638" s="64"/>
      <c r="AF7638" s="64"/>
    </row>
    <row r="7639" spans="1:33">
      <c r="A7639" s="37"/>
      <c r="C7639" s="59"/>
      <c r="E7639" s="60"/>
      <c r="F7639" s="60"/>
      <c r="G7639" s="60"/>
      <c r="H7639" s="38"/>
      <c r="U7639" s="23"/>
      <c r="V7639" s="23"/>
      <c r="AD7639" s="64"/>
      <c r="AE7639" s="64"/>
      <c r="AF7639" s="64"/>
    </row>
    <row r="7640" spans="1:33">
      <c r="A7640" s="37"/>
      <c r="C7640" s="59"/>
      <c r="E7640" s="60"/>
      <c r="F7640" s="60"/>
      <c r="G7640" s="60"/>
      <c r="H7640" s="38"/>
      <c r="U7640" s="23"/>
      <c r="V7640" s="23"/>
      <c r="AD7640" s="64"/>
      <c r="AE7640" s="64"/>
      <c r="AF7640" s="64"/>
    </row>
    <row r="7641" spans="1:33">
      <c r="A7641" s="37"/>
      <c r="C7641" s="59"/>
      <c r="E7641" s="60"/>
      <c r="F7641" s="60"/>
      <c r="G7641" s="60"/>
      <c r="H7641" s="38"/>
      <c r="U7641" s="23"/>
      <c r="V7641" s="23"/>
      <c r="AD7641" s="64"/>
      <c r="AE7641" s="64"/>
      <c r="AF7641" s="64"/>
    </row>
    <row r="7642" spans="1:33">
      <c r="A7642" s="37"/>
      <c r="C7642" s="59"/>
      <c r="E7642" s="60"/>
      <c r="F7642" s="60"/>
      <c r="G7642" s="60"/>
      <c r="H7642" s="38"/>
      <c r="S7642" s="37"/>
      <c r="U7642" s="61"/>
      <c r="V7642" s="61"/>
      <c r="AD7642" s="64"/>
      <c r="AE7642" s="64"/>
      <c r="AF7642" s="64"/>
    </row>
    <row r="7643" spans="1:33">
      <c r="A7643" s="37"/>
      <c r="C7643" s="59"/>
      <c r="E7643" s="60"/>
      <c r="F7643" s="60"/>
      <c r="G7643" s="60"/>
      <c r="H7643" s="38"/>
      <c r="S7643" s="37"/>
      <c r="U7643" s="61"/>
      <c r="V7643" s="61"/>
      <c r="AD7643" s="64"/>
      <c r="AE7643" s="64"/>
      <c r="AF7643" s="64"/>
    </row>
    <row r="7644" spans="1:33">
      <c r="A7644" s="37"/>
      <c r="C7644" s="59"/>
      <c r="E7644" s="60"/>
      <c r="F7644" s="60"/>
      <c r="G7644" s="60"/>
      <c r="H7644" s="38"/>
      <c r="S7644" s="37"/>
      <c r="U7644" s="61"/>
      <c r="V7644" s="61"/>
      <c r="AD7644" s="64"/>
      <c r="AE7644" s="64"/>
      <c r="AF7644" s="64"/>
    </row>
    <row r="7645" spans="1:33">
      <c r="A7645" s="37"/>
      <c r="C7645" s="59"/>
      <c r="E7645" s="60"/>
      <c r="F7645" s="60"/>
      <c r="G7645" s="60"/>
      <c r="H7645" s="38"/>
      <c r="S7645" s="37"/>
      <c r="U7645" s="61"/>
      <c r="V7645" s="61"/>
      <c r="AD7645" s="64"/>
      <c r="AE7645" s="64"/>
      <c r="AF7645" s="64"/>
    </row>
    <row r="7646" spans="1:33">
      <c r="A7646" s="37"/>
      <c r="C7646" s="59"/>
      <c r="E7646" s="60"/>
      <c r="F7646" s="60"/>
      <c r="G7646" s="60"/>
      <c r="H7646" s="38"/>
      <c r="S7646" s="37"/>
      <c r="U7646" s="61"/>
      <c r="V7646" s="61"/>
      <c r="AF7646" s="64"/>
      <c r="AG7646" s="69"/>
    </row>
    <row r="7647" spans="1:33">
      <c r="A7647" s="37"/>
      <c r="C7647" s="59"/>
      <c r="E7647" s="60"/>
      <c r="F7647" s="60"/>
      <c r="G7647" s="60"/>
      <c r="H7647" s="38"/>
      <c r="S7647" s="37"/>
      <c r="U7647" s="61"/>
      <c r="V7647" s="61"/>
      <c r="AF7647" s="64"/>
      <c r="AG7647" s="69"/>
    </row>
    <row r="7648" spans="1:33">
      <c r="A7648" s="37"/>
      <c r="C7648" s="59"/>
      <c r="E7648" s="60"/>
      <c r="F7648" s="60"/>
      <c r="G7648" s="60"/>
      <c r="H7648" s="38"/>
      <c r="S7648" s="37"/>
      <c r="U7648" s="61"/>
      <c r="V7648" s="61"/>
      <c r="AF7648" s="64"/>
      <c r="AG7648" s="69"/>
    </row>
    <row r="7649" spans="1:33">
      <c r="A7649" s="37"/>
      <c r="C7649" s="59"/>
      <c r="E7649" s="60"/>
      <c r="F7649" s="60"/>
      <c r="G7649" s="60"/>
      <c r="H7649" s="38"/>
      <c r="S7649" s="37"/>
      <c r="U7649" s="61"/>
      <c r="V7649" s="61"/>
      <c r="AD7649" s="64"/>
      <c r="AE7649" s="64"/>
      <c r="AF7649" s="64"/>
      <c r="AG7649" s="69"/>
    </row>
    <row r="7650" spans="1:33">
      <c r="A7650" s="37"/>
      <c r="C7650" s="59"/>
      <c r="E7650" s="60"/>
      <c r="F7650" s="60"/>
      <c r="G7650" s="60"/>
      <c r="H7650" s="38"/>
      <c r="S7650" s="37"/>
      <c r="U7650" s="61"/>
      <c r="V7650" s="61"/>
      <c r="AD7650" s="64"/>
      <c r="AE7650" s="64"/>
      <c r="AF7650" s="64"/>
      <c r="AG7650" s="69"/>
    </row>
    <row r="7651" spans="1:33">
      <c r="A7651" s="37"/>
      <c r="C7651" s="59"/>
      <c r="E7651" s="60"/>
      <c r="F7651" s="60"/>
      <c r="G7651" s="60"/>
      <c r="H7651" s="38"/>
      <c r="S7651" s="37"/>
      <c r="U7651" s="61"/>
      <c r="V7651" s="61"/>
      <c r="AD7651" s="64"/>
      <c r="AE7651" s="64"/>
      <c r="AF7651" s="64"/>
      <c r="AG7651" s="69"/>
    </row>
    <row r="7652" spans="1:33">
      <c r="A7652" s="37"/>
      <c r="C7652" s="59"/>
      <c r="E7652" s="60"/>
      <c r="F7652" s="60"/>
      <c r="G7652" s="60"/>
      <c r="H7652" s="38"/>
      <c r="S7652" s="37"/>
      <c r="U7652" s="61"/>
      <c r="V7652" s="61"/>
      <c r="AF7652" s="64"/>
    </row>
    <row r="7653" spans="1:33">
      <c r="A7653" s="37"/>
      <c r="C7653" s="59"/>
      <c r="E7653" s="60"/>
      <c r="F7653" s="60"/>
      <c r="G7653" s="60"/>
      <c r="H7653" s="38"/>
      <c r="S7653" s="37"/>
      <c r="U7653" s="61"/>
      <c r="V7653" s="61"/>
      <c r="AF7653" s="64"/>
    </row>
    <row r="7654" spans="1:33">
      <c r="A7654" s="37"/>
      <c r="C7654" s="59"/>
      <c r="E7654" s="60"/>
      <c r="F7654" s="60"/>
      <c r="G7654" s="60"/>
      <c r="H7654" s="38"/>
      <c r="S7654" s="37"/>
      <c r="U7654" s="61"/>
      <c r="V7654" s="61"/>
      <c r="AF7654" s="64"/>
    </row>
    <row r="7655" spans="1:33">
      <c r="A7655" s="37"/>
      <c r="C7655" s="59"/>
      <c r="E7655" s="60"/>
      <c r="F7655" s="60"/>
      <c r="G7655" s="60"/>
      <c r="H7655" s="38"/>
      <c r="S7655" s="37"/>
      <c r="U7655" s="61"/>
      <c r="V7655" s="61"/>
      <c r="AF7655" s="64"/>
    </row>
    <row r="7656" spans="1:33">
      <c r="A7656" s="37"/>
      <c r="C7656" s="59"/>
      <c r="E7656" s="60"/>
      <c r="F7656" s="60"/>
      <c r="G7656" s="60"/>
      <c r="H7656" s="38"/>
      <c r="S7656" s="37"/>
      <c r="U7656" s="61"/>
      <c r="V7656" s="61"/>
      <c r="AF7656" s="64"/>
    </row>
    <row r="7657" spans="1:33">
      <c r="A7657" s="37"/>
      <c r="C7657" s="59"/>
      <c r="E7657" s="60"/>
      <c r="F7657" s="60"/>
      <c r="G7657" s="60"/>
      <c r="H7657" s="38"/>
      <c r="S7657" s="37"/>
      <c r="U7657" s="61"/>
      <c r="V7657" s="61"/>
      <c r="AF7657" s="64"/>
    </row>
    <row r="7658" spans="1:33">
      <c r="A7658" s="37"/>
      <c r="C7658" s="59"/>
      <c r="E7658" s="60"/>
      <c r="F7658" s="60"/>
      <c r="G7658" s="60"/>
      <c r="H7658" s="38"/>
      <c r="S7658" s="37"/>
      <c r="U7658" s="61"/>
      <c r="V7658" s="61"/>
      <c r="AF7658" s="64"/>
    </row>
    <row r="7659" spans="1:33">
      <c r="A7659" s="37"/>
      <c r="C7659" s="59"/>
      <c r="E7659" s="60"/>
      <c r="F7659" s="60"/>
      <c r="G7659" s="60"/>
      <c r="H7659" s="38"/>
      <c r="S7659" s="37"/>
      <c r="U7659" s="61"/>
      <c r="V7659" s="61"/>
      <c r="AF7659" s="64"/>
    </row>
    <row r="7660" spans="1:33">
      <c r="A7660" s="37"/>
      <c r="C7660" s="59"/>
      <c r="E7660" s="60"/>
      <c r="F7660" s="60"/>
      <c r="G7660" s="60"/>
      <c r="H7660" s="38"/>
      <c r="S7660" s="37"/>
      <c r="U7660" s="61"/>
      <c r="V7660" s="61"/>
      <c r="AF7660" s="64"/>
    </row>
    <row r="7661" spans="1:33">
      <c r="A7661" s="37"/>
      <c r="C7661" s="59"/>
      <c r="E7661" s="60"/>
      <c r="F7661" s="60"/>
      <c r="G7661" s="60"/>
      <c r="H7661" s="38"/>
      <c r="S7661" s="37"/>
      <c r="U7661" s="61"/>
      <c r="V7661" s="61"/>
      <c r="AF7661" s="64"/>
    </row>
    <row r="7662" spans="1:33">
      <c r="A7662" s="37"/>
      <c r="C7662" s="59"/>
      <c r="E7662" s="60"/>
      <c r="F7662" s="60"/>
      <c r="G7662" s="60"/>
      <c r="H7662" s="38"/>
      <c r="S7662" s="37"/>
      <c r="U7662" s="61"/>
      <c r="V7662" s="61"/>
      <c r="AF7662" s="64"/>
    </row>
    <row r="7663" spans="1:33">
      <c r="A7663" s="37"/>
      <c r="C7663" s="59"/>
      <c r="E7663" s="60"/>
      <c r="F7663" s="60"/>
      <c r="G7663" s="60"/>
      <c r="H7663" s="38"/>
      <c r="S7663" s="37"/>
      <c r="U7663" s="61"/>
      <c r="V7663" s="61"/>
      <c r="AF7663" s="64"/>
    </row>
    <row r="7664" spans="1:33">
      <c r="A7664" s="37"/>
      <c r="C7664" s="59"/>
      <c r="E7664" s="60"/>
      <c r="F7664" s="60"/>
      <c r="G7664" s="60"/>
      <c r="H7664" s="38"/>
      <c r="S7664" s="37"/>
      <c r="U7664" s="61"/>
      <c r="V7664" s="61"/>
      <c r="AF7664" s="64"/>
    </row>
    <row r="7665" spans="1:32">
      <c r="A7665" s="37"/>
      <c r="C7665" s="59"/>
      <c r="E7665" s="60"/>
      <c r="F7665" s="60"/>
      <c r="G7665" s="60"/>
      <c r="H7665" s="38"/>
      <c r="S7665" s="37"/>
      <c r="U7665" s="61"/>
      <c r="V7665" s="61"/>
      <c r="AF7665" s="64"/>
    </row>
    <row r="7666" spans="1:32">
      <c r="A7666" s="37"/>
      <c r="C7666" s="59"/>
      <c r="E7666" s="60"/>
      <c r="F7666" s="60"/>
      <c r="G7666" s="60"/>
      <c r="H7666" s="38"/>
      <c r="S7666" s="37"/>
      <c r="U7666" s="61"/>
      <c r="V7666" s="61"/>
      <c r="AF7666" s="64"/>
    </row>
    <row r="7667" spans="1:32">
      <c r="A7667" s="37"/>
      <c r="C7667" s="59"/>
      <c r="E7667" s="60"/>
      <c r="F7667" s="60"/>
      <c r="G7667" s="60"/>
      <c r="H7667" s="38"/>
      <c r="S7667" s="37"/>
      <c r="U7667" s="61"/>
      <c r="V7667" s="61"/>
      <c r="AF7667" s="64"/>
    </row>
    <row r="7668" spans="1:32">
      <c r="A7668" s="37"/>
      <c r="C7668" s="59"/>
      <c r="E7668" s="60"/>
      <c r="F7668" s="60"/>
      <c r="G7668" s="60"/>
      <c r="H7668" s="38"/>
      <c r="S7668" s="37"/>
      <c r="U7668" s="61"/>
      <c r="V7668" s="61"/>
      <c r="AF7668" s="64"/>
    </row>
    <row r="7669" spans="1:32">
      <c r="A7669" s="37"/>
      <c r="C7669" s="59"/>
      <c r="E7669" s="60"/>
      <c r="F7669" s="60"/>
      <c r="G7669" s="60"/>
      <c r="H7669" s="38"/>
      <c r="S7669" s="37"/>
      <c r="U7669" s="61"/>
      <c r="V7669" s="61"/>
      <c r="AF7669" s="64"/>
    </row>
    <row r="7670" spans="1:32">
      <c r="A7670" s="37"/>
      <c r="C7670" s="59"/>
      <c r="E7670" s="60"/>
      <c r="F7670" s="60"/>
      <c r="G7670" s="60"/>
      <c r="H7670" s="38"/>
      <c r="S7670" s="37"/>
      <c r="U7670" s="61"/>
      <c r="V7670" s="61"/>
      <c r="AF7670" s="64"/>
    </row>
    <row r="7671" spans="1:32">
      <c r="A7671" s="37"/>
      <c r="C7671" s="59"/>
      <c r="E7671" s="60"/>
      <c r="F7671" s="60"/>
      <c r="G7671" s="60"/>
      <c r="H7671" s="38"/>
      <c r="S7671" s="37"/>
      <c r="U7671" s="61"/>
      <c r="V7671" s="61"/>
      <c r="AF7671" s="64"/>
    </row>
    <row r="7672" spans="1:32">
      <c r="A7672" s="37"/>
      <c r="C7672" s="59"/>
      <c r="E7672" s="60"/>
      <c r="F7672" s="60"/>
      <c r="G7672" s="60"/>
      <c r="H7672" s="38"/>
      <c r="S7672" s="37"/>
      <c r="U7672" s="61"/>
      <c r="V7672" s="61"/>
      <c r="AF7672" s="64"/>
    </row>
    <row r="7673" spans="1:32">
      <c r="A7673" s="37"/>
      <c r="C7673" s="59"/>
      <c r="E7673" s="60"/>
      <c r="F7673" s="60"/>
      <c r="G7673" s="60"/>
      <c r="H7673" s="38"/>
      <c r="S7673" s="37"/>
      <c r="U7673" s="61"/>
      <c r="V7673" s="61"/>
      <c r="AF7673" s="64"/>
    </row>
    <row r="7674" spans="1:32">
      <c r="A7674" s="37"/>
      <c r="C7674" s="59"/>
      <c r="E7674" s="60"/>
      <c r="F7674" s="60"/>
      <c r="G7674" s="60"/>
      <c r="H7674" s="38"/>
      <c r="S7674" s="37"/>
      <c r="U7674" s="61"/>
      <c r="V7674" s="61"/>
      <c r="AF7674" s="64"/>
    </row>
    <row r="7675" spans="1:32">
      <c r="A7675" s="37"/>
      <c r="C7675" s="59"/>
      <c r="E7675" s="60"/>
      <c r="F7675" s="60"/>
      <c r="G7675" s="60"/>
      <c r="H7675" s="38"/>
      <c r="S7675" s="37"/>
      <c r="U7675" s="61"/>
      <c r="V7675" s="61"/>
      <c r="AF7675" s="64"/>
    </row>
    <row r="7676" spans="1:32">
      <c r="A7676" s="37"/>
      <c r="C7676" s="59"/>
      <c r="E7676" s="60"/>
      <c r="F7676" s="60"/>
      <c r="G7676" s="60"/>
      <c r="H7676" s="38"/>
      <c r="S7676" s="37"/>
      <c r="U7676" s="61"/>
      <c r="V7676" s="61"/>
      <c r="AF7676" s="64"/>
    </row>
    <row r="7677" spans="1:32">
      <c r="A7677" s="37"/>
      <c r="C7677" s="59"/>
      <c r="E7677" s="60"/>
      <c r="F7677" s="60"/>
      <c r="G7677" s="60"/>
      <c r="H7677" s="38"/>
      <c r="S7677" s="37"/>
      <c r="U7677" s="61"/>
      <c r="V7677" s="61"/>
      <c r="AF7677" s="64"/>
    </row>
    <row r="7678" spans="1:32">
      <c r="A7678" s="37"/>
      <c r="C7678" s="59"/>
      <c r="E7678" s="60"/>
      <c r="F7678" s="60"/>
      <c r="G7678" s="60"/>
      <c r="H7678" s="38"/>
      <c r="S7678" s="37"/>
      <c r="U7678" s="61"/>
      <c r="V7678" s="61"/>
      <c r="AF7678" s="64"/>
    </row>
    <row r="7679" spans="1:32">
      <c r="A7679" s="37"/>
      <c r="C7679" s="59"/>
      <c r="E7679" s="60"/>
      <c r="F7679" s="60"/>
      <c r="G7679" s="60"/>
      <c r="H7679" s="38"/>
      <c r="S7679" s="37"/>
      <c r="U7679" s="61"/>
      <c r="V7679" s="61"/>
      <c r="AF7679" s="64"/>
    </row>
    <row r="7680" spans="1:32">
      <c r="A7680" s="37"/>
      <c r="C7680" s="59"/>
      <c r="E7680" s="60"/>
      <c r="F7680" s="60"/>
      <c r="G7680" s="60"/>
      <c r="H7680" s="38"/>
      <c r="S7680" s="37"/>
      <c r="U7680" s="61"/>
      <c r="V7680" s="61"/>
      <c r="AF7680" s="64"/>
    </row>
    <row r="7681" spans="1:33">
      <c r="A7681" s="37"/>
      <c r="C7681" s="59"/>
      <c r="E7681" s="60"/>
      <c r="F7681" s="60"/>
      <c r="G7681" s="60"/>
      <c r="H7681" s="38"/>
      <c r="S7681" s="37"/>
      <c r="U7681" s="61"/>
      <c r="V7681" s="61"/>
      <c r="AF7681" s="64"/>
    </row>
    <row r="7682" spans="1:33">
      <c r="A7682" s="37"/>
      <c r="C7682" s="59"/>
      <c r="E7682" s="60"/>
      <c r="F7682" s="60"/>
      <c r="G7682" s="60"/>
      <c r="H7682" s="38"/>
      <c r="S7682" s="37"/>
      <c r="U7682" s="61"/>
      <c r="V7682" s="61"/>
      <c r="AF7682" s="64"/>
    </row>
    <row r="7683" spans="1:33">
      <c r="A7683" s="37"/>
      <c r="C7683" s="59"/>
      <c r="E7683" s="60"/>
      <c r="F7683" s="60"/>
      <c r="G7683" s="60"/>
      <c r="H7683" s="38"/>
      <c r="S7683" s="37"/>
      <c r="U7683" s="61"/>
      <c r="V7683" s="61"/>
      <c r="AF7683" s="64"/>
    </row>
    <row r="7684" spans="1:33">
      <c r="A7684" s="37"/>
      <c r="C7684" s="59"/>
      <c r="E7684" s="60"/>
      <c r="F7684" s="60"/>
      <c r="G7684" s="60"/>
      <c r="H7684" s="38"/>
      <c r="S7684" s="37"/>
      <c r="U7684" s="61"/>
      <c r="V7684" s="61"/>
      <c r="AF7684" s="64"/>
    </row>
    <row r="7685" spans="1:33">
      <c r="A7685" s="37"/>
      <c r="C7685" s="59"/>
      <c r="E7685" s="60"/>
      <c r="F7685" s="60"/>
      <c r="G7685" s="60"/>
      <c r="H7685" s="38"/>
      <c r="S7685" s="37"/>
      <c r="U7685" s="61"/>
      <c r="V7685" s="61"/>
      <c r="AF7685" s="64"/>
    </row>
    <row r="7686" spans="1:33">
      <c r="A7686" s="37"/>
      <c r="C7686" s="59"/>
      <c r="E7686" s="60"/>
      <c r="F7686" s="60"/>
      <c r="G7686" s="60"/>
      <c r="H7686" s="38"/>
      <c r="S7686" s="37"/>
      <c r="U7686" s="61"/>
      <c r="V7686" s="61"/>
      <c r="AF7686" s="64"/>
    </row>
    <row r="7687" spans="1:33">
      <c r="A7687" s="37"/>
      <c r="C7687" s="59"/>
      <c r="E7687" s="60"/>
      <c r="F7687" s="60"/>
      <c r="G7687" s="60"/>
      <c r="H7687" s="38"/>
      <c r="S7687" s="37"/>
      <c r="U7687" s="61"/>
      <c r="V7687" s="61"/>
      <c r="AF7687" s="64"/>
    </row>
    <row r="7688" spans="1:33">
      <c r="A7688" s="37"/>
      <c r="C7688" s="59"/>
      <c r="E7688" s="60"/>
      <c r="F7688" s="60"/>
      <c r="G7688" s="60"/>
      <c r="H7688" s="38"/>
      <c r="S7688" s="37"/>
      <c r="U7688" s="61"/>
      <c r="V7688" s="61"/>
      <c r="AF7688" s="64"/>
    </row>
    <row r="7689" spans="1:33">
      <c r="A7689" s="37"/>
      <c r="C7689" s="59"/>
      <c r="E7689" s="60"/>
      <c r="F7689" s="60"/>
      <c r="G7689" s="60"/>
      <c r="H7689" s="38"/>
      <c r="S7689" s="37"/>
      <c r="U7689" s="61"/>
      <c r="V7689" s="61"/>
      <c r="AF7689" s="64"/>
    </row>
    <row r="7690" spans="1:33">
      <c r="A7690" s="37"/>
      <c r="C7690" s="59"/>
      <c r="E7690" s="60"/>
      <c r="F7690" s="60"/>
      <c r="G7690" s="60"/>
      <c r="H7690" s="38"/>
      <c r="S7690" s="37"/>
      <c r="U7690" s="61"/>
      <c r="V7690" s="61"/>
      <c r="AF7690" s="64"/>
    </row>
    <row r="7691" spans="1:33">
      <c r="A7691" s="37"/>
      <c r="C7691" s="59"/>
      <c r="E7691" s="60"/>
      <c r="F7691" s="60"/>
      <c r="G7691" s="60"/>
      <c r="H7691" s="38"/>
      <c r="S7691" s="37"/>
      <c r="U7691" s="61"/>
      <c r="V7691" s="61"/>
      <c r="AF7691" s="64"/>
    </row>
    <row r="7692" spans="1:33">
      <c r="A7692" s="37"/>
      <c r="C7692" s="59"/>
      <c r="E7692" s="60"/>
      <c r="F7692" s="60"/>
      <c r="G7692" s="60"/>
      <c r="H7692" s="38"/>
      <c r="S7692" s="37"/>
      <c r="U7692" s="61"/>
      <c r="V7692" s="61"/>
      <c r="AF7692" s="64"/>
    </row>
    <row r="7693" spans="1:33">
      <c r="A7693" s="37"/>
      <c r="C7693" s="59"/>
      <c r="E7693" s="60"/>
      <c r="F7693" s="60"/>
      <c r="G7693" s="60"/>
      <c r="H7693" s="38"/>
      <c r="S7693" s="37"/>
      <c r="U7693" s="61"/>
      <c r="V7693" s="61"/>
      <c r="AF7693" s="64"/>
      <c r="AG7693" s="64"/>
    </row>
    <row r="7694" spans="1:33">
      <c r="A7694" s="37"/>
      <c r="C7694" s="59"/>
      <c r="E7694" s="60"/>
      <c r="F7694" s="60"/>
      <c r="G7694" s="60"/>
      <c r="H7694" s="38"/>
      <c r="S7694" s="37"/>
      <c r="U7694" s="61"/>
      <c r="V7694" s="61"/>
      <c r="AF7694" s="64"/>
      <c r="AG7694" s="64"/>
    </row>
    <row r="7695" spans="1:33">
      <c r="A7695" s="37"/>
      <c r="C7695" s="59"/>
      <c r="E7695" s="60"/>
      <c r="F7695" s="60"/>
      <c r="G7695" s="60"/>
      <c r="H7695" s="38"/>
      <c r="S7695" s="37"/>
      <c r="U7695" s="61"/>
      <c r="V7695" s="61"/>
      <c r="AF7695" s="64"/>
      <c r="AG7695" s="64"/>
    </row>
    <row r="7696" spans="1:33">
      <c r="A7696" s="37"/>
      <c r="C7696" s="59"/>
      <c r="E7696" s="60"/>
      <c r="F7696" s="60"/>
      <c r="G7696" s="60"/>
      <c r="H7696" s="38"/>
      <c r="S7696" s="37"/>
      <c r="U7696" s="61"/>
      <c r="V7696" s="61"/>
      <c r="AF7696" s="64"/>
      <c r="AG7696" s="64"/>
    </row>
    <row r="7697" spans="1:33">
      <c r="A7697" s="37"/>
      <c r="C7697" s="59"/>
      <c r="E7697" s="60"/>
      <c r="F7697" s="60"/>
      <c r="G7697" s="60"/>
      <c r="H7697" s="38"/>
      <c r="S7697" s="37"/>
      <c r="U7697" s="61"/>
      <c r="V7697" s="61"/>
      <c r="AF7697" s="64"/>
      <c r="AG7697" s="64"/>
    </row>
    <row r="7698" spans="1:33">
      <c r="A7698" s="37"/>
      <c r="C7698" s="59"/>
      <c r="E7698" s="60"/>
      <c r="F7698" s="60"/>
      <c r="G7698" s="60"/>
      <c r="H7698" s="38"/>
      <c r="S7698" s="37"/>
      <c r="U7698" s="61"/>
      <c r="V7698" s="61"/>
      <c r="AF7698" s="64"/>
      <c r="AG7698" s="64"/>
    </row>
    <row r="7699" spans="1:33">
      <c r="A7699" s="37"/>
      <c r="C7699" s="59"/>
      <c r="E7699" s="60"/>
      <c r="F7699" s="60"/>
      <c r="G7699" s="60"/>
      <c r="H7699" s="38"/>
      <c r="S7699" s="37"/>
      <c r="U7699" s="61"/>
      <c r="V7699" s="61"/>
      <c r="AF7699" s="64"/>
      <c r="AG7699" s="64"/>
    </row>
    <row r="7700" spans="1:33">
      <c r="A7700" s="37"/>
      <c r="C7700" s="59"/>
      <c r="E7700" s="60"/>
      <c r="F7700" s="60"/>
      <c r="G7700" s="60"/>
      <c r="H7700" s="38"/>
      <c r="S7700" s="37"/>
      <c r="U7700" s="61"/>
      <c r="V7700" s="61"/>
      <c r="AF7700" s="64"/>
    </row>
    <row r="7701" spans="1:33">
      <c r="A7701" s="37"/>
      <c r="C7701" s="59"/>
      <c r="E7701" s="60"/>
      <c r="F7701" s="60"/>
      <c r="G7701" s="60"/>
      <c r="H7701" s="38"/>
      <c r="S7701" s="37"/>
      <c r="U7701" s="61"/>
      <c r="V7701" s="61"/>
      <c r="AF7701" s="64"/>
    </row>
    <row r="7702" spans="1:33">
      <c r="A7702" s="37"/>
      <c r="C7702" s="59"/>
      <c r="E7702" s="60"/>
      <c r="F7702" s="60"/>
      <c r="G7702" s="60"/>
      <c r="H7702" s="38"/>
      <c r="S7702" s="37"/>
      <c r="U7702" s="61"/>
      <c r="V7702" s="61"/>
      <c r="AF7702" s="64"/>
    </row>
    <row r="7703" spans="1:33">
      <c r="A7703" s="37"/>
      <c r="C7703" s="59"/>
      <c r="E7703" s="60"/>
      <c r="F7703" s="60"/>
      <c r="G7703" s="60"/>
      <c r="H7703" s="38"/>
      <c r="S7703" s="37"/>
      <c r="U7703" s="61"/>
      <c r="V7703" s="61"/>
      <c r="AF7703" s="64"/>
    </row>
    <row r="7704" spans="1:33">
      <c r="A7704" s="37"/>
      <c r="C7704" s="59"/>
      <c r="E7704" s="60"/>
      <c r="F7704" s="60"/>
      <c r="G7704" s="60"/>
      <c r="H7704" s="38"/>
      <c r="S7704" s="37"/>
      <c r="U7704" s="61"/>
      <c r="V7704" s="61"/>
      <c r="AF7704" s="64"/>
    </row>
    <row r="7705" spans="1:33">
      <c r="A7705" s="37"/>
      <c r="C7705" s="59"/>
      <c r="E7705" s="60"/>
      <c r="F7705" s="60"/>
      <c r="G7705" s="60"/>
      <c r="H7705" s="38"/>
      <c r="S7705" s="37"/>
      <c r="U7705" s="61"/>
      <c r="V7705" s="61"/>
      <c r="AF7705" s="64"/>
    </row>
    <row r="7706" spans="1:33">
      <c r="A7706" s="37"/>
      <c r="C7706" s="59"/>
      <c r="E7706" s="60"/>
      <c r="F7706" s="60"/>
      <c r="G7706" s="60"/>
      <c r="H7706" s="38"/>
      <c r="S7706" s="37"/>
      <c r="U7706" s="61"/>
      <c r="V7706" s="61"/>
      <c r="AF7706" s="64"/>
    </row>
    <row r="7707" spans="1:33">
      <c r="A7707" s="37"/>
      <c r="C7707" s="59"/>
      <c r="E7707" s="60"/>
      <c r="F7707" s="60"/>
      <c r="G7707" s="60"/>
      <c r="H7707" s="38"/>
      <c r="S7707" s="37"/>
      <c r="U7707" s="61"/>
      <c r="V7707" s="61"/>
      <c r="AF7707" s="64"/>
    </row>
    <row r="7708" spans="1:33">
      <c r="A7708" s="37"/>
      <c r="C7708" s="59"/>
      <c r="E7708" s="60"/>
      <c r="F7708" s="60"/>
      <c r="G7708" s="60"/>
      <c r="H7708" s="38"/>
      <c r="S7708" s="37"/>
      <c r="U7708" s="61"/>
      <c r="V7708" s="61"/>
      <c r="AF7708" s="64"/>
    </row>
    <row r="7709" spans="1:33">
      <c r="A7709" s="37"/>
      <c r="C7709" s="59"/>
      <c r="E7709" s="60"/>
      <c r="F7709" s="60"/>
      <c r="G7709" s="60"/>
      <c r="H7709" s="38"/>
      <c r="S7709" s="37"/>
      <c r="U7709" s="61"/>
      <c r="V7709" s="61"/>
      <c r="AF7709" s="64"/>
    </row>
    <row r="7710" spans="1:33">
      <c r="A7710" s="37"/>
      <c r="C7710" s="59"/>
      <c r="E7710" s="60"/>
      <c r="F7710" s="60"/>
      <c r="G7710" s="60"/>
      <c r="H7710" s="38"/>
      <c r="S7710" s="37"/>
      <c r="U7710" s="61"/>
      <c r="V7710" s="61"/>
      <c r="AF7710" s="64"/>
    </row>
    <row r="7711" spans="1:33">
      <c r="A7711" s="37"/>
      <c r="C7711" s="59"/>
      <c r="E7711" s="60"/>
      <c r="F7711" s="60"/>
      <c r="G7711" s="60"/>
      <c r="H7711" s="38"/>
      <c r="S7711" s="37"/>
      <c r="U7711" s="61"/>
      <c r="V7711" s="61"/>
      <c r="AF7711" s="64"/>
    </row>
    <row r="7712" spans="1:33">
      <c r="A7712" s="37"/>
      <c r="C7712" s="59"/>
      <c r="E7712" s="60"/>
      <c r="F7712" s="60"/>
      <c r="G7712" s="60"/>
      <c r="H7712" s="38"/>
      <c r="S7712" s="37"/>
      <c r="U7712" s="61"/>
      <c r="V7712" s="61"/>
      <c r="AF7712" s="64"/>
    </row>
    <row r="7713" spans="1:32">
      <c r="A7713" s="37"/>
      <c r="C7713" s="59"/>
      <c r="E7713" s="60"/>
      <c r="F7713" s="60"/>
      <c r="G7713" s="60"/>
      <c r="H7713" s="38"/>
      <c r="S7713" s="37"/>
      <c r="U7713" s="61"/>
      <c r="V7713" s="61"/>
      <c r="AF7713" s="64"/>
    </row>
    <row r="7714" spans="1:32">
      <c r="A7714" s="37"/>
      <c r="C7714" s="59"/>
      <c r="E7714" s="60"/>
      <c r="F7714" s="60"/>
      <c r="G7714" s="60"/>
      <c r="H7714" s="38"/>
      <c r="S7714" s="37"/>
      <c r="U7714" s="61"/>
      <c r="V7714" s="61"/>
      <c r="AD7714" s="64"/>
      <c r="AE7714" s="64"/>
      <c r="AF7714" s="64"/>
    </row>
    <row r="7715" spans="1:32">
      <c r="A7715" s="37"/>
      <c r="C7715" s="59"/>
      <c r="E7715" s="60"/>
      <c r="F7715" s="60"/>
      <c r="G7715" s="60"/>
      <c r="H7715" s="38"/>
      <c r="S7715" s="37"/>
      <c r="U7715" s="61"/>
      <c r="V7715" s="61"/>
      <c r="AD7715" s="64"/>
      <c r="AE7715" s="64"/>
      <c r="AF7715" s="64"/>
    </row>
    <row r="7716" spans="1:32">
      <c r="A7716" s="37"/>
      <c r="C7716" s="59"/>
      <c r="E7716" s="60"/>
      <c r="F7716" s="60"/>
      <c r="G7716" s="60"/>
      <c r="H7716" s="38"/>
      <c r="S7716" s="37"/>
      <c r="U7716" s="61"/>
      <c r="V7716" s="61"/>
      <c r="AD7716" s="64"/>
      <c r="AE7716" s="64"/>
      <c r="AF7716" s="64"/>
    </row>
    <row r="7717" spans="1:32">
      <c r="A7717" s="37"/>
      <c r="C7717" s="59"/>
      <c r="E7717" s="60"/>
      <c r="F7717" s="60"/>
      <c r="G7717" s="60"/>
      <c r="H7717" s="38"/>
      <c r="S7717" s="37"/>
      <c r="U7717" s="61"/>
      <c r="V7717" s="61"/>
      <c r="AF7717" s="64"/>
    </row>
    <row r="7718" spans="1:32">
      <c r="A7718" s="37"/>
      <c r="C7718" s="59"/>
      <c r="E7718" s="60"/>
      <c r="F7718" s="60"/>
      <c r="G7718" s="60"/>
      <c r="H7718" s="38"/>
      <c r="S7718" s="37"/>
      <c r="U7718" s="61"/>
      <c r="V7718" s="61"/>
      <c r="AF7718" s="64"/>
    </row>
    <row r="7719" spans="1:32">
      <c r="A7719" s="37"/>
      <c r="C7719" s="59"/>
      <c r="E7719" s="60"/>
      <c r="F7719" s="60"/>
      <c r="G7719" s="60"/>
      <c r="H7719" s="38"/>
      <c r="S7719" s="37"/>
      <c r="U7719" s="61"/>
      <c r="V7719" s="61"/>
      <c r="AF7719" s="64"/>
    </row>
    <row r="7720" spans="1:32">
      <c r="A7720" s="37"/>
      <c r="C7720" s="59"/>
      <c r="E7720" s="60"/>
      <c r="F7720" s="60"/>
      <c r="G7720" s="60"/>
      <c r="H7720" s="38"/>
      <c r="S7720" s="37"/>
      <c r="U7720" s="61"/>
      <c r="V7720" s="61"/>
      <c r="AF7720" s="64"/>
    </row>
    <row r="7721" spans="1:32">
      <c r="A7721" s="37"/>
      <c r="C7721" s="59"/>
      <c r="E7721" s="60"/>
      <c r="F7721" s="60"/>
      <c r="G7721" s="60"/>
      <c r="H7721" s="38"/>
      <c r="S7721" s="37"/>
      <c r="U7721" s="61"/>
      <c r="V7721" s="61"/>
      <c r="AF7721" s="64"/>
    </row>
    <row r="7722" spans="1:32">
      <c r="A7722" s="37"/>
      <c r="C7722" s="59"/>
      <c r="E7722" s="60"/>
      <c r="F7722" s="60"/>
      <c r="G7722" s="60"/>
      <c r="H7722" s="38"/>
      <c r="S7722" s="37"/>
      <c r="U7722" s="61"/>
      <c r="V7722" s="61"/>
      <c r="AF7722" s="64"/>
    </row>
    <row r="7723" spans="1:32">
      <c r="A7723" s="37"/>
      <c r="C7723" s="59"/>
      <c r="E7723" s="60"/>
      <c r="F7723" s="60"/>
      <c r="G7723" s="60"/>
      <c r="H7723" s="38"/>
      <c r="S7723" s="37"/>
      <c r="U7723" s="61"/>
      <c r="V7723" s="61"/>
      <c r="AF7723" s="64"/>
    </row>
    <row r="7724" spans="1:32">
      <c r="A7724" s="37"/>
      <c r="C7724" s="59"/>
      <c r="E7724" s="60"/>
      <c r="F7724" s="60"/>
      <c r="G7724" s="60"/>
      <c r="H7724" s="38"/>
      <c r="S7724" s="37"/>
      <c r="U7724" s="61"/>
      <c r="V7724" s="61"/>
      <c r="AF7724" s="64"/>
    </row>
    <row r="7725" spans="1:32">
      <c r="A7725" s="58"/>
      <c r="C7725" s="59"/>
      <c r="E7725" s="60"/>
      <c r="F7725" s="60"/>
      <c r="G7725" s="60"/>
      <c r="H7725" s="38"/>
      <c r="S7725" s="37"/>
      <c r="U7725" s="61"/>
      <c r="V7725" s="61"/>
      <c r="AF7725" s="64"/>
    </row>
    <row r="7726" spans="1:32">
      <c r="A7726" s="58"/>
      <c r="C7726" s="59"/>
      <c r="E7726" s="60"/>
      <c r="F7726" s="60"/>
      <c r="G7726" s="60"/>
      <c r="H7726" s="38"/>
      <c r="S7726" s="37"/>
      <c r="U7726" s="61"/>
      <c r="V7726" s="61"/>
      <c r="AD7726" s="64"/>
      <c r="AE7726" s="64"/>
      <c r="AF7726" s="64"/>
    </row>
    <row r="7727" spans="1:32">
      <c r="A7727" s="58"/>
      <c r="C7727" s="59"/>
      <c r="E7727" s="60"/>
      <c r="F7727" s="60"/>
      <c r="G7727" s="60"/>
      <c r="H7727" s="38"/>
      <c r="S7727" s="37"/>
      <c r="U7727" s="61"/>
      <c r="V7727" s="61"/>
      <c r="AD7727" s="64"/>
      <c r="AE7727" s="64"/>
      <c r="AF7727" s="64"/>
    </row>
    <row r="7728" spans="1:32">
      <c r="A7728" s="58"/>
      <c r="C7728" s="59"/>
      <c r="E7728" s="60"/>
      <c r="F7728" s="60"/>
      <c r="G7728" s="60"/>
      <c r="H7728" s="38"/>
      <c r="S7728" s="37"/>
      <c r="U7728" s="61"/>
      <c r="V7728" s="61"/>
      <c r="AD7728" s="64"/>
      <c r="AE7728" s="64"/>
      <c r="AF7728" s="64"/>
    </row>
    <row r="7729" spans="1:33">
      <c r="A7729" s="58"/>
      <c r="C7729" s="59"/>
      <c r="E7729" s="60"/>
      <c r="F7729" s="60"/>
      <c r="G7729" s="60"/>
      <c r="H7729" s="38"/>
      <c r="S7729" s="37"/>
      <c r="U7729" s="61"/>
      <c r="V7729" s="61"/>
      <c r="AD7729" s="64"/>
      <c r="AE7729" s="64"/>
      <c r="AF7729" s="64"/>
    </row>
    <row r="7730" spans="1:33">
      <c r="A7730" s="58"/>
      <c r="C7730" s="59"/>
      <c r="E7730" s="60"/>
      <c r="F7730" s="60"/>
      <c r="G7730" s="60"/>
      <c r="H7730" s="38"/>
      <c r="S7730" s="37"/>
      <c r="U7730" s="61"/>
      <c r="V7730" s="61"/>
      <c r="AD7730" s="64"/>
      <c r="AE7730" s="64"/>
      <c r="AF7730" s="64"/>
    </row>
    <row r="7731" spans="1:33">
      <c r="A7731" s="58"/>
      <c r="C7731" s="59"/>
      <c r="E7731" s="60"/>
      <c r="F7731" s="60"/>
      <c r="G7731" s="60"/>
      <c r="H7731" s="38"/>
      <c r="S7731" s="37"/>
      <c r="U7731" s="61"/>
      <c r="V7731" s="61"/>
      <c r="AF7731" s="64"/>
    </row>
    <row r="7732" spans="1:33">
      <c r="A7732" s="58"/>
      <c r="C7732" s="59"/>
      <c r="E7732" s="60"/>
      <c r="F7732" s="60"/>
      <c r="G7732" s="60"/>
      <c r="H7732" s="38"/>
      <c r="S7732" s="37"/>
      <c r="U7732" s="61"/>
      <c r="V7732" s="61"/>
      <c r="AF7732" s="64"/>
    </row>
    <row r="7733" spans="1:33">
      <c r="A7733" s="58"/>
      <c r="C7733" s="59"/>
      <c r="E7733" s="60"/>
      <c r="F7733" s="60"/>
      <c r="G7733" s="60"/>
      <c r="H7733" s="38"/>
      <c r="S7733" s="37"/>
      <c r="U7733" s="61"/>
      <c r="V7733" s="61"/>
      <c r="AD7733" s="64"/>
      <c r="AE7733" s="64"/>
      <c r="AF7733" s="64"/>
    </row>
    <row r="7734" spans="1:33">
      <c r="A7734" s="58"/>
      <c r="C7734" s="59"/>
      <c r="E7734" s="60"/>
      <c r="F7734" s="60"/>
      <c r="G7734" s="60"/>
      <c r="H7734" s="38"/>
      <c r="S7734" s="37"/>
      <c r="U7734" s="61"/>
      <c r="V7734" s="61"/>
      <c r="AD7734" s="64"/>
      <c r="AE7734" s="64"/>
      <c r="AF7734" s="64"/>
    </row>
    <row r="7735" spans="1:33">
      <c r="A7735" s="58"/>
      <c r="C7735" s="59"/>
      <c r="E7735" s="60"/>
      <c r="F7735" s="60"/>
      <c r="G7735" s="60"/>
      <c r="H7735" s="38"/>
      <c r="S7735" s="37"/>
      <c r="U7735" s="61"/>
      <c r="V7735" s="61"/>
      <c r="AF7735" s="64"/>
    </row>
    <row r="7736" spans="1:33">
      <c r="A7736" s="58"/>
      <c r="C7736" s="59"/>
      <c r="E7736" s="60"/>
      <c r="F7736" s="60"/>
      <c r="G7736" s="60"/>
      <c r="H7736" s="38"/>
      <c r="S7736" s="37"/>
      <c r="U7736" s="61"/>
      <c r="V7736" s="61"/>
      <c r="AD7736" s="64"/>
      <c r="AE7736" s="64"/>
      <c r="AF7736" s="64"/>
    </row>
    <row r="7737" spans="1:33">
      <c r="A7737" s="58"/>
      <c r="C7737" s="59"/>
      <c r="E7737" s="60"/>
      <c r="F7737" s="60"/>
      <c r="G7737" s="60"/>
      <c r="H7737" s="38"/>
      <c r="S7737" s="37"/>
      <c r="U7737" s="61"/>
      <c r="V7737" s="61"/>
      <c r="AD7737" s="64"/>
      <c r="AE7737" s="64"/>
      <c r="AF7737" s="64"/>
    </row>
    <row r="7738" spans="1:33">
      <c r="A7738" s="58"/>
      <c r="C7738" s="59"/>
      <c r="E7738" s="60"/>
      <c r="F7738" s="60"/>
      <c r="G7738" s="60"/>
      <c r="H7738" s="38"/>
      <c r="S7738" s="37"/>
      <c r="U7738" s="61"/>
      <c r="V7738" s="61"/>
      <c r="AD7738" s="64"/>
      <c r="AE7738" s="64"/>
      <c r="AF7738" s="64"/>
    </row>
    <row r="7739" spans="1:33">
      <c r="A7739" s="58"/>
      <c r="C7739" s="59"/>
      <c r="E7739" s="60"/>
      <c r="F7739" s="60"/>
      <c r="G7739" s="60"/>
      <c r="H7739" s="38"/>
      <c r="S7739" s="37"/>
      <c r="U7739" s="61"/>
      <c r="V7739" s="61"/>
      <c r="AF7739" s="64"/>
    </row>
    <row r="7740" spans="1:33">
      <c r="A7740" s="58"/>
      <c r="C7740" s="59"/>
      <c r="E7740" s="60"/>
      <c r="F7740" s="60"/>
      <c r="G7740" s="60"/>
      <c r="H7740" s="38"/>
      <c r="N7740" s="37"/>
      <c r="U7740" s="23"/>
      <c r="V7740" s="23"/>
      <c r="AF7740" s="64"/>
    </row>
    <row r="7741" spans="1:33">
      <c r="A7741" s="58"/>
      <c r="C7741" s="59"/>
      <c r="E7741" s="60"/>
      <c r="F7741" s="60"/>
      <c r="G7741" s="60"/>
      <c r="H7741" s="38"/>
      <c r="N7741" s="37"/>
      <c r="U7741" s="23"/>
      <c r="V7741" s="23"/>
      <c r="AF7741" s="64"/>
      <c r="AG7741" s="64"/>
    </row>
    <row r="7742" spans="1:33">
      <c r="A7742" s="58"/>
      <c r="C7742" s="59"/>
      <c r="E7742" s="60"/>
      <c r="F7742" s="60"/>
      <c r="G7742" s="60"/>
      <c r="H7742" s="38"/>
      <c r="N7742" s="37"/>
      <c r="U7742" s="23"/>
      <c r="V7742" s="23"/>
      <c r="AF7742" s="64"/>
      <c r="AG7742" s="64"/>
    </row>
    <row r="7743" spans="1:33">
      <c r="A7743" s="58"/>
      <c r="C7743" s="59"/>
      <c r="E7743" s="60"/>
      <c r="F7743" s="60"/>
      <c r="G7743" s="60"/>
      <c r="H7743" s="38"/>
      <c r="N7743" s="37"/>
      <c r="U7743" s="23"/>
      <c r="V7743" s="23"/>
      <c r="AF7743" s="64"/>
      <c r="AG7743" s="64"/>
    </row>
    <row r="7744" spans="1:33">
      <c r="A7744" s="58"/>
      <c r="C7744" s="59"/>
      <c r="E7744" s="60"/>
      <c r="F7744" s="60"/>
      <c r="G7744" s="60"/>
      <c r="H7744" s="38"/>
      <c r="N7744" s="37"/>
      <c r="U7744" s="23"/>
      <c r="V7744" s="23"/>
      <c r="AF7744" s="64"/>
    </row>
    <row r="7745" spans="1:33">
      <c r="A7745" s="58"/>
      <c r="C7745" s="59"/>
      <c r="E7745" s="60"/>
      <c r="F7745" s="60"/>
      <c r="G7745" s="60"/>
      <c r="H7745" s="38"/>
      <c r="N7745" s="37"/>
      <c r="U7745" s="23"/>
      <c r="V7745" s="23"/>
      <c r="AF7745" s="64"/>
    </row>
    <row r="7746" spans="1:33">
      <c r="A7746" s="58"/>
      <c r="C7746" s="59"/>
      <c r="E7746" s="60"/>
      <c r="F7746" s="60"/>
      <c r="G7746" s="60"/>
      <c r="H7746" s="38"/>
      <c r="N7746" s="37"/>
      <c r="U7746" s="23"/>
      <c r="V7746" s="23"/>
      <c r="AF7746" s="64"/>
    </row>
    <row r="7747" spans="1:33">
      <c r="A7747" s="58"/>
      <c r="C7747" s="59"/>
      <c r="E7747" s="60"/>
      <c r="F7747" s="60"/>
      <c r="G7747" s="60"/>
      <c r="H7747" s="38"/>
      <c r="N7747" s="37"/>
      <c r="U7747" s="23"/>
      <c r="V7747" s="23"/>
      <c r="AF7747" s="64"/>
    </row>
    <row r="7748" spans="1:33">
      <c r="A7748" s="58"/>
      <c r="C7748" s="59"/>
      <c r="E7748" s="60"/>
      <c r="F7748" s="60"/>
      <c r="G7748" s="60"/>
      <c r="H7748" s="38"/>
      <c r="N7748" s="37"/>
      <c r="U7748" s="23"/>
      <c r="V7748" s="23"/>
      <c r="AF7748" s="64"/>
    </row>
    <row r="7749" spans="1:33">
      <c r="A7749" s="58"/>
      <c r="C7749" s="59"/>
      <c r="E7749" s="60"/>
      <c r="F7749" s="60"/>
      <c r="G7749" s="60"/>
      <c r="H7749" s="38"/>
      <c r="N7749" s="37"/>
      <c r="U7749" s="23"/>
      <c r="V7749" s="23"/>
      <c r="AF7749" s="64"/>
      <c r="AG7749" s="64"/>
    </row>
    <row r="7750" spans="1:33">
      <c r="A7750" s="58"/>
      <c r="C7750" s="59"/>
      <c r="E7750" s="60"/>
      <c r="F7750" s="60"/>
      <c r="G7750" s="60"/>
      <c r="H7750" s="38"/>
      <c r="N7750" s="37"/>
      <c r="U7750" s="23"/>
      <c r="V7750" s="23"/>
      <c r="AF7750" s="64"/>
      <c r="AG7750" s="64"/>
    </row>
    <row r="7751" spans="1:33">
      <c r="A7751" s="58"/>
      <c r="C7751" s="59"/>
      <c r="E7751" s="60"/>
      <c r="F7751" s="60"/>
      <c r="G7751" s="60"/>
      <c r="H7751" s="38"/>
      <c r="N7751" s="37"/>
      <c r="U7751" s="23"/>
      <c r="V7751" s="23"/>
      <c r="AF7751" s="64"/>
      <c r="AG7751" s="64"/>
    </row>
    <row r="7752" spans="1:33">
      <c r="A7752" s="58"/>
      <c r="C7752" s="59"/>
      <c r="E7752" s="60"/>
      <c r="F7752" s="60"/>
      <c r="G7752" s="60"/>
      <c r="H7752" s="38"/>
      <c r="N7752" s="37"/>
      <c r="U7752" s="23"/>
      <c r="V7752" s="23"/>
      <c r="AF7752" s="64"/>
      <c r="AG7752" s="64"/>
    </row>
    <row r="7753" spans="1:33">
      <c r="A7753" s="58"/>
      <c r="C7753" s="59"/>
      <c r="E7753" s="60"/>
      <c r="F7753" s="60"/>
      <c r="G7753" s="60"/>
      <c r="H7753" s="38"/>
      <c r="N7753" s="37"/>
      <c r="S7753" s="37"/>
      <c r="U7753" s="61"/>
      <c r="V7753" s="61"/>
      <c r="AF7753" s="64"/>
      <c r="AG7753" s="64"/>
    </row>
    <row r="7754" spans="1:33">
      <c r="A7754" s="58"/>
      <c r="C7754" s="59"/>
      <c r="E7754" s="60"/>
      <c r="F7754" s="60"/>
      <c r="G7754" s="60"/>
      <c r="H7754" s="38"/>
      <c r="N7754" s="37"/>
      <c r="S7754" s="37"/>
      <c r="U7754" s="61"/>
      <c r="V7754" s="61"/>
      <c r="AF7754" s="64"/>
      <c r="AG7754" s="64"/>
    </row>
    <row r="7755" spans="1:33">
      <c r="A7755" s="58"/>
      <c r="C7755" s="59"/>
      <c r="E7755" s="60"/>
      <c r="F7755" s="60"/>
      <c r="G7755" s="60"/>
      <c r="H7755" s="38"/>
      <c r="N7755" s="37"/>
      <c r="S7755" s="37"/>
      <c r="U7755" s="61"/>
      <c r="V7755" s="61"/>
      <c r="AD7755" s="64"/>
      <c r="AE7755" s="64"/>
      <c r="AF7755" s="64"/>
      <c r="AG7755" s="64"/>
    </row>
    <row r="7756" spans="1:33">
      <c r="A7756" s="58"/>
      <c r="C7756" s="59"/>
      <c r="E7756" s="60"/>
      <c r="F7756" s="60"/>
      <c r="G7756" s="60"/>
      <c r="H7756" s="38"/>
      <c r="N7756" s="37"/>
      <c r="S7756" s="37"/>
      <c r="U7756" s="61"/>
      <c r="V7756" s="61"/>
      <c r="AD7756" s="64"/>
      <c r="AE7756" s="64"/>
      <c r="AF7756" s="64"/>
    </row>
    <row r="7757" spans="1:33">
      <c r="A7757" s="58"/>
      <c r="C7757" s="59"/>
      <c r="E7757" s="60"/>
      <c r="F7757" s="60"/>
      <c r="G7757" s="60"/>
      <c r="H7757" s="38"/>
      <c r="N7757" s="37"/>
      <c r="S7757" s="37"/>
      <c r="U7757" s="61"/>
      <c r="V7757" s="61"/>
      <c r="AF7757" s="64"/>
      <c r="AG7757" s="69"/>
    </row>
    <row r="7758" spans="1:33">
      <c r="A7758" s="58"/>
      <c r="C7758" s="59"/>
      <c r="E7758" s="60"/>
      <c r="F7758" s="60"/>
      <c r="G7758" s="60"/>
      <c r="H7758" s="38"/>
      <c r="N7758" s="37"/>
      <c r="S7758" s="37"/>
      <c r="U7758" s="61"/>
      <c r="V7758" s="61"/>
      <c r="AF7758" s="64"/>
      <c r="AG7758" s="69"/>
    </row>
    <row r="7759" spans="1:33">
      <c r="A7759" s="58"/>
      <c r="C7759" s="59"/>
      <c r="E7759" s="60"/>
      <c r="F7759" s="60"/>
      <c r="G7759" s="60"/>
      <c r="H7759" s="38"/>
      <c r="N7759" s="37"/>
      <c r="S7759" s="37"/>
      <c r="U7759" s="61"/>
      <c r="V7759" s="61"/>
      <c r="AD7759" s="64"/>
      <c r="AE7759" s="64"/>
      <c r="AF7759" s="64"/>
      <c r="AG7759" s="69"/>
    </row>
    <row r="7760" spans="1:33">
      <c r="A7760" s="58"/>
      <c r="C7760" s="59"/>
      <c r="E7760" s="60"/>
      <c r="F7760" s="60"/>
      <c r="G7760" s="60"/>
      <c r="H7760" s="38"/>
      <c r="N7760" s="37"/>
      <c r="S7760" s="37"/>
      <c r="U7760" s="61"/>
      <c r="V7760" s="61"/>
      <c r="AD7760" s="64"/>
      <c r="AE7760" s="64"/>
      <c r="AF7760" s="64"/>
      <c r="AG7760" s="69"/>
    </row>
    <row r="7761" spans="1:33">
      <c r="A7761" s="58"/>
      <c r="C7761" s="59"/>
      <c r="E7761" s="60"/>
      <c r="F7761" s="60"/>
      <c r="G7761" s="60"/>
      <c r="H7761" s="38"/>
      <c r="N7761" s="37"/>
      <c r="S7761" s="37"/>
      <c r="U7761" s="61"/>
      <c r="V7761" s="61"/>
      <c r="AD7761" s="64"/>
      <c r="AE7761" s="64"/>
      <c r="AF7761" s="64"/>
      <c r="AG7761" s="69"/>
    </row>
    <row r="7762" spans="1:33">
      <c r="A7762" s="58"/>
      <c r="C7762" s="59"/>
      <c r="E7762" s="60"/>
      <c r="F7762" s="60"/>
      <c r="G7762" s="60"/>
      <c r="H7762" s="38"/>
      <c r="N7762" s="37"/>
      <c r="S7762" s="37"/>
      <c r="U7762" s="61"/>
      <c r="V7762" s="61"/>
      <c r="AD7762" s="64"/>
      <c r="AE7762" s="64"/>
      <c r="AF7762" s="64"/>
      <c r="AG7762" s="69"/>
    </row>
    <row r="7763" spans="1:33">
      <c r="A7763" s="58"/>
      <c r="C7763" s="59"/>
      <c r="E7763" s="60"/>
      <c r="F7763" s="60"/>
      <c r="G7763" s="60"/>
      <c r="H7763" s="38"/>
      <c r="N7763" s="37"/>
      <c r="S7763" s="37"/>
      <c r="U7763" s="61"/>
      <c r="V7763" s="61"/>
      <c r="AD7763" s="64"/>
      <c r="AE7763" s="64"/>
      <c r="AF7763" s="64"/>
      <c r="AG7763" s="69"/>
    </row>
    <row r="7764" spans="1:33">
      <c r="A7764" s="58"/>
      <c r="C7764" s="59"/>
      <c r="E7764" s="60"/>
      <c r="F7764" s="60"/>
      <c r="G7764" s="60"/>
      <c r="H7764" s="38"/>
      <c r="N7764" s="37"/>
      <c r="S7764" s="37"/>
      <c r="U7764" s="61"/>
      <c r="V7764" s="61"/>
      <c r="AF7764" s="64"/>
    </row>
    <row r="7765" spans="1:33">
      <c r="A7765" s="58"/>
      <c r="C7765" s="59"/>
      <c r="E7765" s="60"/>
      <c r="F7765" s="60"/>
      <c r="G7765" s="60"/>
      <c r="H7765" s="38"/>
      <c r="S7765" s="37"/>
      <c r="U7765" s="61"/>
      <c r="V7765" s="61"/>
      <c r="AF7765" s="64"/>
    </row>
    <row r="7766" spans="1:33">
      <c r="A7766" s="58"/>
      <c r="C7766" s="59"/>
      <c r="E7766" s="60"/>
      <c r="F7766" s="60"/>
      <c r="G7766" s="60"/>
      <c r="H7766" s="38"/>
      <c r="S7766" s="37"/>
      <c r="U7766" s="61"/>
      <c r="V7766" s="61"/>
      <c r="AF7766" s="64"/>
    </row>
    <row r="7767" spans="1:33">
      <c r="A7767" s="58"/>
      <c r="C7767" s="59"/>
      <c r="E7767" s="60"/>
      <c r="F7767" s="60"/>
      <c r="G7767" s="60"/>
      <c r="H7767" s="38"/>
      <c r="S7767" s="37"/>
      <c r="U7767" s="61"/>
      <c r="V7767" s="61"/>
      <c r="AF7767" s="64"/>
    </row>
    <row r="7768" spans="1:33">
      <c r="A7768" s="58"/>
      <c r="C7768" s="59"/>
      <c r="E7768" s="60"/>
      <c r="F7768" s="60"/>
      <c r="G7768" s="60"/>
      <c r="H7768" s="38"/>
      <c r="S7768" s="37"/>
      <c r="U7768" s="61"/>
      <c r="V7768" s="61"/>
      <c r="AF7768" s="64"/>
    </row>
    <row r="7769" spans="1:33">
      <c r="A7769" s="58"/>
      <c r="C7769" s="59"/>
      <c r="E7769" s="60"/>
      <c r="F7769" s="60"/>
      <c r="G7769" s="60"/>
      <c r="H7769" s="38"/>
      <c r="S7769" s="37"/>
      <c r="U7769" s="61"/>
      <c r="V7769" s="61"/>
      <c r="AD7769" s="64"/>
      <c r="AE7769" s="64"/>
      <c r="AF7769" s="64"/>
    </row>
    <row r="7770" spans="1:33">
      <c r="A7770" s="58"/>
      <c r="C7770" s="59"/>
      <c r="E7770" s="60"/>
      <c r="F7770" s="60"/>
      <c r="G7770" s="60"/>
      <c r="H7770" s="38"/>
      <c r="S7770" s="37"/>
      <c r="U7770" s="61"/>
      <c r="V7770" s="61"/>
      <c r="AD7770" s="64"/>
      <c r="AE7770" s="64"/>
      <c r="AF7770" s="64"/>
    </row>
    <row r="7771" spans="1:33">
      <c r="A7771" s="58"/>
      <c r="C7771" s="59"/>
      <c r="E7771" s="60"/>
      <c r="F7771" s="60"/>
      <c r="G7771" s="60"/>
      <c r="H7771" s="38"/>
      <c r="S7771" s="37"/>
      <c r="U7771" s="61"/>
      <c r="V7771" s="61"/>
      <c r="AD7771" s="64"/>
      <c r="AE7771" s="64"/>
      <c r="AF7771" s="64"/>
    </row>
    <row r="7772" spans="1:33">
      <c r="A7772" s="58"/>
      <c r="C7772" s="59"/>
      <c r="E7772" s="60"/>
      <c r="F7772" s="60"/>
      <c r="G7772" s="60"/>
      <c r="H7772" s="38"/>
      <c r="S7772" s="37"/>
      <c r="U7772" s="61"/>
      <c r="V7772" s="61"/>
      <c r="AD7772" s="64"/>
      <c r="AE7772" s="64"/>
      <c r="AF7772" s="64"/>
    </row>
    <row r="7773" spans="1:33">
      <c r="A7773" s="58"/>
      <c r="C7773" s="59"/>
      <c r="E7773" s="60"/>
      <c r="F7773" s="60"/>
      <c r="G7773" s="60"/>
      <c r="H7773" s="38"/>
      <c r="S7773" s="37"/>
      <c r="U7773" s="61"/>
      <c r="V7773" s="61"/>
      <c r="AD7773" s="64"/>
      <c r="AE7773" s="64"/>
      <c r="AF7773" s="64"/>
    </row>
    <row r="7774" spans="1:33">
      <c r="A7774" s="58"/>
      <c r="C7774" s="59"/>
      <c r="E7774" s="60"/>
      <c r="F7774" s="60"/>
      <c r="G7774" s="60"/>
      <c r="H7774" s="38"/>
      <c r="S7774" s="37"/>
      <c r="U7774" s="61"/>
      <c r="V7774" s="61"/>
      <c r="AD7774" s="64"/>
      <c r="AE7774" s="64"/>
      <c r="AF7774" s="64"/>
    </row>
    <row r="7775" spans="1:33">
      <c r="A7775" s="58"/>
      <c r="C7775" s="59"/>
      <c r="E7775" s="60"/>
      <c r="F7775" s="60"/>
      <c r="G7775" s="60"/>
      <c r="H7775" s="38"/>
      <c r="S7775" s="37"/>
      <c r="U7775" s="61"/>
      <c r="V7775" s="61"/>
      <c r="AF7775" s="64"/>
    </row>
    <row r="7776" spans="1:33">
      <c r="A7776" s="58"/>
      <c r="C7776" s="59"/>
      <c r="E7776" s="60"/>
      <c r="F7776" s="60"/>
      <c r="G7776" s="60"/>
      <c r="H7776" s="38"/>
      <c r="U7776" s="23"/>
      <c r="V7776" s="23"/>
      <c r="AF7776" s="64"/>
    </row>
    <row r="7777" spans="1:33">
      <c r="A7777" s="58"/>
      <c r="C7777" s="59"/>
      <c r="E7777" s="60"/>
      <c r="F7777" s="60"/>
      <c r="G7777" s="60"/>
      <c r="H7777" s="38"/>
      <c r="U7777" s="23"/>
      <c r="V7777" s="23"/>
      <c r="AF7777" s="64"/>
    </row>
    <row r="7778" spans="1:33">
      <c r="A7778" s="58"/>
      <c r="C7778" s="59"/>
      <c r="E7778" s="60"/>
      <c r="F7778" s="60"/>
      <c r="G7778" s="60"/>
      <c r="H7778" s="38"/>
      <c r="U7778" s="23"/>
      <c r="V7778" s="23"/>
      <c r="AF7778" s="64"/>
    </row>
    <row r="7779" spans="1:33">
      <c r="A7779" s="58"/>
      <c r="C7779" s="59"/>
      <c r="E7779" s="60"/>
      <c r="F7779" s="60"/>
      <c r="G7779" s="60"/>
      <c r="H7779" s="38"/>
      <c r="U7779" s="23"/>
      <c r="V7779" s="23"/>
      <c r="AF7779" s="64"/>
    </row>
    <row r="7780" spans="1:33">
      <c r="A7780" s="58"/>
      <c r="C7780" s="59"/>
      <c r="E7780" s="60"/>
      <c r="F7780" s="60"/>
      <c r="G7780" s="60"/>
      <c r="H7780" s="38"/>
      <c r="U7780" s="23"/>
      <c r="V7780" s="23"/>
      <c r="AF7780" s="64"/>
      <c r="AG7780" s="69"/>
    </row>
    <row r="7781" spans="1:33">
      <c r="A7781" s="58"/>
      <c r="C7781" s="59"/>
      <c r="E7781" s="60"/>
      <c r="F7781" s="60"/>
      <c r="G7781" s="60"/>
      <c r="H7781" s="38"/>
      <c r="U7781" s="23"/>
      <c r="V7781" s="23"/>
      <c r="AF7781" s="64"/>
      <c r="AG7781" s="69"/>
    </row>
    <row r="7782" spans="1:33">
      <c r="A7782" s="58"/>
      <c r="C7782" s="59"/>
      <c r="E7782" s="60"/>
      <c r="F7782" s="60"/>
      <c r="G7782" s="60"/>
      <c r="H7782" s="38"/>
      <c r="U7782" s="23"/>
      <c r="V7782" s="23"/>
      <c r="AF7782" s="64"/>
      <c r="AG7782" s="69"/>
    </row>
    <row r="7783" spans="1:33">
      <c r="A7783" s="58"/>
      <c r="C7783" s="59"/>
      <c r="E7783" s="60"/>
      <c r="F7783" s="60"/>
      <c r="G7783" s="60"/>
      <c r="H7783" s="38"/>
      <c r="U7783" s="23"/>
      <c r="V7783" s="23"/>
      <c r="AF7783" s="64"/>
      <c r="AG7783" s="69"/>
    </row>
    <row r="7784" spans="1:33">
      <c r="A7784" s="58"/>
      <c r="C7784" s="59"/>
      <c r="E7784" s="60"/>
      <c r="F7784" s="60"/>
      <c r="G7784" s="60"/>
      <c r="H7784" s="38"/>
      <c r="U7784" s="23"/>
      <c r="V7784" s="23"/>
      <c r="AF7784" s="64"/>
      <c r="AG7784" s="69"/>
    </row>
    <row r="7785" spans="1:33">
      <c r="A7785" s="58"/>
      <c r="C7785" s="59"/>
      <c r="E7785" s="60"/>
      <c r="F7785" s="60"/>
      <c r="G7785" s="60"/>
      <c r="H7785" s="38"/>
      <c r="U7785" s="23"/>
      <c r="V7785" s="23"/>
      <c r="AD7785" s="64"/>
      <c r="AE7785" s="64"/>
      <c r="AF7785" s="64"/>
      <c r="AG7785" s="69"/>
    </row>
    <row r="7786" spans="1:33">
      <c r="A7786" s="58"/>
      <c r="C7786" s="59"/>
      <c r="E7786" s="60"/>
      <c r="F7786" s="60"/>
      <c r="G7786" s="60"/>
      <c r="H7786" s="38"/>
      <c r="U7786" s="23"/>
      <c r="V7786" s="23"/>
      <c r="AD7786" s="64"/>
      <c r="AE7786" s="64"/>
      <c r="AF7786" s="64"/>
      <c r="AG7786" s="69"/>
    </row>
    <row r="7787" spans="1:33">
      <c r="A7787" s="58"/>
      <c r="C7787" s="59"/>
      <c r="E7787" s="60"/>
      <c r="F7787" s="60"/>
      <c r="G7787" s="60"/>
      <c r="H7787" s="38"/>
      <c r="U7787" s="23"/>
      <c r="V7787" s="23"/>
      <c r="AD7787" s="64"/>
      <c r="AE7787" s="64"/>
      <c r="AF7787" s="64"/>
      <c r="AG7787" s="69"/>
    </row>
    <row r="7788" spans="1:33">
      <c r="A7788" s="58"/>
      <c r="C7788" s="59"/>
      <c r="E7788" s="60"/>
      <c r="F7788" s="60"/>
      <c r="G7788" s="60"/>
      <c r="H7788" s="38"/>
      <c r="U7788" s="23"/>
      <c r="V7788" s="23"/>
      <c r="AF7788" s="64"/>
    </row>
    <row r="7789" spans="1:33">
      <c r="A7789" s="58"/>
      <c r="C7789" s="59"/>
      <c r="E7789" s="60"/>
      <c r="F7789" s="60"/>
      <c r="G7789" s="60"/>
      <c r="H7789" s="38"/>
      <c r="U7789" s="23"/>
      <c r="V7789" s="23"/>
      <c r="AF7789" s="64"/>
    </row>
    <row r="7790" spans="1:33">
      <c r="A7790" s="58"/>
      <c r="C7790" s="59"/>
      <c r="E7790" s="60"/>
      <c r="F7790" s="60"/>
      <c r="G7790" s="60"/>
      <c r="H7790" s="38"/>
      <c r="U7790" s="23"/>
      <c r="V7790" s="23"/>
      <c r="AF7790" s="64"/>
    </row>
    <row r="7791" spans="1:33">
      <c r="A7791" s="58"/>
      <c r="C7791" s="59"/>
      <c r="E7791" s="60"/>
      <c r="F7791" s="60"/>
      <c r="G7791" s="60"/>
      <c r="H7791" s="38"/>
      <c r="U7791" s="23"/>
      <c r="V7791" s="23"/>
      <c r="AF7791" s="64"/>
    </row>
    <row r="7792" spans="1:33">
      <c r="A7792" s="58"/>
      <c r="C7792" s="59"/>
      <c r="E7792" s="60"/>
      <c r="F7792" s="60"/>
      <c r="G7792" s="60"/>
      <c r="H7792" s="38"/>
      <c r="U7792" s="23"/>
      <c r="V7792" s="23"/>
      <c r="AF7792" s="64"/>
    </row>
    <row r="7793" spans="1:32">
      <c r="A7793" s="58"/>
      <c r="C7793" s="59"/>
      <c r="E7793" s="60"/>
      <c r="F7793" s="60"/>
      <c r="G7793" s="60"/>
      <c r="H7793" s="38"/>
      <c r="U7793" s="23"/>
      <c r="V7793" s="23"/>
      <c r="AF7793" s="64"/>
    </row>
    <row r="7794" spans="1:32">
      <c r="A7794" s="58"/>
      <c r="C7794" s="59"/>
      <c r="E7794" s="60"/>
      <c r="F7794" s="60"/>
      <c r="G7794" s="60"/>
      <c r="H7794" s="38"/>
      <c r="U7794" s="23"/>
      <c r="V7794" s="23"/>
      <c r="AF7794" s="64"/>
    </row>
    <row r="7795" spans="1:32">
      <c r="A7795" s="58"/>
      <c r="C7795" s="59"/>
      <c r="E7795" s="60"/>
      <c r="F7795" s="60"/>
      <c r="G7795" s="60"/>
      <c r="H7795" s="38"/>
      <c r="U7795" s="23"/>
      <c r="V7795" s="23"/>
      <c r="AF7795" s="64"/>
    </row>
    <row r="7796" spans="1:32">
      <c r="A7796" s="58"/>
      <c r="C7796" s="59"/>
      <c r="E7796" s="60"/>
      <c r="F7796" s="60"/>
      <c r="G7796" s="60"/>
      <c r="H7796" s="38"/>
      <c r="U7796" s="23"/>
      <c r="V7796" s="23"/>
      <c r="AF7796" s="64"/>
    </row>
    <row r="7797" spans="1:32">
      <c r="A7797" s="58"/>
      <c r="C7797" s="59"/>
      <c r="E7797" s="60"/>
      <c r="F7797" s="60"/>
      <c r="G7797" s="60"/>
      <c r="H7797" s="38"/>
      <c r="U7797" s="23"/>
      <c r="V7797" s="23"/>
      <c r="AF7797" s="64"/>
    </row>
    <row r="7798" spans="1:32">
      <c r="A7798" s="58"/>
      <c r="C7798" s="59"/>
      <c r="E7798" s="60"/>
      <c r="F7798" s="60"/>
      <c r="G7798" s="60"/>
      <c r="H7798" s="38"/>
      <c r="U7798" s="23"/>
      <c r="V7798" s="23"/>
      <c r="AF7798" s="64"/>
    </row>
    <row r="7799" spans="1:32">
      <c r="A7799" s="58"/>
      <c r="C7799" s="59"/>
      <c r="E7799" s="60"/>
      <c r="F7799" s="60"/>
      <c r="G7799" s="60"/>
      <c r="H7799" s="38"/>
      <c r="U7799" s="23"/>
      <c r="V7799" s="23"/>
      <c r="AF7799" s="64"/>
    </row>
    <row r="7800" spans="1:32">
      <c r="A7800" s="58"/>
      <c r="C7800" s="59"/>
      <c r="E7800" s="60"/>
      <c r="F7800" s="60"/>
      <c r="G7800" s="60"/>
      <c r="H7800" s="38"/>
      <c r="U7800" s="23"/>
      <c r="V7800" s="23"/>
      <c r="AF7800" s="64"/>
    </row>
    <row r="7801" spans="1:32">
      <c r="A7801" s="58"/>
      <c r="C7801" s="59"/>
      <c r="E7801" s="60"/>
      <c r="F7801" s="60"/>
      <c r="G7801" s="60"/>
      <c r="H7801" s="38"/>
      <c r="U7801" s="23"/>
      <c r="V7801" s="23"/>
      <c r="AF7801" s="64"/>
    </row>
    <row r="7802" spans="1:32">
      <c r="A7802" s="58"/>
      <c r="C7802" s="59"/>
      <c r="E7802" s="60"/>
      <c r="F7802" s="60"/>
      <c r="G7802" s="60"/>
      <c r="H7802" s="38"/>
      <c r="U7802" s="23"/>
      <c r="V7802" s="23"/>
      <c r="AF7802" s="64"/>
    </row>
    <row r="7803" spans="1:32">
      <c r="A7803" s="58"/>
      <c r="C7803" s="59"/>
      <c r="E7803" s="60"/>
      <c r="F7803" s="60"/>
      <c r="G7803" s="60"/>
      <c r="H7803" s="38"/>
      <c r="U7803" s="23"/>
      <c r="V7803" s="23"/>
      <c r="AF7803" s="64"/>
    </row>
    <row r="7804" spans="1:32">
      <c r="A7804" s="58"/>
      <c r="C7804" s="59"/>
      <c r="E7804" s="60"/>
      <c r="F7804" s="60"/>
      <c r="G7804" s="60"/>
      <c r="H7804" s="38"/>
      <c r="U7804" s="23"/>
      <c r="V7804" s="23"/>
      <c r="AF7804" s="64"/>
    </row>
    <row r="7805" spans="1:32">
      <c r="A7805" s="58"/>
      <c r="C7805" s="59"/>
      <c r="E7805" s="60"/>
      <c r="F7805" s="60"/>
      <c r="G7805" s="60"/>
      <c r="H7805" s="38"/>
      <c r="U7805" s="23"/>
      <c r="V7805" s="23"/>
      <c r="AF7805" s="64"/>
    </row>
    <row r="7806" spans="1:32">
      <c r="A7806" s="58"/>
      <c r="C7806" s="59"/>
      <c r="E7806" s="60"/>
      <c r="F7806" s="60"/>
      <c r="G7806" s="60"/>
      <c r="H7806" s="38"/>
      <c r="U7806" s="23"/>
      <c r="V7806" s="23"/>
      <c r="AF7806" s="64"/>
    </row>
    <row r="7807" spans="1:32">
      <c r="A7807" s="58"/>
      <c r="C7807" s="59"/>
      <c r="E7807" s="60"/>
      <c r="F7807" s="60"/>
      <c r="G7807" s="60"/>
      <c r="H7807" s="38"/>
      <c r="U7807" s="23"/>
      <c r="V7807" s="23"/>
      <c r="AF7807" s="64"/>
    </row>
    <row r="7808" spans="1:32">
      <c r="A7808" s="58"/>
      <c r="C7808" s="59"/>
      <c r="E7808" s="60"/>
      <c r="F7808" s="60"/>
      <c r="G7808" s="60"/>
      <c r="H7808" s="38"/>
      <c r="U7808" s="23"/>
      <c r="V7808" s="23"/>
      <c r="AF7808" s="64"/>
    </row>
    <row r="7809" spans="1:32">
      <c r="A7809" s="58"/>
      <c r="C7809" s="59"/>
      <c r="E7809" s="60"/>
      <c r="F7809" s="60"/>
      <c r="G7809" s="60"/>
      <c r="H7809" s="38"/>
      <c r="U7809" s="23"/>
      <c r="V7809" s="23"/>
      <c r="AF7809" s="64"/>
    </row>
    <row r="7810" spans="1:32">
      <c r="A7810" s="58"/>
      <c r="C7810" s="59"/>
      <c r="E7810" s="60"/>
      <c r="F7810" s="60"/>
      <c r="G7810" s="60"/>
      <c r="H7810" s="38"/>
      <c r="U7810" s="23"/>
      <c r="V7810" s="23"/>
      <c r="AF7810" s="64"/>
    </row>
    <row r="7811" spans="1:32">
      <c r="A7811" s="58"/>
      <c r="C7811" s="59"/>
      <c r="E7811" s="60"/>
      <c r="F7811" s="60"/>
      <c r="G7811" s="60"/>
      <c r="H7811" s="38"/>
      <c r="U7811" s="23"/>
      <c r="V7811" s="23"/>
      <c r="AF7811" s="64"/>
    </row>
    <row r="7812" spans="1:32">
      <c r="A7812" s="58"/>
      <c r="C7812" s="59"/>
      <c r="E7812" s="60"/>
      <c r="F7812" s="60"/>
      <c r="G7812" s="60"/>
      <c r="H7812" s="38"/>
      <c r="U7812" s="23"/>
      <c r="V7812" s="23"/>
      <c r="AF7812" s="64"/>
    </row>
    <row r="7813" spans="1:32">
      <c r="A7813" s="58"/>
      <c r="C7813" s="59"/>
      <c r="E7813" s="60"/>
      <c r="F7813" s="60"/>
      <c r="G7813" s="60"/>
      <c r="H7813" s="38"/>
      <c r="U7813" s="23"/>
      <c r="V7813" s="23"/>
      <c r="AF7813" s="64"/>
    </row>
    <row r="7814" spans="1:32">
      <c r="A7814" s="58"/>
      <c r="C7814" s="59"/>
      <c r="E7814" s="60"/>
      <c r="F7814" s="60"/>
      <c r="G7814" s="60"/>
      <c r="H7814" s="38"/>
      <c r="U7814" s="23"/>
      <c r="V7814" s="23"/>
      <c r="AF7814" s="64"/>
    </row>
    <row r="7815" spans="1:32">
      <c r="A7815" s="58"/>
      <c r="C7815" s="59"/>
      <c r="E7815" s="60"/>
      <c r="F7815" s="60"/>
      <c r="G7815" s="60"/>
      <c r="H7815" s="38"/>
      <c r="U7815" s="23"/>
      <c r="V7815" s="23"/>
      <c r="AF7815" s="64"/>
    </row>
    <row r="7816" spans="1:32">
      <c r="A7816" s="58"/>
      <c r="C7816" s="59"/>
      <c r="E7816" s="60"/>
      <c r="F7816" s="60"/>
      <c r="G7816" s="60"/>
      <c r="H7816" s="38"/>
      <c r="U7816" s="23"/>
      <c r="V7816" s="23"/>
      <c r="AF7816" s="64"/>
    </row>
    <row r="7817" spans="1:32">
      <c r="A7817" s="58"/>
      <c r="C7817" s="59"/>
      <c r="E7817" s="60"/>
      <c r="F7817" s="60"/>
      <c r="G7817" s="60"/>
      <c r="H7817" s="38"/>
      <c r="S7817" s="37"/>
      <c r="U7817" s="61"/>
      <c r="V7817" s="61"/>
      <c r="AF7817" s="64"/>
    </row>
    <row r="7818" spans="1:32">
      <c r="A7818" s="58"/>
      <c r="C7818" s="59"/>
      <c r="E7818" s="60"/>
      <c r="F7818" s="60"/>
      <c r="G7818" s="60"/>
      <c r="H7818" s="38"/>
      <c r="S7818" s="37"/>
      <c r="U7818" s="61"/>
      <c r="V7818" s="61"/>
      <c r="AF7818" s="64"/>
    </row>
    <row r="7819" spans="1:32">
      <c r="A7819" s="58"/>
      <c r="C7819" s="59"/>
      <c r="E7819" s="60"/>
      <c r="F7819" s="60"/>
      <c r="G7819" s="60"/>
      <c r="H7819" s="38"/>
      <c r="S7819" s="37"/>
      <c r="U7819" s="61"/>
      <c r="V7819" s="61"/>
      <c r="AF7819" s="64"/>
    </row>
    <row r="7820" spans="1:32">
      <c r="A7820" s="58"/>
      <c r="C7820" s="59"/>
      <c r="E7820" s="60"/>
      <c r="F7820" s="60"/>
      <c r="G7820" s="60"/>
      <c r="H7820" s="38"/>
      <c r="S7820" s="37"/>
      <c r="U7820" s="61"/>
      <c r="V7820" s="61"/>
      <c r="AF7820" s="64"/>
    </row>
    <row r="7821" spans="1:32">
      <c r="A7821" s="58"/>
      <c r="C7821" s="59"/>
      <c r="E7821" s="60"/>
      <c r="F7821" s="60"/>
      <c r="G7821" s="60"/>
      <c r="H7821" s="38"/>
      <c r="S7821" s="37"/>
      <c r="U7821" s="61"/>
      <c r="V7821" s="61"/>
      <c r="AF7821" s="64"/>
    </row>
    <row r="7822" spans="1:32">
      <c r="A7822" s="58"/>
      <c r="C7822" s="59"/>
      <c r="E7822" s="60"/>
      <c r="F7822" s="60"/>
      <c r="G7822" s="60"/>
      <c r="H7822" s="38"/>
      <c r="S7822" s="37"/>
      <c r="U7822" s="61"/>
      <c r="V7822" s="61"/>
      <c r="AF7822" s="64"/>
    </row>
    <row r="7823" spans="1:32">
      <c r="A7823" s="58"/>
      <c r="C7823" s="59"/>
      <c r="E7823" s="60"/>
      <c r="F7823" s="60"/>
      <c r="G7823" s="60"/>
      <c r="H7823" s="38"/>
      <c r="S7823" s="37"/>
      <c r="U7823" s="61"/>
      <c r="V7823" s="61"/>
      <c r="AF7823" s="64"/>
    </row>
    <row r="7824" spans="1:32">
      <c r="A7824" s="58"/>
      <c r="C7824" s="59"/>
      <c r="E7824" s="60"/>
      <c r="F7824" s="60"/>
      <c r="G7824" s="60"/>
      <c r="H7824" s="38"/>
      <c r="S7824" s="37"/>
      <c r="U7824" s="61"/>
      <c r="V7824" s="61"/>
      <c r="AF7824" s="64"/>
    </row>
    <row r="7825" spans="1:33">
      <c r="A7825" s="58"/>
      <c r="C7825" s="59"/>
      <c r="E7825" s="60"/>
      <c r="F7825" s="60"/>
      <c r="G7825" s="60"/>
      <c r="H7825" s="38"/>
      <c r="S7825" s="37"/>
      <c r="U7825" s="61"/>
      <c r="V7825" s="61"/>
      <c r="AD7825" s="64"/>
      <c r="AE7825" s="64"/>
      <c r="AF7825" s="64"/>
    </row>
    <row r="7826" spans="1:33">
      <c r="A7826" s="58"/>
      <c r="C7826" s="59"/>
      <c r="E7826" s="60"/>
      <c r="F7826" s="60"/>
      <c r="G7826" s="60"/>
      <c r="H7826" s="38"/>
      <c r="S7826" s="37"/>
      <c r="U7826" s="61"/>
      <c r="V7826" s="61"/>
      <c r="AD7826" s="64"/>
      <c r="AE7826" s="64"/>
      <c r="AF7826" s="64"/>
    </row>
    <row r="7827" spans="1:33">
      <c r="A7827" s="58"/>
      <c r="C7827" s="59"/>
      <c r="E7827" s="60"/>
      <c r="F7827" s="60"/>
      <c r="G7827" s="60"/>
      <c r="H7827" s="38"/>
      <c r="S7827" s="37"/>
      <c r="U7827" s="61"/>
      <c r="V7827" s="61"/>
      <c r="AD7827" s="64"/>
      <c r="AE7827" s="64"/>
      <c r="AF7827" s="64"/>
    </row>
    <row r="7828" spans="1:33">
      <c r="A7828" s="58"/>
      <c r="C7828" s="59"/>
      <c r="E7828" s="60"/>
      <c r="F7828" s="60"/>
      <c r="G7828" s="60"/>
      <c r="H7828" s="38"/>
      <c r="S7828" s="37"/>
      <c r="U7828" s="61"/>
      <c r="V7828" s="61"/>
      <c r="AD7828" s="64"/>
      <c r="AE7828" s="64"/>
      <c r="AF7828" s="64"/>
      <c r="AG7828" s="69"/>
    </row>
    <row r="7829" spans="1:33">
      <c r="A7829" s="58"/>
      <c r="C7829" s="59"/>
      <c r="E7829" s="60"/>
      <c r="F7829" s="60"/>
      <c r="G7829" s="60"/>
      <c r="H7829" s="38"/>
      <c r="S7829" s="37"/>
      <c r="U7829" s="61"/>
      <c r="V7829" s="61"/>
      <c r="AD7829" s="64"/>
      <c r="AE7829" s="64"/>
      <c r="AF7829" s="64"/>
      <c r="AG7829" s="69"/>
    </row>
    <row r="7830" spans="1:33">
      <c r="A7830" s="58"/>
      <c r="C7830" s="59"/>
      <c r="E7830" s="60"/>
      <c r="F7830" s="60"/>
      <c r="G7830" s="60"/>
      <c r="H7830" s="38"/>
      <c r="S7830" s="37"/>
      <c r="U7830" s="61"/>
      <c r="V7830" s="61"/>
      <c r="AF7830" s="64"/>
      <c r="AG7830" s="69"/>
    </row>
    <row r="7831" spans="1:33">
      <c r="A7831" s="58"/>
      <c r="C7831" s="59"/>
      <c r="E7831" s="60"/>
      <c r="F7831" s="60"/>
      <c r="G7831" s="60"/>
      <c r="H7831" s="38"/>
      <c r="S7831" s="37"/>
      <c r="U7831" s="61"/>
      <c r="V7831" s="61"/>
      <c r="AF7831" s="64"/>
    </row>
    <row r="7832" spans="1:33">
      <c r="A7832" s="58"/>
      <c r="C7832" s="59"/>
      <c r="E7832" s="60"/>
      <c r="F7832" s="60"/>
      <c r="G7832" s="60"/>
      <c r="H7832" s="38"/>
      <c r="S7832" s="37"/>
      <c r="U7832" s="61"/>
      <c r="V7832" s="61"/>
      <c r="AF7832" s="64"/>
    </row>
    <row r="7833" spans="1:33">
      <c r="A7833" s="58"/>
      <c r="C7833" s="59"/>
      <c r="E7833" s="60"/>
      <c r="F7833" s="60"/>
      <c r="G7833" s="60"/>
      <c r="H7833" s="38"/>
      <c r="S7833" s="37"/>
      <c r="U7833" s="61"/>
      <c r="V7833" s="61"/>
      <c r="AF7833" s="64"/>
    </row>
    <row r="7834" spans="1:33">
      <c r="A7834" s="58"/>
      <c r="C7834" s="59"/>
      <c r="E7834" s="60"/>
      <c r="F7834" s="60"/>
      <c r="G7834" s="60"/>
      <c r="H7834" s="38"/>
      <c r="S7834" s="37"/>
      <c r="U7834" s="61"/>
      <c r="V7834" s="61"/>
      <c r="AF7834" s="64"/>
    </row>
    <row r="7835" spans="1:33">
      <c r="A7835" s="58"/>
      <c r="C7835" s="59"/>
      <c r="E7835" s="60"/>
      <c r="F7835" s="60"/>
      <c r="G7835" s="60"/>
      <c r="H7835" s="38"/>
      <c r="S7835" s="37"/>
      <c r="U7835" s="61"/>
      <c r="V7835" s="61"/>
      <c r="AF7835" s="64"/>
    </row>
    <row r="7836" spans="1:33">
      <c r="A7836" s="58"/>
      <c r="C7836" s="59"/>
      <c r="E7836" s="60"/>
      <c r="F7836" s="60"/>
      <c r="G7836" s="60"/>
      <c r="H7836" s="38"/>
      <c r="S7836" s="37"/>
      <c r="U7836" s="61"/>
      <c r="V7836" s="61"/>
      <c r="AF7836" s="64"/>
    </row>
    <row r="7837" spans="1:33">
      <c r="A7837" s="58"/>
      <c r="C7837" s="59"/>
      <c r="E7837" s="60"/>
      <c r="F7837" s="60"/>
      <c r="G7837" s="60"/>
      <c r="H7837" s="38"/>
      <c r="S7837" s="37"/>
      <c r="U7837" s="61"/>
      <c r="V7837" s="61"/>
      <c r="AF7837" s="64"/>
    </row>
    <row r="7838" spans="1:33">
      <c r="A7838" s="58"/>
      <c r="C7838" s="59"/>
      <c r="E7838" s="60"/>
      <c r="F7838" s="60"/>
      <c r="G7838" s="60"/>
      <c r="H7838" s="38"/>
      <c r="S7838" s="37"/>
      <c r="U7838" s="61"/>
      <c r="V7838" s="61"/>
      <c r="AD7838" s="64"/>
      <c r="AE7838" s="64"/>
      <c r="AF7838" s="64"/>
    </row>
    <row r="7839" spans="1:33">
      <c r="A7839" s="58"/>
      <c r="C7839" s="59"/>
      <c r="E7839" s="60"/>
      <c r="F7839" s="60"/>
      <c r="G7839" s="60"/>
      <c r="H7839" s="38"/>
      <c r="S7839" s="37"/>
      <c r="U7839" s="61"/>
      <c r="V7839" s="61"/>
      <c r="AD7839" s="64"/>
      <c r="AE7839" s="64"/>
      <c r="AF7839" s="64"/>
    </row>
    <row r="7840" spans="1:33">
      <c r="A7840" s="58"/>
      <c r="C7840" s="59"/>
      <c r="E7840" s="60"/>
      <c r="F7840" s="60"/>
      <c r="G7840" s="60"/>
      <c r="H7840" s="38"/>
      <c r="S7840" s="37"/>
      <c r="U7840" s="61"/>
      <c r="V7840" s="61"/>
      <c r="AF7840" s="64"/>
    </row>
    <row r="7841" spans="1:33">
      <c r="A7841" s="58"/>
      <c r="C7841" s="59"/>
      <c r="E7841" s="60"/>
      <c r="F7841" s="60"/>
      <c r="G7841" s="60"/>
      <c r="H7841" s="38"/>
      <c r="S7841" s="37"/>
      <c r="U7841" s="61"/>
      <c r="V7841" s="61"/>
      <c r="AD7841" s="64"/>
      <c r="AE7841" s="64"/>
      <c r="AF7841" s="64"/>
      <c r="AG7841" s="69"/>
    </row>
    <row r="7842" spans="1:33">
      <c r="A7842" s="58"/>
      <c r="C7842" s="59"/>
      <c r="E7842" s="60"/>
      <c r="F7842" s="60"/>
      <c r="G7842" s="60"/>
      <c r="H7842" s="38"/>
      <c r="S7842" s="37"/>
      <c r="U7842" s="61"/>
      <c r="V7842" s="61"/>
      <c r="AD7842" s="64"/>
      <c r="AE7842" s="64"/>
      <c r="AF7842" s="64"/>
    </row>
    <row r="7843" spans="1:33">
      <c r="A7843" s="58"/>
      <c r="C7843" s="59"/>
      <c r="E7843" s="60"/>
      <c r="F7843" s="60"/>
      <c r="G7843" s="60"/>
      <c r="H7843" s="38"/>
      <c r="S7843" s="37"/>
      <c r="U7843" s="61"/>
      <c r="V7843" s="61"/>
      <c r="AF7843" s="64"/>
    </row>
    <row r="7844" spans="1:33">
      <c r="A7844" s="58"/>
      <c r="C7844" s="59"/>
      <c r="E7844" s="60"/>
      <c r="F7844" s="60"/>
      <c r="G7844" s="60"/>
      <c r="H7844" s="38"/>
      <c r="S7844" s="37"/>
      <c r="U7844" s="61"/>
      <c r="V7844" s="61"/>
      <c r="AF7844" s="64"/>
    </row>
    <row r="7845" spans="1:33">
      <c r="A7845" s="58"/>
      <c r="C7845" s="59"/>
      <c r="E7845" s="60"/>
      <c r="F7845" s="60"/>
      <c r="G7845" s="60"/>
      <c r="H7845" s="38"/>
      <c r="S7845" s="37"/>
      <c r="U7845" s="61"/>
      <c r="V7845" s="61"/>
      <c r="AF7845" s="64"/>
    </row>
    <row r="7846" spans="1:33">
      <c r="A7846" s="58"/>
      <c r="C7846" s="59"/>
      <c r="E7846" s="60"/>
      <c r="F7846" s="60"/>
      <c r="G7846" s="60"/>
      <c r="H7846" s="38"/>
      <c r="S7846" s="37"/>
      <c r="U7846" s="61"/>
      <c r="V7846" s="61"/>
      <c r="AF7846" s="64"/>
    </row>
    <row r="7847" spans="1:33">
      <c r="A7847" s="58"/>
      <c r="C7847" s="59"/>
      <c r="E7847" s="60"/>
      <c r="F7847" s="60"/>
      <c r="G7847" s="60"/>
      <c r="H7847" s="38"/>
      <c r="S7847" s="37"/>
      <c r="U7847" s="61"/>
      <c r="V7847" s="61"/>
      <c r="AF7847" s="64"/>
    </row>
    <row r="7848" spans="1:33">
      <c r="A7848" s="58"/>
      <c r="C7848" s="59"/>
      <c r="E7848" s="60"/>
      <c r="F7848" s="60"/>
      <c r="G7848" s="60"/>
      <c r="H7848" s="38"/>
      <c r="U7848" s="61"/>
      <c r="V7848" s="61"/>
      <c r="AF7848" s="64"/>
    </row>
    <row r="7849" spans="1:33">
      <c r="A7849" s="58"/>
      <c r="C7849" s="59"/>
      <c r="E7849" s="60"/>
      <c r="F7849" s="60"/>
      <c r="G7849" s="60"/>
      <c r="H7849" s="38"/>
      <c r="U7849" s="61"/>
      <c r="V7849" s="61"/>
      <c r="AF7849" s="64"/>
    </row>
    <row r="7850" spans="1:33">
      <c r="A7850" s="58"/>
      <c r="C7850" s="59"/>
      <c r="E7850" s="60"/>
      <c r="F7850" s="60"/>
      <c r="G7850" s="60"/>
      <c r="H7850" s="38"/>
      <c r="U7850" s="61"/>
      <c r="V7850" s="61"/>
      <c r="AF7850" s="64"/>
    </row>
    <row r="7851" spans="1:33">
      <c r="A7851" s="58"/>
      <c r="C7851" s="59"/>
      <c r="E7851" s="60"/>
      <c r="F7851" s="60"/>
      <c r="G7851" s="60"/>
      <c r="H7851" s="38"/>
      <c r="S7851" s="37"/>
      <c r="U7851" s="61"/>
      <c r="V7851" s="61"/>
      <c r="AF7851" s="64"/>
    </row>
    <row r="7852" spans="1:33">
      <c r="A7852" s="58"/>
      <c r="C7852" s="59"/>
      <c r="E7852" s="60"/>
      <c r="F7852" s="60"/>
      <c r="G7852" s="60"/>
      <c r="H7852" s="38"/>
      <c r="S7852" s="37"/>
      <c r="U7852" s="61"/>
      <c r="V7852" s="61"/>
      <c r="AF7852" s="64"/>
      <c r="AG7852" s="69"/>
    </row>
    <row r="7853" spans="1:33">
      <c r="A7853" s="58"/>
      <c r="C7853" s="59"/>
      <c r="E7853" s="60"/>
      <c r="F7853" s="60"/>
      <c r="G7853" s="60"/>
      <c r="H7853" s="38"/>
      <c r="S7853" s="37"/>
      <c r="U7853" s="61"/>
      <c r="V7853" s="61"/>
      <c r="AF7853" s="64"/>
      <c r="AG7853" s="69"/>
    </row>
    <row r="7854" spans="1:33">
      <c r="A7854" s="58"/>
      <c r="C7854" s="59"/>
      <c r="E7854" s="60"/>
      <c r="F7854" s="60"/>
      <c r="G7854" s="60"/>
      <c r="H7854" s="38"/>
      <c r="S7854" s="37"/>
      <c r="U7854" s="61"/>
      <c r="V7854" s="61"/>
      <c r="AF7854" s="64"/>
      <c r="AG7854" s="69"/>
    </row>
    <row r="7855" spans="1:33">
      <c r="A7855" s="58"/>
      <c r="C7855" s="59"/>
      <c r="E7855" s="60"/>
      <c r="F7855" s="60"/>
      <c r="G7855" s="60"/>
      <c r="H7855" s="38"/>
      <c r="S7855" s="37"/>
      <c r="U7855" s="61"/>
      <c r="V7855" s="61"/>
      <c r="AF7855" s="64"/>
    </row>
    <row r="7856" spans="1:33">
      <c r="A7856" s="58"/>
      <c r="C7856" s="59"/>
      <c r="E7856" s="60"/>
      <c r="F7856" s="60"/>
      <c r="G7856" s="60"/>
      <c r="H7856" s="38"/>
      <c r="U7856" s="61"/>
      <c r="V7856" s="61"/>
      <c r="AF7856" s="64"/>
    </row>
    <row r="7857" spans="1:33">
      <c r="A7857" s="58"/>
      <c r="C7857" s="59"/>
      <c r="E7857" s="60"/>
      <c r="F7857" s="60"/>
      <c r="G7857" s="60"/>
      <c r="H7857" s="38"/>
      <c r="U7857" s="61"/>
      <c r="V7857" s="61"/>
      <c r="AF7857" s="64"/>
    </row>
    <row r="7858" spans="1:33">
      <c r="A7858" s="58"/>
      <c r="C7858" s="59"/>
      <c r="E7858" s="60"/>
      <c r="F7858" s="60"/>
      <c r="G7858" s="60"/>
      <c r="H7858" s="38"/>
      <c r="U7858" s="61"/>
      <c r="V7858" s="61"/>
      <c r="AF7858" s="64"/>
    </row>
    <row r="7859" spans="1:33">
      <c r="A7859" s="58"/>
      <c r="C7859" s="59"/>
      <c r="E7859" s="60"/>
      <c r="F7859" s="60"/>
      <c r="G7859" s="60"/>
      <c r="H7859" s="38"/>
      <c r="U7859" s="61"/>
      <c r="V7859" s="61"/>
      <c r="AD7859" s="64"/>
      <c r="AE7859" s="64"/>
      <c r="AF7859" s="64"/>
    </row>
    <row r="7860" spans="1:33">
      <c r="A7860" s="58"/>
      <c r="C7860" s="59"/>
      <c r="E7860" s="60"/>
      <c r="F7860" s="60"/>
      <c r="G7860" s="60"/>
      <c r="H7860" s="38"/>
      <c r="U7860" s="61"/>
      <c r="V7860" s="61"/>
      <c r="AF7860" s="64"/>
      <c r="AG7860" s="69"/>
    </row>
    <row r="7861" spans="1:33">
      <c r="A7861" s="37"/>
      <c r="C7861" s="59"/>
      <c r="E7861" s="60"/>
      <c r="F7861" s="60"/>
      <c r="G7861" s="60"/>
      <c r="H7861" s="38"/>
      <c r="U7861" s="61"/>
      <c r="V7861" s="61"/>
      <c r="AF7861" s="64"/>
      <c r="AG7861" s="69"/>
    </row>
    <row r="7862" spans="1:33">
      <c r="A7862" s="37"/>
      <c r="C7862" s="59"/>
      <c r="E7862" s="60"/>
      <c r="F7862" s="60"/>
      <c r="G7862" s="60"/>
      <c r="H7862" s="38"/>
      <c r="U7862" s="61"/>
      <c r="V7862" s="61"/>
      <c r="AF7862" s="64"/>
    </row>
    <row r="7863" spans="1:33">
      <c r="A7863" s="58"/>
      <c r="C7863" s="59"/>
      <c r="E7863" s="60"/>
      <c r="F7863" s="60"/>
      <c r="G7863" s="60"/>
      <c r="H7863" s="38"/>
      <c r="U7863" s="61"/>
      <c r="V7863" s="61"/>
      <c r="AF7863" s="64"/>
      <c r="AG7863" s="69"/>
    </row>
    <row r="7864" spans="1:33">
      <c r="A7864" s="58"/>
      <c r="C7864" s="59"/>
      <c r="E7864" s="60"/>
      <c r="F7864" s="60"/>
      <c r="G7864" s="60"/>
      <c r="H7864" s="38"/>
      <c r="U7864" s="61"/>
      <c r="V7864" s="61"/>
      <c r="AD7864" s="64"/>
      <c r="AE7864" s="64"/>
      <c r="AF7864" s="64"/>
      <c r="AG7864" s="69"/>
    </row>
    <row r="7865" spans="1:33">
      <c r="A7865" s="58"/>
      <c r="C7865" s="59"/>
      <c r="E7865" s="60"/>
      <c r="F7865" s="60"/>
      <c r="G7865" s="60"/>
      <c r="H7865" s="38"/>
      <c r="U7865" s="61"/>
      <c r="V7865" s="61"/>
      <c r="AF7865" s="64"/>
      <c r="AG7865" s="69"/>
    </row>
    <row r="7866" spans="1:33">
      <c r="A7866" s="58"/>
      <c r="C7866" s="59"/>
      <c r="E7866" s="60"/>
      <c r="F7866" s="60"/>
      <c r="G7866" s="60"/>
      <c r="H7866" s="38"/>
      <c r="U7866" s="61"/>
      <c r="V7866" s="61"/>
      <c r="AF7866" s="64"/>
      <c r="AG7866" s="69"/>
    </row>
    <row r="7867" spans="1:33">
      <c r="A7867" s="58"/>
      <c r="C7867" s="59"/>
      <c r="E7867" s="60"/>
      <c r="F7867" s="60"/>
      <c r="G7867" s="60"/>
      <c r="H7867" s="38"/>
      <c r="U7867" s="61"/>
      <c r="V7867" s="61"/>
      <c r="AF7867" s="64"/>
      <c r="AG7867" s="69"/>
    </row>
    <row r="7868" spans="1:33">
      <c r="A7868" s="58"/>
      <c r="C7868" s="59"/>
      <c r="E7868" s="60"/>
      <c r="F7868" s="60"/>
      <c r="G7868" s="60"/>
      <c r="H7868" s="38"/>
      <c r="U7868" s="61"/>
      <c r="V7868" s="61"/>
      <c r="AF7868" s="64"/>
      <c r="AG7868" s="69"/>
    </row>
    <row r="7869" spans="1:33">
      <c r="A7869" s="58"/>
      <c r="C7869" s="59"/>
      <c r="E7869" s="60"/>
      <c r="F7869" s="60"/>
      <c r="G7869" s="60"/>
      <c r="H7869" s="38"/>
      <c r="U7869" s="61"/>
      <c r="V7869" s="61"/>
      <c r="AF7869" s="64"/>
      <c r="AG7869" s="69"/>
    </row>
    <row r="7870" spans="1:33">
      <c r="A7870" s="58"/>
      <c r="C7870" s="59"/>
      <c r="E7870" s="60"/>
      <c r="F7870" s="60"/>
      <c r="G7870" s="60"/>
      <c r="H7870" s="38"/>
      <c r="U7870" s="61"/>
      <c r="V7870" s="61"/>
      <c r="AF7870" s="64"/>
      <c r="AG7870" s="69"/>
    </row>
    <row r="7871" spans="1:33">
      <c r="A7871" s="58"/>
      <c r="C7871" s="59"/>
      <c r="E7871" s="60"/>
      <c r="F7871" s="60"/>
      <c r="G7871" s="60"/>
      <c r="H7871" s="38"/>
      <c r="U7871" s="61"/>
      <c r="V7871" s="61"/>
      <c r="AF7871" s="64"/>
      <c r="AG7871" s="69"/>
    </row>
    <row r="7872" spans="1:33">
      <c r="A7872" s="58"/>
      <c r="C7872" s="59"/>
      <c r="E7872" s="60"/>
      <c r="F7872" s="60"/>
      <c r="G7872" s="60"/>
      <c r="H7872" s="38"/>
      <c r="U7872" s="61"/>
      <c r="V7872" s="61"/>
      <c r="AF7872" s="64"/>
      <c r="AG7872" s="69"/>
    </row>
    <row r="7873" spans="1:33">
      <c r="A7873" s="58"/>
      <c r="C7873" s="59"/>
      <c r="E7873" s="60"/>
      <c r="F7873" s="60"/>
      <c r="G7873" s="60"/>
      <c r="H7873" s="38"/>
      <c r="U7873" s="61"/>
      <c r="V7873" s="61"/>
      <c r="AF7873" s="64"/>
      <c r="AG7873" s="69"/>
    </row>
    <row r="7874" spans="1:33">
      <c r="A7874" s="58"/>
      <c r="C7874" s="59"/>
      <c r="E7874" s="60"/>
      <c r="F7874" s="60"/>
      <c r="G7874" s="60"/>
      <c r="H7874" s="38"/>
      <c r="U7874" s="61"/>
      <c r="V7874" s="61"/>
      <c r="AF7874" s="64"/>
      <c r="AG7874" s="69"/>
    </row>
    <row r="7875" spans="1:33">
      <c r="A7875" s="58"/>
      <c r="C7875" s="59"/>
      <c r="E7875" s="60"/>
      <c r="F7875" s="60"/>
      <c r="G7875" s="60"/>
      <c r="H7875" s="38"/>
      <c r="U7875" s="61"/>
      <c r="V7875" s="61"/>
      <c r="AF7875" s="64"/>
      <c r="AG7875" s="69"/>
    </row>
    <row r="7876" spans="1:33">
      <c r="A7876" s="58"/>
      <c r="C7876" s="59"/>
      <c r="E7876" s="60"/>
      <c r="F7876" s="60"/>
      <c r="G7876" s="60"/>
      <c r="H7876" s="38"/>
      <c r="U7876" s="61"/>
      <c r="V7876" s="61"/>
      <c r="AF7876" s="64"/>
      <c r="AG7876" s="69"/>
    </row>
    <row r="7877" spans="1:33">
      <c r="A7877" s="58"/>
      <c r="C7877" s="59"/>
      <c r="E7877" s="60"/>
      <c r="F7877" s="60"/>
      <c r="G7877" s="60"/>
      <c r="H7877" s="38"/>
      <c r="U7877" s="61"/>
      <c r="V7877" s="61"/>
      <c r="AF7877" s="64"/>
      <c r="AG7877" s="69"/>
    </row>
    <row r="7878" spans="1:33">
      <c r="A7878" s="58"/>
      <c r="C7878" s="59"/>
      <c r="E7878" s="60"/>
      <c r="F7878" s="60"/>
      <c r="G7878" s="60"/>
      <c r="H7878" s="38"/>
      <c r="U7878" s="61"/>
      <c r="V7878" s="61"/>
      <c r="AF7878" s="64"/>
      <c r="AG7878" s="69"/>
    </row>
    <row r="7879" spans="1:33">
      <c r="A7879" s="58"/>
      <c r="C7879" s="59"/>
      <c r="E7879" s="60"/>
      <c r="F7879" s="60"/>
      <c r="G7879" s="60"/>
      <c r="H7879" s="38"/>
      <c r="U7879" s="61"/>
      <c r="V7879" s="61"/>
      <c r="AF7879" s="64"/>
      <c r="AG7879" s="69"/>
    </row>
    <row r="7880" spans="1:33">
      <c r="A7880" s="58"/>
      <c r="C7880" s="59"/>
      <c r="E7880" s="60"/>
      <c r="F7880" s="60"/>
      <c r="G7880" s="60"/>
      <c r="H7880" s="38"/>
      <c r="U7880" s="61"/>
      <c r="V7880" s="61"/>
      <c r="AF7880" s="64"/>
      <c r="AG7880" s="69"/>
    </row>
    <row r="7881" spans="1:33">
      <c r="A7881" s="58"/>
      <c r="C7881" s="59"/>
      <c r="E7881" s="60"/>
      <c r="F7881" s="60"/>
      <c r="G7881" s="60"/>
      <c r="H7881" s="38"/>
      <c r="U7881" s="61"/>
      <c r="V7881" s="61"/>
      <c r="AF7881" s="64"/>
      <c r="AG7881" s="69"/>
    </row>
    <row r="7882" spans="1:33">
      <c r="A7882" s="58"/>
      <c r="C7882" s="59"/>
      <c r="E7882" s="60"/>
      <c r="F7882" s="60"/>
      <c r="G7882" s="60"/>
      <c r="H7882" s="38"/>
      <c r="U7882" s="61"/>
      <c r="V7882" s="61"/>
      <c r="AF7882" s="64"/>
      <c r="AG7882" s="69"/>
    </row>
    <row r="7883" spans="1:33">
      <c r="A7883" s="58"/>
      <c r="C7883" s="59"/>
      <c r="E7883" s="60"/>
      <c r="F7883" s="60"/>
      <c r="G7883" s="60"/>
      <c r="H7883" s="38"/>
      <c r="U7883" s="61"/>
      <c r="V7883" s="61"/>
      <c r="AF7883" s="64"/>
      <c r="AG7883" s="69"/>
    </row>
    <row r="7884" spans="1:33">
      <c r="A7884" s="58"/>
      <c r="C7884" s="59"/>
      <c r="E7884" s="60"/>
      <c r="F7884" s="60"/>
      <c r="G7884" s="60"/>
      <c r="H7884" s="38"/>
      <c r="U7884" s="61"/>
      <c r="V7884" s="61"/>
      <c r="AF7884" s="64"/>
      <c r="AG7884" s="69"/>
    </row>
    <row r="7885" spans="1:33">
      <c r="A7885" s="58"/>
      <c r="C7885" s="59"/>
      <c r="E7885" s="60"/>
      <c r="F7885" s="60"/>
      <c r="G7885" s="60"/>
      <c r="H7885" s="38"/>
      <c r="U7885" s="61"/>
      <c r="V7885" s="61"/>
      <c r="AF7885" s="64"/>
      <c r="AG7885" s="69"/>
    </row>
    <row r="7886" spans="1:33">
      <c r="A7886" s="58"/>
      <c r="C7886" s="59"/>
      <c r="E7886" s="60"/>
      <c r="F7886" s="60"/>
      <c r="G7886" s="60"/>
      <c r="H7886" s="38"/>
      <c r="U7886" s="61"/>
      <c r="V7886" s="61"/>
      <c r="AF7886" s="64"/>
    </row>
    <row r="7887" spans="1:33">
      <c r="A7887" s="58"/>
      <c r="C7887" s="59"/>
      <c r="E7887" s="60"/>
      <c r="F7887" s="60"/>
      <c r="G7887" s="60"/>
      <c r="H7887" s="38"/>
      <c r="U7887" s="61"/>
      <c r="V7887" s="61"/>
      <c r="AF7887" s="64"/>
    </row>
    <row r="7888" spans="1:33">
      <c r="A7888" s="58"/>
      <c r="C7888" s="59"/>
      <c r="E7888" s="60"/>
      <c r="F7888" s="60"/>
      <c r="G7888" s="60"/>
      <c r="H7888" s="38"/>
      <c r="N7888" s="37"/>
      <c r="S7888" s="37"/>
      <c r="U7888" s="61"/>
      <c r="V7888" s="61"/>
      <c r="AF7888" s="64"/>
    </row>
    <row r="7889" spans="1:33">
      <c r="A7889" s="58"/>
      <c r="C7889" s="59"/>
      <c r="E7889" s="60"/>
      <c r="F7889" s="60"/>
      <c r="G7889" s="60"/>
      <c r="H7889" s="38"/>
      <c r="N7889" s="37"/>
      <c r="S7889" s="37"/>
      <c r="U7889" s="61"/>
      <c r="V7889" s="61"/>
      <c r="AF7889" s="64"/>
    </row>
    <row r="7890" spans="1:33">
      <c r="A7890" s="58"/>
      <c r="C7890" s="59"/>
      <c r="E7890" s="60"/>
      <c r="F7890" s="60"/>
      <c r="G7890" s="60"/>
      <c r="H7890" s="38"/>
      <c r="N7890" s="37"/>
      <c r="S7890" s="37"/>
      <c r="U7890" s="61"/>
      <c r="V7890" s="61"/>
      <c r="AF7890" s="64"/>
    </row>
    <row r="7891" spans="1:33">
      <c r="A7891" s="58"/>
      <c r="C7891" s="59"/>
      <c r="E7891" s="60"/>
      <c r="F7891" s="60"/>
      <c r="G7891" s="60"/>
      <c r="H7891" s="38"/>
      <c r="N7891" s="37"/>
      <c r="S7891" s="37"/>
      <c r="U7891" s="61"/>
      <c r="V7891" s="61"/>
      <c r="AF7891" s="64"/>
    </row>
    <row r="7892" spans="1:33">
      <c r="A7892" s="58"/>
      <c r="C7892" s="59"/>
      <c r="E7892" s="60"/>
      <c r="F7892" s="60"/>
      <c r="G7892" s="60"/>
      <c r="H7892" s="38"/>
      <c r="N7892" s="37"/>
      <c r="S7892" s="37"/>
      <c r="U7892" s="61"/>
      <c r="V7892" s="61"/>
      <c r="AF7892" s="64"/>
    </row>
    <row r="7893" spans="1:33">
      <c r="A7893" s="58"/>
      <c r="C7893" s="59"/>
      <c r="E7893" s="60"/>
      <c r="F7893" s="60"/>
      <c r="G7893" s="60"/>
      <c r="H7893" s="38"/>
      <c r="N7893" s="37"/>
      <c r="S7893" s="37"/>
      <c r="U7893" s="61"/>
      <c r="V7893" s="61"/>
      <c r="AF7893" s="64"/>
    </row>
    <row r="7894" spans="1:33">
      <c r="A7894" s="58"/>
      <c r="C7894" s="59"/>
      <c r="E7894" s="60"/>
      <c r="F7894" s="60"/>
      <c r="G7894" s="60"/>
      <c r="H7894" s="38"/>
      <c r="N7894" s="37"/>
      <c r="S7894" s="37"/>
      <c r="U7894" s="61"/>
      <c r="V7894" s="61"/>
      <c r="AF7894" s="64"/>
    </row>
    <row r="7895" spans="1:33">
      <c r="A7895" s="58"/>
      <c r="C7895" s="59"/>
      <c r="E7895" s="60"/>
      <c r="F7895" s="60"/>
      <c r="G7895" s="60"/>
      <c r="H7895" s="38"/>
      <c r="N7895" s="37"/>
      <c r="S7895" s="37"/>
      <c r="U7895" s="61"/>
      <c r="V7895" s="61"/>
      <c r="AD7895" s="64"/>
      <c r="AE7895" s="64"/>
      <c r="AF7895" s="64"/>
    </row>
    <row r="7896" spans="1:33">
      <c r="A7896" s="58"/>
      <c r="C7896" s="59"/>
      <c r="E7896" s="60"/>
      <c r="F7896" s="60"/>
      <c r="G7896" s="60"/>
      <c r="H7896" s="38"/>
      <c r="N7896" s="37"/>
      <c r="S7896" s="37"/>
      <c r="U7896" s="61"/>
      <c r="V7896" s="61"/>
      <c r="AF7896" s="64"/>
      <c r="AG7896" s="64"/>
    </row>
    <row r="7897" spans="1:33">
      <c r="A7897" s="58"/>
      <c r="C7897" s="59"/>
      <c r="E7897" s="60"/>
      <c r="F7897" s="60"/>
      <c r="G7897" s="60"/>
      <c r="H7897" s="38"/>
      <c r="N7897" s="37"/>
      <c r="S7897" s="37"/>
      <c r="U7897" s="61"/>
      <c r="V7897" s="61"/>
      <c r="AF7897" s="64"/>
      <c r="AG7897" s="64"/>
    </row>
    <row r="7898" spans="1:33">
      <c r="A7898" s="58"/>
      <c r="C7898" s="59"/>
      <c r="E7898" s="60"/>
      <c r="F7898" s="60"/>
      <c r="G7898" s="60"/>
      <c r="H7898" s="38"/>
      <c r="N7898" s="37"/>
      <c r="S7898" s="37"/>
      <c r="U7898" s="61"/>
      <c r="V7898" s="61"/>
      <c r="AF7898" s="64"/>
      <c r="AG7898" s="64"/>
    </row>
    <row r="7899" spans="1:33">
      <c r="A7899" s="58"/>
      <c r="C7899" s="59"/>
      <c r="E7899" s="60"/>
      <c r="F7899" s="60"/>
      <c r="G7899" s="60"/>
      <c r="H7899" s="38"/>
      <c r="N7899" s="37"/>
      <c r="S7899" s="37"/>
      <c r="U7899" s="61"/>
      <c r="V7899" s="61"/>
      <c r="AF7899" s="64"/>
      <c r="AG7899" s="64"/>
    </row>
    <row r="7900" spans="1:33">
      <c r="A7900" s="37"/>
      <c r="C7900" s="59"/>
      <c r="E7900" s="60"/>
      <c r="F7900" s="60"/>
      <c r="G7900" s="60"/>
      <c r="H7900" s="38"/>
      <c r="N7900" s="37"/>
      <c r="U7900" s="61"/>
      <c r="V7900" s="61"/>
      <c r="AF7900" s="64"/>
      <c r="AG7900" s="64"/>
    </row>
    <row r="7901" spans="1:33">
      <c r="A7901" s="37"/>
      <c r="C7901" s="59"/>
      <c r="E7901" s="60"/>
      <c r="F7901" s="60"/>
      <c r="G7901" s="60"/>
      <c r="H7901" s="38"/>
      <c r="N7901" s="37"/>
      <c r="U7901" s="61"/>
      <c r="V7901" s="61"/>
      <c r="AD7901" s="64"/>
      <c r="AE7901" s="64"/>
      <c r="AF7901" s="64"/>
    </row>
    <row r="7902" spans="1:33">
      <c r="A7902" s="37"/>
      <c r="C7902" s="59"/>
      <c r="E7902" s="60"/>
      <c r="F7902" s="60"/>
      <c r="G7902" s="60"/>
      <c r="H7902" s="38"/>
      <c r="N7902" s="37"/>
      <c r="U7902" s="61"/>
      <c r="V7902" s="61"/>
      <c r="AF7902" s="64"/>
      <c r="AG7902" s="69"/>
    </row>
    <row r="7903" spans="1:33">
      <c r="A7903" s="37"/>
      <c r="C7903" s="59"/>
      <c r="E7903" s="60"/>
      <c r="F7903" s="60"/>
      <c r="G7903" s="60"/>
      <c r="H7903" s="38"/>
      <c r="N7903" s="37"/>
      <c r="U7903" s="61"/>
      <c r="V7903" s="61"/>
      <c r="AF7903" s="64"/>
      <c r="AG7903" s="69"/>
    </row>
    <row r="7904" spans="1:33">
      <c r="A7904" s="37"/>
      <c r="C7904" s="59"/>
      <c r="E7904" s="60"/>
      <c r="F7904" s="60"/>
      <c r="G7904" s="60"/>
      <c r="H7904" s="38"/>
      <c r="N7904" s="37"/>
      <c r="U7904" s="61"/>
      <c r="V7904" s="61"/>
      <c r="AF7904" s="64"/>
    </row>
    <row r="7905" spans="1:32">
      <c r="A7905" s="37"/>
      <c r="C7905" s="59"/>
      <c r="E7905" s="60"/>
      <c r="F7905" s="60"/>
      <c r="G7905" s="60"/>
      <c r="H7905" s="38"/>
      <c r="N7905" s="37"/>
      <c r="U7905" s="61"/>
      <c r="V7905" s="61"/>
      <c r="AF7905" s="64"/>
    </row>
    <row r="7906" spans="1:32">
      <c r="A7906" s="37"/>
      <c r="C7906" s="59"/>
      <c r="E7906" s="60"/>
      <c r="F7906" s="60"/>
      <c r="G7906" s="60"/>
      <c r="H7906" s="38"/>
      <c r="S7906" s="37"/>
      <c r="U7906" s="61"/>
      <c r="V7906" s="61"/>
      <c r="AF7906" s="64"/>
    </row>
    <row r="7907" spans="1:32">
      <c r="A7907" s="37"/>
      <c r="C7907" s="59"/>
      <c r="E7907" s="60"/>
      <c r="F7907" s="60"/>
      <c r="G7907" s="60"/>
      <c r="H7907" s="38"/>
      <c r="S7907" s="37"/>
      <c r="U7907" s="61"/>
      <c r="V7907" s="61"/>
      <c r="AF7907" s="64"/>
    </row>
    <row r="7908" spans="1:32">
      <c r="A7908" s="37"/>
      <c r="C7908" s="59"/>
      <c r="E7908" s="60"/>
      <c r="F7908" s="60"/>
      <c r="G7908" s="60"/>
      <c r="H7908" s="38"/>
      <c r="S7908" s="37"/>
      <c r="U7908" s="61"/>
      <c r="V7908" s="61"/>
      <c r="AF7908" s="64"/>
    </row>
    <row r="7909" spans="1:32">
      <c r="A7909" s="37"/>
      <c r="C7909" s="59"/>
      <c r="E7909" s="60"/>
      <c r="F7909" s="60"/>
      <c r="G7909" s="60"/>
      <c r="H7909" s="38"/>
      <c r="S7909" s="37"/>
      <c r="U7909" s="61"/>
      <c r="V7909" s="61"/>
      <c r="AF7909" s="64"/>
    </row>
    <row r="7910" spans="1:32">
      <c r="A7910" s="37"/>
      <c r="C7910" s="59"/>
      <c r="E7910" s="60"/>
      <c r="F7910" s="60"/>
      <c r="G7910" s="60"/>
      <c r="H7910" s="38"/>
      <c r="S7910" s="37"/>
      <c r="U7910" s="61"/>
      <c r="V7910" s="61"/>
      <c r="AF7910" s="64"/>
    </row>
    <row r="7911" spans="1:32">
      <c r="A7911" s="37"/>
      <c r="C7911" s="59"/>
      <c r="E7911" s="60"/>
      <c r="F7911" s="60"/>
      <c r="G7911" s="60"/>
      <c r="H7911" s="38"/>
      <c r="S7911" s="37"/>
      <c r="U7911" s="61"/>
      <c r="V7911" s="61"/>
      <c r="AF7911" s="64"/>
    </row>
    <row r="7912" spans="1:32">
      <c r="A7912" s="37"/>
      <c r="C7912" s="59"/>
      <c r="E7912" s="60"/>
      <c r="F7912" s="60"/>
      <c r="G7912" s="60"/>
      <c r="H7912" s="38"/>
      <c r="S7912" s="37"/>
      <c r="U7912" s="61"/>
      <c r="V7912" s="61"/>
      <c r="AF7912" s="64"/>
    </row>
    <row r="7913" spans="1:32">
      <c r="A7913" s="37"/>
      <c r="C7913" s="59"/>
      <c r="E7913" s="60"/>
      <c r="F7913" s="60"/>
      <c r="G7913" s="60"/>
      <c r="H7913" s="38"/>
      <c r="S7913" s="37"/>
      <c r="U7913" s="61"/>
      <c r="V7913" s="61"/>
      <c r="AF7913" s="64"/>
    </row>
    <row r="7914" spans="1:32">
      <c r="A7914" s="37"/>
      <c r="C7914" s="59"/>
      <c r="E7914" s="60"/>
      <c r="F7914" s="60"/>
      <c r="G7914" s="60"/>
      <c r="H7914" s="38"/>
      <c r="S7914" s="37"/>
      <c r="U7914" s="61"/>
      <c r="V7914" s="61"/>
      <c r="AF7914" s="64"/>
    </row>
    <row r="7915" spans="1:32">
      <c r="A7915" s="37"/>
      <c r="C7915" s="59"/>
      <c r="E7915" s="60"/>
      <c r="F7915" s="60"/>
      <c r="G7915" s="60"/>
      <c r="H7915" s="38"/>
      <c r="S7915" s="37"/>
      <c r="U7915" s="61"/>
      <c r="V7915" s="61"/>
      <c r="AF7915" s="64"/>
    </row>
    <row r="7916" spans="1:32">
      <c r="A7916" s="37"/>
      <c r="C7916" s="59"/>
      <c r="E7916" s="60"/>
      <c r="F7916" s="60"/>
      <c r="G7916" s="60"/>
      <c r="H7916" s="38"/>
      <c r="S7916" s="37"/>
      <c r="U7916" s="61"/>
      <c r="V7916" s="61"/>
      <c r="AF7916" s="64"/>
    </row>
    <row r="7917" spans="1:32">
      <c r="A7917" s="37"/>
      <c r="C7917" s="59"/>
      <c r="E7917" s="60"/>
      <c r="F7917" s="60"/>
      <c r="G7917" s="60"/>
      <c r="H7917" s="38"/>
      <c r="S7917" s="37"/>
      <c r="U7917" s="61"/>
      <c r="V7917" s="61"/>
      <c r="AD7917" s="64"/>
      <c r="AE7917" s="64"/>
      <c r="AF7917" s="64"/>
    </row>
    <row r="7918" spans="1:32">
      <c r="A7918" s="37"/>
      <c r="C7918" s="59"/>
      <c r="E7918" s="60"/>
      <c r="F7918" s="60"/>
      <c r="G7918" s="60"/>
      <c r="H7918" s="38"/>
      <c r="S7918" s="37"/>
      <c r="U7918" s="61"/>
      <c r="V7918" s="61"/>
      <c r="AD7918" s="64"/>
      <c r="AE7918" s="64"/>
      <c r="AF7918" s="64"/>
    </row>
    <row r="7919" spans="1:32">
      <c r="A7919" s="37"/>
      <c r="C7919" s="59"/>
      <c r="E7919" s="60"/>
      <c r="F7919" s="60"/>
      <c r="G7919" s="60"/>
      <c r="H7919" s="38"/>
      <c r="S7919" s="37"/>
      <c r="U7919" s="61"/>
      <c r="V7919" s="61"/>
      <c r="AF7919" s="64"/>
    </row>
    <row r="7920" spans="1:32">
      <c r="A7920" s="37"/>
      <c r="C7920" s="59"/>
      <c r="E7920" s="60"/>
      <c r="F7920" s="60"/>
      <c r="G7920" s="60"/>
      <c r="H7920" s="38"/>
      <c r="S7920" s="37"/>
      <c r="U7920" s="61"/>
      <c r="V7920" s="61"/>
      <c r="AF7920" s="64"/>
    </row>
    <row r="7921" spans="1:32">
      <c r="A7921" s="37"/>
      <c r="C7921" s="59"/>
      <c r="E7921" s="60"/>
      <c r="F7921" s="60"/>
      <c r="G7921" s="60"/>
      <c r="H7921" s="38"/>
      <c r="S7921" s="37"/>
      <c r="U7921" s="61"/>
      <c r="V7921" s="61"/>
      <c r="AF7921" s="64"/>
    </row>
    <row r="7922" spans="1:32">
      <c r="A7922" s="37"/>
      <c r="C7922" s="59"/>
      <c r="E7922" s="60"/>
      <c r="F7922" s="60"/>
      <c r="G7922" s="60"/>
      <c r="H7922" s="38"/>
      <c r="S7922" s="37"/>
      <c r="U7922" s="61"/>
      <c r="V7922" s="61"/>
      <c r="AF7922" s="64"/>
    </row>
    <row r="7923" spans="1:32">
      <c r="A7923" s="37"/>
      <c r="C7923" s="59"/>
      <c r="E7923" s="60"/>
      <c r="F7923" s="60"/>
      <c r="G7923" s="60"/>
      <c r="H7923" s="38"/>
      <c r="S7923" s="37"/>
      <c r="U7923" s="61"/>
      <c r="V7923" s="61"/>
      <c r="AD7923" s="64"/>
      <c r="AE7923" s="64"/>
      <c r="AF7923" s="64"/>
    </row>
    <row r="7924" spans="1:32">
      <c r="A7924" s="37"/>
      <c r="C7924" s="59"/>
      <c r="E7924" s="60"/>
      <c r="F7924" s="60"/>
      <c r="G7924" s="60"/>
      <c r="H7924" s="38"/>
      <c r="S7924" s="37"/>
      <c r="U7924" s="61"/>
      <c r="V7924" s="61"/>
      <c r="AF7924" s="64"/>
    </row>
    <row r="7925" spans="1:32">
      <c r="A7925" s="37"/>
      <c r="C7925" s="59"/>
      <c r="E7925" s="60"/>
      <c r="F7925" s="60"/>
      <c r="G7925" s="60"/>
      <c r="H7925" s="38"/>
      <c r="S7925" s="37"/>
      <c r="U7925" s="61"/>
      <c r="V7925" s="61"/>
      <c r="AF7925" s="64"/>
    </row>
    <row r="7926" spans="1:32">
      <c r="A7926" s="37"/>
      <c r="C7926" s="59"/>
      <c r="E7926" s="60"/>
      <c r="F7926" s="60"/>
      <c r="G7926" s="60"/>
      <c r="H7926" s="38"/>
      <c r="S7926" s="37"/>
      <c r="U7926" s="61"/>
      <c r="V7926" s="61"/>
      <c r="AF7926" s="64"/>
    </row>
    <row r="7927" spans="1:32">
      <c r="A7927" s="37"/>
      <c r="C7927" s="59"/>
      <c r="E7927" s="60"/>
      <c r="F7927" s="60"/>
      <c r="G7927" s="60"/>
      <c r="H7927" s="38"/>
      <c r="S7927" s="37"/>
      <c r="U7927" s="61"/>
      <c r="V7927" s="61"/>
      <c r="AF7927" s="64"/>
    </row>
    <row r="7928" spans="1:32">
      <c r="A7928" s="37"/>
      <c r="C7928" s="59"/>
      <c r="E7928" s="60"/>
      <c r="F7928" s="60"/>
      <c r="G7928" s="60"/>
      <c r="H7928" s="38"/>
      <c r="S7928" s="37"/>
      <c r="U7928" s="61"/>
      <c r="V7928" s="61"/>
      <c r="AF7928" s="64"/>
    </row>
    <row r="7929" spans="1:32">
      <c r="A7929" s="37"/>
      <c r="C7929" s="59"/>
      <c r="E7929" s="60"/>
      <c r="F7929" s="60"/>
      <c r="G7929" s="60"/>
      <c r="H7929" s="38"/>
      <c r="S7929" s="37"/>
      <c r="U7929" s="61"/>
      <c r="V7929" s="61"/>
      <c r="AF7929" s="64"/>
    </row>
    <row r="7930" spans="1:32">
      <c r="A7930" s="37"/>
      <c r="C7930" s="59"/>
      <c r="E7930" s="60"/>
      <c r="F7930" s="60"/>
      <c r="G7930" s="60"/>
      <c r="H7930" s="38"/>
      <c r="S7930" s="37"/>
      <c r="U7930" s="61"/>
      <c r="V7930" s="61"/>
      <c r="AF7930" s="64"/>
    </row>
    <row r="7931" spans="1:32">
      <c r="A7931" s="37"/>
      <c r="C7931" s="59"/>
      <c r="E7931" s="60"/>
      <c r="F7931" s="60"/>
      <c r="G7931" s="60"/>
      <c r="H7931" s="38"/>
      <c r="S7931" s="37"/>
      <c r="U7931" s="61"/>
      <c r="V7931" s="61"/>
      <c r="AF7931" s="64"/>
    </row>
    <row r="7932" spans="1:32">
      <c r="A7932" s="37"/>
      <c r="C7932" s="59"/>
      <c r="E7932" s="60"/>
      <c r="F7932" s="60"/>
      <c r="G7932" s="60"/>
      <c r="H7932" s="38"/>
      <c r="S7932" s="37"/>
      <c r="U7932" s="61"/>
      <c r="V7932" s="61"/>
      <c r="AF7932" s="64"/>
    </row>
    <row r="7933" spans="1:32">
      <c r="A7933" s="37"/>
      <c r="C7933" s="59"/>
      <c r="E7933" s="60"/>
      <c r="F7933" s="60"/>
      <c r="G7933" s="60"/>
      <c r="H7933" s="38"/>
      <c r="S7933" s="37"/>
      <c r="U7933" s="61"/>
      <c r="V7933" s="61"/>
      <c r="AF7933" s="64"/>
    </row>
    <row r="7934" spans="1:32">
      <c r="A7934" s="37"/>
      <c r="C7934" s="59"/>
      <c r="E7934" s="60"/>
      <c r="F7934" s="60"/>
      <c r="G7934" s="60"/>
      <c r="H7934" s="38"/>
      <c r="S7934" s="37"/>
      <c r="U7934" s="61"/>
      <c r="V7934" s="61"/>
      <c r="AF7934" s="64"/>
    </row>
    <row r="7935" spans="1:32">
      <c r="A7935" s="37"/>
      <c r="C7935" s="59"/>
      <c r="E7935" s="60"/>
      <c r="F7935" s="60"/>
      <c r="G7935" s="60"/>
      <c r="H7935" s="38"/>
      <c r="S7935" s="37"/>
      <c r="U7935" s="61"/>
      <c r="V7935" s="61"/>
      <c r="AF7935" s="64"/>
    </row>
    <row r="7936" spans="1:32">
      <c r="A7936" s="37"/>
      <c r="C7936" s="59"/>
      <c r="E7936" s="60"/>
      <c r="F7936" s="60"/>
      <c r="G7936" s="60"/>
      <c r="H7936" s="38"/>
      <c r="S7936" s="37"/>
      <c r="U7936" s="61"/>
      <c r="V7936" s="61"/>
      <c r="AF7936" s="64"/>
    </row>
    <row r="7937" spans="1:32">
      <c r="A7937" s="37"/>
      <c r="C7937" s="59"/>
      <c r="E7937" s="60"/>
      <c r="F7937" s="60"/>
      <c r="G7937" s="60"/>
      <c r="H7937" s="38"/>
      <c r="S7937" s="37"/>
      <c r="U7937" s="61"/>
      <c r="V7937" s="61"/>
      <c r="AF7937" s="64"/>
    </row>
    <row r="7938" spans="1:32">
      <c r="A7938" s="37"/>
      <c r="C7938" s="59"/>
      <c r="E7938" s="60"/>
      <c r="F7938" s="60"/>
      <c r="G7938" s="60"/>
      <c r="H7938" s="38"/>
      <c r="S7938" s="37"/>
      <c r="U7938" s="61"/>
      <c r="V7938" s="61"/>
      <c r="AF7938" s="64"/>
    </row>
    <row r="7939" spans="1:32">
      <c r="A7939" s="37"/>
      <c r="C7939" s="59"/>
      <c r="E7939" s="60"/>
      <c r="F7939" s="60"/>
      <c r="G7939" s="60"/>
      <c r="H7939" s="38"/>
      <c r="S7939" s="37"/>
      <c r="U7939" s="61"/>
      <c r="V7939" s="61"/>
      <c r="AF7939" s="64"/>
    </row>
    <row r="7940" spans="1:32">
      <c r="A7940" s="37"/>
      <c r="C7940" s="59"/>
      <c r="E7940" s="60"/>
      <c r="F7940" s="60"/>
      <c r="G7940" s="60"/>
      <c r="H7940" s="38"/>
      <c r="S7940" s="37"/>
      <c r="U7940" s="61"/>
      <c r="V7940" s="61"/>
      <c r="AF7940" s="64"/>
    </row>
    <row r="7941" spans="1:32">
      <c r="A7941" s="37"/>
      <c r="C7941" s="59"/>
      <c r="E7941" s="60"/>
      <c r="F7941" s="60"/>
      <c r="G7941" s="60"/>
      <c r="H7941" s="38"/>
      <c r="S7941" s="37"/>
      <c r="U7941" s="61"/>
      <c r="V7941" s="61"/>
      <c r="AF7941" s="64"/>
    </row>
    <row r="7942" spans="1:32">
      <c r="A7942" s="37"/>
      <c r="C7942" s="59"/>
      <c r="E7942" s="60"/>
      <c r="F7942" s="60"/>
      <c r="G7942" s="60"/>
      <c r="H7942" s="38"/>
      <c r="S7942" s="37"/>
      <c r="U7942" s="61"/>
      <c r="V7942" s="61"/>
      <c r="AF7942" s="64"/>
    </row>
    <row r="7943" spans="1:32">
      <c r="A7943" s="37"/>
      <c r="C7943" s="59"/>
      <c r="E7943" s="60"/>
      <c r="F7943" s="60"/>
      <c r="G7943" s="60"/>
      <c r="H7943" s="38"/>
      <c r="S7943" s="37"/>
      <c r="U7943" s="61"/>
      <c r="V7943" s="61"/>
      <c r="AF7943" s="64"/>
    </row>
    <row r="7944" spans="1:32">
      <c r="A7944" s="37"/>
      <c r="C7944" s="59"/>
      <c r="E7944" s="60"/>
      <c r="F7944" s="60"/>
      <c r="G7944" s="60"/>
      <c r="H7944" s="38"/>
      <c r="S7944" s="37"/>
      <c r="U7944" s="61"/>
      <c r="V7944" s="61"/>
      <c r="AF7944" s="64"/>
    </row>
    <row r="7945" spans="1:32">
      <c r="A7945" s="37"/>
      <c r="C7945" s="59"/>
      <c r="E7945" s="60"/>
      <c r="F7945" s="60"/>
      <c r="G7945" s="60"/>
      <c r="H7945" s="38"/>
      <c r="S7945" s="37"/>
      <c r="U7945" s="61"/>
      <c r="V7945" s="61"/>
      <c r="AF7945" s="64"/>
    </row>
    <row r="7946" spans="1:32">
      <c r="A7946" s="37"/>
      <c r="C7946" s="59"/>
      <c r="E7946" s="60"/>
      <c r="F7946" s="60"/>
      <c r="G7946" s="60"/>
      <c r="H7946" s="38"/>
      <c r="S7946" s="37"/>
      <c r="U7946" s="61"/>
      <c r="V7946" s="61"/>
      <c r="AF7946" s="64"/>
    </row>
    <row r="7947" spans="1:32">
      <c r="A7947" s="37"/>
      <c r="C7947" s="59"/>
      <c r="E7947" s="60"/>
      <c r="F7947" s="60"/>
      <c r="G7947" s="60"/>
      <c r="H7947" s="38"/>
      <c r="S7947" s="37"/>
      <c r="U7947" s="61"/>
      <c r="V7947" s="61"/>
      <c r="AF7947" s="64"/>
    </row>
    <row r="7948" spans="1:32">
      <c r="A7948" s="37"/>
      <c r="C7948" s="59"/>
      <c r="E7948" s="60"/>
      <c r="F7948" s="60"/>
      <c r="G7948" s="60"/>
      <c r="H7948" s="38"/>
      <c r="S7948" s="37"/>
      <c r="U7948" s="61"/>
      <c r="V7948" s="61"/>
      <c r="AF7948" s="64"/>
    </row>
    <row r="7949" spans="1:32">
      <c r="A7949" s="37"/>
      <c r="C7949" s="59"/>
      <c r="E7949" s="60"/>
      <c r="F7949" s="60"/>
      <c r="G7949" s="60"/>
      <c r="H7949" s="38"/>
      <c r="S7949" s="37"/>
      <c r="U7949" s="61"/>
      <c r="V7949" s="61"/>
      <c r="AF7949" s="64"/>
    </row>
    <row r="7950" spans="1:32">
      <c r="A7950" s="37"/>
      <c r="C7950" s="59"/>
      <c r="E7950" s="60"/>
      <c r="F7950" s="60"/>
      <c r="G7950" s="60"/>
      <c r="H7950" s="38"/>
      <c r="S7950" s="37"/>
      <c r="U7950" s="61"/>
      <c r="V7950" s="61"/>
      <c r="AF7950" s="64"/>
    </row>
    <row r="7951" spans="1:32">
      <c r="A7951" s="37"/>
      <c r="C7951" s="59"/>
      <c r="E7951" s="60"/>
      <c r="F7951" s="60"/>
      <c r="G7951" s="60"/>
      <c r="H7951" s="38"/>
      <c r="S7951" s="37"/>
      <c r="U7951" s="61"/>
      <c r="V7951" s="61"/>
      <c r="AF7951" s="64"/>
    </row>
    <row r="7952" spans="1:32">
      <c r="A7952" s="37"/>
      <c r="C7952" s="59"/>
      <c r="E7952" s="60"/>
      <c r="F7952" s="60"/>
      <c r="G7952" s="60"/>
      <c r="H7952" s="38"/>
      <c r="S7952" s="37"/>
      <c r="U7952" s="61"/>
      <c r="V7952" s="61"/>
      <c r="AF7952" s="64"/>
    </row>
    <row r="7953" spans="1:33">
      <c r="A7953" s="37"/>
      <c r="C7953" s="59"/>
      <c r="E7953" s="60"/>
      <c r="F7953" s="60"/>
      <c r="G7953" s="60"/>
      <c r="H7953" s="38"/>
      <c r="S7953" s="37"/>
      <c r="U7953" s="61"/>
      <c r="V7953" s="61"/>
      <c r="AF7953" s="64"/>
    </row>
    <row r="7954" spans="1:33">
      <c r="A7954" s="37"/>
      <c r="C7954" s="59"/>
      <c r="E7954" s="60"/>
      <c r="F7954" s="60"/>
      <c r="G7954" s="60"/>
      <c r="H7954" s="38"/>
      <c r="S7954" s="37"/>
      <c r="U7954" s="61"/>
      <c r="V7954" s="61"/>
      <c r="AF7954" s="64"/>
    </row>
    <row r="7955" spans="1:33">
      <c r="A7955" s="37"/>
      <c r="C7955" s="59"/>
      <c r="E7955" s="60"/>
      <c r="F7955" s="60"/>
      <c r="G7955" s="60"/>
      <c r="H7955" s="38"/>
      <c r="S7955" s="37"/>
      <c r="U7955" s="61"/>
      <c r="V7955" s="61"/>
      <c r="AF7955" s="64"/>
      <c r="AG7955" s="64"/>
    </row>
    <row r="7956" spans="1:33">
      <c r="A7956" s="37"/>
      <c r="C7956" s="59"/>
      <c r="E7956" s="60"/>
      <c r="F7956" s="60"/>
      <c r="G7956" s="60"/>
      <c r="H7956" s="38"/>
      <c r="S7956" s="37"/>
      <c r="U7956" s="61"/>
      <c r="V7956" s="61"/>
      <c r="AF7956" s="64"/>
      <c r="AG7956" s="64"/>
    </row>
    <row r="7957" spans="1:33">
      <c r="A7957" s="37"/>
      <c r="C7957" s="59"/>
      <c r="E7957" s="60"/>
      <c r="F7957" s="60"/>
      <c r="G7957" s="60"/>
      <c r="H7957" s="38"/>
      <c r="S7957" s="37"/>
      <c r="U7957" s="61"/>
      <c r="V7957" s="61"/>
      <c r="AF7957" s="64"/>
      <c r="AG7957" s="64"/>
    </row>
    <row r="7958" spans="1:33">
      <c r="A7958" s="37"/>
      <c r="C7958" s="59"/>
      <c r="E7958" s="60"/>
      <c r="F7958" s="60"/>
      <c r="G7958" s="60"/>
      <c r="H7958" s="38"/>
      <c r="S7958" s="37"/>
      <c r="U7958" s="61"/>
      <c r="V7958" s="61"/>
      <c r="AF7958" s="64"/>
      <c r="AG7958" s="64"/>
    </row>
    <row r="7959" spans="1:33">
      <c r="A7959" s="37"/>
      <c r="C7959" s="59"/>
      <c r="E7959" s="60"/>
      <c r="F7959" s="60"/>
      <c r="G7959" s="60"/>
      <c r="H7959" s="38"/>
      <c r="S7959" s="37"/>
      <c r="U7959" s="61"/>
      <c r="V7959" s="61"/>
      <c r="AF7959" s="64"/>
      <c r="AG7959" s="64"/>
    </row>
    <row r="7960" spans="1:33">
      <c r="A7960" s="37"/>
      <c r="C7960" s="59"/>
      <c r="E7960" s="60"/>
      <c r="F7960" s="60"/>
      <c r="G7960" s="60"/>
      <c r="H7960" s="38"/>
      <c r="S7960" s="37"/>
      <c r="U7960" s="61"/>
      <c r="V7960" s="61"/>
      <c r="AF7960" s="64"/>
      <c r="AG7960" s="64"/>
    </row>
    <row r="7961" spans="1:33">
      <c r="A7961" s="37"/>
      <c r="C7961" s="59"/>
      <c r="E7961" s="60"/>
      <c r="F7961" s="60"/>
      <c r="G7961" s="60"/>
      <c r="H7961" s="38"/>
      <c r="S7961" s="37"/>
      <c r="U7961" s="61"/>
      <c r="V7961" s="61"/>
      <c r="AF7961" s="64"/>
      <c r="AG7961" s="64"/>
    </row>
    <row r="7962" spans="1:33">
      <c r="A7962" s="37"/>
      <c r="C7962" s="59"/>
      <c r="E7962" s="60"/>
      <c r="F7962" s="60"/>
      <c r="G7962" s="60"/>
      <c r="H7962" s="38"/>
      <c r="S7962" s="37"/>
      <c r="U7962" s="61"/>
      <c r="V7962" s="61"/>
      <c r="AF7962" s="64"/>
      <c r="AG7962" s="64"/>
    </row>
    <row r="7963" spans="1:33">
      <c r="A7963" s="37"/>
      <c r="C7963" s="59"/>
      <c r="E7963" s="60"/>
      <c r="F7963" s="60"/>
      <c r="G7963" s="60"/>
      <c r="H7963" s="38"/>
      <c r="S7963" s="37"/>
      <c r="U7963" s="61"/>
      <c r="V7963" s="61"/>
      <c r="AF7963" s="64"/>
      <c r="AG7963" s="64"/>
    </row>
    <row r="7964" spans="1:33">
      <c r="A7964" s="37"/>
      <c r="C7964" s="59"/>
      <c r="E7964" s="60"/>
      <c r="F7964" s="60"/>
      <c r="G7964" s="60"/>
      <c r="H7964" s="38"/>
      <c r="S7964" s="37"/>
      <c r="U7964" s="61"/>
      <c r="V7964" s="61"/>
      <c r="AF7964" s="64"/>
      <c r="AG7964" s="64"/>
    </row>
    <row r="7965" spans="1:33">
      <c r="A7965" s="37"/>
      <c r="C7965" s="59"/>
      <c r="E7965" s="60"/>
      <c r="F7965" s="60"/>
      <c r="G7965" s="60"/>
      <c r="H7965" s="38"/>
      <c r="S7965" s="37"/>
      <c r="U7965" s="61"/>
      <c r="V7965" s="61"/>
      <c r="AF7965" s="64"/>
      <c r="AG7965" s="64"/>
    </row>
    <row r="7966" spans="1:33">
      <c r="A7966" s="37"/>
      <c r="C7966" s="59"/>
      <c r="E7966" s="60"/>
      <c r="F7966" s="60"/>
      <c r="G7966" s="60"/>
      <c r="H7966" s="38"/>
      <c r="S7966" s="37"/>
      <c r="U7966" s="61"/>
      <c r="V7966" s="61"/>
      <c r="AF7966" s="64"/>
      <c r="AG7966" s="64"/>
    </row>
    <row r="7967" spans="1:33">
      <c r="A7967" s="37"/>
      <c r="C7967" s="59"/>
      <c r="E7967" s="60"/>
      <c r="F7967" s="60"/>
      <c r="G7967" s="60"/>
      <c r="H7967" s="38"/>
      <c r="U7967" s="61"/>
      <c r="V7967" s="61"/>
      <c r="AF7967" s="64"/>
      <c r="AG7967" s="64"/>
    </row>
    <row r="7968" spans="1:33">
      <c r="A7968" s="37"/>
      <c r="C7968" s="59"/>
      <c r="E7968" s="60"/>
      <c r="F7968" s="60"/>
      <c r="G7968" s="60"/>
      <c r="H7968" s="38"/>
      <c r="U7968" s="61"/>
      <c r="V7968" s="61"/>
      <c r="AF7968" s="64"/>
      <c r="AG7968" s="64"/>
    </row>
    <row r="7969" spans="1:33">
      <c r="A7969" s="37"/>
      <c r="C7969" s="59"/>
      <c r="E7969" s="60"/>
      <c r="F7969" s="60"/>
      <c r="G7969" s="60"/>
      <c r="H7969" s="38"/>
      <c r="U7969" s="61"/>
      <c r="V7969" s="61"/>
      <c r="AF7969" s="64"/>
    </row>
    <row r="7970" spans="1:33">
      <c r="A7970" s="37"/>
      <c r="C7970" s="59"/>
      <c r="E7970" s="60"/>
      <c r="F7970" s="60"/>
      <c r="G7970" s="60"/>
      <c r="H7970" s="38"/>
      <c r="U7970" s="61"/>
      <c r="V7970" s="61"/>
      <c r="AF7970" s="64"/>
    </row>
    <row r="7971" spans="1:33">
      <c r="A7971" s="37"/>
      <c r="C7971" s="59"/>
      <c r="E7971" s="60"/>
      <c r="F7971" s="60"/>
      <c r="G7971" s="60"/>
      <c r="H7971" s="38"/>
      <c r="U7971" s="61"/>
      <c r="V7971" s="61"/>
      <c r="AF7971" s="64"/>
      <c r="AG7971" s="69"/>
    </row>
    <row r="7972" spans="1:33">
      <c r="A7972" s="37"/>
      <c r="C7972" s="59"/>
      <c r="E7972" s="60"/>
      <c r="F7972" s="60"/>
      <c r="G7972" s="60"/>
      <c r="H7972" s="38"/>
      <c r="U7972" s="61"/>
      <c r="V7972" s="61"/>
      <c r="AF7972" s="64"/>
      <c r="AG7972" s="69"/>
    </row>
    <row r="7973" spans="1:33">
      <c r="A7973" s="37"/>
      <c r="C7973" s="59"/>
      <c r="E7973" s="60"/>
      <c r="F7973" s="60"/>
      <c r="G7973" s="60"/>
      <c r="H7973" s="38"/>
      <c r="U7973" s="61"/>
      <c r="V7973" s="61"/>
      <c r="AD7973" s="64"/>
      <c r="AE7973" s="64"/>
      <c r="AF7973" s="64"/>
      <c r="AG7973" s="69"/>
    </row>
    <row r="7974" spans="1:33">
      <c r="A7974" s="37"/>
      <c r="C7974" s="59"/>
      <c r="E7974" s="60"/>
      <c r="F7974" s="60"/>
      <c r="G7974" s="60"/>
      <c r="H7974" s="38"/>
      <c r="U7974" s="61"/>
      <c r="V7974" s="61"/>
      <c r="AD7974" s="64"/>
      <c r="AE7974" s="64"/>
      <c r="AF7974" s="64"/>
      <c r="AG7974" s="69"/>
    </row>
    <row r="7975" spans="1:33">
      <c r="A7975" s="37"/>
      <c r="C7975" s="59"/>
      <c r="E7975" s="60"/>
      <c r="F7975" s="60"/>
      <c r="G7975" s="60"/>
      <c r="H7975" s="38"/>
      <c r="U7975" s="61"/>
      <c r="V7975" s="61"/>
      <c r="AD7975" s="64"/>
      <c r="AE7975" s="64"/>
      <c r="AF7975" s="64"/>
      <c r="AG7975" s="69"/>
    </row>
    <row r="7976" spans="1:33">
      <c r="A7976" s="37"/>
      <c r="C7976" s="59"/>
      <c r="E7976" s="60"/>
      <c r="F7976" s="60"/>
      <c r="G7976" s="60"/>
      <c r="H7976" s="38"/>
      <c r="U7976" s="61"/>
      <c r="V7976" s="61"/>
      <c r="AD7976" s="64"/>
      <c r="AE7976" s="64"/>
      <c r="AF7976" s="64"/>
      <c r="AG7976" s="69"/>
    </row>
    <row r="7977" spans="1:33">
      <c r="C7977" s="59"/>
      <c r="E7977" s="60"/>
      <c r="F7977" s="60"/>
      <c r="G7977" s="60"/>
      <c r="H7977" s="38"/>
      <c r="U7977" s="61"/>
      <c r="V7977" s="61"/>
      <c r="AD7977" s="64"/>
      <c r="AE7977" s="64"/>
      <c r="AF7977" s="64"/>
      <c r="AG7977" s="69"/>
    </row>
    <row r="7978" spans="1:33">
      <c r="C7978" s="59"/>
      <c r="E7978" s="60"/>
      <c r="F7978" s="60"/>
      <c r="G7978" s="60"/>
      <c r="H7978" s="38"/>
      <c r="U7978" s="61"/>
      <c r="V7978" s="61"/>
      <c r="AD7978" s="64"/>
      <c r="AE7978" s="64"/>
      <c r="AF7978" s="64"/>
      <c r="AG7978" s="69"/>
    </row>
    <row r="7979" spans="1:33">
      <c r="C7979" s="59"/>
      <c r="E7979" s="60"/>
      <c r="F7979" s="60"/>
      <c r="G7979" s="60"/>
      <c r="H7979" s="38"/>
      <c r="U7979" s="61"/>
      <c r="V7979" s="61"/>
      <c r="AD7979" s="64"/>
      <c r="AE7979" s="64"/>
      <c r="AF7979" s="64"/>
      <c r="AG7979" s="69"/>
    </row>
    <row r="7980" spans="1:33">
      <c r="C7980" s="59"/>
      <c r="E7980" s="60"/>
      <c r="F7980" s="60"/>
      <c r="G7980" s="60"/>
      <c r="H7980" s="38"/>
      <c r="U7980" s="61"/>
      <c r="V7980" s="61"/>
      <c r="AD7980" s="64"/>
      <c r="AE7980" s="64"/>
      <c r="AF7980" s="64"/>
      <c r="AG7980" s="69"/>
    </row>
    <row r="7981" spans="1:33">
      <c r="C7981" s="59"/>
      <c r="E7981" s="60"/>
      <c r="F7981" s="60"/>
      <c r="G7981" s="60"/>
      <c r="H7981" s="38"/>
      <c r="U7981" s="61"/>
      <c r="V7981" s="61"/>
      <c r="AD7981" s="64"/>
      <c r="AE7981" s="64"/>
      <c r="AF7981" s="64"/>
      <c r="AG7981" s="69"/>
    </row>
    <row r="7982" spans="1:33">
      <c r="C7982" s="59"/>
      <c r="E7982" s="60"/>
      <c r="F7982" s="60"/>
      <c r="G7982" s="60"/>
      <c r="H7982" s="38"/>
      <c r="U7982" s="61"/>
      <c r="V7982" s="61"/>
      <c r="AD7982" s="64"/>
      <c r="AE7982" s="64"/>
      <c r="AF7982" s="64"/>
      <c r="AG7982" s="69"/>
    </row>
    <row r="7983" spans="1:33">
      <c r="C7983" s="59"/>
      <c r="E7983" s="60"/>
      <c r="F7983" s="60"/>
      <c r="G7983" s="60"/>
      <c r="H7983" s="38"/>
      <c r="U7983" s="61"/>
      <c r="V7983" s="61"/>
      <c r="AD7983" s="64"/>
      <c r="AE7983" s="64"/>
      <c r="AF7983" s="64"/>
      <c r="AG7983" s="69"/>
    </row>
    <row r="7984" spans="1:33">
      <c r="C7984" s="59"/>
      <c r="E7984" s="60"/>
      <c r="F7984" s="60"/>
      <c r="G7984" s="60"/>
      <c r="H7984" s="38"/>
      <c r="U7984" s="61"/>
      <c r="V7984" s="61"/>
      <c r="AF7984" s="64"/>
    </row>
    <row r="7985" spans="3:33">
      <c r="C7985" s="59"/>
      <c r="E7985" s="60"/>
      <c r="F7985" s="60"/>
      <c r="G7985" s="60"/>
      <c r="H7985" s="38"/>
      <c r="U7985" s="61"/>
      <c r="V7985" s="61"/>
      <c r="AF7985" s="64"/>
    </row>
    <row r="7986" spans="3:33">
      <c r="C7986" s="59"/>
      <c r="E7986" s="60"/>
      <c r="F7986" s="60"/>
      <c r="G7986" s="60"/>
      <c r="H7986" s="38"/>
      <c r="U7986" s="61"/>
      <c r="V7986" s="61"/>
      <c r="AF7986" s="64"/>
    </row>
    <row r="7987" spans="3:33">
      <c r="C7987" s="59"/>
      <c r="E7987" s="60"/>
      <c r="F7987" s="60"/>
      <c r="G7987" s="60"/>
      <c r="H7987" s="38"/>
      <c r="U7987" s="61"/>
      <c r="V7987" s="61"/>
      <c r="AF7987" s="64"/>
    </row>
    <row r="7988" spans="3:33">
      <c r="C7988" s="59"/>
      <c r="E7988" s="60"/>
      <c r="F7988" s="60"/>
      <c r="G7988" s="60"/>
      <c r="H7988" s="38"/>
      <c r="U7988" s="61"/>
      <c r="V7988" s="61"/>
      <c r="AF7988" s="64"/>
    </row>
    <row r="7989" spans="3:33">
      <c r="C7989" s="59"/>
      <c r="E7989" s="60"/>
      <c r="F7989" s="60"/>
      <c r="G7989" s="60"/>
      <c r="H7989" s="38"/>
      <c r="U7989" s="61"/>
      <c r="V7989" s="61"/>
      <c r="AF7989" s="64"/>
    </row>
    <row r="7990" spans="3:33">
      <c r="C7990" s="59"/>
      <c r="E7990" s="60"/>
      <c r="F7990" s="60"/>
      <c r="G7990" s="60"/>
      <c r="H7990" s="38"/>
      <c r="U7990" s="61"/>
      <c r="V7990" s="61"/>
      <c r="AD7990" s="64"/>
      <c r="AE7990" s="64"/>
      <c r="AF7990" s="64"/>
    </row>
    <row r="7991" spans="3:33">
      <c r="C7991" s="59"/>
      <c r="E7991" s="60"/>
      <c r="F7991" s="60"/>
      <c r="G7991" s="60"/>
      <c r="H7991" s="38"/>
      <c r="U7991" s="61"/>
      <c r="V7991" s="61"/>
      <c r="AD7991" s="64"/>
      <c r="AE7991" s="64"/>
      <c r="AF7991" s="64"/>
    </row>
    <row r="7992" spans="3:33">
      <c r="C7992" s="59"/>
      <c r="E7992" s="60"/>
      <c r="F7992" s="60"/>
      <c r="G7992" s="60"/>
      <c r="H7992" s="38"/>
      <c r="U7992" s="61"/>
      <c r="V7992" s="61"/>
      <c r="AD7992" s="64"/>
      <c r="AE7992" s="64"/>
      <c r="AF7992" s="64"/>
    </row>
    <row r="7993" spans="3:33">
      <c r="C7993" s="59"/>
      <c r="E7993" s="60"/>
      <c r="F7993" s="60"/>
      <c r="G7993" s="60"/>
      <c r="H7993" s="38"/>
      <c r="U7993" s="61"/>
      <c r="V7993" s="61"/>
      <c r="AF7993" s="64"/>
      <c r="AG7993" s="64"/>
    </row>
    <row r="7994" spans="3:33">
      <c r="C7994" s="59"/>
      <c r="E7994" s="60"/>
      <c r="F7994" s="60"/>
      <c r="G7994" s="60"/>
      <c r="H7994" s="38"/>
      <c r="U7994" s="61"/>
      <c r="V7994" s="61"/>
      <c r="AF7994" s="64"/>
      <c r="AG7994" s="64"/>
    </row>
    <row r="7995" spans="3:33">
      <c r="C7995" s="59"/>
      <c r="E7995" s="60"/>
      <c r="F7995" s="60"/>
      <c r="G7995" s="60"/>
      <c r="H7995" s="38"/>
      <c r="U7995" s="61"/>
      <c r="V7995" s="61"/>
      <c r="AF7995" s="64"/>
      <c r="AG7995" s="64"/>
    </row>
    <row r="7996" spans="3:33">
      <c r="C7996" s="59"/>
      <c r="E7996" s="60"/>
      <c r="F7996" s="60"/>
      <c r="G7996" s="60"/>
      <c r="H7996" s="38"/>
      <c r="U7996" s="61"/>
      <c r="V7996" s="61"/>
      <c r="AD7996" s="64"/>
      <c r="AE7996" s="64"/>
      <c r="AF7996" s="64"/>
      <c r="AG7996" s="64"/>
    </row>
    <row r="7997" spans="3:33">
      <c r="C7997" s="59"/>
      <c r="E7997" s="60"/>
      <c r="F7997" s="60"/>
      <c r="G7997" s="60"/>
      <c r="H7997" s="38"/>
      <c r="U7997" s="61"/>
      <c r="V7997" s="61"/>
      <c r="AF7997" s="64"/>
    </row>
    <row r="7998" spans="3:33">
      <c r="C7998" s="59"/>
      <c r="E7998" s="60"/>
      <c r="F7998" s="60"/>
      <c r="G7998" s="60"/>
      <c r="H7998" s="38"/>
      <c r="U7998" s="61"/>
      <c r="V7998" s="61"/>
      <c r="AF7998" s="64"/>
    </row>
    <row r="7999" spans="3:33">
      <c r="C7999" s="59"/>
      <c r="E7999" s="60"/>
      <c r="F7999" s="60"/>
      <c r="G7999" s="60"/>
      <c r="H7999" s="38"/>
      <c r="U7999" s="61"/>
      <c r="V7999" s="61"/>
      <c r="AD7999" s="64"/>
      <c r="AE7999" s="64"/>
      <c r="AF7999" s="64"/>
    </row>
    <row r="8000" spans="3:33">
      <c r="C8000" s="59"/>
      <c r="E8000" s="60"/>
      <c r="F8000" s="60"/>
      <c r="G8000" s="60"/>
      <c r="H8000" s="38"/>
      <c r="U8000" s="61"/>
      <c r="V8000" s="61"/>
      <c r="AD8000" s="64"/>
      <c r="AE8000" s="64"/>
      <c r="AF8000" s="64"/>
    </row>
    <row r="8001" spans="3:33">
      <c r="C8001" s="59"/>
      <c r="E8001" s="60"/>
      <c r="F8001" s="60"/>
      <c r="G8001" s="60"/>
      <c r="H8001" s="38"/>
      <c r="S8001" s="37"/>
      <c r="U8001" s="61"/>
      <c r="V8001" s="61"/>
      <c r="AD8001" s="64"/>
      <c r="AE8001" s="64"/>
      <c r="AF8001" s="64"/>
    </row>
    <row r="8002" spans="3:33">
      <c r="C8002" s="59"/>
      <c r="E8002" s="60"/>
      <c r="F8002" s="60"/>
      <c r="G8002" s="60"/>
      <c r="H8002" s="38"/>
      <c r="S8002" s="37"/>
      <c r="U8002" s="61"/>
      <c r="V8002" s="61"/>
      <c r="AD8002" s="64"/>
      <c r="AE8002" s="64"/>
      <c r="AF8002" s="64"/>
    </row>
    <row r="8003" spans="3:33">
      <c r="C8003" s="59"/>
      <c r="E8003" s="60"/>
      <c r="F8003" s="60"/>
      <c r="G8003" s="60"/>
      <c r="H8003" s="38"/>
      <c r="S8003" s="37"/>
      <c r="U8003" s="61"/>
      <c r="V8003" s="61"/>
      <c r="AD8003" s="64"/>
      <c r="AE8003" s="64"/>
      <c r="AF8003" s="64"/>
    </row>
    <row r="8004" spans="3:33">
      <c r="C8004" s="59"/>
      <c r="E8004" s="60"/>
      <c r="F8004" s="60"/>
      <c r="G8004" s="60"/>
      <c r="H8004" s="38"/>
      <c r="S8004" s="37"/>
      <c r="U8004" s="61"/>
      <c r="V8004" s="61"/>
      <c r="AD8004" s="64"/>
      <c r="AE8004" s="64"/>
      <c r="AF8004" s="64"/>
    </row>
    <row r="8005" spans="3:33">
      <c r="C8005" s="59"/>
      <c r="E8005" s="60"/>
      <c r="F8005" s="60"/>
      <c r="G8005" s="60"/>
      <c r="H8005" s="38"/>
      <c r="S8005" s="37"/>
      <c r="U8005" s="61"/>
      <c r="V8005" s="61"/>
      <c r="AF8005" s="64"/>
      <c r="AG8005" s="69"/>
    </row>
    <row r="8006" spans="3:33">
      <c r="C8006" s="59"/>
      <c r="E8006" s="60"/>
      <c r="F8006" s="60"/>
      <c r="G8006" s="60"/>
      <c r="H8006" s="38"/>
      <c r="S8006" s="37"/>
      <c r="U8006" s="61"/>
      <c r="V8006" s="61"/>
      <c r="AF8006" s="64"/>
      <c r="AG8006" s="69"/>
    </row>
    <row r="8007" spans="3:33">
      <c r="C8007" s="59"/>
      <c r="E8007" s="60"/>
      <c r="F8007" s="60"/>
      <c r="G8007" s="60"/>
      <c r="H8007" s="38"/>
      <c r="S8007" s="37"/>
      <c r="U8007" s="61"/>
      <c r="V8007" s="61"/>
      <c r="AF8007" s="64"/>
      <c r="AG8007" s="69"/>
    </row>
    <row r="8008" spans="3:33">
      <c r="C8008" s="59"/>
      <c r="E8008" s="60"/>
      <c r="F8008" s="60"/>
      <c r="G8008" s="60"/>
      <c r="H8008" s="38"/>
      <c r="S8008" s="37"/>
      <c r="U8008" s="61"/>
      <c r="V8008" s="61"/>
      <c r="AF8008" s="64"/>
      <c r="AG8008" s="69"/>
    </row>
    <row r="8009" spans="3:33">
      <c r="C8009" s="59"/>
      <c r="E8009" s="60"/>
      <c r="F8009" s="60"/>
      <c r="G8009" s="60"/>
      <c r="H8009" s="38"/>
      <c r="S8009" s="37"/>
      <c r="U8009" s="61"/>
      <c r="V8009" s="61"/>
      <c r="AF8009" s="64"/>
      <c r="AG8009" s="69"/>
    </row>
    <row r="8010" spans="3:33">
      <c r="C8010" s="59"/>
      <c r="E8010" s="60"/>
      <c r="F8010" s="60"/>
      <c r="G8010" s="60"/>
      <c r="H8010" s="38"/>
      <c r="S8010" s="37"/>
      <c r="U8010" s="61"/>
      <c r="V8010" s="61"/>
      <c r="AF8010" s="64"/>
      <c r="AG8010" s="69"/>
    </row>
    <row r="8011" spans="3:33">
      <c r="C8011" s="59"/>
      <c r="E8011" s="60"/>
      <c r="F8011" s="60"/>
      <c r="G8011" s="60"/>
      <c r="H8011" s="38"/>
      <c r="U8011" s="61"/>
      <c r="V8011" s="61"/>
      <c r="AF8011" s="64"/>
      <c r="AG8011" s="69"/>
    </row>
    <row r="8012" spans="3:33">
      <c r="C8012" s="59"/>
      <c r="E8012" s="60"/>
      <c r="F8012" s="60"/>
      <c r="G8012" s="60"/>
      <c r="H8012" s="38"/>
      <c r="U8012" s="61"/>
      <c r="V8012" s="61"/>
      <c r="AF8012" s="64"/>
      <c r="AG8012" s="69"/>
    </row>
    <row r="8013" spans="3:33">
      <c r="C8013" s="59"/>
      <c r="E8013" s="60"/>
      <c r="F8013" s="60"/>
      <c r="G8013" s="60"/>
      <c r="H8013" s="38"/>
      <c r="U8013" s="61"/>
      <c r="V8013" s="61"/>
      <c r="AF8013" s="64"/>
      <c r="AG8013" s="69"/>
    </row>
    <row r="8014" spans="3:33">
      <c r="C8014" s="59"/>
      <c r="E8014" s="60"/>
      <c r="F8014" s="60"/>
      <c r="G8014" s="60"/>
      <c r="H8014" s="38"/>
      <c r="U8014" s="61"/>
      <c r="V8014" s="61"/>
      <c r="AD8014" s="64"/>
      <c r="AE8014" s="64"/>
      <c r="AF8014" s="64"/>
      <c r="AG8014" s="69"/>
    </row>
    <row r="8015" spans="3:33">
      <c r="C8015" s="59"/>
      <c r="E8015" s="60"/>
      <c r="F8015" s="60"/>
      <c r="G8015" s="60"/>
      <c r="H8015" s="38"/>
      <c r="U8015" s="61"/>
      <c r="V8015" s="61"/>
      <c r="AF8015" s="64"/>
    </row>
    <row r="8016" spans="3:33">
      <c r="C8016" s="59"/>
      <c r="E8016" s="60"/>
      <c r="F8016" s="60"/>
      <c r="G8016" s="60"/>
      <c r="H8016" s="38"/>
      <c r="U8016" s="61"/>
      <c r="V8016" s="61"/>
      <c r="AF8016" s="64"/>
    </row>
    <row r="8017" spans="3:33">
      <c r="C8017" s="59"/>
      <c r="E8017" s="60"/>
      <c r="F8017" s="60"/>
      <c r="G8017" s="60"/>
      <c r="H8017" s="38"/>
      <c r="U8017" s="61"/>
      <c r="V8017" s="61"/>
      <c r="AF8017" s="64"/>
    </row>
    <row r="8018" spans="3:33">
      <c r="C8018" s="59"/>
      <c r="E8018" s="60"/>
      <c r="F8018" s="60"/>
      <c r="G8018" s="60"/>
      <c r="H8018" s="38"/>
      <c r="U8018" s="61"/>
      <c r="V8018" s="61"/>
      <c r="AF8018" s="64"/>
    </row>
    <row r="8019" spans="3:33">
      <c r="C8019" s="59"/>
      <c r="E8019" s="60"/>
      <c r="F8019" s="60"/>
      <c r="G8019" s="60"/>
      <c r="H8019" s="38"/>
      <c r="U8019" s="61"/>
      <c r="V8019" s="61"/>
      <c r="AF8019" s="64"/>
    </row>
    <row r="8020" spans="3:33">
      <c r="C8020" s="59"/>
      <c r="E8020" s="60"/>
      <c r="F8020" s="60"/>
      <c r="G8020" s="60"/>
      <c r="H8020" s="38"/>
      <c r="U8020" s="61"/>
      <c r="V8020" s="61"/>
      <c r="AF8020" s="64"/>
    </row>
    <row r="8021" spans="3:33">
      <c r="C8021" s="59"/>
      <c r="E8021" s="60"/>
      <c r="F8021" s="60"/>
      <c r="G8021" s="60"/>
      <c r="H8021" s="38"/>
      <c r="U8021" s="61"/>
      <c r="V8021" s="61"/>
      <c r="AF8021" s="64"/>
    </row>
    <row r="8022" spans="3:33">
      <c r="C8022" s="59"/>
      <c r="E8022" s="60"/>
      <c r="F8022" s="60"/>
      <c r="G8022" s="60"/>
      <c r="H8022" s="38"/>
      <c r="S8022" s="37"/>
      <c r="U8022" s="61"/>
      <c r="V8022" s="61"/>
      <c r="AF8022" s="64"/>
    </row>
    <row r="8023" spans="3:33">
      <c r="C8023" s="59"/>
      <c r="E8023" s="60"/>
      <c r="F8023" s="60"/>
      <c r="G8023" s="60"/>
      <c r="H8023" s="38"/>
      <c r="S8023" s="37"/>
      <c r="U8023" s="61"/>
      <c r="V8023" s="61"/>
      <c r="AF8023" s="64"/>
    </row>
    <row r="8024" spans="3:33">
      <c r="C8024" s="59"/>
      <c r="E8024" s="60"/>
      <c r="F8024" s="60"/>
      <c r="G8024" s="60"/>
      <c r="H8024" s="38"/>
      <c r="S8024" s="37"/>
      <c r="U8024" s="61"/>
      <c r="V8024" s="61"/>
      <c r="AF8024" s="64"/>
    </row>
    <row r="8025" spans="3:33">
      <c r="C8025" s="59"/>
      <c r="E8025" s="60"/>
      <c r="F8025" s="60"/>
      <c r="G8025" s="60"/>
      <c r="H8025" s="38"/>
      <c r="S8025" s="37"/>
      <c r="U8025" s="61"/>
      <c r="V8025" s="61"/>
      <c r="AF8025" s="64"/>
    </row>
    <row r="8026" spans="3:33">
      <c r="C8026" s="59"/>
      <c r="E8026" s="60"/>
      <c r="F8026" s="60"/>
      <c r="G8026" s="60"/>
      <c r="H8026" s="38"/>
      <c r="S8026" s="37"/>
      <c r="U8026" s="61"/>
      <c r="V8026" s="61"/>
      <c r="AF8026" s="64"/>
      <c r="AG8026" s="69"/>
    </row>
    <row r="8027" spans="3:33">
      <c r="C8027" s="59"/>
      <c r="E8027" s="60"/>
      <c r="F8027" s="60"/>
      <c r="G8027" s="60"/>
      <c r="H8027" s="38"/>
      <c r="S8027" s="37"/>
      <c r="U8027" s="61"/>
      <c r="V8027" s="61"/>
      <c r="AF8027" s="64"/>
      <c r="AG8027" s="69"/>
    </row>
    <row r="8028" spans="3:33">
      <c r="C8028" s="59"/>
      <c r="E8028" s="60"/>
      <c r="F8028" s="60"/>
      <c r="G8028" s="60"/>
      <c r="H8028" s="38"/>
      <c r="S8028" s="37"/>
      <c r="U8028" s="61"/>
      <c r="V8028" s="61"/>
      <c r="AF8028" s="64"/>
      <c r="AG8028" s="69"/>
    </row>
    <row r="8029" spans="3:33">
      <c r="C8029" s="59"/>
      <c r="E8029" s="60"/>
      <c r="F8029" s="60"/>
      <c r="G8029" s="60"/>
      <c r="H8029" s="38"/>
      <c r="S8029" s="37"/>
      <c r="U8029" s="61"/>
      <c r="V8029" s="61"/>
      <c r="AD8029" s="64"/>
      <c r="AE8029" s="64"/>
      <c r="AF8029" s="64"/>
      <c r="AG8029" s="69"/>
    </row>
    <row r="8030" spans="3:33">
      <c r="C8030" s="59"/>
      <c r="E8030" s="60"/>
      <c r="F8030" s="60"/>
      <c r="G8030" s="60"/>
      <c r="H8030" s="38"/>
      <c r="S8030" s="37"/>
      <c r="U8030" s="61"/>
      <c r="V8030" s="61"/>
      <c r="AD8030" s="64"/>
      <c r="AE8030" s="64"/>
      <c r="AF8030" s="64"/>
      <c r="AG8030" s="69"/>
    </row>
    <row r="8031" spans="3:33">
      <c r="C8031" s="59"/>
      <c r="E8031" s="60"/>
      <c r="F8031" s="60"/>
      <c r="G8031" s="60"/>
      <c r="H8031" s="38"/>
      <c r="S8031" s="37"/>
      <c r="U8031" s="61"/>
      <c r="V8031" s="61"/>
      <c r="AD8031" s="64"/>
      <c r="AE8031" s="64"/>
      <c r="AF8031" s="64"/>
      <c r="AG8031" s="69"/>
    </row>
    <row r="8032" spans="3:33">
      <c r="C8032" s="59"/>
      <c r="E8032" s="60"/>
      <c r="F8032" s="60"/>
      <c r="G8032" s="60"/>
      <c r="H8032" s="38"/>
      <c r="S8032" s="37"/>
      <c r="U8032" s="61"/>
      <c r="V8032" s="61"/>
      <c r="AD8032" s="64"/>
      <c r="AE8032" s="64"/>
      <c r="AF8032" s="64"/>
      <c r="AG8032" s="69"/>
    </row>
    <row r="8033" spans="3:33">
      <c r="C8033" s="59"/>
      <c r="E8033" s="60"/>
      <c r="F8033" s="60"/>
      <c r="G8033" s="60"/>
      <c r="H8033" s="38"/>
      <c r="S8033" s="37"/>
      <c r="U8033" s="61"/>
      <c r="V8033" s="61"/>
      <c r="AD8033" s="64"/>
      <c r="AE8033" s="64"/>
      <c r="AF8033" s="64"/>
      <c r="AG8033" s="69"/>
    </row>
    <row r="8034" spans="3:33">
      <c r="C8034" s="59"/>
      <c r="E8034" s="60"/>
      <c r="F8034" s="60"/>
      <c r="G8034" s="60"/>
      <c r="H8034" s="38"/>
      <c r="S8034" s="37"/>
      <c r="U8034" s="61"/>
      <c r="V8034" s="61"/>
      <c r="AD8034" s="64"/>
      <c r="AE8034" s="64"/>
      <c r="AF8034" s="64"/>
      <c r="AG8034" s="69"/>
    </row>
    <row r="8035" spans="3:33">
      <c r="C8035" s="59"/>
      <c r="E8035" s="60"/>
      <c r="F8035" s="60"/>
      <c r="G8035" s="60"/>
      <c r="H8035" s="38"/>
      <c r="S8035" s="37"/>
      <c r="U8035" s="61"/>
      <c r="V8035" s="61"/>
      <c r="AD8035" s="64"/>
      <c r="AE8035" s="64"/>
      <c r="AF8035" s="64"/>
      <c r="AG8035" s="69"/>
    </row>
    <row r="8036" spans="3:33">
      <c r="C8036" s="59"/>
      <c r="E8036" s="60"/>
      <c r="F8036" s="60"/>
      <c r="G8036" s="60"/>
      <c r="H8036" s="38"/>
      <c r="S8036" s="37"/>
      <c r="U8036" s="61"/>
      <c r="V8036" s="61"/>
      <c r="AD8036" s="64"/>
      <c r="AE8036" s="64"/>
      <c r="AF8036" s="64"/>
      <c r="AG8036" s="69"/>
    </row>
    <row r="8037" spans="3:33">
      <c r="C8037" s="59"/>
      <c r="E8037" s="60"/>
      <c r="F8037" s="60"/>
      <c r="G8037" s="60"/>
      <c r="H8037" s="38"/>
      <c r="S8037" s="37"/>
      <c r="U8037" s="61"/>
      <c r="V8037" s="61"/>
      <c r="AF8037" s="64"/>
    </row>
    <row r="8038" spans="3:33">
      <c r="C8038" s="59"/>
      <c r="E8038" s="60"/>
      <c r="F8038" s="60"/>
      <c r="G8038" s="60"/>
      <c r="H8038" s="38"/>
      <c r="S8038" s="37"/>
      <c r="U8038" s="61"/>
      <c r="V8038" s="61"/>
      <c r="AF8038" s="64"/>
    </row>
    <row r="8039" spans="3:33">
      <c r="C8039" s="59"/>
      <c r="E8039" s="60"/>
      <c r="F8039" s="60"/>
      <c r="G8039" s="60"/>
      <c r="H8039" s="38"/>
      <c r="S8039" s="37"/>
      <c r="U8039" s="61"/>
      <c r="V8039" s="61"/>
      <c r="AF8039" s="64"/>
    </row>
    <row r="8040" spans="3:33">
      <c r="C8040" s="59"/>
      <c r="E8040" s="60"/>
      <c r="F8040" s="60"/>
      <c r="G8040" s="60"/>
      <c r="H8040" s="38"/>
      <c r="S8040" s="37"/>
      <c r="U8040" s="61"/>
      <c r="V8040" s="61"/>
      <c r="AF8040" s="64"/>
    </row>
    <row r="8041" spans="3:33">
      <c r="C8041" s="59"/>
      <c r="E8041" s="60"/>
      <c r="F8041" s="60"/>
      <c r="G8041" s="60"/>
      <c r="H8041" s="38"/>
      <c r="S8041" s="37"/>
      <c r="U8041" s="61"/>
      <c r="V8041" s="61"/>
      <c r="AF8041" s="64"/>
    </row>
    <row r="8042" spans="3:33">
      <c r="C8042" s="59"/>
      <c r="E8042" s="60"/>
      <c r="F8042" s="60"/>
      <c r="G8042" s="60"/>
      <c r="H8042" s="38"/>
      <c r="S8042" s="37"/>
      <c r="U8042" s="61"/>
      <c r="V8042" s="61"/>
      <c r="AF8042" s="64"/>
    </row>
    <row r="8043" spans="3:33">
      <c r="C8043" s="59"/>
      <c r="E8043" s="60"/>
      <c r="F8043" s="60"/>
      <c r="G8043" s="60"/>
      <c r="H8043" s="38"/>
      <c r="S8043" s="37"/>
      <c r="U8043" s="61"/>
      <c r="V8043" s="61"/>
      <c r="AF8043" s="64"/>
    </row>
    <row r="8044" spans="3:33">
      <c r="C8044" s="59"/>
      <c r="E8044" s="60"/>
      <c r="F8044" s="60"/>
      <c r="G8044" s="60"/>
      <c r="H8044" s="38"/>
      <c r="S8044" s="37"/>
      <c r="U8044" s="61"/>
      <c r="V8044" s="61"/>
      <c r="AF8044" s="64"/>
    </row>
    <row r="8045" spans="3:33">
      <c r="C8045" s="59"/>
      <c r="E8045" s="60"/>
      <c r="F8045" s="60"/>
      <c r="G8045" s="60"/>
      <c r="H8045" s="38"/>
      <c r="S8045" s="37"/>
      <c r="U8045" s="61"/>
      <c r="V8045" s="61"/>
      <c r="AF8045" s="64"/>
    </row>
    <row r="8046" spans="3:33">
      <c r="C8046" s="59"/>
      <c r="E8046" s="60"/>
      <c r="F8046" s="60"/>
      <c r="G8046" s="60"/>
      <c r="H8046" s="38"/>
      <c r="S8046" s="37"/>
      <c r="U8046" s="61"/>
      <c r="V8046" s="61"/>
      <c r="AF8046" s="64"/>
    </row>
    <row r="8047" spans="3:33">
      <c r="C8047" s="59"/>
      <c r="E8047" s="60"/>
      <c r="F8047" s="60"/>
      <c r="G8047" s="60"/>
      <c r="H8047" s="38"/>
      <c r="S8047" s="37"/>
      <c r="U8047" s="61"/>
      <c r="V8047" s="61"/>
      <c r="AF8047" s="64"/>
    </row>
    <row r="8048" spans="3:33">
      <c r="C8048" s="59"/>
      <c r="E8048" s="60"/>
      <c r="F8048" s="60"/>
      <c r="G8048" s="60"/>
      <c r="H8048" s="38"/>
      <c r="S8048" s="37"/>
      <c r="U8048" s="61"/>
      <c r="V8048" s="61"/>
      <c r="AF8048" s="64"/>
    </row>
    <row r="8049" spans="3:33">
      <c r="C8049" s="59"/>
      <c r="E8049" s="60"/>
      <c r="F8049" s="60"/>
      <c r="G8049" s="60"/>
      <c r="H8049" s="38"/>
      <c r="S8049" s="37"/>
      <c r="U8049" s="61"/>
      <c r="V8049" s="61"/>
      <c r="AF8049" s="64"/>
    </row>
    <row r="8050" spans="3:33">
      <c r="C8050" s="59"/>
      <c r="E8050" s="60"/>
      <c r="F8050" s="60"/>
      <c r="G8050" s="60"/>
      <c r="H8050" s="38"/>
      <c r="S8050" s="37"/>
      <c r="U8050" s="61"/>
      <c r="V8050" s="61"/>
      <c r="AF8050" s="64"/>
      <c r="AG8050" s="64"/>
    </row>
    <row r="8051" spans="3:33">
      <c r="C8051" s="59"/>
      <c r="E8051" s="60"/>
      <c r="F8051" s="60"/>
      <c r="G8051" s="60"/>
      <c r="H8051" s="38"/>
      <c r="S8051" s="37"/>
      <c r="U8051" s="61"/>
      <c r="V8051" s="61"/>
      <c r="AF8051" s="64"/>
      <c r="AG8051" s="64"/>
    </row>
    <row r="8052" spans="3:33">
      <c r="C8052" s="59"/>
      <c r="E8052" s="60"/>
      <c r="F8052" s="60"/>
      <c r="G8052" s="60"/>
      <c r="H8052" s="38"/>
      <c r="U8052" s="23"/>
      <c r="V8052" s="23"/>
      <c r="AF8052" s="64"/>
      <c r="AG8052" s="64"/>
    </row>
    <row r="8053" spans="3:33">
      <c r="C8053" s="59"/>
      <c r="E8053" s="60"/>
      <c r="F8053" s="60"/>
      <c r="G8053" s="60"/>
      <c r="H8053" s="38"/>
      <c r="U8053" s="23"/>
      <c r="V8053" s="23"/>
      <c r="AF8053" s="64"/>
    </row>
    <row r="8054" spans="3:33">
      <c r="C8054" s="59"/>
      <c r="E8054" s="60"/>
      <c r="F8054" s="60"/>
      <c r="G8054" s="60"/>
      <c r="H8054" s="38"/>
      <c r="U8054" s="23"/>
      <c r="V8054" s="23"/>
      <c r="AD8054" s="64"/>
      <c r="AE8054" s="64"/>
      <c r="AF8054" s="64"/>
    </row>
    <row r="8055" spans="3:33">
      <c r="C8055" s="59"/>
      <c r="E8055" s="60"/>
      <c r="F8055" s="60"/>
      <c r="G8055" s="60"/>
      <c r="H8055" s="38"/>
      <c r="U8055" s="23"/>
      <c r="V8055" s="23"/>
      <c r="AF8055" s="64"/>
    </row>
    <row r="8056" spans="3:33">
      <c r="C8056" s="59"/>
      <c r="E8056" s="60"/>
      <c r="F8056" s="60"/>
      <c r="G8056" s="60"/>
      <c r="H8056" s="38"/>
      <c r="U8056" s="23"/>
      <c r="V8056" s="23"/>
      <c r="AF8056" s="64"/>
    </row>
    <row r="8057" spans="3:33">
      <c r="C8057" s="59"/>
      <c r="E8057" s="60"/>
      <c r="F8057" s="60"/>
      <c r="G8057" s="60"/>
      <c r="H8057" s="38"/>
      <c r="U8057" s="23"/>
      <c r="V8057" s="23"/>
      <c r="AF8057" s="64"/>
    </row>
    <row r="8058" spans="3:33">
      <c r="C8058" s="59"/>
      <c r="E8058" s="60"/>
      <c r="F8058" s="60"/>
      <c r="G8058" s="60"/>
      <c r="H8058" s="38"/>
      <c r="U8058" s="23"/>
      <c r="V8058" s="23"/>
      <c r="AF8058" s="64"/>
    </row>
    <row r="8059" spans="3:33">
      <c r="C8059" s="59"/>
      <c r="E8059" s="60"/>
      <c r="F8059" s="60"/>
      <c r="G8059" s="60"/>
      <c r="H8059" s="38"/>
      <c r="U8059" s="23"/>
      <c r="V8059" s="23"/>
      <c r="AF8059" s="64"/>
    </row>
    <row r="8060" spans="3:33">
      <c r="C8060" s="59"/>
      <c r="E8060" s="60"/>
      <c r="F8060" s="60"/>
      <c r="G8060" s="60"/>
      <c r="H8060" s="38"/>
      <c r="U8060" s="23"/>
      <c r="V8060" s="23"/>
      <c r="AF8060" s="64"/>
    </row>
    <row r="8061" spans="3:33">
      <c r="C8061" s="59"/>
      <c r="E8061" s="60"/>
      <c r="F8061" s="60"/>
      <c r="G8061" s="60"/>
      <c r="H8061" s="38"/>
      <c r="U8061" s="23"/>
      <c r="V8061" s="23"/>
      <c r="AF8061" s="64"/>
    </row>
    <row r="8062" spans="3:33">
      <c r="C8062" s="59"/>
      <c r="E8062" s="60"/>
      <c r="F8062" s="60"/>
      <c r="G8062" s="60"/>
      <c r="H8062" s="38"/>
      <c r="U8062" s="23"/>
      <c r="V8062" s="23"/>
      <c r="AF8062" s="64"/>
    </row>
    <row r="8063" spans="3:33">
      <c r="C8063" s="59"/>
      <c r="E8063" s="60"/>
      <c r="F8063" s="60"/>
      <c r="G8063" s="60"/>
      <c r="H8063" s="38"/>
      <c r="U8063" s="23"/>
      <c r="V8063" s="23"/>
      <c r="AF8063" s="64"/>
    </row>
    <row r="8064" spans="3:33">
      <c r="C8064" s="59"/>
      <c r="E8064" s="60"/>
      <c r="F8064" s="60"/>
      <c r="G8064" s="60"/>
      <c r="H8064" s="38"/>
      <c r="U8064" s="23"/>
      <c r="V8064" s="23"/>
      <c r="AF8064" s="64"/>
    </row>
    <row r="8065" spans="3:32">
      <c r="C8065" s="59"/>
      <c r="E8065" s="60"/>
      <c r="F8065" s="60"/>
      <c r="G8065" s="60"/>
      <c r="H8065" s="38"/>
      <c r="U8065" s="23"/>
      <c r="V8065" s="23"/>
      <c r="AF8065" s="64"/>
    </row>
    <row r="8066" spans="3:32">
      <c r="C8066" s="59"/>
      <c r="E8066" s="60"/>
      <c r="F8066" s="60"/>
      <c r="G8066" s="60"/>
      <c r="H8066" s="38"/>
      <c r="U8066" s="23"/>
      <c r="V8066" s="23"/>
      <c r="AF8066" s="64"/>
    </row>
    <row r="8067" spans="3:32">
      <c r="C8067" s="59"/>
      <c r="E8067" s="60"/>
      <c r="F8067" s="60"/>
      <c r="G8067" s="60"/>
      <c r="H8067" s="38"/>
      <c r="U8067" s="23"/>
      <c r="V8067" s="23"/>
      <c r="AF8067" s="64"/>
    </row>
    <row r="8068" spans="3:32">
      <c r="C8068" s="59"/>
      <c r="E8068" s="60"/>
      <c r="F8068" s="60"/>
      <c r="G8068" s="60"/>
      <c r="H8068" s="38"/>
      <c r="U8068" s="23"/>
      <c r="V8068" s="23"/>
      <c r="AF8068" s="64"/>
    </row>
    <row r="8069" spans="3:32">
      <c r="C8069" s="59"/>
      <c r="E8069" s="60"/>
      <c r="F8069" s="60"/>
      <c r="G8069" s="60"/>
      <c r="H8069" s="38"/>
      <c r="U8069" s="23"/>
      <c r="V8069" s="23"/>
      <c r="AF8069" s="64"/>
    </row>
    <row r="8070" spans="3:32">
      <c r="C8070" s="59"/>
      <c r="E8070" s="60"/>
      <c r="F8070" s="60"/>
      <c r="G8070" s="60"/>
      <c r="H8070" s="38"/>
      <c r="U8070" s="23"/>
      <c r="V8070" s="23"/>
      <c r="AF8070" s="64"/>
    </row>
    <row r="8071" spans="3:32">
      <c r="C8071" s="59"/>
      <c r="E8071" s="60"/>
      <c r="F8071" s="60"/>
      <c r="G8071" s="60"/>
      <c r="H8071" s="38"/>
      <c r="U8071" s="23"/>
      <c r="V8071" s="23"/>
      <c r="AF8071" s="64"/>
    </row>
    <row r="8072" spans="3:32">
      <c r="C8072" s="59"/>
      <c r="E8072" s="60"/>
      <c r="F8072" s="60"/>
      <c r="G8072" s="60"/>
      <c r="H8072" s="38"/>
      <c r="U8072" s="23"/>
      <c r="V8072" s="23"/>
      <c r="AF8072" s="64"/>
    </row>
    <row r="8073" spans="3:32">
      <c r="C8073" s="59"/>
      <c r="E8073" s="60"/>
      <c r="F8073" s="60"/>
      <c r="G8073" s="60"/>
      <c r="H8073" s="38"/>
      <c r="U8073" s="23"/>
      <c r="V8073" s="23"/>
      <c r="AF8073" s="64"/>
    </row>
    <row r="8074" spans="3:32">
      <c r="C8074" s="59"/>
      <c r="E8074" s="60"/>
      <c r="F8074" s="60"/>
      <c r="G8074" s="60"/>
      <c r="H8074" s="38"/>
      <c r="U8074" s="23"/>
      <c r="V8074" s="23"/>
      <c r="AF8074" s="64"/>
    </row>
    <row r="8075" spans="3:32">
      <c r="C8075" s="59"/>
      <c r="E8075" s="60"/>
      <c r="F8075" s="60"/>
      <c r="G8075" s="60"/>
      <c r="H8075" s="38"/>
      <c r="U8075" s="23"/>
      <c r="V8075" s="23"/>
      <c r="AF8075" s="64"/>
    </row>
    <row r="8076" spans="3:32">
      <c r="C8076" s="59"/>
      <c r="E8076" s="60"/>
      <c r="F8076" s="60"/>
      <c r="G8076" s="60"/>
      <c r="H8076" s="38"/>
      <c r="U8076" s="23"/>
      <c r="V8076" s="23"/>
      <c r="AF8076" s="64"/>
    </row>
    <row r="8077" spans="3:32">
      <c r="C8077" s="59"/>
      <c r="E8077" s="60"/>
      <c r="F8077" s="60"/>
      <c r="G8077" s="60"/>
      <c r="H8077" s="38"/>
      <c r="U8077" s="23"/>
      <c r="V8077" s="23"/>
      <c r="AF8077" s="64"/>
    </row>
    <row r="8078" spans="3:32">
      <c r="C8078" s="59"/>
      <c r="E8078" s="60"/>
      <c r="F8078" s="60"/>
      <c r="G8078" s="60"/>
      <c r="H8078" s="38"/>
      <c r="U8078" s="23"/>
      <c r="V8078" s="23"/>
      <c r="AF8078" s="64"/>
    </row>
    <row r="8079" spans="3:32">
      <c r="C8079" s="59"/>
      <c r="E8079" s="60"/>
      <c r="F8079" s="60"/>
      <c r="G8079" s="60"/>
      <c r="H8079" s="38"/>
      <c r="U8079" s="23"/>
      <c r="V8079" s="23"/>
      <c r="AF8079" s="64"/>
    </row>
    <row r="8080" spans="3:32">
      <c r="C8080" s="59"/>
      <c r="E8080" s="60"/>
      <c r="F8080" s="60"/>
      <c r="G8080" s="60"/>
      <c r="H8080" s="38"/>
      <c r="U8080" s="23"/>
      <c r="V8080" s="23"/>
      <c r="AF8080" s="64"/>
    </row>
    <row r="8081" spans="3:33">
      <c r="C8081" s="59"/>
      <c r="E8081" s="60"/>
      <c r="F8081" s="60"/>
      <c r="G8081" s="60"/>
      <c r="H8081" s="38"/>
      <c r="U8081" s="23"/>
      <c r="V8081" s="23"/>
      <c r="AF8081" s="64"/>
    </row>
    <row r="8082" spans="3:33">
      <c r="C8082" s="59"/>
      <c r="E8082" s="60"/>
      <c r="F8082" s="60"/>
      <c r="G8082" s="60"/>
      <c r="H8082" s="38"/>
      <c r="U8082" s="23"/>
      <c r="V8082" s="23"/>
      <c r="AD8082" s="64"/>
      <c r="AE8082" s="64"/>
      <c r="AF8082" s="64"/>
    </row>
    <row r="8083" spans="3:33">
      <c r="C8083" s="59"/>
      <c r="E8083" s="60"/>
      <c r="F8083" s="60"/>
      <c r="G8083" s="60"/>
      <c r="H8083" s="38"/>
      <c r="U8083" s="23"/>
      <c r="V8083" s="23"/>
      <c r="AD8083" s="64"/>
      <c r="AE8083" s="64"/>
      <c r="AF8083" s="64"/>
    </row>
    <row r="8084" spans="3:33">
      <c r="C8084" s="59"/>
      <c r="E8084" s="60"/>
      <c r="F8084" s="60"/>
      <c r="G8084" s="60"/>
      <c r="H8084" s="38"/>
      <c r="U8084" s="23"/>
      <c r="V8084" s="23"/>
      <c r="AD8084" s="64"/>
      <c r="AE8084" s="64"/>
      <c r="AF8084" s="64"/>
    </row>
    <row r="8085" spans="3:33">
      <c r="C8085" s="59"/>
      <c r="E8085" s="60"/>
      <c r="F8085" s="60"/>
      <c r="G8085" s="60"/>
      <c r="H8085" s="38"/>
      <c r="S8085" s="37"/>
      <c r="U8085" s="61"/>
      <c r="V8085" s="61"/>
      <c r="AD8085" s="64"/>
      <c r="AE8085" s="64"/>
      <c r="AF8085" s="64"/>
    </row>
    <row r="8086" spans="3:33">
      <c r="C8086" s="59"/>
      <c r="E8086" s="60"/>
      <c r="F8086" s="60"/>
      <c r="G8086" s="60"/>
      <c r="H8086" s="38"/>
      <c r="S8086" s="37"/>
      <c r="U8086" s="61"/>
      <c r="V8086" s="61"/>
      <c r="AD8086" s="64"/>
      <c r="AE8086" s="64"/>
      <c r="AF8086" s="64"/>
    </row>
    <row r="8087" spans="3:33">
      <c r="C8087" s="59"/>
      <c r="E8087" s="60"/>
      <c r="F8087" s="60"/>
      <c r="G8087" s="60"/>
      <c r="H8087" s="38"/>
      <c r="S8087" s="37"/>
      <c r="U8087" s="61"/>
      <c r="V8087" s="61"/>
      <c r="AF8087" s="64"/>
      <c r="AG8087" s="69"/>
    </row>
    <row r="8088" spans="3:33">
      <c r="C8088" s="59"/>
      <c r="E8088" s="60"/>
      <c r="F8088" s="60"/>
      <c r="G8088" s="60"/>
      <c r="H8088" s="38"/>
      <c r="S8088" s="37"/>
      <c r="U8088" s="61"/>
      <c r="V8088" s="61"/>
      <c r="AF8088" s="64"/>
      <c r="AG8088" s="69"/>
    </row>
    <row r="8089" spans="3:33">
      <c r="C8089" s="59"/>
      <c r="E8089" s="60"/>
      <c r="F8089" s="60"/>
      <c r="G8089" s="60"/>
      <c r="H8089" s="38"/>
      <c r="S8089" s="37"/>
      <c r="U8089" s="61"/>
      <c r="V8089" s="61"/>
      <c r="AF8089" s="64"/>
      <c r="AG8089" s="69"/>
    </row>
    <row r="8090" spans="3:33">
      <c r="C8090" s="59"/>
      <c r="E8090" s="60"/>
      <c r="F8090" s="60"/>
      <c r="G8090" s="60"/>
      <c r="H8090" s="38"/>
      <c r="S8090" s="37"/>
      <c r="U8090" s="61"/>
      <c r="V8090" s="61"/>
      <c r="AF8090" s="64"/>
      <c r="AG8090" s="69"/>
    </row>
    <row r="8091" spans="3:33">
      <c r="C8091" s="59"/>
      <c r="E8091" s="60"/>
      <c r="F8091" s="60"/>
      <c r="G8091" s="60"/>
      <c r="H8091" s="38"/>
      <c r="S8091" s="37"/>
      <c r="U8091" s="61"/>
      <c r="V8091" s="61"/>
      <c r="AF8091" s="64"/>
      <c r="AG8091" s="69"/>
    </row>
    <row r="8092" spans="3:33">
      <c r="C8092" s="59"/>
      <c r="E8092" s="60"/>
      <c r="F8092" s="60"/>
      <c r="G8092" s="60"/>
      <c r="H8092" s="38"/>
      <c r="S8092" s="37"/>
      <c r="U8092" s="61"/>
      <c r="V8092" s="61"/>
      <c r="AF8092" s="64"/>
    </row>
    <row r="8093" spans="3:33">
      <c r="C8093" s="59"/>
      <c r="E8093" s="60"/>
      <c r="F8093" s="60"/>
      <c r="G8093" s="60"/>
      <c r="H8093" s="38"/>
      <c r="S8093" s="37"/>
      <c r="U8093" s="61"/>
      <c r="V8093" s="61"/>
      <c r="AF8093" s="64"/>
    </row>
    <row r="8094" spans="3:33">
      <c r="C8094" s="59"/>
      <c r="E8094" s="60"/>
      <c r="F8094" s="60"/>
      <c r="G8094" s="60"/>
      <c r="H8094" s="38"/>
      <c r="S8094" s="37"/>
      <c r="U8094" s="61"/>
      <c r="V8094" s="61"/>
      <c r="AF8094" s="64"/>
    </row>
    <row r="8095" spans="3:33">
      <c r="C8095" s="59"/>
      <c r="E8095" s="60"/>
      <c r="F8095" s="60"/>
      <c r="G8095" s="60"/>
      <c r="H8095" s="38"/>
      <c r="S8095" s="37"/>
      <c r="U8095" s="61"/>
      <c r="V8095" s="61"/>
      <c r="AF8095" s="64"/>
    </row>
    <row r="8096" spans="3:33">
      <c r="C8096" s="59"/>
      <c r="E8096" s="60"/>
      <c r="F8096" s="60"/>
      <c r="G8096" s="60"/>
      <c r="H8096" s="38"/>
      <c r="S8096" s="37"/>
      <c r="U8096" s="61"/>
      <c r="V8096" s="61"/>
      <c r="AF8096" s="64"/>
    </row>
    <row r="8097" spans="3:33">
      <c r="C8097" s="59"/>
      <c r="E8097" s="60"/>
      <c r="F8097" s="60"/>
      <c r="G8097" s="60"/>
      <c r="H8097" s="38"/>
      <c r="S8097" s="37"/>
      <c r="U8097" s="61"/>
      <c r="V8097" s="61"/>
      <c r="AD8097" s="64"/>
      <c r="AE8097" s="64"/>
      <c r="AF8097" s="64"/>
      <c r="AG8097" s="69"/>
    </row>
    <row r="8098" spans="3:33">
      <c r="C8098" s="59"/>
      <c r="E8098" s="60"/>
      <c r="F8098" s="60"/>
      <c r="G8098" s="60"/>
      <c r="H8098" s="38"/>
      <c r="S8098" s="37"/>
      <c r="U8098" s="61"/>
      <c r="V8098" s="61"/>
      <c r="AD8098" s="64"/>
      <c r="AE8098" s="64"/>
      <c r="AF8098" s="64"/>
      <c r="AG8098" s="69"/>
    </row>
    <row r="8099" spans="3:33">
      <c r="C8099" s="59"/>
      <c r="E8099" s="60"/>
      <c r="F8099" s="60"/>
      <c r="G8099" s="60"/>
      <c r="H8099" s="38"/>
      <c r="S8099" s="37"/>
      <c r="U8099" s="61"/>
      <c r="V8099" s="61"/>
      <c r="AD8099" s="64"/>
      <c r="AE8099" s="64"/>
      <c r="AF8099" s="64"/>
      <c r="AG8099" s="69"/>
    </row>
    <row r="8100" spans="3:33">
      <c r="C8100" s="59"/>
      <c r="E8100" s="60"/>
      <c r="F8100" s="60"/>
      <c r="G8100" s="60"/>
      <c r="H8100" s="38"/>
      <c r="S8100" s="37"/>
      <c r="U8100" s="61"/>
      <c r="V8100" s="61"/>
      <c r="AD8100" s="64"/>
      <c r="AE8100" s="64"/>
      <c r="AF8100" s="64"/>
      <c r="AG8100" s="69"/>
    </row>
    <row r="8101" spans="3:33">
      <c r="C8101" s="59"/>
      <c r="E8101" s="60"/>
      <c r="F8101" s="60"/>
      <c r="G8101" s="60"/>
      <c r="H8101" s="38"/>
      <c r="S8101" s="37"/>
      <c r="U8101" s="61"/>
      <c r="V8101" s="61"/>
      <c r="AD8101" s="64"/>
      <c r="AE8101" s="64"/>
      <c r="AF8101" s="64"/>
    </row>
    <row r="8102" spans="3:33">
      <c r="C8102" s="59"/>
      <c r="E8102" s="60"/>
      <c r="F8102" s="60"/>
      <c r="G8102" s="60"/>
      <c r="H8102" s="38"/>
      <c r="S8102" s="37"/>
      <c r="U8102" s="61"/>
      <c r="V8102" s="61"/>
      <c r="AF8102" s="64"/>
    </row>
    <row r="8103" spans="3:33">
      <c r="C8103" s="59"/>
      <c r="E8103" s="60"/>
      <c r="F8103" s="60"/>
      <c r="G8103" s="60"/>
      <c r="H8103" s="38"/>
      <c r="S8103" s="37"/>
      <c r="U8103" s="61"/>
      <c r="V8103" s="61"/>
      <c r="AF8103" s="64"/>
    </row>
    <row r="8104" spans="3:33">
      <c r="C8104" s="59"/>
      <c r="E8104" s="60"/>
      <c r="F8104" s="60"/>
      <c r="G8104" s="60"/>
      <c r="H8104" s="38"/>
      <c r="S8104" s="37"/>
      <c r="U8104" s="61"/>
      <c r="V8104" s="61"/>
      <c r="AF8104" s="64"/>
    </row>
    <row r="8105" spans="3:33">
      <c r="C8105" s="59"/>
      <c r="E8105" s="60"/>
      <c r="F8105" s="60"/>
      <c r="G8105" s="60"/>
      <c r="H8105" s="38"/>
      <c r="S8105" s="37"/>
      <c r="U8105" s="61"/>
      <c r="V8105" s="61"/>
      <c r="AF8105" s="64"/>
    </row>
    <row r="8106" spans="3:33">
      <c r="C8106" s="59"/>
      <c r="E8106" s="60"/>
      <c r="F8106" s="60"/>
      <c r="G8106" s="60"/>
      <c r="H8106" s="38"/>
      <c r="S8106" s="37"/>
      <c r="U8106" s="61"/>
      <c r="V8106" s="61"/>
      <c r="AF8106" s="64"/>
    </row>
    <row r="8107" spans="3:33">
      <c r="C8107" s="59"/>
      <c r="E8107" s="60"/>
      <c r="F8107" s="60"/>
      <c r="G8107" s="60"/>
      <c r="H8107" s="38"/>
      <c r="S8107" s="37"/>
      <c r="U8107" s="61"/>
      <c r="V8107" s="61"/>
      <c r="AF8107" s="64"/>
    </row>
    <row r="8108" spans="3:33">
      <c r="C8108" s="59"/>
      <c r="E8108" s="60"/>
      <c r="F8108" s="60"/>
      <c r="G8108" s="60"/>
      <c r="H8108" s="38"/>
      <c r="S8108" s="37"/>
      <c r="U8108" s="61"/>
      <c r="V8108" s="61"/>
      <c r="AF8108" s="64"/>
    </row>
    <row r="8109" spans="3:33">
      <c r="C8109" s="59"/>
      <c r="E8109" s="60"/>
      <c r="F8109" s="60"/>
      <c r="G8109" s="60"/>
      <c r="H8109" s="38"/>
      <c r="S8109" s="37"/>
      <c r="U8109" s="61"/>
      <c r="V8109" s="61"/>
      <c r="AF8109" s="64"/>
    </row>
    <row r="8110" spans="3:33">
      <c r="C8110" s="59"/>
      <c r="E8110" s="60"/>
      <c r="F8110" s="60"/>
      <c r="G8110" s="60"/>
      <c r="H8110" s="38"/>
      <c r="S8110" s="37"/>
      <c r="U8110" s="61"/>
      <c r="V8110" s="61"/>
      <c r="AF8110" s="64"/>
    </row>
    <row r="8111" spans="3:33">
      <c r="C8111" s="59"/>
      <c r="E8111" s="60"/>
      <c r="F8111" s="60"/>
      <c r="G8111" s="60"/>
      <c r="H8111" s="38"/>
      <c r="U8111" s="23"/>
      <c r="V8111" s="23"/>
      <c r="AF8111" s="64"/>
    </row>
    <row r="8112" spans="3:33">
      <c r="C8112" s="59"/>
      <c r="E8112" s="60"/>
      <c r="F8112" s="60"/>
      <c r="G8112" s="60"/>
      <c r="H8112" s="38"/>
      <c r="U8112" s="23"/>
      <c r="V8112" s="23"/>
      <c r="AF8112" s="64"/>
    </row>
    <row r="8113" spans="3:33">
      <c r="C8113" s="59"/>
      <c r="E8113" s="60"/>
      <c r="F8113" s="60"/>
      <c r="G8113" s="60"/>
      <c r="H8113" s="38"/>
      <c r="U8113" s="23"/>
      <c r="V8113" s="23"/>
      <c r="AF8113" s="64"/>
    </row>
    <row r="8114" spans="3:33">
      <c r="C8114" s="59"/>
      <c r="E8114" s="60"/>
      <c r="F8114" s="60"/>
      <c r="G8114" s="60"/>
      <c r="H8114" s="38"/>
      <c r="U8114" s="23"/>
      <c r="V8114" s="23"/>
      <c r="AD8114" s="64"/>
      <c r="AE8114" s="64"/>
      <c r="AF8114" s="64"/>
    </row>
    <row r="8115" spans="3:33">
      <c r="C8115" s="59"/>
      <c r="E8115" s="60"/>
      <c r="F8115" s="60"/>
      <c r="G8115" s="60"/>
      <c r="H8115" s="38"/>
      <c r="U8115" s="23"/>
      <c r="V8115" s="23"/>
      <c r="AF8115" s="64"/>
      <c r="AG8115" s="69"/>
    </row>
    <row r="8116" spans="3:33">
      <c r="C8116" s="59"/>
      <c r="E8116" s="60"/>
      <c r="F8116" s="60"/>
      <c r="G8116" s="60"/>
      <c r="H8116" s="38"/>
      <c r="U8116" s="23"/>
      <c r="V8116" s="23"/>
      <c r="AF8116" s="64"/>
      <c r="AG8116" s="69"/>
    </row>
    <row r="8117" spans="3:33">
      <c r="C8117" s="59"/>
      <c r="E8117" s="60"/>
      <c r="F8117" s="60"/>
      <c r="G8117" s="60"/>
      <c r="H8117" s="38"/>
      <c r="U8117" s="23"/>
      <c r="V8117" s="23"/>
      <c r="AD8117" s="64"/>
      <c r="AE8117" s="64"/>
      <c r="AF8117" s="64"/>
    </row>
    <row r="8118" spans="3:33">
      <c r="C8118" s="59"/>
      <c r="E8118" s="60"/>
      <c r="F8118" s="60"/>
      <c r="G8118" s="60"/>
      <c r="H8118" s="38"/>
      <c r="U8118" s="23"/>
      <c r="V8118" s="23"/>
      <c r="AF8118" s="64"/>
    </row>
    <row r="8119" spans="3:33">
      <c r="C8119" s="59"/>
      <c r="E8119" s="60"/>
      <c r="F8119" s="60"/>
      <c r="G8119" s="60"/>
      <c r="H8119" s="38"/>
      <c r="U8119" s="23"/>
      <c r="V8119" s="23"/>
      <c r="AF8119" s="64"/>
    </row>
    <row r="8120" spans="3:33">
      <c r="C8120" s="59"/>
      <c r="E8120" s="60"/>
      <c r="F8120" s="60"/>
      <c r="G8120" s="60"/>
      <c r="H8120" s="38"/>
      <c r="U8120" s="23"/>
      <c r="V8120" s="23"/>
      <c r="AF8120" s="64"/>
    </row>
    <row r="8121" spans="3:33">
      <c r="C8121" s="59"/>
      <c r="E8121" s="60"/>
      <c r="F8121" s="60"/>
      <c r="G8121" s="60"/>
      <c r="H8121" s="38"/>
      <c r="U8121" s="23"/>
      <c r="V8121" s="23"/>
      <c r="AD8121" s="64"/>
      <c r="AE8121" s="64"/>
      <c r="AF8121" s="64"/>
    </row>
    <row r="8122" spans="3:33">
      <c r="C8122" s="59"/>
      <c r="E8122" s="60"/>
      <c r="F8122" s="60"/>
      <c r="G8122" s="60"/>
      <c r="H8122" s="38"/>
      <c r="U8122" s="23"/>
      <c r="V8122" s="23"/>
      <c r="AD8122" s="64"/>
      <c r="AE8122" s="64"/>
      <c r="AF8122" s="64"/>
    </row>
    <row r="8123" spans="3:33">
      <c r="C8123" s="59"/>
      <c r="E8123" s="60"/>
      <c r="F8123" s="60"/>
      <c r="G8123" s="60"/>
      <c r="H8123" s="38"/>
      <c r="U8123" s="23"/>
      <c r="V8123" s="23"/>
      <c r="AD8123" s="64"/>
      <c r="AE8123" s="64"/>
      <c r="AF8123" s="64"/>
    </row>
    <row r="8124" spans="3:33">
      <c r="C8124" s="59"/>
      <c r="E8124" s="60"/>
      <c r="F8124" s="60"/>
      <c r="G8124" s="60"/>
      <c r="H8124" s="38"/>
      <c r="U8124" s="23"/>
      <c r="V8124" s="23"/>
      <c r="AF8124" s="64"/>
    </row>
    <row r="8125" spans="3:33">
      <c r="C8125" s="59"/>
      <c r="E8125" s="60"/>
      <c r="F8125" s="60"/>
      <c r="G8125" s="60"/>
      <c r="H8125" s="38"/>
      <c r="U8125" s="23"/>
      <c r="V8125" s="23"/>
      <c r="AF8125" s="64"/>
    </row>
    <row r="8126" spans="3:33">
      <c r="C8126" s="59"/>
      <c r="E8126" s="60"/>
      <c r="F8126" s="60"/>
      <c r="G8126" s="60"/>
      <c r="H8126" s="38"/>
      <c r="U8126" s="23"/>
      <c r="V8126" s="23"/>
      <c r="AF8126" s="64"/>
    </row>
    <row r="8127" spans="3:33">
      <c r="C8127" s="59"/>
      <c r="E8127" s="60"/>
      <c r="F8127" s="60"/>
      <c r="G8127" s="60"/>
      <c r="H8127" s="38"/>
      <c r="U8127" s="23"/>
      <c r="V8127" s="23"/>
      <c r="AF8127" s="64"/>
    </row>
    <row r="8128" spans="3:33">
      <c r="C8128" s="59"/>
      <c r="E8128" s="60"/>
      <c r="F8128" s="60"/>
      <c r="G8128" s="60"/>
      <c r="H8128" s="38"/>
      <c r="U8128" s="23"/>
      <c r="V8128" s="23"/>
      <c r="AF8128" s="64"/>
    </row>
    <row r="8129" spans="3:33">
      <c r="C8129" s="59"/>
      <c r="E8129" s="60"/>
      <c r="F8129" s="60"/>
      <c r="G8129" s="60"/>
      <c r="H8129" s="38"/>
      <c r="U8129" s="23"/>
      <c r="V8129" s="23"/>
      <c r="AF8129" s="64"/>
    </row>
    <row r="8130" spans="3:33">
      <c r="C8130" s="59"/>
      <c r="E8130" s="60"/>
      <c r="F8130" s="60"/>
      <c r="G8130" s="60"/>
      <c r="H8130" s="38"/>
      <c r="U8130" s="23"/>
      <c r="V8130" s="23"/>
      <c r="AF8130" s="64"/>
    </row>
    <row r="8131" spans="3:33">
      <c r="C8131" s="59"/>
      <c r="E8131" s="60"/>
      <c r="F8131" s="60"/>
      <c r="G8131" s="60"/>
      <c r="H8131" s="38"/>
      <c r="U8131" s="23"/>
      <c r="V8131" s="23"/>
      <c r="AF8131" s="64"/>
    </row>
    <row r="8132" spans="3:33">
      <c r="C8132" s="59"/>
      <c r="E8132" s="60"/>
      <c r="F8132" s="60"/>
      <c r="G8132" s="60"/>
      <c r="H8132" s="38"/>
      <c r="U8132" s="23"/>
      <c r="V8132" s="23"/>
      <c r="AF8132" s="64"/>
    </row>
    <row r="8133" spans="3:33">
      <c r="C8133" s="59"/>
      <c r="E8133" s="60"/>
      <c r="F8133" s="60"/>
      <c r="G8133" s="60"/>
      <c r="H8133" s="38"/>
      <c r="U8133" s="23"/>
      <c r="V8133" s="23"/>
      <c r="AF8133" s="64"/>
    </row>
    <row r="8134" spans="3:33">
      <c r="C8134" s="59"/>
      <c r="E8134" s="60"/>
      <c r="F8134" s="60"/>
      <c r="G8134" s="60"/>
      <c r="H8134" s="38"/>
      <c r="U8134" s="23"/>
      <c r="V8134" s="23"/>
      <c r="AF8134" s="64"/>
    </row>
    <row r="8135" spans="3:33">
      <c r="C8135" s="59"/>
      <c r="E8135" s="60"/>
      <c r="F8135" s="60"/>
      <c r="G8135" s="60"/>
      <c r="H8135" s="38"/>
      <c r="U8135" s="23"/>
      <c r="V8135" s="23"/>
      <c r="AF8135" s="64"/>
    </row>
    <row r="8136" spans="3:33">
      <c r="C8136" s="59"/>
      <c r="E8136" s="60"/>
      <c r="F8136" s="60"/>
      <c r="G8136" s="60"/>
      <c r="H8136" s="38"/>
      <c r="S8136" s="37"/>
      <c r="U8136" s="61"/>
      <c r="V8136" s="61"/>
      <c r="AF8136" s="64"/>
    </row>
    <row r="8137" spans="3:33">
      <c r="C8137" s="59"/>
      <c r="E8137" s="60"/>
      <c r="F8137" s="60"/>
      <c r="G8137" s="60"/>
      <c r="H8137" s="38"/>
      <c r="S8137" s="37"/>
      <c r="U8137" s="61"/>
      <c r="V8137" s="61"/>
      <c r="AF8137" s="64"/>
      <c r="AG8137" s="64"/>
    </row>
    <row r="8138" spans="3:33">
      <c r="C8138" s="59"/>
      <c r="E8138" s="60"/>
      <c r="F8138" s="60"/>
      <c r="G8138" s="60"/>
      <c r="H8138" s="38"/>
      <c r="S8138" s="37"/>
      <c r="U8138" s="61"/>
      <c r="V8138" s="61"/>
      <c r="AF8138" s="64"/>
      <c r="AG8138" s="64"/>
    </row>
    <row r="8139" spans="3:33">
      <c r="C8139" s="59"/>
      <c r="E8139" s="60"/>
      <c r="F8139" s="60"/>
      <c r="G8139" s="60"/>
      <c r="H8139" s="38"/>
      <c r="S8139" s="37"/>
      <c r="U8139" s="61"/>
      <c r="V8139" s="61"/>
      <c r="AF8139" s="64"/>
    </row>
    <row r="8140" spans="3:33">
      <c r="C8140" s="59"/>
      <c r="E8140" s="60"/>
      <c r="F8140" s="60"/>
      <c r="G8140" s="60"/>
      <c r="H8140" s="38"/>
      <c r="S8140" s="37"/>
      <c r="U8140" s="61"/>
      <c r="V8140" s="61"/>
      <c r="AF8140" s="64"/>
    </row>
    <row r="8141" spans="3:33">
      <c r="C8141" s="59"/>
      <c r="E8141" s="60"/>
      <c r="F8141" s="60"/>
      <c r="G8141" s="60"/>
      <c r="H8141" s="38"/>
      <c r="S8141" s="37"/>
      <c r="U8141" s="61"/>
      <c r="V8141" s="61"/>
      <c r="AF8141" s="64"/>
    </row>
    <row r="8142" spans="3:33">
      <c r="C8142" s="59"/>
      <c r="E8142" s="60"/>
      <c r="F8142" s="60"/>
      <c r="G8142" s="60"/>
      <c r="H8142" s="38"/>
      <c r="S8142" s="37"/>
      <c r="U8142" s="61"/>
      <c r="V8142" s="61"/>
      <c r="AF8142" s="64"/>
    </row>
    <row r="8143" spans="3:33">
      <c r="C8143" s="59"/>
      <c r="E8143" s="60"/>
      <c r="F8143" s="60"/>
      <c r="G8143" s="60"/>
      <c r="H8143" s="38"/>
      <c r="S8143" s="37"/>
      <c r="U8143" s="61"/>
      <c r="V8143" s="61"/>
      <c r="AF8143" s="64"/>
    </row>
    <row r="8144" spans="3:33">
      <c r="C8144" s="59"/>
      <c r="E8144" s="60"/>
      <c r="F8144" s="60"/>
      <c r="G8144" s="60"/>
      <c r="H8144" s="38"/>
      <c r="S8144" s="37"/>
      <c r="U8144" s="61"/>
      <c r="V8144" s="61"/>
      <c r="AF8144" s="64"/>
    </row>
    <row r="8145" spans="3:33">
      <c r="C8145" s="59"/>
      <c r="E8145" s="60"/>
      <c r="F8145" s="60"/>
      <c r="G8145" s="60"/>
      <c r="H8145" s="38"/>
      <c r="S8145" s="37"/>
      <c r="U8145" s="61"/>
      <c r="V8145" s="61"/>
      <c r="AD8145" s="64"/>
      <c r="AE8145" s="64"/>
      <c r="AF8145" s="64"/>
    </row>
    <row r="8146" spans="3:33">
      <c r="C8146" s="59"/>
      <c r="E8146" s="60"/>
      <c r="F8146" s="60"/>
      <c r="G8146" s="60"/>
      <c r="H8146" s="38"/>
      <c r="S8146" s="37"/>
      <c r="U8146" s="61"/>
      <c r="V8146" s="61"/>
      <c r="AD8146" s="64"/>
      <c r="AE8146" s="64"/>
      <c r="AF8146" s="64"/>
    </row>
    <row r="8147" spans="3:33">
      <c r="C8147" s="59"/>
      <c r="E8147" s="60"/>
      <c r="F8147" s="60"/>
      <c r="G8147" s="60"/>
      <c r="H8147" s="38"/>
      <c r="S8147" s="37"/>
      <c r="U8147" s="61"/>
      <c r="V8147" s="61"/>
      <c r="AF8147" s="64"/>
    </row>
    <row r="8148" spans="3:33">
      <c r="C8148" s="59"/>
      <c r="E8148" s="60"/>
      <c r="F8148" s="60"/>
      <c r="G8148" s="60"/>
      <c r="H8148" s="38"/>
      <c r="S8148" s="37"/>
      <c r="U8148" s="61"/>
      <c r="V8148" s="61"/>
      <c r="AF8148" s="64"/>
    </row>
    <row r="8149" spans="3:33">
      <c r="C8149" s="59"/>
      <c r="E8149" s="60"/>
      <c r="F8149" s="60"/>
      <c r="G8149" s="60"/>
      <c r="H8149" s="38"/>
      <c r="S8149" s="37"/>
      <c r="U8149" s="61"/>
      <c r="V8149" s="61"/>
      <c r="AF8149" s="64"/>
    </row>
    <row r="8150" spans="3:33">
      <c r="C8150" s="59"/>
      <c r="E8150" s="60"/>
      <c r="F8150" s="60"/>
      <c r="G8150" s="60"/>
      <c r="H8150" s="38"/>
      <c r="S8150" s="37"/>
      <c r="U8150" s="61"/>
      <c r="V8150" s="61"/>
      <c r="AF8150" s="64"/>
    </row>
    <row r="8151" spans="3:33">
      <c r="C8151" s="59"/>
      <c r="E8151" s="60"/>
      <c r="F8151" s="60"/>
      <c r="G8151" s="60"/>
      <c r="H8151" s="38"/>
      <c r="N8151" s="37"/>
      <c r="U8151" s="61"/>
      <c r="V8151" s="61"/>
      <c r="AF8151" s="64"/>
    </row>
    <row r="8152" spans="3:33">
      <c r="C8152" s="59"/>
      <c r="E8152" s="60"/>
      <c r="F8152" s="60"/>
      <c r="G8152" s="60"/>
      <c r="H8152" s="38"/>
      <c r="N8152" s="37"/>
      <c r="U8152" s="61"/>
      <c r="V8152" s="61"/>
      <c r="AF8152" s="64"/>
      <c r="AG8152" s="69"/>
    </row>
    <row r="8153" spans="3:33">
      <c r="C8153" s="59"/>
      <c r="E8153" s="60"/>
      <c r="F8153" s="60"/>
      <c r="G8153" s="60"/>
      <c r="H8153" s="38"/>
      <c r="N8153" s="37"/>
      <c r="U8153" s="61"/>
      <c r="V8153" s="61"/>
      <c r="AF8153" s="64"/>
      <c r="AG8153" s="69"/>
    </row>
    <row r="8154" spans="3:33">
      <c r="C8154" s="59"/>
      <c r="E8154" s="60"/>
      <c r="F8154" s="60"/>
      <c r="G8154" s="60"/>
      <c r="H8154" s="38"/>
      <c r="N8154" s="37"/>
      <c r="U8154" s="61"/>
      <c r="V8154" s="61"/>
      <c r="AF8154" s="64"/>
    </row>
    <row r="8155" spans="3:33">
      <c r="C8155" s="59"/>
      <c r="E8155" s="60"/>
      <c r="F8155" s="60"/>
      <c r="G8155" s="60"/>
      <c r="H8155" s="38"/>
      <c r="N8155" s="37"/>
      <c r="U8155" s="61"/>
      <c r="V8155" s="61"/>
      <c r="AF8155" s="64"/>
    </row>
    <row r="8156" spans="3:33">
      <c r="C8156" s="59"/>
      <c r="E8156" s="60"/>
      <c r="F8156" s="60"/>
      <c r="G8156" s="60"/>
      <c r="H8156" s="38"/>
      <c r="N8156" s="37"/>
      <c r="U8156" s="61"/>
      <c r="V8156" s="61"/>
      <c r="AF8156" s="64"/>
    </row>
    <row r="8157" spans="3:33">
      <c r="C8157" s="59"/>
      <c r="E8157" s="60"/>
      <c r="F8157" s="60"/>
      <c r="G8157" s="60"/>
      <c r="H8157" s="38"/>
      <c r="N8157" s="37"/>
      <c r="U8157" s="61"/>
      <c r="V8157" s="61"/>
      <c r="AF8157" s="64"/>
    </row>
    <row r="8158" spans="3:33">
      <c r="C8158" s="59"/>
      <c r="E8158" s="60"/>
      <c r="F8158" s="60"/>
      <c r="G8158" s="60"/>
      <c r="H8158" s="38"/>
      <c r="N8158" s="37"/>
      <c r="U8158" s="61"/>
      <c r="V8158" s="61"/>
      <c r="AF8158" s="64"/>
    </row>
    <row r="8159" spans="3:33">
      <c r="C8159" s="59"/>
      <c r="E8159" s="60"/>
      <c r="F8159" s="60"/>
      <c r="G8159" s="60"/>
      <c r="H8159" s="38"/>
      <c r="N8159" s="37"/>
      <c r="U8159" s="61"/>
      <c r="V8159" s="61"/>
      <c r="AF8159" s="64"/>
    </row>
    <row r="8160" spans="3:33">
      <c r="C8160" s="59"/>
      <c r="E8160" s="60"/>
      <c r="F8160" s="60"/>
      <c r="G8160" s="60"/>
      <c r="H8160" s="38"/>
      <c r="N8160" s="37"/>
      <c r="U8160" s="61"/>
      <c r="V8160" s="61"/>
      <c r="AF8160" s="64"/>
    </row>
    <row r="8161" spans="3:33">
      <c r="C8161" s="59"/>
      <c r="E8161" s="60"/>
      <c r="F8161" s="60"/>
      <c r="G8161" s="60"/>
      <c r="H8161" s="38"/>
      <c r="N8161" s="37"/>
      <c r="U8161" s="61"/>
      <c r="V8161" s="61"/>
      <c r="AF8161" s="64"/>
    </row>
    <row r="8162" spans="3:33">
      <c r="C8162" s="59"/>
      <c r="E8162" s="60"/>
      <c r="F8162" s="60"/>
      <c r="G8162" s="60"/>
      <c r="H8162" s="38"/>
      <c r="N8162" s="37"/>
      <c r="U8162" s="61"/>
      <c r="V8162" s="61"/>
      <c r="AF8162" s="64"/>
    </row>
    <row r="8163" spans="3:33">
      <c r="C8163" s="59"/>
      <c r="E8163" s="60"/>
      <c r="F8163" s="60"/>
      <c r="G8163" s="60"/>
      <c r="H8163" s="38"/>
      <c r="U8163" s="61"/>
      <c r="V8163" s="61"/>
      <c r="AF8163" s="64"/>
    </row>
    <row r="8164" spans="3:33">
      <c r="C8164" s="59"/>
      <c r="E8164" s="60"/>
      <c r="F8164" s="60"/>
      <c r="G8164" s="60"/>
      <c r="H8164" s="38"/>
      <c r="S8164" s="37"/>
      <c r="U8164" s="61"/>
      <c r="V8164" s="61"/>
      <c r="AF8164" s="64"/>
    </row>
    <row r="8165" spans="3:33">
      <c r="C8165" s="59"/>
      <c r="E8165" s="60"/>
      <c r="F8165" s="60"/>
      <c r="G8165" s="60"/>
      <c r="H8165" s="38"/>
      <c r="S8165" s="37"/>
      <c r="U8165" s="61"/>
      <c r="V8165" s="61"/>
      <c r="AF8165" s="64"/>
      <c r="AG8165" s="69"/>
    </row>
    <row r="8166" spans="3:33">
      <c r="C8166" s="59"/>
      <c r="E8166" s="60"/>
      <c r="F8166" s="60"/>
      <c r="G8166" s="60"/>
      <c r="H8166" s="38"/>
      <c r="S8166" s="37"/>
      <c r="U8166" s="61"/>
      <c r="V8166" s="61"/>
      <c r="AF8166" s="64"/>
      <c r="AG8166" s="69"/>
    </row>
    <row r="8167" spans="3:33">
      <c r="C8167" s="59"/>
      <c r="E8167" s="60"/>
      <c r="F8167" s="60"/>
      <c r="G8167" s="60"/>
      <c r="H8167" s="38"/>
      <c r="S8167" s="37"/>
      <c r="U8167" s="61"/>
      <c r="V8167" s="61"/>
      <c r="AF8167" s="64"/>
    </row>
    <row r="8168" spans="3:33">
      <c r="C8168" s="59"/>
      <c r="E8168" s="60"/>
      <c r="F8168" s="60"/>
      <c r="G8168" s="60"/>
      <c r="H8168" s="38"/>
      <c r="S8168" s="37"/>
      <c r="U8168" s="61"/>
      <c r="V8168" s="61"/>
      <c r="AD8168" s="64"/>
      <c r="AE8168" s="64"/>
      <c r="AF8168" s="64"/>
      <c r="AG8168" s="69"/>
    </row>
    <row r="8169" spans="3:33">
      <c r="C8169" s="59"/>
      <c r="E8169" s="60"/>
      <c r="F8169" s="60"/>
      <c r="G8169" s="60"/>
      <c r="H8169" s="38"/>
      <c r="S8169" s="37"/>
      <c r="U8169" s="61"/>
      <c r="V8169" s="61"/>
      <c r="AD8169" s="64"/>
      <c r="AE8169" s="64"/>
      <c r="AF8169" s="64"/>
      <c r="AG8169" s="69"/>
    </row>
    <row r="8170" spans="3:33">
      <c r="C8170" s="59"/>
      <c r="E8170" s="60"/>
      <c r="F8170" s="60"/>
      <c r="G8170" s="60"/>
      <c r="H8170" s="38"/>
      <c r="S8170" s="37"/>
      <c r="U8170" s="61"/>
      <c r="V8170" s="61"/>
      <c r="AF8170" s="64"/>
      <c r="AG8170" s="69"/>
    </row>
    <row r="8171" spans="3:33">
      <c r="C8171" s="59"/>
      <c r="E8171" s="60"/>
      <c r="F8171" s="60"/>
      <c r="G8171" s="60"/>
      <c r="H8171" s="38"/>
      <c r="S8171" s="37"/>
      <c r="U8171" s="61"/>
      <c r="V8171" s="61"/>
      <c r="AF8171" s="64"/>
      <c r="AG8171" s="69"/>
    </row>
    <row r="8172" spans="3:33">
      <c r="C8172" s="59"/>
      <c r="E8172" s="60"/>
      <c r="F8172" s="60"/>
      <c r="G8172" s="60"/>
      <c r="H8172" s="38"/>
      <c r="S8172" s="37"/>
      <c r="U8172" s="61"/>
      <c r="V8172" s="61"/>
      <c r="AD8172" s="64"/>
      <c r="AE8172" s="64"/>
      <c r="AF8172" s="64"/>
      <c r="AG8172" s="69"/>
    </row>
    <row r="8173" spans="3:33">
      <c r="C8173" s="59"/>
      <c r="E8173" s="60"/>
      <c r="F8173" s="60"/>
      <c r="G8173" s="60"/>
      <c r="H8173" s="38"/>
      <c r="S8173" s="37"/>
      <c r="U8173" s="61"/>
      <c r="V8173" s="61"/>
      <c r="AF8173" s="64"/>
    </row>
    <row r="8174" spans="3:33">
      <c r="C8174" s="59"/>
      <c r="E8174" s="60"/>
      <c r="F8174" s="60"/>
      <c r="G8174" s="60"/>
      <c r="H8174" s="38"/>
      <c r="S8174" s="37"/>
      <c r="U8174" s="61"/>
      <c r="V8174" s="61"/>
      <c r="AF8174" s="64"/>
    </row>
    <row r="8175" spans="3:33">
      <c r="C8175" s="59"/>
      <c r="E8175" s="60"/>
      <c r="F8175" s="60"/>
      <c r="G8175" s="60"/>
      <c r="H8175" s="38"/>
      <c r="S8175" s="37"/>
      <c r="U8175" s="61"/>
      <c r="V8175" s="61"/>
      <c r="AF8175" s="64"/>
    </row>
    <row r="8176" spans="3:33">
      <c r="C8176" s="59"/>
      <c r="E8176" s="60"/>
      <c r="F8176" s="60"/>
      <c r="G8176" s="60"/>
      <c r="H8176" s="38"/>
      <c r="S8176" s="37"/>
      <c r="U8176" s="61"/>
      <c r="V8176" s="61"/>
      <c r="AF8176" s="64"/>
    </row>
    <row r="8177" spans="3:33">
      <c r="C8177" s="59"/>
      <c r="E8177" s="60"/>
      <c r="F8177" s="60"/>
      <c r="G8177" s="60"/>
      <c r="H8177" s="38"/>
      <c r="S8177" s="37"/>
      <c r="U8177" s="61"/>
      <c r="V8177" s="61"/>
      <c r="AF8177" s="64"/>
    </row>
    <row r="8178" spans="3:33">
      <c r="C8178" s="59"/>
      <c r="E8178" s="60"/>
      <c r="F8178" s="60"/>
      <c r="G8178" s="60"/>
      <c r="H8178" s="38"/>
      <c r="S8178" s="37"/>
      <c r="U8178" s="61"/>
      <c r="V8178" s="61"/>
      <c r="AF8178" s="64"/>
    </row>
    <row r="8179" spans="3:33">
      <c r="C8179" s="59"/>
      <c r="E8179" s="60"/>
      <c r="F8179" s="60"/>
      <c r="G8179" s="60"/>
      <c r="H8179" s="38"/>
      <c r="S8179" s="37"/>
      <c r="U8179" s="61"/>
      <c r="V8179" s="61"/>
      <c r="AF8179" s="64"/>
    </row>
    <row r="8180" spans="3:33">
      <c r="C8180" s="59"/>
      <c r="E8180" s="60"/>
      <c r="F8180" s="60"/>
      <c r="G8180" s="60"/>
      <c r="H8180" s="38"/>
      <c r="S8180" s="37"/>
      <c r="U8180" s="61"/>
      <c r="V8180" s="61"/>
      <c r="AF8180" s="64"/>
    </row>
    <row r="8181" spans="3:33">
      <c r="C8181" s="59"/>
      <c r="E8181" s="60"/>
      <c r="F8181" s="60"/>
      <c r="G8181" s="60"/>
      <c r="H8181" s="38"/>
      <c r="S8181" s="37"/>
      <c r="U8181" s="61"/>
      <c r="V8181" s="61"/>
      <c r="AF8181" s="64"/>
    </row>
    <row r="8182" spans="3:33">
      <c r="C8182" s="59"/>
      <c r="E8182" s="60"/>
      <c r="F8182" s="60"/>
      <c r="G8182" s="60"/>
      <c r="H8182" s="38"/>
      <c r="S8182" s="37"/>
      <c r="U8182" s="61"/>
      <c r="V8182" s="61"/>
      <c r="AF8182" s="64"/>
    </row>
    <row r="8183" spans="3:33">
      <c r="C8183" s="59"/>
      <c r="E8183" s="60"/>
      <c r="F8183" s="60"/>
      <c r="G8183" s="60"/>
      <c r="H8183" s="38"/>
      <c r="S8183" s="37"/>
      <c r="U8183" s="61"/>
      <c r="V8183" s="61"/>
      <c r="AF8183" s="64"/>
    </row>
    <row r="8184" spans="3:33">
      <c r="C8184" s="59"/>
      <c r="E8184" s="60"/>
      <c r="F8184" s="60"/>
      <c r="G8184" s="60"/>
      <c r="H8184" s="38"/>
      <c r="S8184" s="37"/>
      <c r="U8184" s="61"/>
      <c r="V8184" s="61"/>
      <c r="AF8184" s="64"/>
    </row>
    <row r="8185" spans="3:33">
      <c r="C8185" s="59"/>
      <c r="E8185" s="60"/>
      <c r="F8185" s="60"/>
      <c r="G8185" s="60"/>
      <c r="H8185" s="38"/>
      <c r="S8185" s="37"/>
      <c r="U8185" s="61"/>
      <c r="V8185" s="61"/>
      <c r="AF8185" s="64"/>
    </row>
    <row r="8186" spans="3:33">
      <c r="C8186" s="59"/>
      <c r="E8186" s="60"/>
      <c r="F8186" s="60"/>
      <c r="G8186" s="60"/>
      <c r="H8186" s="38"/>
      <c r="S8186" s="37"/>
      <c r="U8186" s="61"/>
      <c r="V8186" s="61"/>
      <c r="AF8186" s="64"/>
    </row>
    <row r="8187" spans="3:33">
      <c r="C8187" s="59"/>
      <c r="E8187" s="60"/>
      <c r="F8187" s="60"/>
      <c r="G8187" s="60"/>
      <c r="H8187" s="38"/>
      <c r="S8187" s="37"/>
      <c r="U8187" s="61"/>
      <c r="V8187" s="61"/>
      <c r="AF8187" s="64"/>
    </row>
    <row r="8188" spans="3:33">
      <c r="C8188" s="59"/>
      <c r="E8188" s="60"/>
      <c r="F8188" s="60"/>
      <c r="G8188" s="60"/>
      <c r="H8188" s="38"/>
      <c r="N8188" s="37"/>
      <c r="S8188" s="37"/>
      <c r="U8188" s="61"/>
      <c r="V8188" s="61"/>
      <c r="AF8188" s="64"/>
      <c r="AG8188" s="64"/>
    </row>
    <row r="8189" spans="3:33">
      <c r="C8189" s="59"/>
      <c r="E8189" s="60"/>
      <c r="F8189" s="60"/>
      <c r="G8189" s="60"/>
      <c r="H8189" s="38"/>
      <c r="N8189" s="37"/>
      <c r="S8189" s="37"/>
      <c r="U8189" s="61"/>
      <c r="V8189" s="61"/>
      <c r="AF8189" s="64"/>
      <c r="AG8189" s="64"/>
    </row>
    <row r="8190" spans="3:33">
      <c r="C8190" s="59"/>
      <c r="E8190" s="60"/>
      <c r="F8190" s="60"/>
      <c r="G8190" s="60"/>
      <c r="H8190" s="38"/>
      <c r="N8190" s="37"/>
      <c r="S8190" s="37"/>
      <c r="U8190" s="61"/>
      <c r="V8190" s="61"/>
      <c r="AF8190" s="64"/>
    </row>
    <row r="8191" spans="3:33">
      <c r="C8191" s="59"/>
      <c r="E8191" s="60"/>
      <c r="F8191" s="60"/>
      <c r="G8191" s="60"/>
      <c r="H8191" s="38"/>
      <c r="N8191" s="37"/>
      <c r="S8191" s="37"/>
      <c r="U8191" s="61"/>
      <c r="V8191" s="61"/>
      <c r="AF8191" s="64"/>
    </row>
    <row r="8192" spans="3:33">
      <c r="C8192" s="59"/>
      <c r="E8192" s="60"/>
      <c r="F8192" s="60"/>
      <c r="G8192" s="60"/>
      <c r="H8192" s="38"/>
      <c r="N8192" s="37"/>
      <c r="S8192" s="37"/>
      <c r="U8192" s="61"/>
      <c r="V8192" s="61"/>
      <c r="AF8192" s="64"/>
      <c r="AG8192" s="69"/>
    </row>
    <row r="8193" spans="3:33">
      <c r="C8193" s="59"/>
      <c r="E8193" s="60"/>
      <c r="F8193" s="60"/>
      <c r="G8193" s="60"/>
      <c r="H8193" s="38"/>
      <c r="N8193" s="37"/>
      <c r="S8193" s="37"/>
      <c r="U8193" s="61"/>
      <c r="V8193" s="61"/>
      <c r="AD8193" s="64"/>
      <c r="AE8193" s="64"/>
      <c r="AF8193" s="64"/>
      <c r="AG8193" s="69"/>
    </row>
    <row r="8194" spans="3:33">
      <c r="C8194" s="59"/>
      <c r="E8194" s="60"/>
      <c r="F8194" s="60"/>
      <c r="G8194" s="60"/>
      <c r="H8194" s="38"/>
      <c r="N8194" s="37"/>
      <c r="S8194" s="37"/>
      <c r="U8194" s="61"/>
      <c r="V8194" s="61"/>
      <c r="AD8194" s="64"/>
      <c r="AE8194" s="64"/>
      <c r="AF8194" s="64"/>
      <c r="AG8194" s="69"/>
    </row>
    <row r="8195" spans="3:33">
      <c r="C8195" s="59"/>
      <c r="E8195" s="60"/>
      <c r="F8195" s="60"/>
      <c r="G8195" s="60"/>
      <c r="H8195" s="38"/>
      <c r="N8195" s="37"/>
      <c r="S8195" s="37"/>
      <c r="U8195" s="61"/>
      <c r="V8195" s="61"/>
      <c r="AD8195" s="64"/>
      <c r="AE8195" s="64"/>
      <c r="AF8195" s="64"/>
      <c r="AG8195" s="69"/>
    </row>
    <row r="8196" spans="3:33">
      <c r="C8196" s="59"/>
      <c r="E8196" s="60"/>
      <c r="F8196" s="60"/>
      <c r="G8196" s="60"/>
      <c r="H8196" s="38"/>
      <c r="N8196" s="37"/>
      <c r="S8196" s="37"/>
      <c r="U8196" s="61"/>
      <c r="V8196" s="61"/>
      <c r="AD8196" s="64"/>
      <c r="AE8196" s="64"/>
      <c r="AF8196" s="64"/>
      <c r="AG8196" s="69"/>
    </row>
    <row r="8197" spans="3:33">
      <c r="C8197" s="59"/>
      <c r="E8197" s="60"/>
      <c r="F8197" s="60"/>
      <c r="G8197" s="60"/>
      <c r="H8197" s="38"/>
      <c r="N8197" s="37"/>
      <c r="S8197" s="37"/>
      <c r="U8197" s="61"/>
      <c r="V8197" s="61"/>
      <c r="AD8197" s="64"/>
      <c r="AE8197" s="64"/>
      <c r="AF8197" s="64"/>
      <c r="AG8197" s="69"/>
    </row>
    <row r="8198" spans="3:33">
      <c r="C8198" s="59"/>
      <c r="E8198" s="60"/>
      <c r="F8198" s="60"/>
      <c r="G8198" s="60"/>
      <c r="H8198" s="38"/>
      <c r="N8198" s="37"/>
      <c r="S8198" s="37"/>
      <c r="U8198" s="61"/>
      <c r="V8198" s="61"/>
      <c r="AD8198" s="64"/>
      <c r="AE8198" s="64"/>
      <c r="AF8198" s="64"/>
      <c r="AG8198" s="69"/>
    </row>
    <row r="8199" spans="3:33">
      <c r="C8199" s="59"/>
      <c r="E8199" s="60"/>
      <c r="F8199" s="60"/>
      <c r="G8199" s="60"/>
      <c r="H8199" s="38"/>
      <c r="N8199" s="37"/>
      <c r="S8199" s="37"/>
      <c r="U8199" s="61"/>
      <c r="V8199" s="61"/>
      <c r="AD8199" s="64"/>
      <c r="AE8199" s="64"/>
      <c r="AF8199" s="64"/>
      <c r="AG8199" s="69"/>
    </row>
    <row r="8200" spans="3:33">
      <c r="C8200" s="59"/>
      <c r="E8200" s="60"/>
      <c r="F8200" s="60"/>
      <c r="G8200" s="60"/>
      <c r="H8200" s="38"/>
      <c r="N8200" s="37"/>
      <c r="S8200" s="37"/>
      <c r="U8200" s="61"/>
      <c r="V8200" s="61"/>
      <c r="AD8200" s="64"/>
      <c r="AE8200" s="64"/>
      <c r="AF8200" s="64"/>
    </row>
    <row r="8201" spans="3:33">
      <c r="C8201" s="59"/>
      <c r="E8201" s="60"/>
      <c r="F8201" s="60"/>
      <c r="G8201" s="60"/>
      <c r="H8201" s="38"/>
      <c r="N8201" s="37"/>
      <c r="S8201" s="37"/>
      <c r="U8201" s="61"/>
      <c r="V8201" s="61"/>
      <c r="AF8201" s="64"/>
    </row>
    <row r="8202" spans="3:33">
      <c r="C8202" s="59"/>
      <c r="E8202" s="60"/>
      <c r="F8202" s="60"/>
      <c r="G8202" s="60"/>
      <c r="H8202" s="38"/>
      <c r="N8202" s="37"/>
      <c r="S8202" s="37"/>
      <c r="U8202" s="61"/>
      <c r="V8202" s="61"/>
      <c r="AF8202" s="64"/>
    </row>
    <row r="8203" spans="3:33">
      <c r="C8203" s="59"/>
      <c r="E8203" s="60"/>
      <c r="F8203" s="60"/>
      <c r="G8203" s="60"/>
      <c r="H8203" s="38"/>
      <c r="N8203" s="37"/>
      <c r="S8203" s="37"/>
      <c r="U8203" s="61"/>
      <c r="V8203" s="61"/>
      <c r="AF8203" s="64"/>
    </row>
    <row r="8204" spans="3:33">
      <c r="C8204" s="59"/>
      <c r="E8204" s="60"/>
      <c r="F8204" s="60"/>
      <c r="G8204" s="60"/>
      <c r="H8204" s="38"/>
      <c r="N8204" s="37"/>
      <c r="S8204" s="37"/>
      <c r="U8204" s="61"/>
      <c r="V8204" s="61"/>
      <c r="AF8204" s="64"/>
    </row>
    <row r="8205" spans="3:33">
      <c r="C8205" s="59"/>
      <c r="E8205" s="60"/>
      <c r="F8205" s="60"/>
      <c r="G8205" s="60"/>
      <c r="H8205" s="38"/>
      <c r="N8205" s="37"/>
      <c r="S8205" s="37"/>
      <c r="U8205" s="61"/>
      <c r="V8205" s="61"/>
      <c r="AF8205" s="64"/>
    </row>
    <row r="8206" spans="3:33">
      <c r="C8206" s="59"/>
      <c r="E8206" s="60"/>
      <c r="F8206" s="60"/>
      <c r="G8206" s="60"/>
      <c r="H8206" s="38"/>
      <c r="N8206" s="37"/>
      <c r="S8206" s="37"/>
      <c r="U8206" s="61"/>
      <c r="V8206" s="61"/>
      <c r="AF8206" s="64"/>
    </row>
    <row r="8207" spans="3:33">
      <c r="C8207" s="59"/>
      <c r="E8207" s="60"/>
      <c r="F8207" s="60"/>
      <c r="G8207" s="60"/>
      <c r="H8207" s="38"/>
      <c r="N8207" s="37"/>
      <c r="S8207" s="37"/>
      <c r="U8207" s="61"/>
      <c r="V8207" s="61"/>
      <c r="AF8207" s="64"/>
    </row>
    <row r="8208" spans="3:33">
      <c r="C8208" s="59"/>
      <c r="E8208" s="60"/>
      <c r="F8208" s="60"/>
      <c r="G8208" s="60"/>
      <c r="H8208" s="38"/>
      <c r="N8208" s="37"/>
      <c r="S8208" s="37"/>
      <c r="U8208" s="61"/>
      <c r="V8208" s="61"/>
      <c r="AF8208" s="64"/>
    </row>
    <row r="8209" spans="3:32">
      <c r="C8209" s="59"/>
      <c r="E8209" s="60"/>
      <c r="F8209" s="60"/>
      <c r="G8209" s="60"/>
      <c r="H8209" s="38"/>
      <c r="N8209" s="37"/>
      <c r="S8209" s="37"/>
      <c r="U8209" s="61"/>
      <c r="V8209" s="61"/>
      <c r="AF8209" s="64"/>
    </row>
    <row r="8210" spans="3:32">
      <c r="C8210" s="59"/>
      <c r="E8210" s="60"/>
      <c r="F8210" s="60"/>
      <c r="G8210" s="60"/>
      <c r="H8210" s="38"/>
      <c r="N8210" s="37"/>
      <c r="S8210" s="37"/>
      <c r="U8210" s="61"/>
      <c r="V8210" s="61"/>
      <c r="AF8210" s="64"/>
    </row>
    <row r="8211" spans="3:32">
      <c r="C8211" s="59"/>
      <c r="E8211" s="60"/>
      <c r="F8211" s="60"/>
      <c r="G8211" s="60"/>
      <c r="H8211" s="38"/>
      <c r="N8211" s="37"/>
      <c r="S8211" s="37"/>
      <c r="U8211" s="61"/>
      <c r="V8211" s="61"/>
      <c r="AF8211" s="64"/>
    </row>
    <row r="8212" spans="3:32">
      <c r="C8212" s="59"/>
      <c r="E8212" s="60"/>
      <c r="F8212" s="60"/>
      <c r="G8212" s="60"/>
      <c r="H8212" s="38"/>
      <c r="N8212" s="37"/>
      <c r="S8212" s="37"/>
      <c r="U8212" s="61"/>
      <c r="V8212" s="61"/>
      <c r="AF8212" s="64"/>
    </row>
    <row r="8213" spans="3:32">
      <c r="C8213" s="59"/>
      <c r="E8213" s="60"/>
      <c r="F8213" s="60"/>
      <c r="G8213" s="60"/>
      <c r="H8213" s="38"/>
      <c r="S8213" s="37"/>
      <c r="U8213" s="61"/>
      <c r="V8213" s="61"/>
      <c r="AF8213" s="64"/>
    </row>
    <row r="8214" spans="3:32">
      <c r="C8214" s="59"/>
      <c r="E8214" s="60"/>
      <c r="F8214" s="60"/>
      <c r="G8214" s="60"/>
      <c r="H8214" s="38"/>
      <c r="S8214" s="37"/>
      <c r="U8214" s="61"/>
      <c r="V8214" s="61"/>
      <c r="AF8214" s="64"/>
    </row>
    <row r="8215" spans="3:32">
      <c r="C8215" s="59"/>
      <c r="E8215" s="60"/>
      <c r="F8215" s="60"/>
      <c r="G8215" s="60"/>
      <c r="H8215" s="38"/>
      <c r="S8215" s="37"/>
      <c r="U8215" s="61"/>
      <c r="V8215" s="61"/>
      <c r="AF8215" s="64"/>
    </row>
    <row r="8216" spans="3:32">
      <c r="C8216" s="59"/>
      <c r="E8216" s="60"/>
      <c r="F8216" s="60"/>
      <c r="G8216" s="60"/>
      <c r="H8216" s="38"/>
      <c r="S8216" s="37"/>
      <c r="U8216" s="61"/>
      <c r="V8216" s="61"/>
      <c r="AF8216" s="64"/>
    </row>
    <row r="8217" spans="3:32">
      <c r="C8217" s="59"/>
      <c r="E8217" s="60"/>
      <c r="F8217" s="60"/>
      <c r="G8217" s="60"/>
      <c r="H8217" s="38"/>
      <c r="S8217" s="37"/>
      <c r="U8217" s="61"/>
      <c r="V8217" s="61"/>
      <c r="AD8217" s="64"/>
      <c r="AE8217" s="64"/>
      <c r="AF8217" s="64"/>
    </row>
    <row r="8218" spans="3:32">
      <c r="C8218" s="59"/>
      <c r="E8218" s="60"/>
      <c r="F8218" s="60"/>
      <c r="G8218" s="60"/>
      <c r="H8218" s="38"/>
      <c r="S8218" s="37"/>
      <c r="U8218" s="61"/>
      <c r="V8218" s="61"/>
      <c r="AD8218" s="64"/>
      <c r="AE8218" s="64"/>
      <c r="AF8218" s="64"/>
    </row>
    <row r="8219" spans="3:32">
      <c r="C8219" s="59"/>
      <c r="E8219" s="60"/>
      <c r="F8219" s="60"/>
      <c r="G8219" s="60"/>
      <c r="H8219" s="38"/>
      <c r="S8219" s="37"/>
      <c r="U8219" s="61"/>
      <c r="V8219" s="61"/>
      <c r="AD8219" s="64"/>
      <c r="AE8219" s="64"/>
      <c r="AF8219" s="64"/>
    </row>
    <row r="8220" spans="3:32">
      <c r="C8220" s="59"/>
      <c r="E8220" s="60"/>
      <c r="F8220" s="60"/>
      <c r="G8220" s="60"/>
      <c r="H8220" s="38"/>
      <c r="S8220" s="37"/>
      <c r="U8220" s="61"/>
      <c r="V8220" s="61"/>
      <c r="AD8220" s="64"/>
      <c r="AE8220" s="64"/>
      <c r="AF8220" s="64"/>
    </row>
    <row r="8221" spans="3:32">
      <c r="C8221" s="59"/>
      <c r="E8221" s="60"/>
      <c r="F8221" s="60"/>
      <c r="G8221" s="60"/>
      <c r="H8221" s="38"/>
      <c r="S8221" s="37"/>
      <c r="U8221" s="61"/>
      <c r="V8221" s="61"/>
      <c r="AD8221" s="64"/>
      <c r="AE8221" s="64"/>
      <c r="AF8221" s="64"/>
    </row>
    <row r="8222" spans="3:32">
      <c r="C8222" s="59"/>
      <c r="E8222" s="60"/>
      <c r="F8222" s="60"/>
      <c r="G8222" s="60"/>
      <c r="H8222" s="38"/>
      <c r="S8222" s="37"/>
      <c r="U8222" s="61"/>
      <c r="V8222" s="61"/>
      <c r="AD8222" s="64"/>
      <c r="AE8222" s="64"/>
      <c r="AF8222" s="64"/>
    </row>
    <row r="8223" spans="3:32">
      <c r="C8223" s="59"/>
      <c r="E8223" s="60"/>
      <c r="F8223" s="60"/>
      <c r="G8223" s="60"/>
      <c r="H8223" s="38"/>
      <c r="S8223" s="37"/>
      <c r="U8223" s="61"/>
      <c r="V8223" s="61"/>
      <c r="AF8223" s="64"/>
    </row>
    <row r="8224" spans="3:32">
      <c r="C8224" s="59"/>
      <c r="E8224" s="60"/>
      <c r="F8224" s="60"/>
      <c r="G8224" s="60"/>
      <c r="H8224" s="38"/>
      <c r="S8224" s="37"/>
      <c r="U8224" s="61"/>
      <c r="V8224" s="61"/>
      <c r="AF8224" s="64"/>
    </row>
    <row r="8225" spans="3:33">
      <c r="C8225" s="59"/>
      <c r="E8225" s="60"/>
      <c r="F8225" s="60"/>
      <c r="G8225" s="60"/>
      <c r="H8225" s="38"/>
      <c r="S8225" s="37"/>
      <c r="U8225" s="61"/>
      <c r="V8225" s="61"/>
      <c r="AF8225" s="64"/>
    </row>
    <row r="8226" spans="3:33">
      <c r="C8226" s="59"/>
      <c r="E8226" s="60"/>
      <c r="F8226" s="60"/>
      <c r="G8226" s="60"/>
      <c r="H8226" s="38"/>
      <c r="S8226" s="37"/>
      <c r="U8226" s="61"/>
      <c r="V8226" s="61"/>
      <c r="AF8226" s="64"/>
    </row>
    <row r="8227" spans="3:33">
      <c r="C8227" s="59"/>
      <c r="E8227" s="60"/>
      <c r="F8227" s="60"/>
      <c r="G8227" s="60"/>
      <c r="H8227" s="38"/>
      <c r="S8227" s="37"/>
      <c r="U8227" s="61"/>
      <c r="V8227" s="61"/>
      <c r="AF8227" s="64"/>
    </row>
    <row r="8228" spans="3:33">
      <c r="C8228" s="59"/>
      <c r="E8228" s="60"/>
      <c r="F8228" s="60"/>
      <c r="G8228" s="60"/>
      <c r="H8228" s="38"/>
      <c r="S8228" s="37"/>
      <c r="U8228" s="61"/>
      <c r="V8228" s="61"/>
      <c r="AF8228" s="64"/>
    </row>
    <row r="8229" spans="3:33">
      <c r="C8229" s="59"/>
      <c r="E8229" s="60"/>
      <c r="F8229" s="60"/>
      <c r="G8229" s="60"/>
      <c r="H8229" s="38"/>
      <c r="S8229" s="37"/>
      <c r="U8229" s="61"/>
      <c r="V8229" s="61"/>
      <c r="AF8229" s="64"/>
    </row>
    <row r="8230" spans="3:33">
      <c r="C8230" s="59"/>
      <c r="E8230" s="60"/>
      <c r="F8230" s="60"/>
      <c r="G8230" s="60"/>
      <c r="H8230" s="38"/>
      <c r="S8230" s="37"/>
      <c r="U8230" s="61"/>
      <c r="V8230" s="61"/>
      <c r="AF8230" s="64"/>
      <c r="AG8230" s="64"/>
    </row>
    <row r="8231" spans="3:33">
      <c r="C8231" s="59"/>
      <c r="E8231" s="60"/>
      <c r="F8231" s="60"/>
      <c r="G8231" s="60"/>
      <c r="H8231" s="38"/>
      <c r="S8231" s="37"/>
      <c r="U8231" s="61"/>
      <c r="V8231" s="61"/>
      <c r="AD8231" s="64"/>
      <c r="AE8231" s="64"/>
      <c r="AF8231" s="64"/>
      <c r="AG8231" s="64"/>
    </row>
    <row r="8232" spans="3:33">
      <c r="C8232" s="59"/>
      <c r="E8232" s="60"/>
      <c r="F8232" s="60"/>
      <c r="G8232" s="60"/>
      <c r="H8232" s="38"/>
      <c r="S8232" s="37"/>
      <c r="U8232" s="61"/>
      <c r="V8232" s="61"/>
      <c r="AD8232" s="64"/>
      <c r="AE8232" s="64"/>
      <c r="AF8232" s="64"/>
    </row>
    <row r="8233" spans="3:33">
      <c r="C8233" s="59"/>
      <c r="E8233" s="60"/>
      <c r="F8233" s="60"/>
      <c r="G8233" s="60"/>
      <c r="H8233" s="38"/>
      <c r="S8233" s="37"/>
      <c r="U8233" s="61"/>
      <c r="V8233" s="61"/>
      <c r="AD8233" s="64"/>
      <c r="AE8233" s="64"/>
      <c r="AF8233" s="64"/>
    </row>
    <row r="8234" spans="3:33">
      <c r="C8234" s="59"/>
      <c r="E8234" s="60"/>
      <c r="F8234" s="60"/>
      <c r="G8234" s="60"/>
      <c r="H8234" s="38"/>
      <c r="S8234" s="37"/>
      <c r="U8234" s="61"/>
      <c r="V8234" s="61"/>
      <c r="AD8234" s="64"/>
      <c r="AE8234" s="64"/>
      <c r="AF8234" s="64"/>
    </row>
    <row r="8235" spans="3:33">
      <c r="C8235" s="59"/>
      <c r="E8235" s="60"/>
      <c r="F8235" s="60"/>
      <c r="G8235" s="60"/>
      <c r="H8235" s="38"/>
      <c r="S8235" s="37"/>
      <c r="U8235" s="61"/>
      <c r="V8235" s="61"/>
      <c r="AD8235" s="64"/>
      <c r="AE8235" s="64"/>
      <c r="AF8235" s="64"/>
      <c r="AG8235" s="69"/>
    </row>
    <row r="8236" spans="3:33">
      <c r="C8236" s="59"/>
      <c r="E8236" s="60"/>
      <c r="F8236" s="60"/>
      <c r="G8236" s="60"/>
      <c r="H8236" s="38"/>
      <c r="S8236" s="37"/>
      <c r="U8236" s="61"/>
      <c r="V8236" s="61"/>
      <c r="AD8236" s="64"/>
      <c r="AE8236" s="64"/>
      <c r="AF8236" s="64"/>
      <c r="AG8236" s="69"/>
    </row>
    <row r="8237" spans="3:33">
      <c r="C8237" s="59"/>
      <c r="E8237" s="60"/>
      <c r="F8237" s="60"/>
      <c r="G8237" s="60"/>
      <c r="H8237" s="38"/>
      <c r="S8237" s="37"/>
      <c r="U8237" s="61"/>
      <c r="V8237" s="61"/>
      <c r="AD8237" s="64"/>
      <c r="AE8237" s="64"/>
      <c r="AF8237" s="64"/>
      <c r="AG8237" s="69"/>
    </row>
    <row r="8238" spans="3:33">
      <c r="C8238" s="59"/>
      <c r="E8238" s="60"/>
      <c r="F8238" s="60"/>
      <c r="G8238" s="60"/>
      <c r="H8238" s="38"/>
      <c r="S8238" s="37"/>
      <c r="U8238" s="61"/>
      <c r="V8238" s="61"/>
      <c r="AD8238" s="64"/>
      <c r="AE8238" s="64"/>
      <c r="AF8238" s="64"/>
      <c r="AG8238" s="69"/>
    </row>
    <row r="8239" spans="3:33">
      <c r="C8239" s="59"/>
      <c r="E8239" s="60"/>
      <c r="F8239" s="60"/>
      <c r="G8239" s="60"/>
      <c r="H8239" s="38"/>
      <c r="S8239" s="37"/>
      <c r="U8239" s="61"/>
      <c r="V8239" s="61"/>
      <c r="AD8239" s="64"/>
      <c r="AE8239" s="64"/>
      <c r="AF8239" s="64"/>
      <c r="AG8239" s="69"/>
    </row>
    <row r="8240" spans="3:33">
      <c r="C8240" s="59"/>
      <c r="E8240" s="60"/>
      <c r="F8240" s="60"/>
      <c r="G8240" s="60"/>
      <c r="H8240" s="38"/>
      <c r="S8240" s="37"/>
      <c r="U8240" s="61"/>
      <c r="V8240" s="61"/>
      <c r="AD8240" s="64"/>
      <c r="AE8240" s="64"/>
      <c r="AF8240" s="64"/>
      <c r="AG8240" s="69"/>
    </row>
    <row r="8241" spans="3:32">
      <c r="C8241" s="59"/>
      <c r="E8241" s="60"/>
      <c r="F8241" s="60"/>
      <c r="G8241" s="60"/>
      <c r="H8241" s="38"/>
      <c r="S8241" s="37"/>
      <c r="U8241" s="61"/>
      <c r="V8241" s="61"/>
      <c r="AF8241" s="64"/>
    </row>
    <row r="8242" spans="3:32">
      <c r="C8242" s="59"/>
      <c r="E8242" s="60"/>
      <c r="F8242" s="60"/>
      <c r="G8242" s="60"/>
      <c r="H8242" s="38"/>
      <c r="S8242" s="37"/>
      <c r="U8242" s="61"/>
      <c r="V8242" s="61"/>
      <c r="AF8242" s="64"/>
    </row>
    <row r="8243" spans="3:32">
      <c r="C8243" s="59"/>
      <c r="E8243" s="60"/>
      <c r="F8243" s="60"/>
      <c r="G8243" s="60"/>
      <c r="H8243" s="38"/>
      <c r="S8243" s="37"/>
      <c r="U8243" s="61"/>
      <c r="V8243" s="61"/>
      <c r="AF8243" s="64"/>
    </row>
    <row r="8244" spans="3:32">
      <c r="C8244" s="59"/>
      <c r="E8244" s="60"/>
      <c r="F8244" s="60"/>
      <c r="G8244" s="60"/>
      <c r="H8244" s="38"/>
      <c r="S8244" s="37"/>
      <c r="U8244" s="61"/>
      <c r="V8244" s="61"/>
      <c r="AF8244" s="64"/>
    </row>
    <row r="8245" spans="3:32">
      <c r="C8245" s="59"/>
      <c r="E8245" s="60"/>
      <c r="F8245" s="60"/>
      <c r="G8245" s="60"/>
      <c r="H8245" s="38"/>
      <c r="S8245" s="37"/>
      <c r="U8245" s="61"/>
      <c r="V8245" s="61"/>
      <c r="AF8245" s="64"/>
    </row>
    <row r="8246" spans="3:32">
      <c r="C8246" s="59"/>
      <c r="E8246" s="60"/>
      <c r="F8246" s="60"/>
      <c r="G8246" s="60"/>
      <c r="H8246" s="38"/>
      <c r="S8246" s="37"/>
      <c r="U8246" s="61"/>
      <c r="V8246" s="61"/>
      <c r="AF8246" s="64"/>
    </row>
    <row r="8247" spans="3:32">
      <c r="C8247" s="59"/>
      <c r="E8247" s="60"/>
      <c r="F8247" s="60"/>
      <c r="G8247" s="60"/>
      <c r="H8247" s="38"/>
      <c r="S8247" s="37"/>
      <c r="U8247" s="61"/>
      <c r="V8247" s="61"/>
      <c r="AF8247" s="64"/>
    </row>
    <row r="8248" spans="3:32">
      <c r="C8248" s="59"/>
      <c r="E8248" s="60"/>
      <c r="F8248" s="60"/>
      <c r="G8248" s="60"/>
      <c r="H8248" s="38"/>
      <c r="S8248" s="37"/>
      <c r="U8248" s="61"/>
      <c r="V8248" s="61"/>
      <c r="AF8248" s="64"/>
    </row>
    <row r="8249" spans="3:32">
      <c r="C8249" s="59"/>
      <c r="E8249" s="60"/>
      <c r="F8249" s="60"/>
      <c r="G8249" s="60"/>
      <c r="H8249" s="38"/>
      <c r="S8249" s="37"/>
      <c r="U8249" s="61"/>
      <c r="V8249" s="61"/>
      <c r="AF8249" s="64"/>
    </row>
    <row r="8250" spans="3:32">
      <c r="C8250" s="59"/>
      <c r="E8250" s="60"/>
      <c r="F8250" s="60"/>
      <c r="G8250" s="60"/>
      <c r="H8250" s="38"/>
      <c r="S8250" s="37"/>
      <c r="U8250" s="61"/>
      <c r="V8250" s="61"/>
      <c r="AF8250" s="64"/>
    </row>
    <row r="8251" spans="3:32">
      <c r="C8251" s="59"/>
      <c r="E8251" s="60"/>
      <c r="F8251" s="60"/>
      <c r="G8251" s="60"/>
      <c r="H8251" s="38"/>
      <c r="S8251" s="37"/>
      <c r="U8251" s="61"/>
      <c r="V8251" s="61"/>
      <c r="AF8251" s="64"/>
    </row>
    <row r="8252" spans="3:32">
      <c r="C8252" s="59"/>
      <c r="E8252" s="60"/>
      <c r="F8252" s="60"/>
      <c r="G8252" s="60"/>
      <c r="H8252" s="38"/>
      <c r="S8252" s="37"/>
      <c r="U8252" s="61"/>
      <c r="V8252" s="61"/>
      <c r="AF8252" s="64"/>
    </row>
    <row r="8253" spans="3:32">
      <c r="C8253" s="59"/>
      <c r="E8253" s="60"/>
      <c r="F8253" s="60"/>
      <c r="G8253" s="60"/>
      <c r="H8253" s="38"/>
      <c r="S8253" s="37"/>
      <c r="U8253" s="61"/>
      <c r="V8253" s="61"/>
      <c r="AF8253" s="64"/>
    </row>
    <row r="8254" spans="3:32">
      <c r="C8254" s="59"/>
      <c r="E8254" s="60"/>
      <c r="F8254" s="60"/>
      <c r="G8254" s="60"/>
      <c r="H8254" s="38"/>
      <c r="S8254" s="37"/>
      <c r="U8254" s="61"/>
      <c r="V8254" s="61"/>
      <c r="AF8254" s="64"/>
    </row>
    <row r="8255" spans="3:32">
      <c r="C8255" s="59"/>
      <c r="E8255" s="60"/>
      <c r="F8255" s="60"/>
      <c r="G8255" s="60"/>
      <c r="H8255" s="38"/>
      <c r="S8255" s="37"/>
      <c r="U8255" s="61"/>
      <c r="V8255" s="61"/>
      <c r="AF8255" s="64"/>
    </row>
    <row r="8256" spans="3:32">
      <c r="C8256" s="59"/>
      <c r="E8256" s="60"/>
      <c r="F8256" s="60"/>
      <c r="G8256" s="60"/>
      <c r="H8256" s="38"/>
      <c r="S8256" s="37"/>
      <c r="U8256" s="61"/>
      <c r="V8256" s="61"/>
      <c r="AF8256" s="64"/>
    </row>
    <row r="8257" spans="3:33">
      <c r="C8257" s="59"/>
      <c r="E8257" s="60"/>
      <c r="F8257" s="60"/>
      <c r="G8257" s="60"/>
      <c r="H8257" s="38"/>
      <c r="S8257" s="37"/>
      <c r="U8257" s="61"/>
      <c r="V8257" s="61"/>
      <c r="AF8257" s="64"/>
    </row>
    <row r="8258" spans="3:33">
      <c r="C8258" s="59"/>
      <c r="E8258" s="60"/>
      <c r="F8258" s="60"/>
      <c r="G8258" s="60"/>
      <c r="H8258" s="38"/>
      <c r="S8258" s="37"/>
      <c r="U8258" s="61"/>
      <c r="V8258" s="61"/>
      <c r="AF8258" s="64"/>
    </row>
    <row r="8259" spans="3:33">
      <c r="C8259" s="59"/>
      <c r="E8259" s="60"/>
      <c r="F8259" s="60"/>
      <c r="G8259" s="60"/>
      <c r="H8259" s="38"/>
      <c r="S8259" s="37"/>
      <c r="U8259" s="61"/>
      <c r="V8259" s="61"/>
      <c r="AF8259" s="64"/>
    </row>
    <row r="8260" spans="3:33">
      <c r="C8260" s="59"/>
      <c r="E8260" s="60"/>
      <c r="F8260" s="60"/>
      <c r="G8260" s="60"/>
      <c r="H8260" s="38"/>
      <c r="S8260" s="37"/>
      <c r="U8260" s="61"/>
      <c r="V8260" s="61"/>
      <c r="AF8260" s="64"/>
    </row>
    <row r="8261" spans="3:33">
      <c r="C8261" s="59"/>
      <c r="E8261" s="60"/>
      <c r="F8261" s="60"/>
      <c r="G8261" s="60"/>
      <c r="H8261" s="38"/>
      <c r="S8261" s="37"/>
      <c r="U8261" s="61"/>
      <c r="V8261" s="61"/>
      <c r="AF8261" s="64"/>
    </row>
    <row r="8262" spans="3:33">
      <c r="C8262" s="59"/>
      <c r="E8262" s="60"/>
      <c r="F8262" s="60"/>
      <c r="G8262" s="60"/>
      <c r="H8262" s="38"/>
      <c r="S8262" s="37"/>
      <c r="U8262" s="61"/>
      <c r="V8262" s="61"/>
      <c r="AF8262" s="64"/>
    </row>
    <row r="8263" spans="3:33">
      <c r="C8263" s="59"/>
      <c r="E8263" s="60"/>
      <c r="F8263" s="60"/>
      <c r="G8263" s="60"/>
      <c r="H8263" s="38"/>
      <c r="S8263" s="37"/>
      <c r="U8263" s="61"/>
      <c r="V8263" s="61"/>
      <c r="AF8263" s="64"/>
    </row>
    <row r="8264" spans="3:33">
      <c r="C8264" s="59"/>
      <c r="E8264" s="60"/>
      <c r="F8264" s="60"/>
      <c r="G8264" s="60"/>
      <c r="H8264" s="38"/>
      <c r="S8264" s="37"/>
      <c r="U8264" s="61"/>
      <c r="V8264" s="61"/>
      <c r="AD8264" s="64"/>
      <c r="AE8264" s="64"/>
      <c r="AF8264" s="64"/>
    </row>
    <row r="8265" spans="3:33">
      <c r="C8265" s="59"/>
      <c r="E8265" s="60"/>
      <c r="F8265" s="60"/>
      <c r="G8265" s="60"/>
      <c r="H8265" s="38"/>
      <c r="S8265" s="37"/>
      <c r="U8265" s="61"/>
      <c r="V8265" s="61"/>
      <c r="AD8265" s="64"/>
      <c r="AE8265" s="64"/>
      <c r="AF8265" s="64"/>
    </row>
    <row r="8266" spans="3:33">
      <c r="C8266" s="59"/>
      <c r="E8266" s="60"/>
      <c r="F8266" s="60"/>
      <c r="G8266" s="60"/>
      <c r="H8266" s="38"/>
      <c r="S8266" s="37"/>
      <c r="U8266" s="61"/>
      <c r="V8266" s="61"/>
      <c r="AD8266" s="64"/>
      <c r="AE8266" s="64"/>
      <c r="AF8266" s="64"/>
    </row>
    <row r="8267" spans="3:33">
      <c r="C8267" s="59"/>
      <c r="E8267" s="60"/>
      <c r="F8267" s="60"/>
      <c r="G8267" s="60"/>
      <c r="H8267" s="38"/>
      <c r="S8267" s="37"/>
      <c r="U8267" s="61"/>
      <c r="V8267" s="61"/>
      <c r="AD8267" s="64"/>
      <c r="AE8267" s="64"/>
      <c r="AF8267" s="64"/>
    </row>
    <row r="8268" spans="3:33">
      <c r="C8268" s="59"/>
      <c r="E8268" s="60"/>
      <c r="F8268" s="60"/>
      <c r="G8268" s="60"/>
      <c r="H8268" s="38"/>
      <c r="S8268" s="37"/>
      <c r="U8268" s="61"/>
      <c r="V8268" s="61"/>
      <c r="AD8268" s="64"/>
      <c r="AE8268" s="64"/>
      <c r="AF8268" s="64"/>
    </row>
    <row r="8269" spans="3:33">
      <c r="C8269" s="59"/>
      <c r="E8269" s="60"/>
      <c r="F8269" s="60"/>
      <c r="G8269" s="60"/>
      <c r="H8269" s="38"/>
      <c r="S8269" s="37"/>
      <c r="U8269" s="61"/>
      <c r="V8269" s="61"/>
      <c r="AF8269" s="64"/>
      <c r="AG8269" s="69"/>
    </row>
    <row r="8270" spans="3:33">
      <c r="C8270" s="59"/>
      <c r="E8270" s="60"/>
      <c r="F8270" s="60"/>
      <c r="G8270" s="60"/>
      <c r="H8270" s="38"/>
      <c r="S8270" s="37"/>
      <c r="U8270" s="61"/>
      <c r="V8270" s="61"/>
      <c r="AF8270" s="64"/>
      <c r="AG8270" s="69"/>
    </row>
    <row r="8271" spans="3:33">
      <c r="C8271" s="59"/>
      <c r="E8271" s="60"/>
      <c r="F8271" s="60"/>
      <c r="G8271" s="60"/>
      <c r="H8271" s="38"/>
      <c r="S8271" s="37"/>
      <c r="U8271" s="61"/>
      <c r="V8271" s="61"/>
      <c r="AF8271" s="64"/>
      <c r="AG8271" s="69"/>
    </row>
    <row r="8272" spans="3:33">
      <c r="C8272" s="59"/>
      <c r="E8272" s="60"/>
      <c r="F8272" s="60"/>
      <c r="G8272" s="60"/>
      <c r="H8272" s="38"/>
      <c r="S8272" s="37"/>
      <c r="U8272" s="61"/>
      <c r="V8272" s="61"/>
      <c r="AF8272" s="64"/>
      <c r="AG8272" s="69"/>
    </row>
    <row r="8273" spans="3:33">
      <c r="C8273" s="59"/>
      <c r="E8273" s="60"/>
      <c r="F8273" s="60"/>
      <c r="G8273" s="60"/>
      <c r="H8273" s="38"/>
      <c r="S8273" s="37"/>
      <c r="U8273" s="61"/>
      <c r="V8273" s="61"/>
      <c r="AF8273" s="64"/>
      <c r="AG8273" s="69"/>
    </row>
    <row r="8274" spans="3:33">
      <c r="C8274" s="59"/>
      <c r="E8274" s="60"/>
      <c r="F8274" s="60"/>
      <c r="G8274" s="60"/>
      <c r="H8274" s="38"/>
      <c r="S8274" s="37"/>
      <c r="U8274" s="61"/>
      <c r="V8274" s="61"/>
      <c r="AF8274" s="64"/>
      <c r="AG8274" s="69"/>
    </row>
    <row r="8275" spans="3:33">
      <c r="C8275" s="59"/>
      <c r="E8275" s="60"/>
      <c r="F8275" s="60"/>
      <c r="G8275" s="60"/>
      <c r="H8275" s="38"/>
      <c r="S8275" s="37"/>
      <c r="U8275" s="61"/>
      <c r="V8275" s="61"/>
      <c r="AF8275" s="64"/>
      <c r="AG8275" s="69"/>
    </row>
    <row r="8276" spans="3:33">
      <c r="C8276" s="59"/>
      <c r="E8276" s="60"/>
      <c r="F8276" s="60"/>
      <c r="G8276" s="60"/>
      <c r="H8276" s="38"/>
      <c r="S8276" s="37"/>
      <c r="U8276" s="61"/>
      <c r="V8276" s="61"/>
      <c r="AF8276" s="64"/>
      <c r="AG8276" s="69"/>
    </row>
    <row r="8277" spans="3:33">
      <c r="C8277" s="59"/>
      <c r="E8277" s="60"/>
      <c r="F8277" s="60"/>
      <c r="G8277" s="60"/>
      <c r="H8277" s="38"/>
      <c r="S8277" s="37"/>
      <c r="U8277" s="61"/>
      <c r="V8277" s="61"/>
      <c r="AD8277" s="64"/>
      <c r="AE8277" s="64"/>
      <c r="AF8277" s="64"/>
      <c r="AG8277" s="69"/>
    </row>
    <row r="8278" spans="3:33">
      <c r="C8278" s="59"/>
      <c r="E8278" s="60"/>
      <c r="F8278" s="60"/>
      <c r="G8278" s="60"/>
      <c r="H8278" s="38"/>
      <c r="S8278" s="37"/>
      <c r="U8278" s="61"/>
      <c r="V8278" s="61"/>
      <c r="AD8278" s="64"/>
      <c r="AE8278" s="64"/>
      <c r="AF8278" s="64"/>
      <c r="AG8278" s="69"/>
    </row>
    <row r="8279" spans="3:33">
      <c r="C8279" s="59"/>
      <c r="E8279" s="60"/>
      <c r="F8279" s="60"/>
      <c r="G8279" s="60"/>
      <c r="H8279" s="38"/>
      <c r="S8279" s="37"/>
      <c r="U8279" s="61"/>
      <c r="V8279" s="61"/>
      <c r="AD8279" s="64"/>
      <c r="AE8279" s="64"/>
      <c r="AF8279" s="64"/>
      <c r="AG8279" s="69"/>
    </row>
    <row r="8280" spans="3:33">
      <c r="C8280" s="59"/>
      <c r="E8280" s="60"/>
      <c r="F8280" s="60"/>
      <c r="G8280" s="60"/>
      <c r="H8280" s="38"/>
      <c r="S8280" s="37"/>
      <c r="U8280" s="61"/>
      <c r="V8280" s="61"/>
      <c r="AD8280" s="64"/>
      <c r="AE8280" s="64"/>
      <c r="AF8280" s="64"/>
      <c r="AG8280" s="69"/>
    </row>
    <row r="8281" spans="3:33">
      <c r="C8281" s="59"/>
      <c r="E8281" s="60"/>
      <c r="F8281" s="60"/>
      <c r="G8281" s="60"/>
      <c r="H8281" s="38"/>
      <c r="S8281" s="37"/>
      <c r="U8281" s="61"/>
      <c r="V8281" s="61"/>
      <c r="AD8281" s="64"/>
      <c r="AE8281" s="64"/>
      <c r="AF8281" s="64"/>
      <c r="AG8281" s="69"/>
    </row>
    <row r="8282" spans="3:33">
      <c r="C8282" s="59"/>
      <c r="E8282" s="60"/>
      <c r="F8282" s="60"/>
      <c r="G8282" s="60"/>
      <c r="H8282" s="38"/>
      <c r="S8282" s="37"/>
      <c r="U8282" s="61"/>
      <c r="V8282" s="61"/>
      <c r="AD8282" s="64"/>
      <c r="AE8282" s="64"/>
      <c r="AF8282" s="64"/>
      <c r="AG8282" s="69"/>
    </row>
    <row r="8283" spans="3:33">
      <c r="C8283" s="59"/>
      <c r="E8283" s="60"/>
      <c r="F8283" s="60"/>
      <c r="G8283" s="60"/>
      <c r="H8283" s="38"/>
      <c r="S8283" s="37"/>
      <c r="U8283" s="61"/>
      <c r="V8283" s="61"/>
      <c r="AD8283" s="64"/>
      <c r="AE8283" s="64"/>
      <c r="AF8283" s="64"/>
      <c r="AG8283" s="69"/>
    </row>
    <row r="8284" spans="3:33">
      <c r="C8284" s="59"/>
      <c r="E8284" s="60"/>
      <c r="F8284" s="60"/>
      <c r="G8284" s="60"/>
      <c r="H8284" s="38"/>
      <c r="S8284" s="37"/>
      <c r="U8284" s="61"/>
      <c r="V8284" s="61"/>
      <c r="AD8284" s="64"/>
      <c r="AE8284" s="64"/>
      <c r="AF8284" s="64"/>
      <c r="AG8284" s="69"/>
    </row>
    <row r="8285" spans="3:33">
      <c r="C8285" s="59"/>
      <c r="E8285" s="60"/>
      <c r="F8285" s="60"/>
      <c r="G8285" s="60"/>
      <c r="H8285" s="38"/>
      <c r="S8285" s="37"/>
      <c r="U8285" s="61"/>
      <c r="V8285" s="61"/>
      <c r="AD8285" s="64"/>
      <c r="AE8285" s="64"/>
      <c r="AF8285" s="64"/>
      <c r="AG8285" s="69"/>
    </row>
    <row r="8286" spans="3:33">
      <c r="C8286" s="59"/>
      <c r="E8286" s="60"/>
      <c r="F8286" s="60"/>
      <c r="G8286" s="60"/>
      <c r="H8286" s="38"/>
      <c r="S8286" s="37"/>
      <c r="U8286" s="61"/>
      <c r="V8286" s="61"/>
      <c r="AD8286" s="64"/>
      <c r="AE8286" s="64"/>
      <c r="AF8286" s="64"/>
      <c r="AG8286" s="69"/>
    </row>
    <row r="8287" spans="3:33">
      <c r="C8287" s="59"/>
      <c r="E8287" s="60"/>
      <c r="F8287" s="60"/>
      <c r="G8287" s="60"/>
      <c r="H8287" s="38"/>
      <c r="S8287" s="37"/>
      <c r="U8287" s="61"/>
      <c r="V8287" s="61"/>
      <c r="AD8287" s="64"/>
      <c r="AE8287" s="64"/>
      <c r="AF8287" s="64"/>
      <c r="AG8287" s="69"/>
    </row>
    <row r="8288" spans="3:33">
      <c r="C8288" s="59"/>
      <c r="E8288" s="60"/>
      <c r="F8288" s="60"/>
      <c r="G8288" s="60"/>
      <c r="H8288" s="38"/>
      <c r="S8288" s="37"/>
      <c r="U8288" s="61"/>
      <c r="V8288" s="61"/>
      <c r="AD8288" s="64"/>
      <c r="AE8288" s="64"/>
      <c r="AF8288" s="64"/>
      <c r="AG8288" s="69"/>
    </row>
    <row r="8289" spans="3:32">
      <c r="C8289" s="59"/>
      <c r="E8289" s="60"/>
      <c r="F8289" s="60"/>
      <c r="G8289" s="60"/>
      <c r="H8289" s="38"/>
      <c r="S8289" s="37"/>
      <c r="U8289" s="61"/>
      <c r="V8289" s="61"/>
      <c r="AD8289" s="64"/>
      <c r="AE8289" s="64"/>
      <c r="AF8289" s="64"/>
    </row>
    <row r="8290" spans="3:32">
      <c r="C8290" s="59"/>
      <c r="E8290" s="60"/>
      <c r="F8290" s="60"/>
      <c r="G8290" s="60"/>
      <c r="H8290" s="38"/>
      <c r="S8290" s="37"/>
      <c r="U8290" s="61"/>
      <c r="V8290" s="61"/>
      <c r="AF8290" s="64"/>
    </row>
    <row r="8291" spans="3:32">
      <c r="C8291" s="59"/>
      <c r="E8291" s="60"/>
      <c r="F8291" s="60"/>
      <c r="G8291" s="60"/>
      <c r="H8291" s="38"/>
      <c r="S8291" s="37"/>
      <c r="U8291" s="61"/>
      <c r="V8291" s="61"/>
      <c r="AF8291" s="64"/>
    </row>
    <row r="8292" spans="3:32">
      <c r="C8292" s="59"/>
      <c r="E8292" s="60"/>
      <c r="F8292" s="60"/>
      <c r="G8292" s="60"/>
      <c r="H8292" s="38"/>
      <c r="S8292" s="37"/>
      <c r="U8292" s="61"/>
      <c r="V8292" s="61"/>
      <c r="AD8292" s="64"/>
      <c r="AE8292" s="64"/>
      <c r="AF8292" s="64"/>
    </row>
    <row r="8293" spans="3:32">
      <c r="C8293" s="59"/>
      <c r="E8293" s="60"/>
      <c r="F8293" s="60"/>
      <c r="G8293" s="60"/>
      <c r="H8293" s="38"/>
      <c r="S8293" s="37"/>
      <c r="U8293" s="61"/>
      <c r="V8293" s="61"/>
      <c r="AD8293" s="64"/>
      <c r="AE8293" s="64"/>
      <c r="AF8293" s="64"/>
    </row>
    <row r="8294" spans="3:32">
      <c r="C8294" s="59"/>
      <c r="E8294" s="60"/>
      <c r="F8294" s="60"/>
      <c r="G8294" s="60"/>
      <c r="H8294" s="38"/>
      <c r="S8294" s="37"/>
      <c r="U8294" s="61"/>
      <c r="V8294" s="61"/>
      <c r="AD8294" s="64"/>
      <c r="AE8294" s="64"/>
      <c r="AF8294" s="64"/>
    </row>
    <row r="8295" spans="3:32">
      <c r="C8295" s="59"/>
      <c r="E8295" s="60"/>
      <c r="F8295" s="60"/>
      <c r="G8295" s="60"/>
      <c r="H8295" s="38"/>
      <c r="S8295" s="37"/>
      <c r="U8295" s="61"/>
      <c r="V8295" s="61"/>
      <c r="AF8295" s="64"/>
    </row>
    <row r="8296" spans="3:32">
      <c r="C8296" s="59"/>
      <c r="E8296" s="60"/>
      <c r="F8296" s="60"/>
      <c r="G8296" s="60"/>
      <c r="H8296" s="38"/>
      <c r="S8296" s="37"/>
      <c r="U8296" s="61"/>
      <c r="V8296" s="61"/>
      <c r="AF8296" s="64"/>
    </row>
    <row r="8297" spans="3:32">
      <c r="C8297" s="59"/>
      <c r="E8297" s="60"/>
      <c r="F8297" s="60"/>
      <c r="G8297" s="60"/>
      <c r="H8297" s="38"/>
      <c r="S8297" s="37"/>
      <c r="U8297" s="61"/>
      <c r="V8297" s="61"/>
      <c r="AF8297" s="64"/>
    </row>
    <row r="8298" spans="3:32">
      <c r="C8298" s="59"/>
      <c r="E8298" s="60"/>
      <c r="F8298" s="60"/>
      <c r="G8298" s="60"/>
      <c r="H8298" s="38"/>
      <c r="S8298" s="37"/>
      <c r="U8298" s="61"/>
      <c r="V8298" s="61"/>
      <c r="AD8298" s="64"/>
      <c r="AE8298" s="64"/>
      <c r="AF8298" s="64"/>
    </row>
    <row r="8299" spans="3:32">
      <c r="C8299" s="59"/>
      <c r="E8299" s="60"/>
      <c r="F8299" s="60"/>
      <c r="G8299" s="60"/>
      <c r="H8299" s="38"/>
      <c r="S8299" s="37"/>
      <c r="U8299" s="61"/>
      <c r="V8299" s="61"/>
      <c r="AD8299" s="64"/>
      <c r="AE8299" s="64"/>
      <c r="AF8299" s="64"/>
    </row>
    <row r="8300" spans="3:32">
      <c r="C8300" s="59"/>
      <c r="E8300" s="60"/>
      <c r="F8300" s="60"/>
      <c r="G8300" s="60"/>
      <c r="H8300" s="38"/>
      <c r="S8300" s="37"/>
      <c r="U8300" s="61"/>
      <c r="V8300" s="61"/>
      <c r="AD8300" s="64"/>
      <c r="AE8300" s="64"/>
      <c r="AF8300" s="64"/>
    </row>
    <row r="8301" spans="3:32">
      <c r="C8301" s="59"/>
      <c r="E8301" s="60"/>
      <c r="F8301" s="60"/>
      <c r="G8301" s="60"/>
      <c r="H8301" s="38"/>
      <c r="S8301" s="37"/>
      <c r="U8301" s="61"/>
      <c r="V8301" s="61"/>
      <c r="AF8301" s="64"/>
    </row>
    <row r="8302" spans="3:32">
      <c r="C8302" s="59"/>
      <c r="E8302" s="60"/>
      <c r="F8302" s="60"/>
      <c r="G8302" s="60"/>
      <c r="H8302" s="38"/>
      <c r="S8302" s="37"/>
      <c r="U8302" s="61"/>
      <c r="V8302" s="61"/>
      <c r="AF8302" s="64"/>
    </row>
    <row r="8303" spans="3:32">
      <c r="C8303" s="59"/>
      <c r="E8303" s="60"/>
      <c r="F8303" s="60"/>
      <c r="G8303" s="60"/>
      <c r="H8303" s="38"/>
      <c r="S8303" s="37"/>
      <c r="U8303" s="61"/>
      <c r="V8303" s="61"/>
      <c r="AF8303" s="64"/>
    </row>
    <row r="8304" spans="3:32">
      <c r="C8304" s="59"/>
      <c r="E8304" s="60"/>
      <c r="F8304" s="60"/>
      <c r="G8304" s="60"/>
      <c r="H8304" s="38"/>
      <c r="S8304" s="37"/>
      <c r="U8304" s="61"/>
      <c r="V8304" s="61"/>
      <c r="AF8304" s="64"/>
    </row>
    <row r="8305" spans="3:33">
      <c r="C8305" s="59"/>
      <c r="E8305" s="60"/>
      <c r="F8305" s="60"/>
      <c r="G8305" s="60"/>
      <c r="H8305" s="38"/>
      <c r="S8305" s="37"/>
      <c r="U8305" s="61"/>
      <c r="V8305" s="61"/>
      <c r="AF8305" s="64"/>
    </row>
    <row r="8306" spans="3:33">
      <c r="C8306" s="59"/>
      <c r="E8306" s="60"/>
      <c r="F8306" s="60"/>
      <c r="G8306" s="60"/>
      <c r="H8306" s="38"/>
      <c r="S8306" s="37"/>
      <c r="U8306" s="61"/>
      <c r="V8306" s="61"/>
      <c r="AF8306" s="64"/>
    </row>
    <row r="8307" spans="3:33">
      <c r="C8307" s="59"/>
      <c r="E8307" s="60"/>
      <c r="F8307" s="60"/>
      <c r="G8307" s="60"/>
      <c r="H8307" s="38"/>
      <c r="S8307" s="37"/>
      <c r="U8307" s="61"/>
      <c r="V8307" s="61"/>
      <c r="AD8307" s="64"/>
      <c r="AE8307" s="64"/>
      <c r="AF8307" s="64"/>
    </row>
    <row r="8308" spans="3:33">
      <c r="C8308" s="59"/>
      <c r="E8308" s="60"/>
      <c r="F8308" s="60"/>
      <c r="G8308" s="60"/>
      <c r="H8308" s="38"/>
      <c r="S8308" s="37"/>
      <c r="U8308" s="61"/>
      <c r="V8308" s="61"/>
      <c r="AF8308" s="64"/>
      <c r="AG8308" s="64"/>
    </row>
    <row r="8309" spans="3:33">
      <c r="C8309" s="59"/>
      <c r="E8309" s="60"/>
      <c r="F8309" s="60"/>
      <c r="G8309" s="60"/>
      <c r="H8309" s="38"/>
      <c r="S8309" s="37"/>
      <c r="U8309" s="61"/>
      <c r="V8309" s="61"/>
      <c r="AF8309" s="64"/>
      <c r="AG8309" s="64"/>
    </row>
    <row r="8310" spans="3:33">
      <c r="C8310" s="59"/>
      <c r="E8310" s="60"/>
      <c r="F8310" s="60"/>
      <c r="G8310" s="60"/>
      <c r="H8310" s="38"/>
      <c r="S8310" s="37"/>
      <c r="U8310" s="61"/>
      <c r="V8310" s="61"/>
      <c r="AF8310" s="64"/>
      <c r="AG8310" s="64"/>
    </row>
    <row r="8311" spans="3:33">
      <c r="C8311" s="59"/>
      <c r="E8311" s="60"/>
      <c r="F8311" s="60"/>
      <c r="G8311" s="60"/>
      <c r="H8311" s="38"/>
      <c r="S8311" s="37"/>
      <c r="U8311" s="61"/>
      <c r="V8311" s="61"/>
      <c r="AF8311" s="64"/>
      <c r="AG8311" s="64"/>
    </row>
    <row r="8312" spans="3:33">
      <c r="C8312" s="59"/>
      <c r="E8312" s="60"/>
      <c r="F8312" s="60"/>
      <c r="G8312" s="60"/>
      <c r="H8312" s="38"/>
      <c r="S8312" s="37"/>
      <c r="U8312" s="61"/>
      <c r="V8312" s="61"/>
      <c r="AF8312" s="64"/>
      <c r="AG8312" s="64"/>
    </row>
    <row r="8313" spans="3:33">
      <c r="C8313" s="59"/>
      <c r="E8313" s="60"/>
      <c r="F8313" s="60"/>
      <c r="G8313" s="60"/>
      <c r="H8313" s="38"/>
      <c r="S8313" s="37"/>
      <c r="U8313" s="61"/>
      <c r="V8313" s="61"/>
      <c r="AF8313" s="64"/>
      <c r="AG8313" s="64"/>
    </row>
    <row r="8314" spans="3:33">
      <c r="C8314" s="59"/>
      <c r="E8314" s="60"/>
      <c r="F8314" s="60"/>
      <c r="G8314" s="60"/>
      <c r="H8314" s="38"/>
      <c r="S8314" s="37"/>
      <c r="U8314" s="61"/>
      <c r="V8314" s="61"/>
      <c r="AD8314" s="64"/>
      <c r="AE8314" s="64"/>
      <c r="AF8314" s="64"/>
      <c r="AG8314" s="64"/>
    </row>
    <row r="8315" spans="3:33">
      <c r="C8315" s="59"/>
      <c r="E8315" s="60"/>
      <c r="F8315" s="60"/>
      <c r="G8315" s="60"/>
      <c r="H8315" s="38"/>
      <c r="S8315" s="37"/>
      <c r="U8315" s="61"/>
      <c r="V8315" s="61"/>
      <c r="AF8315" s="64"/>
    </row>
    <row r="8316" spans="3:33">
      <c r="C8316" s="59"/>
      <c r="E8316" s="60"/>
      <c r="F8316" s="60"/>
      <c r="G8316" s="60"/>
      <c r="H8316" s="38"/>
      <c r="S8316" s="37"/>
      <c r="U8316" s="61"/>
      <c r="V8316" s="61"/>
      <c r="AF8316" s="64"/>
    </row>
    <row r="8317" spans="3:33">
      <c r="C8317" s="59"/>
      <c r="E8317" s="60"/>
      <c r="F8317" s="60"/>
      <c r="G8317" s="60"/>
      <c r="H8317" s="38"/>
      <c r="S8317" s="37"/>
      <c r="U8317" s="61"/>
      <c r="V8317" s="61"/>
      <c r="AF8317" s="64"/>
    </row>
    <row r="8318" spans="3:33">
      <c r="C8318" s="59"/>
      <c r="E8318" s="60"/>
      <c r="F8318" s="60"/>
      <c r="G8318" s="60"/>
      <c r="H8318" s="38"/>
      <c r="S8318" s="37"/>
      <c r="U8318" s="61"/>
      <c r="V8318" s="61"/>
      <c r="AF8318" s="64"/>
    </row>
    <row r="8319" spans="3:33">
      <c r="C8319" s="59"/>
      <c r="E8319" s="60"/>
      <c r="F8319" s="60"/>
      <c r="G8319" s="60"/>
      <c r="H8319" s="38"/>
      <c r="S8319" s="37"/>
      <c r="U8319" s="61"/>
      <c r="V8319" s="61"/>
      <c r="AF8319" s="64"/>
    </row>
    <row r="8320" spans="3:33">
      <c r="C8320" s="59"/>
      <c r="E8320" s="60"/>
      <c r="F8320" s="60"/>
      <c r="G8320" s="60"/>
      <c r="H8320" s="38"/>
      <c r="S8320" s="37"/>
      <c r="U8320" s="61"/>
      <c r="V8320" s="61"/>
      <c r="AD8320" s="64"/>
      <c r="AE8320" s="64"/>
      <c r="AF8320" s="64"/>
    </row>
    <row r="8321" spans="3:33">
      <c r="C8321" s="59"/>
      <c r="E8321" s="60"/>
      <c r="F8321" s="60"/>
      <c r="G8321" s="60"/>
      <c r="H8321" s="38"/>
      <c r="S8321" s="37"/>
      <c r="U8321" s="61"/>
      <c r="V8321" s="61"/>
      <c r="AF8321" s="64"/>
      <c r="AG8321" s="69"/>
    </row>
    <row r="8322" spans="3:33">
      <c r="C8322" s="59"/>
      <c r="E8322" s="60"/>
      <c r="F8322" s="60"/>
      <c r="G8322" s="60"/>
      <c r="H8322" s="38"/>
      <c r="S8322" s="37"/>
      <c r="U8322" s="61"/>
      <c r="V8322" s="61"/>
      <c r="AF8322" s="64"/>
      <c r="AG8322" s="69"/>
    </row>
    <row r="8323" spans="3:33">
      <c r="C8323" s="59"/>
      <c r="E8323" s="60"/>
      <c r="F8323" s="60"/>
      <c r="G8323" s="60"/>
      <c r="H8323" s="38"/>
      <c r="S8323" s="37"/>
      <c r="U8323" s="61"/>
      <c r="V8323" s="61"/>
      <c r="AF8323" s="64"/>
      <c r="AG8323" s="69"/>
    </row>
    <row r="8324" spans="3:33">
      <c r="C8324" s="59"/>
      <c r="E8324" s="60"/>
      <c r="F8324" s="60"/>
      <c r="G8324" s="60"/>
      <c r="H8324" s="38"/>
      <c r="S8324" s="37"/>
      <c r="U8324" s="61"/>
      <c r="V8324" s="61"/>
      <c r="AF8324" s="64"/>
      <c r="AG8324" s="69"/>
    </row>
    <row r="8325" spans="3:33">
      <c r="C8325" s="59"/>
      <c r="E8325" s="60"/>
      <c r="F8325" s="60"/>
      <c r="G8325" s="60"/>
      <c r="H8325" s="38"/>
      <c r="S8325" s="37"/>
      <c r="U8325" s="61"/>
      <c r="V8325" s="61"/>
      <c r="AF8325" s="64"/>
      <c r="AG8325" s="69"/>
    </row>
    <row r="8326" spans="3:33">
      <c r="C8326" s="59"/>
      <c r="E8326" s="60"/>
      <c r="F8326" s="60"/>
      <c r="G8326" s="60"/>
      <c r="H8326" s="38"/>
      <c r="S8326" s="37"/>
      <c r="U8326" s="61"/>
      <c r="V8326" s="61"/>
      <c r="AF8326" s="64"/>
      <c r="AG8326" s="69"/>
    </row>
    <row r="8327" spans="3:33">
      <c r="C8327" s="59"/>
      <c r="E8327" s="60"/>
      <c r="F8327" s="60"/>
      <c r="G8327" s="60"/>
      <c r="H8327" s="38"/>
      <c r="S8327" s="37"/>
      <c r="U8327" s="61"/>
      <c r="V8327" s="61"/>
      <c r="AF8327" s="64"/>
      <c r="AG8327" s="69"/>
    </row>
    <row r="8328" spans="3:33">
      <c r="C8328" s="59"/>
      <c r="E8328" s="60"/>
      <c r="F8328" s="60"/>
      <c r="G8328" s="60"/>
      <c r="H8328" s="38"/>
      <c r="S8328" s="37"/>
      <c r="U8328" s="61"/>
      <c r="V8328" s="61"/>
      <c r="AD8328" s="64"/>
      <c r="AE8328" s="64"/>
      <c r="AF8328" s="64"/>
      <c r="AG8328" s="69"/>
    </row>
    <row r="8329" spans="3:33">
      <c r="C8329" s="59"/>
      <c r="E8329" s="60"/>
      <c r="F8329" s="60"/>
      <c r="G8329" s="60"/>
      <c r="H8329" s="38"/>
      <c r="S8329" s="37"/>
      <c r="U8329" s="61"/>
      <c r="V8329" s="61"/>
      <c r="AD8329" s="64"/>
      <c r="AE8329" s="64"/>
      <c r="AF8329" s="64"/>
      <c r="AG8329" s="69"/>
    </row>
    <row r="8330" spans="3:33">
      <c r="C8330" s="59"/>
      <c r="E8330" s="60"/>
      <c r="F8330" s="60"/>
      <c r="G8330" s="60"/>
      <c r="H8330" s="38"/>
      <c r="S8330" s="37"/>
      <c r="U8330" s="61"/>
      <c r="V8330" s="61"/>
      <c r="AD8330" s="64"/>
      <c r="AE8330" s="64"/>
      <c r="AF8330" s="64"/>
      <c r="AG8330" s="69"/>
    </row>
    <row r="8331" spans="3:33">
      <c r="C8331" s="59"/>
      <c r="E8331" s="60"/>
      <c r="F8331" s="60"/>
      <c r="G8331" s="60"/>
      <c r="H8331" s="38"/>
      <c r="S8331" s="37"/>
      <c r="U8331" s="61"/>
      <c r="V8331" s="61"/>
      <c r="AD8331" s="64"/>
      <c r="AE8331" s="64"/>
      <c r="AF8331" s="64"/>
      <c r="AG8331" s="69"/>
    </row>
    <row r="8332" spans="3:33">
      <c r="C8332" s="59"/>
      <c r="E8332" s="60"/>
      <c r="F8332" s="60"/>
      <c r="G8332" s="60"/>
      <c r="H8332" s="38"/>
      <c r="S8332" s="37"/>
      <c r="U8332" s="61"/>
      <c r="V8332" s="61"/>
      <c r="AD8332" s="64"/>
      <c r="AE8332" s="64"/>
      <c r="AF8332" s="64"/>
      <c r="AG8332" s="69"/>
    </row>
    <row r="8333" spans="3:33">
      <c r="C8333" s="59"/>
      <c r="E8333" s="60"/>
      <c r="F8333" s="60"/>
      <c r="G8333" s="60"/>
      <c r="H8333" s="38"/>
      <c r="S8333" s="37"/>
      <c r="U8333" s="61"/>
      <c r="V8333" s="61"/>
      <c r="AD8333" s="64"/>
      <c r="AE8333" s="64"/>
      <c r="AF8333" s="64"/>
    </row>
    <row r="8334" spans="3:33">
      <c r="C8334" s="59"/>
      <c r="E8334" s="60"/>
      <c r="F8334" s="60"/>
      <c r="G8334" s="60"/>
      <c r="H8334" s="38"/>
      <c r="S8334" s="37"/>
      <c r="U8334" s="61"/>
      <c r="V8334" s="61"/>
      <c r="AF8334" s="64"/>
    </row>
    <row r="8335" spans="3:33">
      <c r="C8335" s="59"/>
      <c r="E8335" s="60"/>
      <c r="F8335" s="60"/>
      <c r="G8335" s="60"/>
      <c r="H8335" s="38"/>
      <c r="S8335" s="37"/>
      <c r="U8335" s="61"/>
      <c r="V8335" s="61"/>
      <c r="AF8335" s="64"/>
    </row>
    <row r="8336" spans="3:33">
      <c r="C8336" s="59"/>
      <c r="E8336" s="60"/>
      <c r="F8336" s="60"/>
      <c r="G8336" s="60"/>
      <c r="H8336" s="38"/>
      <c r="S8336" s="37"/>
      <c r="U8336" s="61"/>
      <c r="V8336" s="61"/>
      <c r="AF8336" s="64"/>
    </row>
    <row r="8337" spans="3:32">
      <c r="C8337" s="59"/>
      <c r="E8337" s="60"/>
      <c r="F8337" s="60"/>
      <c r="G8337" s="60"/>
      <c r="H8337" s="38"/>
      <c r="S8337" s="37"/>
      <c r="U8337" s="61"/>
      <c r="V8337" s="61"/>
      <c r="AF8337" s="64"/>
    </row>
    <row r="8338" spans="3:32">
      <c r="C8338" s="59"/>
      <c r="E8338" s="60"/>
      <c r="F8338" s="60"/>
      <c r="G8338" s="60"/>
      <c r="H8338" s="38"/>
      <c r="S8338" s="37"/>
      <c r="U8338" s="61"/>
      <c r="V8338" s="61"/>
      <c r="AF8338" s="64"/>
    </row>
    <row r="8339" spans="3:32">
      <c r="C8339" s="59"/>
      <c r="E8339" s="60"/>
      <c r="F8339" s="60"/>
      <c r="G8339" s="60"/>
      <c r="H8339" s="38"/>
      <c r="S8339" s="37"/>
      <c r="U8339" s="61"/>
      <c r="V8339" s="61"/>
      <c r="AF8339" s="64"/>
    </row>
    <row r="8340" spans="3:32">
      <c r="C8340" s="59"/>
      <c r="E8340" s="60"/>
      <c r="F8340" s="60"/>
      <c r="G8340" s="60"/>
      <c r="H8340" s="38"/>
      <c r="S8340" s="37"/>
      <c r="U8340" s="61"/>
      <c r="V8340" s="61"/>
      <c r="AF8340" s="64"/>
    </row>
    <row r="8341" spans="3:32">
      <c r="C8341" s="59"/>
      <c r="E8341" s="60"/>
      <c r="F8341" s="60"/>
      <c r="G8341" s="60"/>
      <c r="H8341" s="38"/>
      <c r="S8341" s="37"/>
      <c r="U8341" s="61"/>
      <c r="V8341" s="61"/>
      <c r="AD8341" s="64"/>
      <c r="AE8341" s="64"/>
      <c r="AF8341" s="64"/>
    </row>
    <row r="8342" spans="3:32">
      <c r="C8342" s="59"/>
      <c r="E8342" s="60"/>
      <c r="F8342" s="60"/>
      <c r="G8342" s="60"/>
      <c r="H8342" s="38"/>
      <c r="S8342" s="37"/>
      <c r="U8342" s="61"/>
      <c r="V8342" s="61"/>
      <c r="AD8342" s="64"/>
      <c r="AE8342" s="64"/>
      <c r="AF8342" s="64"/>
    </row>
    <row r="8343" spans="3:32">
      <c r="C8343" s="59"/>
      <c r="E8343" s="60"/>
      <c r="F8343" s="60"/>
      <c r="G8343" s="60"/>
      <c r="H8343" s="38"/>
      <c r="S8343" s="37"/>
      <c r="U8343" s="61"/>
      <c r="V8343" s="61"/>
      <c r="AD8343" s="64"/>
      <c r="AE8343" s="64"/>
      <c r="AF8343" s="64"/>
    </row>
    <row r="8344" spans="3:32">
      <c r="C8344" s="59"/>
      <c r="E8344" s="60"/>
      <c r="F8344" s="60"/>
      <c r="G8344" s="60"/>
      <c r="H8344" s="38"/>
      <c r="S8344" s="37"/>
      <c r="U8344" s="61"/>
      <c r="V8344" s="61"/>
      <c r="AD8344" s="64"/>
      <c r="AE8344" s="64"/>
      <c r="AF8344" s="64"/>
    </row>
    <row r="8345" spans="3:32">
      <c r="C8345" s="59"/>
      <c r="E8345" s="60"/>
      <c r="F8345" s="60"/>
      <c r="G8345" s="60"/>
      <c r="H8345" s="38"/>
      <c r="S8345" s="37"/>
      <c r="U8345" s="61"/>
      <c r="V8345" s="61"/>
      <c r="AD8345" s="64"/>
      <c r="AE8345" s="64"/>
      <c r="AF8345" s="64"/>
    </row>
    <row r="8346" spans="3:32">
      <c r="C8346" s="59"/>
      <c r="E8346" s="60"/>
      <c r="F8346" s="60"/>
      <c r="G8346" s="60"/>
      <c r="H8346" s="38"/>
      <c r="S8346" s="37"/>
      <c r="U8346" s="61"/>
      <c r="V8346" s="61"/>
      <c r="AF8346" s="64"/>
    </row>
    <row r="8347" spans="3:32">
      <c r="C8347" s="59"/>
      <c r="E8347" s="60"/>
      <c r="F8347" s="60"/>
      <c r="G8347" s="60"/>
      <c r="H8347" s="38"/>
      <c r="S8347" s="37"/>
      <c r="U8347" s="61"/>
      <c r="V8347" s="61"/>
      <c r="AF8347" s="64"/>
    </row>
    <row r="8348" spans="3:32">
      <c r="C8348" s="59"/>
      <c r="E8348" s="60"/>
      <c r="F8348" s="60"/>
      <c r="G8348" s="60"/>
      <c r="H8348" s="38"/>
      <c r="S8348" s="37"/>
      <c r="U8348" s="61"/>
      <c r="V8348" s="61"/>
      <c r="AF8348" s="64"/>
    </row>
    <row r="8349" spans="3:32">
      <c r="C8349" s="59"/>
      <c r="E8349" s="60"/>
      <c r="F8349" s="60"/>
      <c r="G8349" s="60"/>
      <c r="H8349" s="38"/>
      <c r="S8349" s="37"/>
      <c r="U8349" s="61"/>
      <c r="V8349" s="61"/>
      <c r="AF8349" s="64"/>
    </row>
    <row r="8350" spans="3:32">
      <c r="C8350" s="59"/>
      <c r="E8350" s="60"/>
      <c r="F8350" s="60"/>
      <c r="G8350" s="60"/>
      <c r="H8350" s="38"/>
      <c r="S8350" s="37"/>
      <c r="U8350" s="61"/>
      <c r="V8350" s="61"/>
      <c r="AF8350" s="64"/>
    </row>
    <row r="8351" spans="3:32">
      <c r="C8351" s="59"/>
      <c r="E8351" s="60"/>
      <c r="F8351" s="60"/>
      <c r="G8351" s="60"/>
      <c r="H8351" s="38"/>
      <c r="S8351" s="37"/>
      <c r="U8351" s="61"/>
      <c r="V8351" s="61"/>
      <c r="AF8351" s="64"/>
    </row>
    <row r="8352" spans="3:32">
      <c r="C8352" s="59"/>
      <c r="E8352" s="60"/>
      <c r="F8352" s="60"/>
      <c r="G8352" s="60"/>
      <c r="H8352" s="38"/>
      <c r="S8352" s="37"/>
      <c r="U8352" s="61"/>
      <c r="V8352" s="61"/>
      <c r="AD8352" s="64"/>
      <c r="AE8352" s="64"/>
      <c r="AF8352" s="64"/>
    </row>
    <row r="8353" spans="3:33">
      <c r="C8353" s="59"/>
      <c r="E8353" s="60"/>
      <c r="F8353" s="60"/>
      <c r="G8353" s="60"/>
      <c r="H8353" s="38"/>
      <c r="S8353" s="37"/>
      <c r="U8353" s="61"/>
      <c r="V8353" s="61"/>
      <c r="AD8353" s="64"/>
      <c r="AE8353" s="64"/>
      <c r="AF8353" s="64"/>
    </row>
    <row r="8354" spans="3:33">
      <c r="C8354" s="59"/>
      <c r="E8354" s="60"/>
      <c r="F8354" s="60"/>
      <c r="G8354" s="60"/>
      <c r="H8354" s="38"/>
      <c r="S8354" s="37"/>
      <c r="U8354" s="61"/>
      <c r="V8354" s="61"/>
      <c r="AD8354" s="64"/>
      <c r="AE8354" s="64"/>
      <c r="AF8354" s="64"/>
    </row>
    <row r="8355" spans="3:33">
      <c r="C8355" s="59"/>
      <c r="E8355" s="60"/>
      <c r="F8355" s="60"/>
      <c r="G8355" s="60"/>
      <c r="H8355" s="38"/>
      <c r="S8355" s="37"/>
      <c r="U8355" s="61"/>
      <c r="V8355" s="61"/>
      <c r="AD8355" s="64"/>
      <c r="AE8355" s="64"/>
      <c r="AF8355" s="64"/>
    </row>
    <row r="8356" spans="3:33">
      <c r="C8356" s="59"/>
      <c r="E8356" s="60"/>
      <c r="F8356" s="60"/>
      <c r="G8356" s="60"/>
      <c r="H8356" s="38"/>
      <c r="S8356" s="37"/>
      <c r="U8356" s="61"/>
      <c r="V8356" s="61"/>
      <c r="AF8356" s="64"/>
    </row>
    <row r="8357" spans="3:33">
      <c r="C8357" s="59"/>
      <c r="E8357" s="60"/>
      <c r="F8357" s="60"/>
      <c r="G8357" s="60"/>
      <c r="H8357" s="38"/>
      <c r="S8357" s="37"/>
      <c r="U8357" s="61"/>
      <c r="V8357" s="61"/>
      <c r="AF8357" s="64"/>
    </row>
    <row r="8358" spans="3:33">
      <c r="C8358" s="59"/>
      <c r="E8358" s="60"/>
      <c r="F8358" s="60"/>
      <c r="G8358" s="60"/>
      <c r="H8358" s="38"/>
      <c r="S8358" s="37"/>
      <c r="U8358" s="61"/>
      <c r="V8358" s="61"/>
      <c r="AF8358" s="64"/>
    </row>
    <row r="8359" spans="3:33">
      <c r="C8359" s="59"/>
      <c r="E8359" s="60"/>
      <c r="F8359" s="60"/>
      <c r="G8359" s="60"/>
      <c r="H8359" s="38"/>
      <c r="S8359" s="37"/>
      <c r="U8359" s="61"/>
      <c r="V8359" s="61"/>
      <c r="AF8359" s="64"/>
      <c r="AG8359" s="64"/>
    </row>
    <row r="8360" spans="3:33">
      <c r="C8360" s="59"/>
      <c r="E8360" s="60"/>
      <c r="F8360" s="60"/>
      <c r="G8360" s="60"/>
      <c r="H8360" s="38"/>
      <c r="S8360" s="37"/>
      <c r="U8360" s="61"/>
      <c r="V8360" s="61"/>
      <c r="AF8360" s="64"/>
    </row>
    <row r="8361" spans="3:33">
      <c r="C8361" s="59"/>
      <c r="E8361" s="60"/>
      <c r="F8361" s="60"/>
      <c r="G8361" s="60"/>
      <c r="H8361" s="38"/>
      <c r="S8361" s="37"/>
      <c r="U8361" s="61"/>
      <c r="V8361" s="61"/>
      <c r="AF8361" s="64"/>
    </row>
    <row r="8362" spans="3:33">
      <c r="C8362" s="59"/>
      <c r="E8362" s="60"/>
      <c r="F8362" s="60"/>
      <c r="G8362" s="60"/>
      <c r="H8362" s="38"/>
      <c r="S8362" s="37"/>
      <c r="U8362" s="61"/>
      <c r="V8362" s="61"/>
      <c r="AF8362" s="64"/>
    </row>
    <row r="8363" spans="3:33">
      <c r="C8363" s="59"/>
      <c r="E8363" s="60"/>
      <c r="F8363" s="60"/>
      <c r="G8363" s="60"/>
      <c r="H8363" s="38"/>
      <c r="S8363" s="37"/>
      <c r="U8363" s="61"/>
      <c r="V8363" s="61"/>
      <c r="AF8363" s="64"/>
    </row>
    <row r="8364" spans="3:33">
      <c r="C8364" s="59"/>
      <c r="E8364" s="60"/>
      <c r="F8364" s="60"/>
      <c r="G8364" s="60"/>
      <c r="H8364" s="38"/>
      <c r="S8364" s="37"/>
      <c r="U8364" s="61"/>
      <c r="V8364" s="61"/>
      <c r="AF8364" s="64"/>
    </row>
    <row r="8365" spans="3:33">
      <c r="C8365" s="59"/>
      <c r="E8365" s="60"/>
      <c r="F8365" s="60"/>
      <c r="G8365" s="60"/>
      <c r="H8365" s="38"/>
      <c r="S8365" s="37"/>
      <c r="U8365" s="61"/>
      <c r="V8365" s="61"/>
      <c r="AF8365" s="64"/>
    </row>
    <row r="8366" spans="3:33">
      <c r="C8366" s="59"/>
      <c r="E8366" s="60"/>
      <c r="F8366" s="60"/>
      <c r="G8366" s="60"/>
      <c r="H8366" s="38"/>
      <c r="S8366" s="37"/>
      <c r="U8366" s="61"/>
      <c r="V8366" s="61"/>
      <c r="AF8366" s="64"/>
    </row>
    <row r="8367" spans="3:33">
      <c r="C8367" s="59"/>
      <c r="E8367" s="60"/>
      <c r="F8367" s="60"/>
      <c r="G8367" s="60"/>
      <c r="H8367" s="38"/>
      <c r="S8367" s="37"/>
      <c r="U8367" s="61"/>
      <c r="V8367" s="61"/>
      <c r="AD8367" s="64"/>
      <c r="AE8367" s="64"/>
      <c r="AF8367" s="64"/>
    </row>
    <row r="8368" spans="3:33">
      <c r="C8368" s="59"/>
      <c r="E8368" s="60"/>
      <c r="F8368" s="60"/>
      <c r="G8368" s="60"/>
      <c r="H8368" s="38"/>
      <c r="S8368" s="37"/>
      <c r="U8368" s="61"/>
      <c r="V8368" s="61"/>
      <c r="AD8368" s="64"/>
      <c r="AE8368" s="64"/>
      <c r="AF8368" s="64"/>
    </row>
    <row r="8369" spans="3:33">
      <c r="C8369" s="59"/>
      <c r="E8369" s="60"/>
      <c r="F8369" s="60"/>
      <c r="G8369" s="60"/>
      <c r="H8369" s="38"/>
      <c r="S8369" s="37"/>
      <c r="U8369" s="61"/>
      <c r="V8369" s="61"/>
      <c r="AD8369" s="64"/>
      <c r="AE8369" s="64"/>
      <c r="AF8369" s="64"/>
    </row>
    <row r="8370" spans="3:33">
      <c r="C8370" s="59"/>
      <c r="E8370" s="60"/>
      <c r="F8370" s="60"/>
      <c r="G8370" s="60"/>
      <c r="H8370" s="38"/>
      <c r="S8370" s="37"/>
      <c r="U8370" s="61"/>
      <c r="V8370" s="61"/>
      <c r="AD8370" s="64"/>
      <c r="AE8370" s="64"/>
      <c r="AF8370" s="64"/>
    </row>
    <row r="8371" spans="3:33">
      <c r="C8371" s="59"/>
      <c r="E8371" s="60"/>
      <c r="F8371" s="60"/>
      <c r="G8371" s="60"/>
      <c r="H8371" s="38"/>
      <c r="S8371" s="37"/>
      <c r="U8371" s="61"/>
      <c r="V8371" s="61"/>
      <c r="AD8371" s="64"/>
      <c r="AE8371" s="64"/>
      <c r="AF8371" s="64"/>
    </row>
    <row r="8372" spans="3:33">
      <c r="C8372" s="59"/>
      <c r="E8372" s="60"/>
      <c r="F8372" s="60"/>
      <c r="G8372" s="60"/>
      <c r="H8372" s="38"/>
      <c r="S8372" s="37"/>
      <c r="U8372" s="61"/>
      <c r="V8372" s="61"/>
      <c r="AD8372" s="64"/>
      <c r="AE8372" s="64"/>
      <c r="AF8372" s="64"/>
    </row>
    <row r="8373" spans="3:33">
      <c r="C8373" s="59"/>
      <c r="E8373" s="60"/>
      <c r="F8373" s="60"/>
      <c r="G8373" s="60"/>
      <c r="H8373" s="38"/>
      <c r="S8373" s="37"/>
      <c r="U8373" s="61"/>
      <c r="V8373" s="61"/>
      <c r="AF8373" s="64"/>
      <c r="AG8373" s="69"/>
    </row>
    <row r="8374" spans="3:33">
      <c r="C8374" s="59"/>
      <c r="E8374" s="60"/>
      <c r="F8374" s="60"/>
      <c r="G8374" s="60"/>
      <c r="H8374" s="38"/>
      <c r="S8374" s="37"/>
      <c r="U8374" s="61"/>
      <c r="V8374" s="61"/>
      <c r="AF8374" s="64"/>
      <c r="AG8374" s="69"/>
    </row>
    <row r="8375" spans="3:33">
      <c r="C8375" s="59"/>
      <c r="E8375" s="60"/>
      <c r="F8375" s="60"/>
      <c r="G8375" s="60"/>
      <c r="H8375" s="38"/>
      <c r="S8375" s="37"/>
      <c r="U8375" s="61"/>
      <c r="V8375" s="61"/>
      <c r="AF8375" s="64"/>
      <c r="AG8375" s="69"/>
    </row>
    <row r="8376" spans="3:33">
      <c r="C8376" s="59"/>
      <c r="E8376" s="60"/>
      <c r="F8376" s="60"/>
      <c r="G8376" s="60"/>
      <c r="H8376" s="38"/>
      <c r="S8376" s="37"/>
      <c r="U8376" s="61"/>
      <c r="V8376" s="61"/>
      <c r="AD8376" s="64"/>
      <c r="AE8376" s="64"/>
      <c r="AF8376" s="64"/>
      <c r="AG8376" s="69"/>
    </row>
    <row r="8377" spans="3:33">
      <c r="C8377" s="59"/>
      <c r="E8377" s="60"/>
      <c r="F8377" s="60"/>
      <c r="G8377" s="60"/>
      <c r="H8377" s="38"/>
      <c r="S8377" s="37"/>
      <c r="U8377" s="61"/>
      <c r="V8377" s="61"/>
      <c r="AD8377" s="64"/>
      <c r="AE8377" s="64"/>
      <c r="AF8377" s="64"/>
      <c r="AG8377" s="69"/>
    </row>
    <row r="8378" spans="3:33">
      <c r="C8378" s="59"/>
      <c r="E8378" s="60"/>
      <c r="F8378" s="60"/>
      <c r="G8378" s="60"/>
      <c r="H8378" s="38"/>
      <c r="S8378" s="37"/>
      <c r="U8378" s="61"/>
      <c r="V8378" s="61"/>
      <c r="AD8378" s="64"/>
      <c r="AE8378" s="64"/>
      <c r="AF8378" s="64"/>
      <c r="AG8378" s="69"/>
    </row>
    <row r="8379" spans="3:33">
      <c r="C8379" s="59"/>
      <c r="E8379" s="60"/>
      <c r="F8379" s="60"/>
      <c r="G8379" s="60"/>
      <c r="H8379" s="38"/>
      <c r="S8379" s="37"/>
      <c r="U8379" s="61"/>
      <c r="V8379" s="61"/>
      <c r="AD8379" s="64"/>
      <c r="AE8379" s="64"/>
      <c r="AF8379" s="64"/>
      <c r="AG8379" s="69"/>
    </row>
    <row r="8380" spans="3:33">
      <c r="C8380" s="59"/>
      <c r="E8380" s="60"/>
      <c r="F8380" s="60"/>
      <c r="G8380" s="60"/>
      <c r="H8380" s="38"/>
      <c r="S8380" s="37"/>
      <c r="U8380" s="61"/>
      <c r="V8380" s="61"/>
      <c r="AD8380" s="64"/>
      <c r="AE8380" s="64"/>
      <c r="AF8380" s="64"/>
      <c r="AG8380" s="69"/>
    </row>
    <row r="8381" spans="3:33">
      <c r="C8381" s="59"/>
      <c r="E8381" s="60"/>
      <c r="F8381" s="60"/>
      <c r="G8381" s="60"/>
      <c r="H8381" s="38"/>
      <c r="S8381" s="37"/>
      <c r="U8381" s="61"/>
      <c r="V8381" s="61"/>
      <c r="AD8381" s="64"/>
      <c r="AE8381" s="64"/>
      <c r="AF8381" s="64"/>
      <c r="AG8381" s="69"/>
    </row>
    <row r="8382" spans="3:33">
      <c r="C8382" s="59"/>
      <c r="E8382" s="60"/>
      <c r="F8382" s="60"/>
      <c r="G8382" s="60"/>
      <c r="H8382" s="38"/>
      <c r="S8382" s="37"/>
      <c r="U8382" s="61"/>
      <c r="V8382" s="61"/>
      <c r="AD8382" s="64"/>
      <c r="AE8382" s="64"/>
      <c r="AF8382" s="64"/>
      <c r="AG8382" s="69"/>
    </row>
    <row r="8383" spans="3:33">
      <c r="C8383" s="59"/>
      <c r="E8383" s="60"/>
      <c r="F8383" s="60"/>
      <c r="G8383" s="60"/>
      <c r="H8383" s="38"/>
      <c r="S8383" s="37"/>
      <c r="U8383" s="61"/>
      <c r="V8383" s="61"/>
      <c r="AD8383" s="64"/>
      <c r="AE8383" s="64"/>
      <c r="AF8383" s="64"/>
      <c r="AG8383" s="69"/>
    </row>
    <row r="8384" spans="3:33">
      <c r="C8384" s="59"/>
      <c r="E8384" s="60"/>
      <c r="F8384" s="60"/>
      <c r="G8384" s="60"/>
      <c r="H8384" s="38"/>
      <c r="S8384" s="37"/>
      <c r="U8384" s="61"/>
      <c r="V8384" s="61"/>
      <c r="AF8384" s="64"/>
    </row>
    <row r="8385" spans="3:32">
      <c r="C8385" s="59"/>
      <c r="E8385" s="60"/>
      <c r="F8385" s="60"/>
      <c r="G8385" s="60"/>
      <c r="H8385" s="38"/>
      <c r="S8385" s="37"/>
      <c r="U8385" s="61"/>
      <c r="V8385" s="61"/>
      <c r="AF8385" s="64"/>
    </row>
    <row r="8386" spans="3:32">
      <c r="C8386" s="59"/>
      <c r="E8386" s="60"/>
      <c r="F8386" s="60"/>
      <c r="G8386" s="60"/>
      <c r="H8386" s="38"/>
      <c r="S8386" s="37"/>
      <c r="U8386" s="61"/>
      <c r="V8386" s="61"/>
      <c r="AF8386" s="64"/>
    </row>
    <row r="8387" spans="3:32">
      <c r="C8387" s="59"/>
      <c r="E8387" s="60"/>
      <c r="F8387" s="60"/>
      <c r="G8387" s="60"/>
      <c r="H8387" s="38"/>
      <c r="S8387" s="37"/>
      <c r="U8387" s="61"/>
      <c r="V8387" s="61"/>
      <c r="AF8387" s="64"/>
    </row>
    <row r="8388" spans="3:32">
      <c r="C8388" s="59"/>
      <c r="E8388" s="60"/>
      <c r="F8388" s="60"/>
      <c r="G8388" s="60"/>
      <c r="H8388" s="38"/>
      <c r="S8388" s="37"/>
      <c r="U8388" s="61"/>
      <c r="V8388" s="61"/>
      <c r="AF8388" s="64"/>
    </row>
    <row r="8389" spans="3:32">
      <c r="C8389" s="59"/>
      <c r="E8389" s="60"/>
      <c r="F8389" s="60"/>
      <c r="G8389" s="60"/>
      <c r="H8389" s="38"/>
      <c r="S8389" s="37"/>
      <c r="U8389" s="61"/>
      <c r="V8389" s="61"/>
      <c r="AF8389" s="64"/>
    </row>
    <row r="8390" spans="3:32">
      <c r="C8390" s="59"/>
      <c r="E8390" s="60"/>
      <c r="F8390" s="60"/>
      <c r="G8390" s="60"/>
      <c r="H8390" s="38"/>
      <c r="S8390" s="37"/>
      <c r="U8390" s="61"/>
      <c r="V8390" s="61"/>
      <c r="AF8390" s="64"/>
    </row>
    <row r="8391" spans="3:32">
      <c r="C8391" s="59"/>
      <c r="E8391" s="60"/>
      <c r="F8391" s="60"/>
      <c r="G8391" s="60"/>
      <c r="H8391" s="38"/>
      <c r="S8391" s="37"/>
      <c r="U8391" s="61"/>
      <c r="V8391" s="61"/>
      <c r="AF8391" s="64"/>
    </row>
    <row r="8392" spans="3:32">
      <c r="C8392" s="59"/>
      <c r="E8392" s="60"/>
      <c r="F8392" s="60"/>
      <c r="G8392" s="60"/>
      <c r="H8392" s="38"/>
      <c r="S8392" s="37"/>
      <c r="U8392" s="61"/>
      <c r="V8392" s="61"/>
      <c r="AF8392" s="64"/>
    </row>
    <row r="8393" spans="3:32">
      <c r="C8393" s="59"/>
      <c r="E8393" s="60"/>
      <c r="F8393" s="60"/>
      <c r="G8393" s="60"/>
      <c r="H8393" s="38"/>
      <c r="S8393" s="37"/>
      <c r="U8393" s="61"/>
      <c r="V8393" s="61"/>
      <c r="AF8393" s="64"/>
    </row>
    <row r="8394" spans="3:32">
      <c r="C8394" s="59"/>
      <c r="E8394" s="60"/>
      <c r="F8394" s="60"/>
      <c r="G8394" s="60"/>
      <c r="H8394" s="38"/>
      <c r="S8394" s="37"/>
      <c r="U8394" s="61"/>
      <c r="V8394" s="61"/>
      <c r="AF8394" s="64"/>
    </row>
    <row r="8395" spans="3:32">
      <c r="C8395" s="59"/>
      <c r="E8395" s="60"/>
      <c r="F8395" s="60"/>
      <c r="G8395" s="60"/>
      <c r="H8395" s="38"/>
      <c r="S8395" s="37"/>
      <c r="U8395" s="61"/>
      <c r="V8395" s="61"/>
      <c r="AF8395" s="64"/>
    </row>
    <row r="8396" spans="3:32">
      <c r="C8396" s="59"/>
      <c r="E8396" s="60"/>
      <c r="F8396" s="60"/>
      <c r="G8396" s="60"/>
      <c r="H8396" s="38"/>
      <c r="S8396" s="37"/>
      <c r="U8396" s="61"/>
      <c r="V8396" s="61"/>
      <c r="AF8396" s="64"/>
    </row>
    <row r="8397" spans="3:32">
      <c r="C8397" s="59"/>
      <c r="E8397" s="60"/>
      <c r="F8397" s="60"/>
      <c r="G8397" s="60"/>
      <c r="H8397" s="38"/>
      <c r="S8397" s="37"/>
      <c r="U8397" s="61"/>
      <c r="V8397" s="61"/>
      <c r="AD8397" s="64"/>
      <c r="AE8397" s="64"/>
      <c r="AF8397" s="64"/>
    </row>
    <row r="8398" spans="3:32">
      <c r="C8398" s="59"/>
      <c r="E8398" s="60"/>
      <c r="F8398" s="60"/>
      <c r="G8398" s="60"/>
      <c r="H8398" s="38"/>
      <c r="S8398" s="37"/>
      <c r="U8398" s="61"/>
      <c r="V8398" s="61"/>
      <c r="AF8398" s="64"/>
    </row>
    <row r="8399" spans="3:32">
      <c r="C8399" s="59"/>
      <c r="E8399" s="60"/>
      <c r="F8399" s="60"/>
      <c r="G8399" s="60"/>
      <c r="H8399" s="38"/>
      <c r="S8399" s="37"/>
      <c r="U8399" s="61"/>
      <c r="V8399" s="61"/>
      <c r="AF8399" s="64"/>
    </row>
    <row r="8400" spans="3:32">
      <c r="C8400" s="59"/>
      <c r="E8400" s="60"/>
      <c r="F8400" s="60"/>
      <c r="G8400" s="60"/>
      <c r="H8400" s="38"/>
      <c r="S8400" s="37"/>
      <c r="U8400" s="61"/>
      <c r="V8400" s="61"/>
      <c r="AF8400" s="64"/>
    </row>
    <row r="8401" spans="3:33">
      <c r="C8401" s="59"/>
      <c r="E8401" s="60"/>
      <c r="F8401" s="60"/>
      <c r="G8401" s="60"/>
      <c r="H8401" s="38"/>
      <c r="S8401" s="37"/>
      <c r="U8401" s="61"/>
      <c r="V8401" s="61"/>
      <c r="AF8401" s="64"/>
    </row>
    <row r="8402" spans="3:33">
      <c r="C8402" s="59"/>
      <c r="E8402" s="60"/>
      <c r="F8402" s="60"/>
      <c r="G8402" s="60"/>
      <c r="H8402" s="38"/>
      <c r="S8402" s="37"/>
      <c r="U8402" s="61"/>
      <c r="V8402" s="61"/>
      <c r="AF8402" s="64"/>
    </row>
    <row r="8403" spans="3:33">
      <c r="C8403" s="59"/>
      <c r="E8403" s="60"/>
      <c r="F8403" s="60"/>
      <c r="G8403" s="60"/>
      <c r="H8403" s="38"/>
      <c r="S8403" s="37"/>
      <c r="U8403" s="61"/>
      <c r="V8403" s="61"/>
      <c r="AF8403" s="64"/>
    </row>
    <row r="8404" spans="3:33">
      <c r="C8404" s="59"/>
      <c r="E8404" s="60"/>
      <c r="F8404" s="60"/>
      <c r="G8404" s="60"/>
      <c r="H8404" s="38"/>
      <c r="S8404" s="37"/>
      <c r="U8404" s="61"/>
      <c r="V8404" s="61"/>
      <c r="AF8404" s="64"/>
      <c r="AG8404" s="64"/>
    </row>
    <row r="8405" spans="3:33">
      <c r="C8405" s="59"/>
      <c r="E8405" s="60"/>
      <c r="F8405" s="60"/>
      <c r="G8405" s="60"/>
      <c r="H8405" s="38"/>
      <c r="S8405" s="37"/>
      <c r="U8405" s="61"/>
      <c r="V8405" s="61"/>
      <c r="AF8405" s="64"/>
      <c r="AG8405" s="64"/>
    </row>
    <row r="8406" spans="3:33">
      <c r="C8406" s="59"/>
      <c r="E8406" s="60"/>
      <c r="F8406" s="60"/>
      <c r="G8406" s="60"/>
      <c r="H8406" s="38"/>
      <c r="S8406" s="37"/>
      <c r="U8406" s="61"/>
      <c r="V8406" s="61"/>
      <c r="AF8406" s="64"/>
    </row>
    <row r="8407" spans="3:33">
      <c r="C8407" s="59"/>
      <c r="E8407" s="60"/>
      <c r="F8407" s="60"/>
      <c r="G8407" s="60"/>
      <c r="H8407" s="38"/>
      <c r="S8407" s="37"/>
      <c r="U8407" s="61"/>
      <c r="V8407" s="61"/>
      <c r="AF8407" s="64"/>
    </row>
    <row r="8408" spans="3:33">
      <c r="C8408" s="59"/>
      <c r="E8408" s="60"/>
      <c r="F8408" s="60"/>
      <c r="G8408" s="60"/>
      <c r="H8408" s="38"/>
      <c r="S8408" s="37"/>
      <c r="U8408" s="61"/>
      <c r="V8408" s="61"/>
      <c r="AF8408" s="64"/>
    </row>
    <row r="8409" spans="3:33">
      <c r="C8409" s="59"/>
      <c r="E8409" s="60"/>
      <c r="F8409" s="60"/>
      <c r="G8409" s="60"/>
      <c r="H8409" s="38"/>
      <c r="S8409" s="37"/>
      <c r="U8409" s="61"/>
      <c r="V8409" s="61"/>
      <c r="AD8409" s="64"/>
      <c r="AE8409" s="64"/>
      <c r="AF8409" s="64"/>
    </row>
    <row r="8410" spans="3:33">
      <c r="C8410" s="59"/>
      <c r="E8410" s="60"/>
      <c r="F8410" s="60"/>
      <c r="G8410" s="60"/>
      <c r="H8410" s="38"/>
      <c r="S8410" s="37"/>
      <c r="U8410" s="61"/>
      <c r="V8410" s="61"/>
      <c r="AD8410" s="64"/>
      <c r="AE8410" s="64"/>
      <c r="AF8410" s="64"/>
    </row>
    <row r="8411" spans="3:33">
      <c r="C8411" s="59"/>
      <c r="E8411" s="60"/>
      <c r="F8411" s="60"/>
      <c r="G8411" s="60"/>
      <c r="H8411" s="38"/>
      <c r="S8411" s="37"/>
      <c r="U8411" s="61"/>
      <c r="V8411" s="61"/>
      <c r="AD8411" s="64"/>
      <c r="AE8411" s="64"/>
      <c r="AF8411" s="64"/>
    </row>
    <row r="8412" spans="3:33">
      <c r="C8412" s="59"/>
      <c r="E8412" s="60"/>
      <c r="F8412" s="60"/>
      <c r="G8412" s="60"/>
      <c r="H8412" s="38"/>
      <c r="S8412" s="37"/>
      <c r="U8412" s="61"/>
      <c r="V8412" s="61"/>
      <c r="AD8412" s="64"/>
      <c r="AE8412" s="64"/>
      <c r="AF8412" s="64"/>
    </row>
    <row r="8413" spans="3:33">
      <c r="C8413" s="59"/>
      <c r="E8413" s="60"/>
      <c r="F8413" s="60"/>
      <c r="G8413" s="60"/>
      <c r="H8413" s="38"/>
      <c r="S8413" s="37"/>
      <c r="U8413" s="61"/>
      <c r="V8413" s="61"/>
      <c r="AD8413" s="64"/>
      <c r="AE8413" s="64"/>
      <c r="AF8413" s="64"/>
    </row>
    <row r="8414" spans="3:33">
      <c r="C8414" s="59"/>
      <c r="E8414" s="60"/>
      <c r="F8414" s="60"/>
      <c r="G8414" s="60"/>
      <c r="H8414" s="38"/>
      <c r="S8414" s="37"/>
      <c r="U8414" s="61"/>
      <c r="V8414" s="61"/>
      <c r="AD8414" s="64"/>
      <c r="AE8414" s="64"/>
      <c r="AF8414" s="64"/>
    </row>
    <row r="8415" spans="3:33">
      <c r="C8415" s="59"/>
      <c r="E8415" s="60"/>
      <c r="F8415" s="60"/>
      <c r="G8415" s="60"/>
      <c r="H8415" s="38"/>
      <c r="S8415" s="37"/>
      <c r="U8415" s="61"/>
      <c r="V8415" s="61"/>
      <c r="AD8415" s="64"/>
      <c r="AE8415" s="64"/>
      <c r="AF8415" s="64"/>
    </row>
    <row r="8416" spans="3:33">
      <c r="C8416" s="59"/>
      <c r="E8416" s="60"/>
      <c r="F8416" s="60"/>
      <c r="G8416" s="60"/>
      <c r="H8416" s="38"/>
      <c r="S8416" s="37"/>
      <c r="U8416" s="61"/>
      <c r="V8416" s="61"/>
      <c r="AF8416" s="64"/>
    </row>
    <row r="8417" spans="3:32">
      <c r="C8417" s="59"/>
      <c r="E8417" s="60"/>
      <c r="F8417" s="60"/>
      <c r="G8417" s="60"/>
      <c r="H8417" s="38"/>
      <c r="S8417" s="37"/>
      <c r="U8417" s="61"/>
      <c r="V8417" s="61"/>
      <c r="AF8417" s="64"/>
    </row>
    <row r="8418" spans="3:32">
      <c r="C8418" s="59"/>
      <c r="E8418" s="60"/>
      <c r="F8418" s="60"/>
      <c r="G8418" s="60"/>
      <c r="H8418" s="38"/>
      <c r="S8418" s="37"/>
      <c r="U8418" s="61"/>
      <c r="V8418" s="61"/>
      <c r="AD8418" s="64"/>
      <c r="AE8418" s="64"/>
      <c r="AF8418" s="64"/>
    </row>
    <row r="8419" spans="3:32">
      <c r="C8419" s="59"/>
      <c r="E8419" s="60"/>
      <c r="F8419" s="60"/>
      <c r="G8419" s="60"/>
      <c r="H8419" s="38"/>
      <c r="S8419" s="37"/>
      <c r="U8419" s="61"/>
      <c r="V8419" s="61"/>
      <c r="AF8419" s="64"/>
    </row>
    <row r="8420" spans="3:32">
      <c r="C8420" s="59"/>
      <c r="E8420" s="60"/>
      <c r="F8420" s="60"/>
      <c r="G8420" s="60"/>
      <c r="H8420" s="38"/>
      <c r="S8420" s="37"/>
      <c r="U8420" s="61"/>
      <c r="V8420" s="61"/>
      <c r="AF8420" s="64"/>
    </row>
    <row r="8421" spans="3:32">
      <c r="C8421" s="59"/>
      <c r="E8421" s="60"/>
      <c r="F8421" s="60"/>
      <c r="G8421" s="60"/>
      <c r="H8421" s="38"/>
      <c r="S8421" s="37"/>
      <c r="U8421" s="61"/>
      <c r="V8421" s="61"/>
      <c r="AF8421" s="64"/>
    </row>
    <row r="8422" spans="3:32">
      <c r="C8422" s="59"/>
      <c r="E8422" s="60"/>
      <c r="F8422" s="60"/>
      <c r="G8422" s="60"/>
      <c r="H8422" s="38"/>
      <c r="S8422" s="37"/>
      <c r="U8422" s="61"/>
      <c r="V8422" s="61"/>
      <c r="AF8422" s="64"/>
    </row>
    <row r="8423" spans="3:32">
      <c r="C8423" s="59"/>
      <c r="E8423" s="60"/>
      <c r="F8423" s="60"/>
      <c r="G8423" s="60"/>
      <c r="H8423" s="38"/>
      <c r="S8423" s="37"/>
      <c r="U8423" s="61"/>
      <c r="V8423" s="61"/>
      <c r="AF8423" s="64"/>
    </row>
    <row r="8424" spans="3:32">
      <c r="C8424" s="59"/>
      <c r="E8424" s="60"/>
      <c r="F8424" s="60"/>
      <c r="G8424" s="60"/>
      <c r="H8424" s="38"/>
      <c r="S8424" s="37"/>
      <c r="U8424" s="61"/>
      <c r="V8424" s="61"/>
      <c r="AF8424" s="64"/>
    </row>
    <row r="8425" spans="3:32">
      <c r="C8425" s="59"/>
      <c r="E8425" s="60"/>
      <c r="F8425" s="60"/>
      <c r="G8425" s="60"/>
      <c r="H8425" s="38"/>
      <c r="S8425" s="37"/>
      <c r="U8425" s="61"/>
      <c r="V8425" s="61"/>
      <c r="AF8425" s="64"/>
    </row>
    <row r="8426" spans="3:32">
      <c r="C8426" s="59"/>
      <c r="E8426" s="60"/>
      <c r="F8426" s="60"/>
      <c r="G8426" s="60"/>
      <c r="H8426" s="38"/>
      <c r="S8426" s="37"/>
      <c r="U8426" s="61"/>
      <c r="V8426" s="61"/>
      <c r="AF8426" s="64"/>
    </row>
    <row r="8427" spans="3:32">
      <c r="C8427" s="59"/>
      <c r="E8427" s="60"/>
      <c r="F8427" s="60"/>
      <c r="G8427" s="60"/>
      <c r="H8427" s="38"/>
      <c r="S8427" s="37"/>
      <c r="U8427" s="61"/>
      <c r="V8427" s="61"/>
      <c r="AF8427" s="64"/>
    </row>
    <row r="8428" spans="3:32">
      <c r="C8428" s="59"/>
      <c r="E8428" s="60"/>
      <c r="F8428" s="60"/>
      <c r="G8428" s="60"/>
      <c r="H8428" s="38"/>
      <c r="S8428" s="37"/>
      <c r="U8428" s="61"/>
      <c r="V8428" s="61"/>
      <c r="AF8428" s="64"/>
    </row>
    <row r="8429" spans="3:32">
      <c r="C8429" s="59"/>
      <c r="E8429" s="60"/>
      <c r="F8429" s="60"/>
      <c r="G8429" s="60"/>
      <c r="H8429" s="38"/>
      <c r="S8429" s="37"/>
      <c r="U8429" s="61"/>
      <c r="V8429" s="61"/>
      <c r="AD8429" s="64"/>
      <c r="AE8429" s="64"/>
      <c r="AF8429" s="64"/>
    </row>
    <row r="8430" spans="3:32">
      <c r="C8430" s="59"/>
      <c r="E8430" s="60"/>
      <c r="F8430" s="60"/>
      <c r="G8430" s="60"/>
      <c r="H8430" s="38"/>
      <c r="S8430" s="37"/>
      <c r="U8430" s="61"/>
      <c r="V8430" s="61"/>
      <c r="AD8430" s="64"/>
      <c r="AE8430" s="64"/>
      <c r="AF8430" s="64"/>
    </row>
    <row r="8431" spans="3:32">
      <c r="C8431" s="59"/>
      <c r="E8431" s="60"/>
      <c r="F8431" s="60"/>
      <c r="G8431" s="60"/>
      <c r="H8431" s="38"/>
      <c r="S8431" s="37"/>
      <c r="U8431" s="61"/>
      <c r="V8431" s="61"/>
      <c r="AD8431" s="64"/>
      <c r="AE8431" s="64"/>
      <c r="AF8431" s="64"/>
    </row>
    <row r="8432" spans="3:32">
      <c r="C8432" s="59"/>
      <c r="E8432" s="60"/>
      <c r="F8432" s="60"/>
      <c r="G8432" s="60"/>
      <c r="H8432" s="38"/>
      <c r="S8432" s="37"/>
      <c r="U8432" s="61"/>
      <c r="V8432" s="61"/>
      <c r="AD8432" s="64"/>
      <c r="AE8432" s="64"/>
      <c r="AF8432" s="64"/>
    </row>
    <row r="8433" spans="3:32">
      <c r="C8433" s="59"/>
      <c r="E8433" s="60"/>
      <c r="F8433" s="60"/>
      <c r="G8433" s="60"/>
      <c r="H8433" s="38"/>
      <c r="S8433" s="37"/>
      <c r="U8433" s="61"/>
      <c r="V8433" s="61"/>
      <c r="AD8433" s="64"/>
      <c r="AE8433" s="64"/>
      <c r="AF8433" s="64"/>
    </row>
    <row r="8434" spans="3:32">
      <c r="C8434" s="59"/>
      <c r="E8434" s="60"/>
      <c r="F8434" s="60"/>
      <c r="G8434" s="60"/>
      <c r="H8434" s="38"/>
      <c r="S8434" s="37"/>
      <c r="U8434" s="61"/>
      <c r="V8434" s="61"/>
      <c r="AD8434" s="64"/>
      <c r="AE8434" s="64"/>
      <c r="AF8434" s="64"/>
    </row>
    <row r="8435" spans="3:32">
      <c r="C8435" s="59"/>
      <c r="E8435" s="60"/>
      <c r="F8435" s="60"/>
      <c r="G8435" s="60"/>
      <c r="H8435" s="38"/>
      <c r="S8435" s="37"/>
      <c r="U8435" s="61"/>
      <c r="V8435" s="61"/>
      <c r="AD8435" s="64"/>
      <c r="AE8435" s="64"/>
      <c r="AF8435" s="64"/>
    </row>
    <row r="8436" spans="3:32">
      <c r="C8436" s="59"/>
      <c r="E8436" s="60"/>
      <c r="F8436" s="60"/>
      <c r="G8436" s="60"/>
      <c r="H8436" s="38"/>
      <c r="S8436" s="37"/>
      <c r="U8436" s="61"/>
      <c r="V8436" s="61"/>
      <c r="AD8436" s="64"/>
      <c r="AE8436" s="64"/>
      <c r="AF8436" s="64"/>
    </row>
    <row r="8437" spans="3:32">
      <c r="C8437" s="59"/>
      <c r="E8437" s="60"/>
      <c r="F8437" s="60"/>
      <c r="G8437" s="60"/>
      <c r="H8437" s="38"/>
      <c r="S8437" s="37"/>
      <c r="U8437" s="61"/>
      <c r="V8437" s="61"/>
      <c r="AD8437" s="64"/>
      <c r="AE8437" s="64"/>
      <c r="AF8437" s="64"/>
    </row>
    <row r="8438" spans="3:32">
      <c r="C8438" s="59"/>
      <c r="E8438" s="60"/>
      <c r="F8438" s="60"/>
      <c r="G8438" s="60"/>
      <c r="H8438" s="38"/>
      <c r="S8438" s="37"/>
      <c r="U8438" s="61"/>
      <c r="V8438" s="61"/>
      <c r="AD8438" s="64"/>
      <c r="AE8438" s="64"/>
      <c r="AF8438" s="64"/>
    </row>
    <row r="8439" spans="3:32">
      <c r="C8439" s="59"/>
      <c r="E8439" s="60"/>
      <c r="F8439" s="60"/>
      <c r="G8439" s="60"/>
      <c r="H8439" s="38"/>
      <c r="S8439" s="37"/>
      <c r="U8439" s="61"/>
      <c r="V8439" s="61"/>
      <c r="AD8439" s="64"/>
      <c r="AE8439" s="64"/>
      <c r="AF8439" s="64"/>
    </row>
    <row r="8440" spans="3:32">
      <c r="C8440" s="59"/>
      <c r="E8440" s="60"/>
      <c r="F8440" s="60"/>
      <c r="G8440" s="60"/>
      <c r="H8440" s="38"/>
      <c r="S8440" s="37"/>
      <c r="U8440" s="61"/>
      <c r="V8440" s="61"/>
      <c r="AD8440" s="64"/>
      <c r="AE8440" s="64"/>
      <c r="AF8440" s="64"/>
    </row>
    <row r="8441" spans="3:32">
      <c r="C8441" s="59"/>
      <c r="E8441" s="60"/>
      <c r="F8441" s="60"/>
      <c r="G8441" s="60"/>
      <c r="H8441" s="38"/>
      <c r="S8441" s="37"/>
      <c r="U8441" s="61"/>
      <c r="V8441" s="61"/>
      <c r="AD8441" s="64"/>
      <c r="AE8441" s="64"/>
      <c r="AF8441" s="64"/>
    </row>
    <row r="8442" spans="3:32">
      <c r="C8442" s="59"/>
      <c r="E8442" s="60"/>
      <c r="F8442" s="60"/>
      <c r="G8442" s="60"/>
      <c r="H8442" s="38"/>
      <c r="S8442" s="37"/>
      <c r="U8442" s="61"/>
      <c r="V8442" s="61"/>
      <c r="AD8442" s="64"/>
      <c r="AE8442" s="64"/>
      <c r="AF8442" s="64"/>
    </row>
    <row r="8443" spans="3:32">
      <c r="C8443" s="59"/>
      <c r="E8443" s="60"/>
      <c r="F8443" s="60"/>
      <c r="G8443" s="60"/>
      <c r="H8443" s="38"/>
      <c r="S8443" s="37"/>
      <c r="U8443" s="61"/>
      <c r="V8443" s="61"/>
      <c r="AD8443" s="64"/>
      <c r="AE8443" s="64"/>
      <c r="AF8443" s="64"/>
    </row>
    <row r="8444" spans="3:32">
      <c r="C8444" s="59"/>
      <c r="E8444" s="60"/>
      <c r="F8444" s="60"/>
      <c r="G8444" s="60"/>
      <c r="H8444" s="38"/>
      <c r="S8444" s="37"/>
      <c r="U8444" s="61"/>
      <c r="V8444" s="61"/>
      <c r="AD8444" s="64"/>
      <c r="AE8444" s="64"/>
      <c r="AF8444" s="64"/>
    </row>
    <row r="8445" spans="3:32">
      <c r="C8445" s="59"/>
      <c r="E8445" s="60"/>
      <c r="F8445" s="60"/>
      <c r="G8445" s="60"/>
      <c r="H8445" s="38"/>
      <c r="S8445" s="37"/>
      <c r="U8445" s="61"/>
      <c r="V8445" s="61"/>
      <c r="AD8445" s="64"/>
      <c r="AE8445" s="64"/>
      <c r="AF8445" s="64"/>
    </row>
    <row r="8446" spans="3:32">
      <c r="C8446" s="59"/>
      <c r="E8446" s="60"/>
      <c r="F8446" s="60"/>
      <c r="G8446" s="60"/>
      <c r="H8446" s="38"/>
      <c r="S8446" s="37"/>
      <c r="U8446" s="61"/>
      <c r="V8446" s="61"/>
      <c r="AD8446" s="64"/>
      <c r="AE8446" s="64"/>
      <c r="AF8446" s="64"/>
    </row>
    <row r="8447" spans="3:32">
      <c r="C8447" s="59"/>
      <c r="E8447" s="60"/>
      <c r="F8447" s="60"/>
      <c r="G8447" s="60"/>
      <c r="H8447" s="38"/>
      <c r="S8447" s="37"/>
      <c r="U8447" s="61"/>
      <c r="V8447" s="61"/>
      <c r="AD8447" s="64"/>
      <c r="AE8447" s="64"/>
      <c r="AF8447" s="64"/>
    </row>
    <row r="8448" spans="3:32">
      <c r="C8448" s="59"/>
      <c r="E8448" s="60"/>
      <c r="F8448" s="60"/>
      <c r="G8448" s="60"/>
      <c r="H8448" s="38"/>
      <c r="S8448" s="37"/>
      <c r="U8448" s="61"/>
      <c r="V8448" s="61"/>
      <c r="AD8448" s="64"/>
      <c r="AE8448" s="64"/>
      <c r="AF8448" s="64"/>
    </row>
    <row r="8449" spans="3:32">
      <c r="C8449" s="59"/>
      <c r="E8449" s="60"/>
      <c r="F8449" s="60"/>
      <c r="G8449" s="60"/>
      <c r="H8449" s="38"/>
      <c r="S8449" s="37"/>
      <c r="U8449" s="61"/>
      <c r="V8449" s="61"/>
      <c r="AD8449" s="64"/>
      <c r="AE8449" s="64"/>
      <c r="AF8449" s="64"/>
    </row>
    <row r="8450" spans="3:32">
      <c r="C8450" s="59"/>
      <c r="E8450" s="60"/>
      <c r="F8450" s="60"/>
      <c r="G8450" s="60"/>
      <c r="H8450" s="38"/>
      <c r="S8450" s="37"/>
      <c r="U8450" s="61"/>
      <c r="V8450" s="61"/>
      <c r="AD8450" s="64"/>
      <c r="AE8450" s="64"/>
      <c r="AF8450" s="64"/>
    </row>
    <row r="8451" spans="3:32">
      <c r="C8451" s="59"/>
      <c r="E8451" s="60"/>
      <c r="F8451" s="60"/>
      <c r="G8451" s="60"/>
      <c r="H8451" s="38"/>
      <c r="S8451" s="37"/>
      <c r="U8451" s="61"/>
      <c r="V8451" s="61"/>
      <c r="AF8451" s="64"/>
    </row>
    <row r="8452" spans="3:32">
      <c r="C8452" s="59"/>
      <c r="E8452" s="60"/>
      <c r="F8452" s="60"/>
      <c r="G8452" s="60"/>
      <c r="H8452" s="38"/>
      <c r="S8452" s="37"/>
      <c r="U8452" s="61"/>
      <c r="V8452" s="61"/>
      <c r="AF8452" s="64"/>
    </row>
    <row r="8453" spans="3:32">
      <c r="C8453" s="59"/>
      <c r="E8453" s="60"/>
      <c r="F8453" s="60"/>
      <c r="G8453" s="60"/>
      <c r="H8453" s="38"/>
      <c r="S8453" s="37"/>
      <c r="U8453" s="61"/>
      <c r="V8453" s="61"/>
      <c r="AF8453" s="64"/>
    </row>
    <row r="8454" spans="3:32">
      <c r="AD8454" s="64"/>
      <c r="AE8454" s="64"/>
      <c r="AF8454" s="64"/>
    </row>
    <row r="8455" spans="3:32">
      <c r="AD8455" s="64"/>
      <c r="AE8455" s="64"/>
      <c r="AF8455" s="64"/>
    </row>
    <row r="8456" spans="3:32">
      <c r="AD8456" s="64"/>
      <c r="AE8456" s="64"/>
      <c r="AF8456" s="64"/>
    </row>
    <row r="8457" spans="3:32">
      <c r="AD8457" s="64"/>
      <c r="AE8457" s="64"/>
      <c r="AF8457" s="64"/>
    </row>
  </sheetData>
  <autoFilter ref="A1:AG8482">
    <filterColumn colId="27"/>
  </autoFilter>
  <dataConsolidate/>
  <customSheetViews>
    <customSheetView guid="{6B27C81B-1426-4F6C-88B0-92EC6834812D}" topLeftCell="N1">
      <pane ySplit="1" topLeftCell="A4033" activePane="bottomLeft" state="frozen"/>
      <selection pane="bottomLeft" activeCell="AB1" sqref="AB1:AB65536"/>
      <pageMargins left="0.7" right="0.7" top="0.75" bottom="0.75" header="0.3" footer="0.3"/>
      <pageSetup paperSize="9" orientation="portrait"/>
    </customSheetView>
  </customSheetViews>
  <phoneticPr fontId="12" type="noConversion"/>
  <dataValidations count="15">
    <dataValidation type="list" allowBlank="1" showInputMessage="1" showErrorMessage="1" sqref="AC7028:AC7507 AC6757:AC7026 AC6672:AC6697 AC7517:AC7577 AC7587:AC65545 AC595:AC753 AC772:AC928 AC545:AC590 AC1:AC494 AC514:AC542 AC499:AC511 AC932:AC6499">
      <formula1>especie</formula1>
    </dataValidation>
    <dataValidation type="list" showDropDown="1" showInputMessage="1" showErrorMessage="1" sqref="AC7578:AC7586 AC7508:AC7516 AC7027 AC6698:AC6756 AC6500:AC6671">
      <formula1>especie</formula1>
    </dataValidation>
    <dataValidation type="list" allowBlank="1" showInputMessage="1" showErrorMessage="1" sqref="C1658:C1659 D1:D1048576">
      <formula1>año</formula1>
    </dataValidation>
    <dataValidation type="list" showInputMessage="1" showErrorMessage="1" sqref="B1:B1048576">
      <formula1>observador</formula1>
    </dataValidation>
    <dataValidation type="list" allowBlank="1" showInputMessage="1" showErrorMessage="1" sqref="L1:L1048576">
      <formula1>sitio</formula1>
    </dataValidation>
    <dataValidation type="list" allowBlank="1" showInputMessage="1" showErrorMessage="1" sqref="M1:M1048576">
      <formula1>sitioextenso</formula1>
    </dataValidation>
    <dataValidation type="list" allowBlank="1" showInputMessage="1" showErrorMessage="1" sqref="N1:N1048576">
      <formula1>tipositio</formula1>
    </dataValidation>
    <dataValidation type="list" allowBlank="1" showInputMessage="1" showErrorMessage="1" sqref="I1">
      <formula1>buceo</formula1>
    </dataValidation>
    <dataValidation type="list" allowBlank="1" showInputMessage="1" showErrorMessage="1" sqref="J1">
      <formula1>replica</formula1>
    </dataValidation>
    <dataValidation type="list" allowBlank="1" showInputMessage="1" showErrorMessage="1" sqref="K1">
      <formula1>transecto</formula1>
    </dataValidation>
    <dataValidation type="list" allowBlank="1" showInputMessage="1" showErrorMessage="1" sqref="H1">
      <formula1>epoca</formula1>
    </dataValidation>
    <dataValidation type="list" allowBlank="1" showErrorMessage="1" sqref="AD1:AD1048576">
      <formula1>talla</formula1>
    </dataValidation>
    <dataValidation type="list" allowBlank="1" showInputMessage="1" showErrorMessage="1" sqref="AG1:AG1048576">
      <formula1>sexo</formula1>
    </dataValidation>
    <dataValidation type="list" allowBlank="1" showErrorMessage="1" sqref="AE1:AE1048576">
      <formula1>estadio</formula1>
    </dataValidation>
    <dataValidation type="whole" allowBlank="1" showErrorMessage="1" sqref="AF1:AF1048576">
      <formula1>0</formula1>
      <formula2>1</formula2>
    </dataValidation>
  </dataValidations>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dimension ref="A1:N27"/>
  <sheetViews>
    <sheetView workbookViewId="0">
      <selection activeCell="A6" sqref="A6"/>
    </sheetView>
  </sheetViews>
  <sheetFormatPr baseColWidth="10" defaultColWidth="8.7109375" defaultRowHeight="15"/>
  <cols>
    <col min="1" max="1" width="17.85546875" bestFit="1" customWidth="1"/>
    <col min="2" max="2" width="17.85546875" customWidth="1"/>
    <col min="3" max="4" width="6.5703125" bestFit="1" customWidth="1"/>
    <col min="5" max="5" width="7.28515625" bestFit="1" customWidth="1"/>
    <col min="6" max="6" width="8.140625" bestFit="1" customWidth="1"/>
    <col min="7" max="7" width="24.5703125" bestFit="1" customWidth="1"/>
    <col min="8" max="8" width="55.140625" bestFit="1" customWidth="1"/>
    <col min="9" max="10" width="8.7109375" customWidth="1"/>
    <col min="11" max="11" width="16" bestFit="1" customWidth="1"/>
  </cols>
  <sheetData>
    <row r="1" spans="1:14" ht="38.25">
      <c r="A1" s="1" t="s">
        <v>77</v>
      </c>
      <c r="B1" s="1" t="s">
        <v>84</v>
      </c>
      <c r="C1" s="2" t="s">
        <v>88</v>
      </c>
      <c r="D1" s="1" t="s">
        <v>89</v>
      </c>
      <c r="E1" s="2" t="s">
        <v>90</v>
      </c>
      <c r="F1" s="2" t="s">
        <v>91</v>
      </c>
      <c r="G1" s="1" t="s">
        <v>92</v>
      </c>
      <c r="H1" s="1" t="s">
        <v>93</v>
      </c>
      <c r="I1" s="1" t="s">
        <v>94</v>
      </c>
      <c r="J1" s="1" t="s">
        <v>95</v>
      </c>
      <c r="K1" s="3" t="s">
        <v>109</v>
      </c>
      <c r="L1" s="1" t="s">
        <v>110</v>
      </c>
      <c r="M1" s="1" t="s">
        <v>61</v>
      </c>
      <c r="N1" s="1" t="s">
        <v>64</v>
      </c>
    </row>
    <row r="2" spans="1:14">
      <c r="A2" t="s">
        <v>112</v>
      </c>
      <c r="B2" s="4">
        <v>2010</v>
      </c>
      <c r="C2">
        <v>1</v>
      </c>
      <c r="D2">
        <v>1</v>
      </c>
      <c r="E2">
        <v>1</v>
      </c>
      <c r="F2">
        <v>1</v>
      </c>
      <c r="G2" s="4" t="s">
        <v>248</v>
      </c>
      <c r="H2" s="4" t="s">
        <v>249</v>
      </c>
      <c r="I2">
        <v>1</v>
      </c>
      <c r="K2" t="s">
        <v>119</v>
      </c>
      <c r="L2" t="s">
        <v>113</v>
      </c>
      <c r="M2" t="s">
        <v>63</v>
      </c>
      <c r="N2" t="s">
        <v>59</v>
      </c>
    </row>
    <row r="3" spans="1:14">
      <c r="A3" s="4" t="s">
        <v>183</v>
      </c>
      <c r="B3" s="4">
        <v>2011</v>
      </c>
      <c r="C3">
        <v>2</v>
      </c>
      <c r="D3">
        <v>2</v>
      </c>
      <c r="E3">
        <v>2</v>
      </c>
      <c r="F3">
        <v>2</v>
      </c>
      <c r="G3" s="4" t="s">
        <v>246</v>
      </c>
      <c r="H3" s="4" t="s">
        <v>247</v>
      </c>
      <c r="I3">
        <v>2</v>
      </c>
      <c r="K3" t="s">
        <v>120</v>
      </c>
      <c r="L3" t="s">
        <v>49</v>
      </c>
      <c r="M3" t="s">
        <v>66</v>
      </c>
      <c r="N3" t="s">
        <v>60</v>
      </c>
    </row>
    <row r="4" spans="1:14">
      <c r="A4" s="4" t="s">
        <v>141</v>
      </c>
      <c r="B4" s="4">
        <v>2012</v>
      </c>
      <c r="C4" t="s">
        <v>111</v>
      </c>
      <c r="D4">
        <v>3</v>
      </c>
      <c r="E4">
        <v>3</v>
      </c>
      <c r="F4">
        <v>3</v>
      </c>
      <c r="G4" s="4" t="s">
        <v>260</v>
      </c>
      <c r="H4" s="4" t="s">
        <v>261</v>
      </c>
      <c r="I4" t="s">
        <v>111</v>
      </c>
      <c r="K4" t="s">
        <v>121</v>
      </c>
      <c r="L4" t="s">
        <v>114</v>
      </c>
      <c r="M4" t="s">
        <v>67</v>
      </c>
      <c r="N4" t="s">
        <v>0</v>
      </c>
    </row>
    <row r="5" spans="1:14">
      <c r="A5" s="4" t="s">
        <v>145</v>
      </c>
      <c r="B5" s="4">
        <v>2013</v>
      </c>
      <c r="D5">
        <v>4</v>
      </c>
      <c r="E5">
        <v>4</v>
      </c>
      <c r="F5">
        <v>4</v>
      </c>
      <c r="G5" s="4" t="s">
        <v>262</v>
      </c>
      <c r="H5" s="4" t="s">
        <v>263</v>
      </c>
      <c r="K5" t="s">
        <v>62</v>
      </c>
      <c r="L5" t="s">
        <v>180</v>
      </c>
      <c r="M5" t="s">
        <v>65</v>
      </c>
      <c r="N5" t="s">
        <v>111</v>
      </c>
    </row>
    <row r="6" spans="1:14">
      <c r="A6" s="4" t="s">
        <v>149</v>
      </c>
      <c r="B6" s="4" t="s">
        <v>111</v>
      </c>
      <c r="D6">
        <v>5</v>
      </c>
      <c r="E6">
        <v>5</v>
      </c>
      <c r="F6">
        <v>5</v>
      </c>
      <c r="G6" s="4" t="s">
        <v>176</v>
      </c>
      <c r="H6" s="4" t="s">
        <v>177</v>
      </c>
      <c r="K6" t="s">
        <v>122</v>
      </c>
      <c r="L6" t="s">
        <v>167</v>
      </c>
      <c r="M6" t="s">
        <v>0</v>
      </c>
      <c r="N6" t="s">
        <v>0</v>
      </c>
    </row>
    <row r="7" spans="1:14">
      <c r="A7" s="4" t="s">
        <v>144</v>
      </c>
      <c r="B7" s="4"/>
      <c r="D7">
        <v>6</v>
      </c>
      <c r="E7">
        <v>6</v>
      </c>
      <c r="F7">
        <v>6</v>
      </c>
      <c r="G7" s="4" t="s">
        <v>142</v>
      </c>
      <c r="H7" s="4" t="s">
        <v>143</v>
      </c>
      <c r="K7" t="s">
        <v>123</v>
      </c>
      <c r="L7" t="s">
        <v>182</v>
      </c>
      <c r="M7" t="s">
        <v>111</v>
      </c>
      <c r="N7" t="s">
        <v>111</v>
      </c>
    </row>
    <row r="8" spans="1:14">
      <c r="A8" s="4" t="s">
        <v>146</v>
      </c>
      <c r="D8">
        <v>7</v>
      </c>
      <c r="E8">
        <v>7</v>
      </c>
      <c r="F8">
        <v>7</v>
      </c>
      <c r="G8" s="4" t="s">
        <v>148</v>
      </c>
      <c r="H8" s="4" t="s">
        <v>151</v>
      </c>
      <c r="K8" t="s">
        <v>124</v>
      </c>
      <c r="L8" t="s">
        <v>111</v>
      </c>
    </row>
    <row r="9" spans="1:14">
      <c r="A9" s="4" t="s">
        <v>147</v>
      </c>
      <c r="B9" s="4"/>
      <c r="D9">
        <v>8</v>
      </c>
      <c r="E9">
        <v>8</v>
      </c>
      <c r="F9">
        <v>8</v>
      </c>
      <c r="G9" s="4" t="s">
        <v>188</v>
      </c>
      <c r="H9" s="4" t="s">
        <v>189</v>
      </c>
      <c r="K9" t="s">
        <v>125</v>
      </c>
      <c r="L9" t="s">
        <v>111</v>
      </c>
    </row>
    <row r="10" spans="1:14">
      <c r="A10" s="4" t="s">
        <v>150</v>
      </c>
      <c r="B10" s="4"/>
      <c r="D10">
        <v>9</v>
      </c>
      <c r="E10">
        <v>9</v>
      </c>
      <c r="F10">
        <v>9</v>
      </c>
      <c r="G10" s="4" t="s">
        <v>163</v>
      </c>
      <c r="H10" s="4" t="s">
        <v>164</v>
      </c>
      <c r="K10" t="s">
        <v>126</v>
      </c>
      <c r="L10" t="s">
        <v>167</v>
      </c>
    </row>
    <row r="11" spans="1:14">
      <c r="A11" s="4" t="s">
        <v>152</v>
      </c>
      <c r="D11">
        <v>10</v>
      </c>
      <c r="E11">
        <v>10</v>
      </c>
      <c r="F11">
        <v>10</v>
      </c>
      <c r="K11" t="s">
        <v>127</v>
      </c>
    </row>
    <row r="12" spans="1:14">
      <c r="D12">
        <v>11</v>
      </c>
      <c r="E12">
        <v>11</v>
      </c>
      <c r="F12">
        <v>11</v>
      </c>
      <c r="K12" t="s">
        <v>128</v>
      </c>
    </row>
    <row r="13" spans="1:14">
      <c r="B13" s="4"/>
      <c r="D13">
        <v>12</v>
      </c>
      <c r="E13">
        <v>12</v>
      </c>
      <c r="F13">
        <v>12</v>
      </c>
      <c r="K13" t="s">
        <v>129</v>
      </c>
    </row>
    <row r="14" spans="1:14">
      <c r="A14" s="4"/>
      <c r="D14" t="s">
        <v>111</v>
      </c>
      <c r="E14" t="s">
        <v>111</v>
      </c>
      <c r="F14" t="s">
        <v>111</v>
      </c>
      <c r="K14" t="s">
        <v>130</v>
      </c>
    </row>
    <row r="15" spans="1:14">
      <c r="B15" s="4"/>
      <c r="K15" t="s">
        <v>186</v>
      </c>
    </row>
    <row r="16" spans="1:14">
      <c r="K16" t="s">
        <v>58</v>
      </c>
    </row>
    <row r="17" spans="11:11">
      <c r="K17" t="s">
        <v>131</v>
      </c>
    </row>
    <row r="18" spans="11:11">
      <c r="K18" t="s">
        <v>132</v>
      </c>
    </row>
    <row r="19" spans="11:11">
      <c r="K19" t="s">
        <v>133</v>
      </c>
    </row>
    <row r="20" spans="11:11">
      <c r="K20" t="s">
        <v>134</v>
      </c>
    </row>
    <row r="21" spans="11:11">
      <c r="K21" t="s">
        <v>135</v>
      </c>
    </row>
    <row r="22" spans="11:11">
      <c r="K22" t="s">
        <v>136</v>
      </c>
    </row>
    <row r="23" spans="11:11">
      <c r="K23" t="s">
        <v>137</v>
      </c>
    </row>
    <row r="24" spans="11:11">
      <c r="K24" t="s">
        <v>138</v>
      </c>
    </row>
    <row r="25" spans="11:11">
      <c r="K25" t="s">
        <v>139</v>
      </c>
    </row>
    <row r="26" spans="11:11">
      <c r="K26" t="s">
        <v>140</v>
      </c>
    </row>
    <row r="27" spans="11:11">
      <c r="K27" t="s">
        <v>170</v>
      </c>
    </row>
  </sheetData>
  <customSheetViews>
    <customSheetView guid="{6B27C81B-1426-4F6C-88B0-92EC6834812D}" topLeftCell="C10">
      <selection activeCell="G8" sqref="G8:H8"/>
      <pageMargins left="0.7" right="0.7" top="0.75" bottom="0.75" header="0.3" footer="0.3"/>
    </customSheetView>
  </customSheetViews>
  <phoneticPr fontId="12" type="noConversion"/>
  <dataValidations count="7">
    <dataValidation type="list" allowBlank="1" showInputMessage="1" showErrorMessage="1" sqref="H1">
      <formula1>epoca</formula1>
    </dataValidation>
    <dataValidation type="list" allowBlank="1" showInputMessage="1" showErrorMessage="1" sqref="L1">
      <formula1>sitio</formula1>
    </dataValidation>
    <dataValidation type="list" allowBlank="1" showInputMessage="1" showErrorMessage="1" sqref="D1">
      <formula1>año</formula1>
    </dataValidation>
    <dataValidation type="list" allowBlank="1" showInputMessage="1" showErrorMessage="1" sqref="J1">
      <formula1>replica</formula1>
    </dataValidation>
    <dataValidation type="list" allowBlank="1" showInputMessage="1" showErrorMessage="1" sqref="I1">
      <formula1>buceo</formula1>
    </dataValidation>
    <dataValidation type="list" allowBlank="1" showInputMessage="1" showErrorMessage="1" sqref="A1:B1">
      <formula1>observador</formula1>
    </dataValidation>
    <dataValidation type="list" allowBlank="1" showInputMessage="1" showErrorMessage="1" sqref="K1">
      <formula1>especie</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4</vt:i4>
      </vt:variant>
      <vt:variant>
        <vt:lpstr>Rangos con nombre</vt:lpstr>
      </vt:variant>
      <vt:variant>
        <vt:i4>14</vt:i4>
      </vt:variant>
    </vt:vector>
  </HeadingPairs>
  <TitlesOfParts>
    <vt:vector size="18" baseType="lpstr">
      <vt:lpstr>Instrucciones</vt:lpstr>
      <vt:lpstr>Hoja1</vt:lpstr>
      <vt:lpstr>Abundancia-Tallas</vt:lpstr>
      <vt:lpstr>Validaciones</vt:lpstr>
      <vt:lpstr>año</vt:lpstr>
      <vt:lpstr>buceo</vt:lpstr>
      <vt:lpstr>categoria</vt:lpstr>
      <vt:lpstr>epoca</vt:lpstr>
      <vt:lpstr>especie</vt:lpstr>
      <vt:lpstr>estadio</vt:lpstr>
      <vt:lpstr>observador</vt:lpstr>
      <vt:lpstr>replica</vt:lpstr>
      <vt:lpstr>sexo</vt:lpstr>
      <vt:lpstr>sitio</vt:lpstr>
      <vt:lpstr>sitioextenso</vt:lpstr>
      <vt:lpstr>talla</vt:lpstr>
      <vt:lpstr>tipositio</vt:lpstr>
      <vt:lpstr>transecto</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paco</dc:creator>
  <cp:lastModifiedBy>Adri</cp:lastModifiedBy>
  <dcterms:created xsi:type="dcterms:W3CDTF">2008-07-17T00:54:54Z</dcterms:created>
  <dcterms:modified xsi:type="dcterms:W3CDTF">2012-10-19T17:30:13Z</dcterms:modified>
</cp:coreProperties>
</file>