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ggregate Tests" sheetId="1" r:id="rId1"/>
    <sheet name="Worker Node Data" sheetId="2" r:id="rId2"/>
  </sheets>
  <calcPr calcId="125725"/>
</workbook>
</file>

<file path=xl/calcChain.xml><?xml version="1.0" encoding="utf-8"?>
<calcChain xmlns="http://schemas.openxmlformats.org/spreadsheetml/2006/main">
  <c r="E41" i="2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<sst xmlns="http://schemas.openxmlformats.org/spreadsheetml/2006/main" count="255" uniqueCount="113">
  <si>
    <t>Tester</t>
  </si>
  <si>
    <t>Type</t>
  </si>
  <si>
    <t>Master Web App - Time Started</t>
  </si>
  <si>
    <t>Master Web App - Time Finished</t>
  </si>
  <si>
    <t>Result</t>
  </si>
  <si>
    <t>rbeede</t>
  </si>
  <si>
    <t>Distributed</t>
  </si>
  <si>
    <t>Test Data</t>
  </si>
  <si>
    <t>Correct - Password Found</t>
  </si>
  <si>
    <t>linksys_FirstDictionary_!8zj39le</t>
  </si>
  <si>
    <t>Correct - No Solution</t>
  </si>
  <si>
    <t>linksys_MiddleDictionary_korrelie</t>
  </si>
  <si>
    <t>linksys_LastDictionary_}ttringe</t>
  </si>
  <si>
    <t>linksys_NotInDictionary_UnknownPassword5763</t>
  </si>
  <si>
    <t>wireless_Test_invalid_capture</t>
  </si>
  <si>
    <t>Job ID</t>
  </si>
  <si>
    <t>Node</t>
  </si>
  <si>
    <t>dist-wpa-node01</t>
  </si>
  <si>
    <t>dist-wpa-node02</t>
  </si>
  <si>
    <t>dist-wpa-node03</t>
  </si>
  <si>
    <t>dist-wpa-node04</t>
  </si>
  <si>
    <t>dist-wpa-node05</t>
  </si>
  <si>
    <t>dist-wpa-node06</t>
  </si>
  <si>
    <t>dist-wpa-node07</t>
  </si>
  <si>
    <t>dist-wpa-node08</t>
  </si>
  <si>
    <t>Start (not sync to master)</t>
  </si>
  <si>
    <t>End (not sync to master)</t>
  </si>
  <si>
    <t>Serial</t>
  </si>
  <si>
    <t>N/A</t>
  </si>
  <si>
    <t>N/A - cmdline = time cowpatty -d, -r, -s</t>
  </si>
  <si>
    <t>Serial coWPAtty run time (milliseconds)</t>
  </si>
  <si>
    <t>Mast Web App - Diff (seconds)</t>
  </si>
  <si>
    <t>Job_rbeede_1303593629377</t>
  </si>
  <si>
    <t>Job_rbeede_1303593637402</t>
  </si>
  <si>
    <t>Job_rbeede_1303593644648</t>
  </si>
  <si>
    <t>Job_rbeede_1303593671797</t>
  </si>
  <si>
    <t>Job_rbeede_1303593686247</t>
  </si>
  <si>
    <t>Sat Apr 23 15:23:44 MDT 2011</t>
  </si>
  <si>
    <t>Sat Apr 23 15:23:49 MDT 2011</t>
  </si>
  <si>
    <t>Sat Apr 23 15:23:54 MDT 2011</t>
  </si>
  <si>
    <t>Sat Apr 23 15:23:59 MDT 2011</t>
  </si>
  <si>
    <t>Diff in milliseconds</t>
  </si>
  <si>
    <t>2011-04-23 21:25:01 705</t>
  </si>
  <si>
    <t>2011-04-23 21:25:01 701</t>
  </si>
  <si>
    <t>2011-04-23 21:25:01 702</t>
  </si>
  <si>
    <t>2011-04-23 21:25:01 729</t>
  </si>
  <si>
    <t>2011-04-23 21:25:01 703</t>
  </si>
  <si>
    <t>2011-04-23 21:25:01 747</t>
  </si>
  <si>
    <t>2011-04-23 21:25:01 682</t>
  </si>
  <si>
    <t>2011-04-23 21:25:01 740</t>
  </si>
  <si>
    <t>2011-04-23 21:25:01 778</t>
  </si>
  <si>
    <t>2011-04-23 21:25:01 706</t>
  </si>
  <si>
    <t>2011-04-23 21:25:01 785</t>
  </si>
  <si>
    <t>2011-04-23 21:25:01 707</t>
  </si>
  <si>
    <t>2011-04-23 21:25:01 795</t>
  </si>
  <si>
    <t>2011-04-23 21:25:01 708</t>
  </si>
  <si>
    <t>2011-04-23 21:25:01 805</t>
  </si>
  <si>
    <t>2011-04-23 21:25:01 837</t>
  </si>
  <si>
    <t>2011-04-23 21:25:02 579</t>
  </si>
  <si>
    <t>2011-04-23 21:25:01 838</t>
  </si>
  <si>
    <t>2011-04-23 21:25:02 586</t>
  </si>
  <si>
    <t>2011-04-23 21:25:01 839</t>
  </si>
  <si>
    <t>2011-04-23 21:25:02 589</t>
  </si>
  <si>
    <t>2011-04-23 21:25:01 823</t>
  </si>
  <si>
    <t>2011-04-23 21:25:02 566</t>
  </si>
  <si>
    <t>2011-04-23 21:25:01 846</t>
  </si>
  <si>
    <t>2011-04-23 21:25:02 591</t>
  </si>
  <si>
    <t>2011-04-23 21:25:01 847</t>
  </si>
  <si>
    <t>2011-04-23 21:25:01 849</t>
  </si>
  <si>
    <t>2011-04-23 21:25:02 605</t>
  </si>
  <si>
    <t>2011-04-23 21:25:01 856</t>
  </si>
  <si>
    <t>2011-04-23 21:25:02 600</t>
  </si>
  <si>
    <t>Dist Cow - Solution Node or Longest Time - (milliseconds) (no clock sync to master)</t>
  </si>
  <si>
    <t>2011-04-23 21:25:06 899</t>
  </si>
  <si>
    <t>2011-04-23 21:25:06 900</t>
  </si>
  <si>
    <t>2011-04-23 21:25:06 879</t>
  </si>
  <si>
    <t>2011-04-23 21:25:06 903</t>
  </si>
  <si>
    <t>2011-04-23 21:25:06 906</t>
  </si>
  <si>
    <t>2011-04-23 21:25:06 905</t>
  </si>
  <si>
    <t>2011-04-23 21:25:07 639</t>
  </si>
  <si>
    <t>2011-04-23 21:25:07 654</t>
  </si>
  <si>
    <t>2011-04-23 21:25:07 651</t>
  </si>
  <si>
    <t>2011-04-23 21:25:07 634</t>
  </si>
  <si>
    <t>2011-04-23 21:25:07 646</t>
  </si>
  <si>
    <t>2011-04-23 21:25:07 641</t>
  </si>
  <si>
    <t>2011-04-23 21:25:07 661</t>
  </si>
  <si>
    <t>2011-04-23 21:25:07 672</t>
  </si>
  <si>
    <t>2011-04-23 21:25:11 963</t>
  </si>
  <si>
    <t>2011-04-23 21:25:11 982</t>
  </si>
  <si>
    <t>2011-04-23 21:25:11 983</t>
  </si>
  <si>
    <t>2011-04-23 21:25:11 964</t>
  </si>
  <si>
    <t>2011-04-23 21:25:11 945</t>
  </si>
  <si>
    <t>2011-04-23 21:25:11 965</t>
  </si>
  <si>
    <t>2011-04-23 21:25:11 970</t>
  </si>
  <si>
    <t>2011-04-23 21:25:11 992</t>
  </si>
  <si>
    <t>2011-04-23 21:25:11 996</t>
  </si>
  <si>
    <t>2011-04-23 21:25:11 986</t>
  </si>
  <si>
    <t>2011-04-23 21:25:11 998</t>
  </si>
  <si>
    <t>2011-04-23 21:25:12 8</t>
  </si>
  <si>
    <t>2011-04-23 21:25:17 20</t>
  </si>
  <si>
    <t>2011-04-23 21:25:17 25</t>
  </si>
  <si>
    <t>2011-04-23 21:25:17 21</t>
  </si>
  <si>
    <t>2011-04-23 21:25:17 26</t>
  </si>
  <si>
    <t>2011-04-23 21:25:17 22</t>
  </si>
  <si>
    <t>2011-04-23 21:25:17 27</t>
  </si>
  <si>
    <t>2011-04-23 21:25:17 1</t>
  </si>
  <si>
    <t>2011-04-23 21:25:17 6</t>
  </si>
  <si>
    <t>2011-04-23 21:25:17 31</t>
  </si>
  <si>
    <t>2011-04-23 21:25:17 32</t>
  </si>
  <si>
    <t>2011-04-23 21:25:17 28</t>
  </si>
  <si>
    <t>2011-04-23 21:25:17 33</t>
  </si>
  <si>
    <t>2011-04-23 21:25:17 30</t>
  </si>
  <si>
    <t>2011-04-23 21:25:17 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</si>
</sst>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2" borderId="0" xfId="0" applyFill="1"/>
    <xf numFmtId="49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142875</xdr:rowOff>
    </xdr:from>
    <xdr:to>
      <xdr:col>9</xdr:col>
      <xdr:colOff>266700</xdr:colOff>
      <xdr:row>5</xdr:row>
      <xdr:rowOff>95250</xdr:rowOff>
    </xdr:to>
    <xdr:sp macro="" textlink="">
      <xdr:nvSpPr>
        <xdr:cNvPr id="2" name="TextBox 1"/>
        <xdr:cNvSpPr txBox="1"/>
      </xdr:nvSpPr>
      <xdr:spPr>
        <a:xfrm>
          <a:off x="8181975" y="523875"/>
          <a:ext cx="2371725" cy="5238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Green indicates node that found the solution (if applicable)</a:t>
          </a:r>
        </a:p>
      </xdr:txBody>
    </xdr:sp>
    <xdr:clientData/>
  </xdr:twoCellAnchor>
  <xdr:twoCellAnchor>
    <xdr:from>
      <xdr:col>5</xdr:col>
      <xdr:colOff>333375</xdr:colOff>
      <xdr:row>25</xdr:row>
      <xdr:rowOff>152400</xdr:rowOff>
    </xdr:from>
    <xdr:to>
      <xdr:col>9</xdr:col>
      <xdr:colOff>266700</xdr:colOff>
      <xdr:row>28</xdr:row>
      <xdr:rowOff>104775</xdr:rowOff>
    </xdr:to>
    <xdr:sp macro="" textlink="">
      <xdr:nvSpPr>
        <xdr:cNvPr id="3" name="TextBox 2"/>
        <xdr:cNvSpPr txBox="1"/>
      </xdr:nvSpPr>
      <xdr:spPr>
        <a:xfrm>
          <a:off x="8181975" y="4914900"/>
          <a:ext cx="2371725" cy="5238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Red indicates node took the longest when no solution was found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topLeftCell="E1" workbookViewId="0">
      <selection activeCell="H4" sqref="H4"/>
    </sheetView>
  </sheetViews>
  <sheetFormatPr defaultRowHeight="15"/>
  <cols>
    <col min="1" max="1" width="7.42578125" bestFit="1" customWidth="1"/>
    <col min="2" max="2" width="11" bestFit="1" customWidth="1"/>
    <col min="3" max="3" width="45" bestFit="1" customWidth="1"/>
    <col min="4" max="4" width="45" customWidth="1"/>
    <col min="5" max="5" width="29.42578125" bestFit="1" customWidth="1"/>
    <col min="6" max="6" width="30.7109375" bestFit="1" customWidth="1"/>
    <col min="7" max="7" width="30.7109375" customWidth="1"/>
    <col min="8" max="8" width="61.42578125" bestFit="1" customWidth="1"/>
    <col min="9" max="9" width="42" customWidth="1"/>
    <col min="10" max="10" width="23.85546875" bestFit="1" customWidth="1"/>
  </cols>
  <sheetData>
    <row r="1" spans="1:10" s="1" customFormat="1">
      <c r="A1" s="1" t="s">
        <v>0</v>
      </c>
      <c r="B1" s="1" t="s">
        <v>1</v>
      </c>
      <c r="C1" s="1" t="s">
        <v>7</v>
      </c>
      <c r="D1" s="1" t="s">
        <v>15</v>
      </c>
      <c r="E1" s="1" t="s">
        <v>2</v>
      </c>
      <c r="F1" s="1" t="s">
        <v>3</v>
      </c>
      <c r="G1" s="1" t="s">
        <v>31</v>
      </c>
      <c r="H1" s="1" t="s">
        <v>72</v>
      </c>
      <c r="I1" s="1" t="s">
        <v>30</v>
      </c>
      <c r="J1" s="1" t="s">
        <v>4</v>
      </c>
    </row>
    <row r="2" spans="1:10">
      <c r="A2" t="s">
        <v>5</v>
      </c>
      <c r="B2" t="s">
        <v>6</v>
      </c>
      <c r="C2" t="s">
        <v>9</v>
      </c>
      <c r="D2" t="s">
        <v>32</v>
      </c>
      <c r="E2" t="s">
        <v>37</v>
      </c>
      <c r="F2" t="s">
        <v>37</v>
      </c>
      <c r="G2">
        <v>0</v>
      </c>
      <c r="H2">
        <v>4</v>
      </c>
      <c r="I2" t="s">
        <v>28</v>
      </c>
      <c r="J2" t="s">
        <v>8</v>
      </c>
    </row>
    <row r="3" spans="1:10">
      <c r="A3" t="s">
        <v>5</v>
      </c>
      <c r="B3" t="s">
        <v>6</v>
      </c>
      <c r="C3" t="s">
        <v>11</v>
      </c>
      <c r="D3" t="s">
        <v>33</v>
      </c>
      <c r="E3" t="s">
        <v>37</v>
      </c>
      <c r="F3" t="s">
        <v>38</v>
      </c>
      <c r="G3">
        <v>5</v>
      </c>
      <c r="H3">
        <v>743</v>
      </c>
      <c r="I3" t="s">
        <v>28</v>
      </c>
      <c r="J3" t="s">
        <v>8</v>
      </c>
    </row>
    <row r="4" spans="1:10">
      <c r="A4" t="s">
        <v>5</v>
      </c>
      <c r="B4" t="s">
        <v>6</v>
      </c>
      <c r="C4" t="s">
        <v>12</v>
      </c>
      <c r="D4" t="s">
        <v>34</v>
      </c>
      <c r="E4" t="s">
        <v>38</v>
      </c>
      <c r="F4" t="s">
        <v>39</v>
      </c>
      <c r="G4">
        <v>5</v>
      </c>
      <c r="H4">
        <v>766</v>
      </c>
      <c r="I4" t="s">
        <v>28</v>
      </c>
      <c r="J4" t="s">
        <v>8</v>
      </c>
    </row>
    <row r="5" spans="1:10">
      <c r="A5" t="s">
        <v>5</v>
      </c>
      <c r="B5" t="s">
        <v>6</v>
      </c>
      <c r="C5" s="2" t="s">
        <v>13</v>
      </c>
      <c r="D5" t="s">
        <v>35</v>
      </c>
      <c r="E5" t="s">
        <v>39</v>
      </c>
      <c r="F5" t="s">
        <v>40</v>
      </c>
      <c r="G5">
        <v>5</v>
      </c>
      <c r="H5">
        <v>22</v>
      </c>
      <c r="I5" t="s">
        <v>28</v>
      </c>
      <c r="J5" t="s">
        <v>10</v>
      </c>
    </row>
    <row r="6" spans="1:10">
      <c r="A6" t="s">
        <v>5</v>
      </c>
      <c r="B6" t="s">
        <v>6</v>
      </c>
      <c r="C6" t="s">
        <v>14</v>
      </c>
      <c r="D6" t="s">
        <v>36</v>
      </c>
      <c r="E6" t="s">
        <v>40</v>
      </c>
      <c r="F6" t="s">
        <v>40</v>
      </c>
      <c r="G6">
        <v>0</v>
      </c>
      <c r="H6">
        <v>6</v>
      </c>
      <c r="I6" t="s">
        <v>28</v>
      </c>
      <c r="J6" t="s">
        <v>10</v>
      </c>
    </row>
    <row r="7" spans="1:10">
      <c r="A7" t="s">
        <v>5</v>
      </c>
      <c r="B7" t="s">
        <v>27</v>
      </c>
      <c r="C7" t="s">
        <v>9</v>
      </c>
      <c r="D7" t="s">
        <v>29</v>
      </c>
      <c r="E7" t="s">
        <v>28</v>
      </c>
      <c r="F7" t="s">
        <v>28</v>
      </c>
      <c r="H7" t="s">
        <v>28</v>
      </c>
      <c r="I7">
        <v>2</v>
      </c>
      <c r="J7" t="s">
        <v>8</v>
      </c>
    </row>
    <row r="8" spans="1:10">
      <c r="A8" t="s">
        <v>5</v>
      </c>
      <c r="B8" t="s">
        <v>27</v>
      </c>
      <c r="C8" t="s">
        <v>11</v>
      </c>
      <c r="D8" t="s">
        <v>29</v>
      </c>
      <c r="E8" t="s">
        <v>28</v>
      </c>
      <c r="F8" t="s">
        <v>28</v>
      </c>
      <c r="H8" t="s">
        <v>28</v>
      </c>
      <c r="I8">
        <v>2981</v>
      </c>
      <c r="J8" t="s">
        <v>8</v>
      </c>
    </row>
    <row r="9" spans="1:10">
      <c r="A9" t="s">
        <v>5</v>
      </c>
      <c r="B9" t="s">
        <v>27</v>
      </c>
      <c r="C9" t="s">
        <v>12</v>
      </c>
      <c r="D9" t="s">
        <v>29</v>
      </c>
      <c r="E9" t="s">
        <v>28</v>
      </c>
      <c r="F9" t="s">
        <v>28</v>
      </c>
      <c r="H9" t="s">
        <v>28</v>
      </c>
      <c r="I9">
        <v>5950</v>
      </c>
      <c r="J9" t="s">
        <v>8</v>
      </c>
    </row>
    <row r="10" spans="1:10">
      <c r="A10" t="s">
        <v>5</v>
      </c>
      <c r="B10" t="s">
        <v>27</v>
      </c>
      <c r="C10" s="2" t="s">
        <v>13</v>
      </c>
      <c r="D10" t="s">
        <v>29</v>
      </c>
      <c r="E10" t="s">
        <v>28</v>
      </c>
      <c r="F10" t="s">
        <v>28</v>
      </c>
      <c r="H10" t="s">
        <v>28</v>
      </c>
      <c r="I10">
        <v>6</v>
      </c>
      <c r="J10" t="s">
        <v>10</v>
      </c>
    </row>
    <row r="11" spans="1:10">
      <c r="A11" t="s">
        <v>5</v>
      </c>
      <c r="B11" t="s">
        <v>27</v>
      </c>
      <c r="C11" t="s">
        <v>14</v>
      </c>
      <c r="D11" t="s">
        <v>29</v>
      </c>
      <c r="E11" t="s">
        <v>28</v>
      </c>
      <c r="F11" t="s">
        <v>28</v>
      </c>
      <c r="H11" t="s">
        <v>28</v>
      </c>
      <c r="I11">
        <v>3</v>
      </c>
      <c r="J11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cols>
    <col min="1" max="1" width="26" bestFit="1" customWidth="1"/>
    <col min="2" max="2" width="16.140625" bestFit="1" customWidth="1"/>
    <col min="3" max="3" width="26.85546875" style="4" customWidth="1"/>
    <col min="4" max="4" width="24" style="4" customWidth="1"/>
    <col min="5" max="5" width="24.7109375" style="6" customWidth="1"/>
  </cols>
  <sheetData>
    <row r="1" spans="1:5" s="1" customFormat="1">
      <c r="A1" s="1" t="s">
        <v>15</v>
      </c>
      <c r="B1" s="1" t="s">
        <v>16</v>
      </c>
      <c r="C1" s="3" t="s">
        <v>25</v>
      </c>
      <c r="D1" s="3" t="s">
        <v>26</v>
      </c>
      <c r="E1" s="5" t="s">
        <v>41</v>
      </c>
    </row>
    <row r="2" spans="1:5" s="7" customFormat="1">
      <c r="A2" s="7" t="s">
        <v>32</v>
      </c>
      <c r="B2" s="7" t="s">
        <v>17</v>
      </c>
      <c r="C2" s="8" t="s">
        <v>43</v>
      </c>
      <c r="D2" s="8" t="s">
        <v>42</v>
      </c>
      <c r="E2" s="9">
        <v>4</v>
      </c>
    </row>
    <row r="3" spans="1:5">
      <c r="A3" t="s">
        <v>32</v>
      </c>
      <c r="B3" t="s">
        <v>18</v>
      </c>
      <c r="C3" s="4" t="s">
        <v>44</v>
      </c>
      <c r="D3" s="4" t="s">
        <v>45</v>
      </c>
      <c r="E3" s="6">
        <v>27</v>
      </c>
    </row>
    <row r="4" spans="1:5">
      <c r="A4" t="s">
        <v>32</v>
      </c>
      <c r="B4" t="s">
        <v>19</v>
      </c>
      <c r="C4" s="4" t="s">
        <v>46</v>
      </c>
      <c r="D4" s="4" t="s">
        <v>47</v>
      </c>
      <c r="E4" s="6">
        <v>44</v>
      </c>
    </row>
    <row r="5" spans="1:5">
      <c r="A5" t="s">
        <v>32</v>
      </c>
      <c r="B5" t="s">
        <v>20</v>
      </c>
      <c r="C5" s="4" t="s">
        <v>48</v>
      </c>
      <c r="D5" s="4" t="s">
        <v>49</v>
      </c>
      <c r="E5" s="6">
        <f>740-682</f>
        <v>58</v>
      </c>
    </row>
    <row r="6" spans="1:5">
      <c r="A6" t="s">
        <v>32</v>
      </c>
      <c r="B6" t="s">
        <v>21</v>
      </c>
      <c r="C6" s="4" t="s">
        <v>42</v>
      </c>
      <c r="D6" s="4" t="s">
        <v>50</v>
      </c>
      <c r="E6" s="6">
        <f>778-705</f>
        <v>73</v>
      </c>
    </row>
    <row r="7" spans="1:5">
      <c r="A7" t="s">
        <v>32</v>
      </c>
      <c r="B7" t="s">
        <v>22</v>
      </c>
      <c r="C7" s="4" t="s">
        <v>51</v>
      </c>
      <c r="D7" s="4" t="s">
        <v>52</v>
      </c>
      <c r="E7" s="6">
        <f>785-706</f>
        <v>79</v>
      </c>
    </row>
    <row r="8" spans="1:5">
      <c r="A8" t="s">
        <v>32</v>
      </c>
      <c r="B8" t="s">
        <v>23</v>
      </c>
      <c r="C8" s="4" t="s">
        <v>53</v>
      </c>
      <c r="D8" s="4" t="s">
        <v>54</v>
      </c>
      <c r="E8" s="6">
        <f>795-707</f>
        <v>88</v>
      </c>
    </row>
    <row r="9" spans="1:5">
      <c r="A9" t="s">
        <v>32</v>
      </c>
      <c r="B9" t="s">
        <v>24</v>
      </c>
      <c r="C9" s="4" t="s">
        <v>55</v>
      </c>
      <c r="D9" s="4" t="s">
        <v>56</v>
      </c>
      <c r="E9" s="6">
        <f>805-708</f>
        <v>97</v>
      </c>
    </row>
    <row r="10" spans="1:5">
      <c r="A10" t="s">
        <v>33</v>
      </c>
      <c r="B10" t="s">
        <v>17</v>
      </c>
      <c r="C10" s="4" t="s">
        <v>57</v>
      </c>
      <c r="D10" s="4" t="s">
        <v>58</v>
      </c>
      <c r="E10" s="6">
        <f>2579 - 1837</f>
        <v>742</v>
      </c>
    </row>
    <row r="11" spans="1:5">
      <c r="A11" t="s">
        <v>33</v>
      </c>
      <c r="B11" t="s">
        <v>18</v>
      </c>
      <c r="C11" s="4" t="s">
        <v>59</v>
      </c>
      <c r="D11" s="4" t="s">
        <v>60</v>
      </c>
      <c r="E11" s="6">
        <f>2586 - 1838</f>
        <v>748</v>
      </c>
    </row>
    <row r="12" spans="1:5">
      <c r="A12" t="s">
        <v>33</v>
      </c>
      <c r="B12" t="s">
        <v>19</v>
      </c>
      <c r="C12" s="4" t="s">
        <v>61</v>
      </c>
      <c r="D12" s="4" t="s">
        <v>62</v>
      </c>
      <c r="E12" s="6">
        <f>2589-1839</f>
        <v>750</v>
      </c>
    </row>
    <row r="13" spans="1:5" s="7" customFormat="1">
      <c r="A13" s="7" t="s">
        <v>33</v>
      </c>
      <c r="B13" s="7" t="s">
        <v>20</v>
      </c>
      <c r="C13" s="8" t="s">
        <v>63</v>
      </c>
      <c r="D13" s="8" t="s">
        <v>64</v>
      </c>
      <c r="E13" s="9">
        <f>2566-1823</f>
        <v>743</v>
      </c>
    </row>
    <row r="14" spans="1:5">
      <c r="A14" t="s">
        <v>33</v>
      </c>
      <c r="B14" t="s">
        <v>21</v>
      </c>
      <c r="C14" s="4" t="s">
        <v>65</v>
      </c>
      <c r="D14" s="4" t="s">
        <v>66</v>
      </c>
      <c r="E14" s="6">
        <f>2591-1846</f>
        <v>745</v>
      </c>
    </row>
    <row r="15" spans="1:5">
      <c r="A15" t="s">
        <v>33</v>
      </c>
      <c r="B15" t="s">
        <v>22</v>
      </c>
      <c r="C15" s="4" t="s">
        <v>67</v>
      </c>
      <c r="D15" s="4" t="s">
        <v>62</v>
      </c>
      <c r="E15" s="6">
        <f>2589 - 1847</f>
        <v>742</v>
      </c>
    </row>
    <row r="16" spans="1:5">
      <c r="A16" t="s">
        <v>33</v>
      </c>
      <c r="B16" t="s">
        <v>23</v>
      </c>
      <c r="C16" s="4" t="s">
        <v>68</v>
      </c>
      <c r="D16" s="4" t="s">
        <v>69</v>
      </c>
      <c r="E16" s="6">
        <f>2605-1849</f>
        <v>756</v>
      </c>
    </row>
    <row r="17" spans="1:5">
      <c r="A17" t="s">
        <v>33</v>
      </c>
      <c r="B17" t="s">
        <v>24</v>
      </c>
      <c r="C17" s="4" t="s">
        <v>70</v>
      </c>
      <c r="D17" s="4" t="s">
        <v>71</v>
      </c>
      <c r="E17" s="6">
        <f>2600-1856</f>
        <v>744</v>
      </c>
    </row>
    <row r="18" spans="1:5">
      <c r="A18" t="s">
        <v>34</v>
      </c>
      <c r="B18" t="s">
        <v>17</v>
      </c>
      <c r="C18" s="4" t="s">
        <v>73</v>
      </c>
      <c r="D18" s="4" t="s">
        <v>79</v>
      </c>
      <c r="E18" s="6">
        <f>7639 - 6899</f>
        <v>740</v>
      </c>
    </row>
    <row r="19" spans="1:5">
      <c r="A19" t="s">
        <v>34</v>
      </c>
      <c r="B19" t="s">
        <v>18</v>
      </c>
      <c r="C19" s="4" t="s">
        <v>73</v>
      </c>
      <c r="D19" s="4" t="s">
        <v>80</v>
      </c>
      <c r="E19" s="6">
        <f>7654-6899</f>
        <v>755</v>
      </c>
    </row>
    <row r="20" spans="1:5">
      <c r="A20" t="s">
        <v>34</v>
      </c>
      <c r="B20" t="s">
        <v>19</v>
      </c>
      <c r="C20" s="4" t="s">
        <v>74</v>
      </c>
      <c r="D20" s="4" t="s">
        <v>81</v>
      </c>
      <c r="E20" s="6">
        <f>7651-6900</f>
        <v>751</v>
      </c>
    </row>
    <row r="21" spans="1:5">
      <c r="A21" t="s">
        <v>34</v>
      </c>
      <c r="B21" s="10" t="s">
        <v>20</v>
      </c>
      <c r="C21" s="4" t="s">
        <v>75</v>
      </c>
      <c r="D21" s="4" t="s">
        <v>82</v>
      </c>
      <c r="E21" s="6">
        <f>7634-6879</f>
        <v>755</v>
      </c>
    </row>
    <row r="22" spans="1:5">
      <c r="A22" t="s">
        <v>34</v>
      </c>
      <c r="B22" t="s">
        <v>21</v>
      </c>
      <c r="C22" s="4" t="s">
        <v>76</v>
      </c>
      <c r="D22" s="4" t="s">
        <v>83</v>
      </c>
      <c r="E22" s="6">
        <f>7646-6903</f>
        <v>743</v>
      </c>
    </row>
    <row r="23" spans="1:5">
      <c r="A23" t="s">
        <v>34</v>
      </c>
      <c r="B23" t="s">
        <v>22</v>
      </c>
      <c r="C23" s="4" t="s">
        <v>76</v>
      </c>
      <c r="D23" s="4" t="s">
        <v>84</v>
      </c>
      <c r="E23" s="6">
        <f>7641-6903</f>
        <v>738</v>
      </c>
    </row>
    <row r="24" spans="1:5">
      <c r="A24" t="s">
        <v>34</v>
      </c>
      <c r="B24" t="s">
        <v>23</v>
      </c>
      <c r="C24" s="4" t="s">
        <v>78</v>
      </c>
      <c r="D24" s="4" t="s">
        <v>85</v>
      </c>
      <c r="E24" s="6">
        <f>7661-6905</f>
        <v>756</v>
      </c>
    </row>
    <row r="25" spans="1:5" s="7" customFormat="1">
      <c r="A25" s="7" t="s">
        <v>34</v>
      </c>
      <c r="B25" s="7" t="s">
        <v>24</v>
      </c>
      <c r="C25" s="8" t="s">
        <v>77</v>
      </c>
      <c r="D25" s="8" t="s">
        <v>86</v>
      </c>
      <c r="E25" s="9">
        <f>7672-6906</f>
        <v>766</v>
      </c>
    </row>
    <row r="26" spans="1:5">
      <c r="A26" t="s">
        <v>35</v>
      </c>
      <c r="B26" t="s">
        <v>17</v>
      </c>
      <c r="C26" s="4" t="s">
        <v>87</v>
      </c>
      <c r="D26" s="4" t="s">
        <v>88</v>
      </c>
      <c r="E26" s="6">
        <f>1982-1963</f>
        <v>19</v>
      </c>
    </row>
    <row r="27" spans="1:5">
      <c r="A27" t="s">
        <v>35</v>
      </c>
      <c r="B27" t="s">
        <v>18</v>
      </c>
      <c r="C27" s="4" t="s">
        <v>87</v>
      </c>
      <c r="D27" s="4" t="s">
        <v>89</v>
      </c>
      <c r="E27" s="6">
        <f>1983-1963</f>
        <v>20</v>
      </c>
    </row>
    <row r="28" spans="1:5">
      <c r="A28" t="s">
        <v>35</v>
      </c>
      <c r="B28" t="s">
        <v>19</v>
      </c>
      <c r="C28" s="4" t="s">
        <v>90</v>
      </c>
      <c r="D28" s="4" t="s">
        <v>88</v>
      </c>
      <c r="E28" s="6">
        <f>1982-1964</f>
        <v>18</v>
      </c>
    </row>
    <row r="29" spans="1:5">
      <c r="A29" t="s">
        <v>35</v>
      </c>
      <c r="B29" s="10" t="s">
        <v>20</v>
      </c>
      <c r="C29" s="4" t="s">
        <v>91</v>
      </c>
      <c r="D29" s="4" t="s">
        <v>92</v>
      </c>
      <c r="E29" s="6">
        <f>1965-1945</f>
        <v>20</v>
      </c>
    </row>
    <row r="30" spans="1:5" s="11" customFormat="1">
      <c r="A30" s="11" t="s">
        <v>35</v>
      </c>
      <c r="B30" s="11" t="s">
        <v>21</v>
      </c>
      <c r="C30" s="12" t="s">
        <v>93</v>
      </c>
      <c r="D30" s="12" t="s">
        <v>94</v>
      </c>
      <c r="E30" s="13">
        <f>1992-1970</f>
        <v>22</v>
      </c>
    </row>
    <row r="31" spans="1:5">
      <c r="A31" t="s">
        <v>35</v>
      </c>
      <c r="B31" t="s">
        <v>22</v>
      </c>
      <c r="C31" s="4" t="s">
        <v>89</v>
      </c>
      <c r="D31" s="4" t="s">
        <v>95</v>
      </c>
      <c r="E31" s="6">
        <f>1996-1983</f>
        <v>13</v>
      </c>
    </row>
    <row r="32" spans="1:5">
      <c r="A32" t="s">
        <v>35</v>
      </c>
      <c r="B32" t="s">
        <v>23</v>
      </c>
      <c r="C32" s="4" t="s">
        <v>96</v>
      </c>
      <c r="D32" s="4" t="s">
        <v>97</v>
      </c>
      <c r="E32" s="6">
        <f>1998-1986</f>
        <v>12</v>
      </c>
    </row>
    <row r="33" spans="1:5">
      <c r="A33" t="s">
        <v>35</v>
      </c>
      <c r="B33" t="s">
        <v>24</v>
      </c>
      <c r="C33" s="4" t="s">
        <v>94</v>
      </c>
      <c r="D33" s="4" t="s">
        <v>98</v>
      </c>
      <c r="E33" s="6">
        <f>2008-1992</f>
        <v>16</v>
      </c>
    </row>
    <row r="34" spans="1:5">
      <c r="A34" t="s">
        <v>36</v>
      </c>
      <c r="B34" t="s">
        <v>17</v>
      </c>
      <c r="C34" s="4" t="s">
        <v>99</v>
      </c>
      <c r="D34" s="4" t="s">
        <v>100</v>
      </c>
      <c r="E34" s="6">
        <f>25-20</f>
        <v>5</v>
      </c>
    </row>
    <row r="35" spans="1:5">
      <c r="A35" t="s">
        <v>36</v>
      </c>
      <c r="B35" t="s">
        <v>18</v>
      </c>
      <c r="C35" s="4" t="s">
        <v>101</v>
      </c>
      <c r="D35" s="4" t="s">
        <v>102</v>
      </c>
      <c r="E35" s="6">
        <f>26-21</f>
        <v>5</v>
      </c>
    </row>
    <row r="36" spans="1:5">
      <c r="A36" t="s">
        <v>36</v>
      </c>
      <c r="B36" t="s">
        <v>19</v>
      </c>
      <c r="C36" s="4" t="s">
        <v>103</v>
      </c>
      <c r="D36" s="4" t="s">
        <v>104</v>
      </c>
      <c r="E36" s="6">
        <f>27-22</f>
        <v>5</v>
      </c>
    </row>
    <row r="37" spans="1:5">
      <c r="A37" t="s">
        <v>36</v>
      </c>
      <c r="B37" s="10" t="s">
        <v>20</v>
      </c>
      <c r="C37" s="4" t="s">
        <v>105</v>
      </c>
      <c r="D37" s="4" t="s">
        <v>106</v>
      </c>
      <c r="E37" s="6">
        <f>6-1</f>
        <v>5</v>
      </c>
    </row>
    <row r="38" spans="1:5" s="11" customFormat="1">
      <c r="A38" s="11" t="s">
        <v>36</v>
      </c>
      <c r="B38" s="11" t="s">
        <v>21</v>
      </c>
      <c r="C38" s="12" t="s">
        <v>100</v>
      </c>
      <c r="D38" s="12" t="s">
        <v>107</v>
      </c>
      <c r="E38" s="13">
        <f>31-25</f>
        <v>6</v>
      </c>
    </row>
    <row r="39" spans="1:5">
      <c r="A39" t="s">
        <v>36</v>
      </c>
      <c r="B39" t="s">
        <v>22</v>
      </c>
      <c r="C39" s="4" t="s">
        <v>104</v>
      </c>
      <c r="D39" s="4" t="s">
        <v>108</v>
      </c>
      <c r="E39" s="6">
        <f>32-27</f>
        <v>5</v>
      </c>
    </row>
    <row r="40" spans="1:5">
      <c r="A40" t="s">
        <v>36</v>
      </c>
      <c r="B40" t="s">
        <v>23</v>
      </c>
      <c r="C40" s="4" t="s">
        <v>109</v>
      </c>
      <c r="D40" s="4" t="s">
        <v>110</v>
      </c>
      <c r="E40" s="6">
        <f>33-28</f>
        <v>5</v>
      </c>
    </row>
    <row r="41" spans="1:5" s="11" customFormat="1">
      <c r="A41" s="11" t="s">
        <v>36</v>
      </c>
      <c r="B41" s="11" t="s">
        <v>24</v>
      </c>
      <c r="C41" s="12" t="s">
        <v>111</v>
      </c>
      <c r="D41" s="12" t="s">
        <v>112</v>
      </c>
      <c r="E41" s="13">
        <f>36-30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 Tests</vt:lpstr>
      <vt:lpstr>Worker Node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2011-04-23T22:27:16Z</dcterms:modified>
</cp:coreProperties>
</file>