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ekjansenvanrensburg/Documents/MDO/Assignment_2/"/>
    </mc:Choice>
  </mc:AlternateContent>
  <xr:revisionPtr revIDLastSave="0" documentId="13_ncr:1_{1C4E8672-1D69-DE4C-8B28-EE3D1266B9DA}" xr6:coauthVersionLast="46" xr6:coauthVersionMax="46" xr10:uidLastSave="{00000000-0000-0000-0000-000000000000}"/>
  <bookViews>
    <workbookView xWindow="0" yWindow="500" windowWidth="20740" windowHeight="11160" xr2:uid="{3401D942-13D0-054C-9961-07B5F38F1A1A}"/>
  </bookViews>
  <sheets>
    <sheet name="Sheet1" sheetId="1" r:id="rId1"/>
    <sheet name="DOE_options" sheetId="2" r:id="rId2"/>
    <sheet name="DOE_exp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1" l="1"/>
  <c r="Y2" i="1"/>
  <c r="R2" i="1"/>
  <c r="K2" i="1"/>
  <c r="D2" i="1"/>
  <c r="D3" i="1"/>
  <c r="D4" i="1"/>
</calcChain>
</file>

<file path=xl/sharedStrings.xml><?xml version="1.0" encoding="utf-8"?>
<sst xmlns="http://schemas.openxmlformats.org/spreadsheetml/2006/main" count="74" uniqueCount="73">
  <si>
    <t>Experiment</t>
  </si>
  <si>
    <t>Farm 1 Lat</t>
  </si>
  <si>
    <t>Farm 1 Long</t>
  </si>
  <si>
    <t>Farm 1 manure</t>
  </si>
  <si>
    <t>Farm 1 % TS</t>
  </si>
  <si>
    <t>Farm 1 cattle</t>
  </si>
  <si>
    <t>Farm 1 pigs</t>
  </si>
  <si>
    <t>Farm 1 chicks</t>
  </si>
  <si>
    <t>Farm 2 Lat</t>
  </si>
  <si>
    <t>Farm 2 Long</t>
  </si>
  <si>
    <t>Farm 2 manure</t>
  </si>
  <si>
    <t>Farm 2 % TS</t>
  </si>
  <si>
    <t>Farm 2 cattle</t>
  </si>
  <si>
    <t>Farm 2 pigs</t>
  </si>
  <si>
    <t>Farm 2 chicks</t>
  </si>
  <si>
    <t>Farm 3 Lat</t>
  </si>
  <si>
    <t>Farm 3 Long</t>
  </si>
  <si>
    <t>Farm 3 manure</t>
  </si>
  <si>
    <t>Farm 3 % TS</t>
  </si>
  <si>
    <t>Farm 3 cattle</t>
  </si>
  <si>
    <t>Farm 3 pigs</t>
  </si>
  <si>
    <t>Farm 3 chicks</t>
  </si>
  <si>
    <t>Farm 4 Lat</t>
  </si>
  <si>
    <t>Farm 4 Long</t>
  </si>
  <si>
    <t>Farm 4 manure</t>
  </si>
  <si>
    <t>Farm 4 % TS</t>
  </si>
  <si>
    <t>Farm 4 cattle</t>
  </si>
  <si>
    <t>Farm 4 pigs</t>
  </si>
  <si>
    <t>Farm 4 chicks</t>
  </si>
  <si>
    <t>Farm 5 Lat</t>
  </si>
  <si>
    <t>Farm 5 Long</t>
  </si>
  <si>
    <t>Farm 5 manure</t>
  </si>
  <si>
    <t>Farm 5 % TS</t>
  </si>
  <si>
    <t>Farm 5 cattle</t>
  </si>
  <si>
    <t>Farm 5 pigs</t>
  </si>
  <si>
    <t>Farm 5 chicks</t>
  </si>
  <si>
    <t xml:space="preserve">Plant investment (INV) </t>
  </si>
  <si>
    <t xml:space="preserve">Distance from farm to facility (D_in) </t>
  </si>
  <si>
    <t xml:space="preserve">Waste volume into production facility (W) </t>
  </si>
  <si>
    <t xml:space="preserve">Composition of incoming waste (Comp) </t>
  </si>
  <si>
    <t xml:space="preserve">Gas effluent leaving reactor (G_in) </t>
  </si>
  <si>
    <t xml:space="preserve">Clean biogas ready for use/sale (G_out) </t>
  </si>
  <si>
    <t xml:space="preserve">Clean fertilizer ready for use/sale (Fert) </t>
  </si>
  <si>
    <t xml:space="preserve">Clean biofuels ready for use/sale (Fuel) </t>
  </si>
  <si>
    <t xml:space="preserve">Impurities from cleaning products (I) </t>
  </si>
  <si>
    <t xml:space="preserve">Clean air effluent (A) </t>
  </si>
  <si>
    <t xml:space="preserve">Greenhouse gas (GHG) emissions </t>
  </si>
  <si>
    <t xml:space="preserve">Methane/CO2 split in biogas (M) </t>
  </si>
  <si>
    <t xml:space="preserve">Operating temperature (T) </t>
  </si>
  <si>
    <t xml:space="preserve">Operating pressure (P) </t>
  </si>
  <si>
    <t xml:space="preserve">Size of process unit (S) </t>
  </si>
  <si>
    <t xml:space="preserve">Total water usage (W_in) </t>
  </si>
  <si>
    <t xml:space="preserve">Total heat required (H) </t>
  </si>
  <si>
    <t xml:space="preserve">Total chemicals quantity (Chem) </t>
  </si>
  <si>
    <t xml:space="preserve">Next user destination for product (N) </t>
  </si>
  <si>
    <t xml:space="preserve">Distance from facility to next user (D_to) </t>
  </si>
  <si>
    <t xml:space="preserve">Digestate (Dig) </t>
  </si>
  <si>
    <t>Optimized in</t>
  </si>
  <si>
    <t>Design Variable</t>
  </si>
  <si>
    <t>Vector</t>
  </si>
  <si>
    <t>Option 1</t>
  </si>
  <si>
    <t>Option 2</t>
  </si>
  <si>
    <t>Option 3</t>
  </si>
  <si>
    <t>Cost</t>
  </si>
  <si>
    <t>V_gburn</t>
  </si>
  <si>
    <t>A</t>
  </si>
  <si>
    <t>0.5*V_g</t>
  </si>
  <si>
    <t>V_g</t>
  </si>
  <si>
    <t>n_g</t>
  </si>
  <si>
    <t>B</t>
  </si>
  <si>
    <t>Digester</t>
  </si>
  <si>
    <t>Tdig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</si>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</sst>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9" fontId="0" fillId="0" borderId="0" xfId="0" applyNumberFormat="1"/>
    <xf numFmtId="0" fontId="3" fillId="0" borderId="0" xfId="0" applyFont="1" applyAlignment="1">
      <alignment wrapText="1"/>
    </xf>
    <xf numFmtId="2" fontId="0" fillId="0" borderId="0" xfId="0" applyNumberFormat="1"/>
    <xf numFmtId="10" fontId="0" fillId="0" borderId="0" xfId="1" applyNumberFormat="1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1" fillId="0" borderId="0" xfId="0" applyFont="1"/>
    <xf numFmtId="0" fontId="4" fillId="0" borderId="1" xfId="0" applyFont="1" applyBorder="1" applyAlignment="1">
      <alignment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CC72-6EE8-9149-867A-69437CEA090E}">
  <dimension ref="A1:BE10"/>
  <sheetViews>
    <sheetView tabSelected="1" workbookViewId="0">
      <selection activeCell="A2" sqref="A2"/>
    </sheetView>
  </sheetViews>
  <sheetFormatPr baseColWidth="10" defaultColWidth="11" defaultRowHeight="16" x14ac:dyDescent="0.2"/>
  <cols>
    <col min="24" max="24" width="10.83203125" customWidth="1"/>
  </cols>
  <sheetData>
    <row r="1" spans="1:57" s="1" customFormat="1" ht="8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7" x14ac:dyDescent="0.2">
      <c r="A2">
        <v>1</v>
      </c>
      <c r="B2" s="2">
        <v>-24.206119999999999</v>
      </c>
      <c r="C2">
        <v>-50.927120000000002</v>
      </c>
      <c r="D2" s="5">
        <f>0.176</f>
        <v>0.17599999999999999</v>
      </c>
      <c r="E2" s="3">
        <v>0.03</v>
      </c>
      <c r="F2" s="3">
        <v>1</v>
      </c>
      <c r="G2" s="3">
        <v>0</v>
      </c>
      <c r="H2" s="3">
        <v>0</v>
      </c>
      <c r="I2">
        <v>-24.331752000000002</v>
      </c>
      <c r="J2">
        <v>-50.996813000000003</v>
      </c>
      <c r="K2">
        <f>3.128</f>
        <v>3.1280000000000001</v>
      </c>
      <c r="L2" s="3">
        <v>0.05</v>
      </c>
      <c r="M2" s="3">
        <v>1</v>
      </c>
      <c r="N2" s="3">
        <v>0</v>
      </c>
      <c r="O2" s="3">
        <v>0</v>
      </c>
      <c r="P2">
        <v>-24.240210000000001</v>
      </c>
      <c r="Q2">
        <v>-51.054279999999999</v>
      </c>
      <c r="R2">
        <f>11.04</f>
        <v>11.04</v>
      </c>
      <c r="S2" s="3">
        <v>0.03</v>
      </c>
      <c r="T2" s="3">
        <v>1</v>
      </c>
      <c r="U2" s="3">
        <v>0</v>
      </c>
      <c r="V2" s="3">
        <v>0</v>
      </c>
      <c r="W2">
        <v>-24.16694</v>
      </c>
      <c r="X2">
        <v>-50.998449999999998</v>
      </c>
      <c r="Y2">
        <f>2.576</f>
        <v>2.5760000000000001</v>
      </c>
      <c r="Z2" s="3">
        <v>0.03</v>
      </c>
      <c r="AA2" s="3">
        <v>1</v>
      </c>
      <c r="AB2" s="3">
        <v>0</v>
      </c>
      <c r="AC2" s="3">
        <v>0</v>
      </c>
      <c r="AD2">
        <v>-24.167100000000001</v>
      </c>
      <c r="AE2">
        <v>-50.922510000000003</v>
      </c>
      <c r="AF2">
        <f>2.99</f>
        <v>2.99</v>
      </c>
      <c r="AG2" s="3">
        <v>0.03</v>
      </c>
      <c r="AH2" s="3">
        <v>1</v>
      </c>
      <c r="AI2" s="3">
        <v>0</v>
      </c>
      <c r="AJ2" s="3">
        <v>0</v>
      </c>
    </row>
    <row r="3" spans="1:57" x14ac:dyDescent="0.2">
      <c r="A3">
        <v>2</v>
      </c>
      <c r="D3" s="5">
        <f>D2+K2+R2+Y2+AF2</f>
        <v>19.909999999999997</v>
      </c>
    </row>
    <row r="4" spans="1:57" x14ac:dyDescent="0.2">
      <c r="A4">
        <v>3</v>
      </c>
      <c r="D4">
        <f>D3*7</f>
        <v>139.36999999999998</v>
      </c>
    </row>
    <row r="5" spans="1:57" x14ac:dyDescent="0.2">
      <c r="A5">
        <v>4</v>
      </c>
    </row>
    <row r="6" spans="1:57" x14ac:dyDescent="0.2">
      <c r="A6">
        <v>5</v>
      </c>
    </row>
    <row r="7" spans="1:57" x14ac:dyDescent="0.2">
      <c r="A7">
        <v>6</v>
      </c>
    </row>
    <row r="10" spans="1:57" x14ac:dyDescent="0.2">
      <c r="C10" s="6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6E783-B501-4AC3-9A05-8FE4770725C3}">
  <dimension ref="A1:F4"/>
  <sheetViews>
    <sheetView workbookViewId="0">
      <selection activeCell="A11" sqref="A11"/>
    </sheetView>
  </sheetViews>
  <sheetFormatPr baseColWidth="10" defaultColWidth="8.83203125" defaultRowHeight="16" x14ac:dyDescent="0.2"/>
  <cols>
    <col min="1" max="1" width="11.83203125" bestFit="1" customWidth="1"/>
    <col min="2" max="2" width="14.1640625" bestFit="1" customWidth="1"/>
    <col min="3" max="3" width="6.6640625" bestFit="1" customWidth="1"/>
  </cols>
  <sheetData>
    <row r="1" spans="1:6" x14ac:dyDescent="0.2">
      <c r="A1" s="10" t="s">
        <v>57</v>
      </c>
      <c r="B1" s="10" t="s">
        <v>58</v>
      </c>
      <c r="C1" s="10" t="s">
        <v>59</v>
      </c>
      <c r="D1" s="10" t="s">
        <v>60</v>
      </c>
      <c r="E1" s="10" t="s">
        <v>61</v>
      </c>
      <c r="F1" s="10" t="s">
        <v>62</v>
      </c>
    </row>
    <row r="2" spans="1:6" x14ac:dyDescent="0.2">
      <c r="A2" s="7" t="s">
        <v>63</v>
      </c>
      <c r="B2" s="7" t="s">
        <v>64</v>
      </c>
      <c r="C2" s="7" t="s">
        <v>65</v>
      </c>
      <c r="D2" s="8">
        <v>0</v>
      </c>
      <c r="E2" s="7" t="s">
        <v>66</v>
      </c>
      <c r="F2" s="7" t="s">
        <v>67</v>
      </c>
    </row>
    <row r="3" spans="1:6" x14ac:dyDescent="0.2">
      <c r="A3" s="7" t="s">
        <v>63</v>
      </c>
      <c r="B3" s="7" t="s">
        <v>68</v>
      </c>
      <c r="C3" s="7" t="s">
        <v>69</v>
      </c>
      <c r="D3" s="8">
        <v>1</v>
      </c>
      <c r="E3" s="8">
        <v>2</v>
      </c>
      <c r="F3" s="9"/>
    </row>
    <row r="4" spans="1:6" x14ac:dyDescent="0.2">
      <c r="A4" t="s">
        <v>70</v>
      </c>
      <c r="B4" t="s">
        <v>71</v>
      </c>
      <c r="C4" t="s">
        <v>72</v>
      </c>
      <c r="D4">
        <v>25</v>
      </c>
      <c r="E4">
        <v>30</v>
      </c>
      <c r="F4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1711F-293A-4DE2-A0C8-7F1339ADABB0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0D07F318C37042A139D4E025BEBFAB" ma:contentTypeVersion="4" ma:contentTypeDescription="Create a new document." ma:contentTypeScope="" ma:versionID="0c5a490bc307b1973a75cabea7268063">
  <xsd:schema xmlns:xsd="http://www.w3.org/2001/XMLSchema" xmlns:xs="http://www.w3.org/2001/XMLSchema" xmlns:p="http://schemas.microsoft.com/office/2006/metadata/properties" xmlns:ns2="50212d7f-d8f2-4c52-8864-549e1880ecad" targetNamespace="http://schemas.microsoft.com/office/2006/metadata/properties" ma:root="true" ma:fieldsID="3c61611138da824a8cb9bdab6bd9332b" ns2:_="">
    <xsd:import namespace="50212d7f-d8f2-4c52-8864-549e1880ec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12d7f-d8f2-4c52-8864-549e1880e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1B1050-8496-49DB-876B-D84CEF4C6D2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67B1E25-096F-4EE8-B795-C44CED4F65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212d7f-d8f2-4c52-8864-549e1880ec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00A07D-6CFC-4919-8B30-2A495D90C4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DOE_options</vt:lpstr>
      <vt:lpstr>DOE_exp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Niek Jansen van Rensburg</dc:creator>
  <cp:keywords/>
  <dc:description/>
  <cp:lastModifiedBy>Niek Jansen van Rensburg</cp:lastModifiedBy>
  <cp:revision/>
  <dcterms:created xsi:type="dcterms:W3CDTF">2021-03-21T14:43:30Z</dcterms:created>
  <dcterms:modified xsi:type="dcterms:W3CDTF">2021-03-28T00:20:41Z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0x010100720D07F318C37042A139D4E025BEBFAB</vt:lpwstr>
  </property>
</Properties>
</file>