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joe\Dropbox\Kugejl\8. semester\Public Economics\Public_Economics\Data\"/>
    </mc:Choice>
  </mc:AlternateContent>
  <bookViews>
    <workbookView xWindow="0" yWindow="0" windowWidth="18870" windowHeight="7035"/>
  </bookViews>
  <sheets>
    <sheet name="Tax havens" sheetId="2" r:id="rId1"/>
    <sheet name="ISO" sheetId="4" r:id="rId2"/>
    <sheet name="CSV" sheetId="8" r:id="rId3"/>
    <sheet name="Population table" sheetId="9" r:id="rId4"/>
  </sheets>
  <definedNames>
    <definedName name="_xlnm._FilterDatabase" localSheetId="3" hidden="1">'Population table'!$A$1:$C$1</definedName>
    <definedName name="_xlnm._FilterDatabase" localSheetId="0" hidden="1">'Tax havens'!$A$1:$K$54</definedName>
  </definedNames>
  <calcPr calcId="171027"/>
</workbook>
</file>

<file path=xl/calcChain.xml><?xml version="1.0" encoding="utf-8"?>
<calcChain xmlns="http://schemas.openxmlformats.org/spreadsheetml/2006/main">
  <c r="D15" i="8" l="1"/>
  <c r="D31" i="8"/>
  <c r="D51" i="8"/>
  <c r="J58" i="2"/>
  <c r="D56" i="8" s="1"/>
  <c r="K58" i="2"/>
  <c r="E56" i="8" s="1"/>
  <c r="J59" i="2"/>
  <c r="D57" i="8" s="1"/>
  <c r="K59" i="2"/>
  <c r="E57" i="8" s="1"/>
  <c r="K57" i="2"/>
  <c r="J57" i="2"/>
  <c r="J3" i="2"/>
  <c r="D3" i="8" s="1"/>
  <c r="K3" i="2"/>
  <c r="E3" i="8" s="1"/>
  <c r="J4" i="2"/>
  <c r="D4" i="8" s="1"/>
  <c r="K4" i="2"/>
  <c r="E4" i="8" s="1"/>
  <c r="J5" i="2"/>
  <c r="D5" i="8" s="1"/>
  <c r="K5" i="2"/>
  <c r="E5" i="8" s="1"/>
  <c r="J6" i="2"/>
  <c r="D6" i="8" s="1"/>
  <c r="K6" i="2"/>
  <c r="E6" i="8" s="1"/>
  <c r="J7" i="2"/>
  <c r="D7" i="8" s="1"/>
  <c r="K7" i="2"/>
  <c r="E7" i="8" s="1"/>
  <c r="J8" i="2"/>
  <c r="D8" i="8" s="1"/>
  <c r="K8" i="2"/>
  <c r="E8" i="8" s="1"/>
  <c r="J9" i="2"/>
  <c r="D9" i="8" s="1"/>
  <c r="K9" i="2"/>
  <c r="E9" i="8" s="1"/>
  <c r="J10" i="2"/>
  <c r="D10" i="8" s="1"/>
  <c r="K10" i="2"/>
  <c r="E10" i="8" s="1"/>
  <c r="J11" i="2"/>
  <c r="D11" i="8" s="1"/>
  <c r="K11" i="2"/>
  <c r="E11" i="8" s="1"/>
  <c r="J12" i="2"/>
  <c r="D12" i="8" s="1"/>
  <c r="K12" i="2"/>
  <c r="E12" i="8" s="1"/>
  <c r="J13" i="2"/>
  <c r="D13" i="8" s="1"/>
  <c r="K13" i="2"/>
  <c r="E13" i="8" s="1"/>
  <c r="J14" i="2"/>
  <c r="D14" i="8" s="1"/>
  <c r="K14" i="2"/>
  <c r="E14" i="8" s="1"/>
  <c r="J15" i="2"/>
  <c r="K15" i="2"/>
  <c r="E15" i="8" s="1"/>
  <c r="J16" i="2"/>
  <c r="D16" i="8" s="1"/>
  <c r="K16" i="2"/>
  <c r="E16" i="8" s="1"/>
  <c r="J17" i="2"/>
  <c r="D17" i="8" s="1"/>
  <c r="K17" i="2"/>
  <c r="E17" i="8" s="1"/>
  <c r="J18" i="2"/>
  <c r="D18" i="8" s="1"/>
  <c r="K18" i="2"/>
  <c r="E18" i="8" s="1"/>
  <c r="J19" i="2"/>
  <c r="D19" i="8" s="1"/>
  <c r="K19" i="2"/>
  <c r="E19" i="8" s="1"/>
  <c r="J20" i="2"/>
  <c r="D20" i="8" s="1"/>
  <c r="K20" i="2"/>
  <c r="E20" i="8" s="1"/>
  <c r="J21" i="2"/>
  <c r="D21" i="8" s="1"/>
  <c r="K21" i="2"/>
  <c r="E21" i="8" s="1"/>
  <c r="J22" i="2"/>
  <c r="D22" i="8" s="1"/>
  <c r="K22" i="2"/>
  <c r="E22" i="8" s="1"/>
  <c r="J23" i="2"/>
  <c r="D23" i="8" s="1"/>
  <c r="K23" i="2"/>
  <c r="E23" i="8" s="1"/>
  <c r="J24" i="2"/>
  <c r="D24" i="8" s="1"/>
  <c r="K24" i="2"/>
  <c r="E24" i="8" s="1"/>
  <c r="J25" i="2"/>
  <c r="D25" i="8" s="1"/>
  <c r="K25" i="2"/>
  <c r="E25" i="8" s="1"/>
  <c r="J26" i="2"/>
  <c r="D26" i="8" s="1"/>
  <c r="K26" i="2"/>
  <c r="E26" i="8" s="1"/>
  <c r="J27" i="2"/>
  <c r="D27" i="8" s="1"/>
  <c r="K27" i="2"/>
  <c r="E27" i="8" s="1"/>
  <c r="J28" i="2"/>
  <c r="D28" i="8" s="1"/>
  <c r="K28" i="2"/>
  <c r="E28" i="8" s="1"/>
  <c r="J29" i="2"/>
  <c r="D29" i="8" s="1"/>
  <c r="K29" i="2"/>
  <c r="E29" i="8" s="1"/>
  <c r="J30" i="2"/>
  <c r="D30" i="8" s="1"/>
  <c r="K30" i="2"/>
  <c r="E30" i="8" s="1"/>
  <c r="J31" i="2"/>
  <c r="K31" i="2"/>
  <c r="E31" i="8" s="1"/>
  <c r="J32" i="2"/>
  <c r="D32" i="8" s="1"/>
  <c r="K32" i="2"/>
  <c r="E32" i="8" s="1"/>
  <c r="J33" i="2"/>
  <c r="D33" i="8" s="1"/>
  <c r="K33" i="2"/>
  <c r="E33" i="8" s="1"/>
  <c r="J34" i="2"/>
  <c r="D34" i="8" s="1"/>
  <c r="K34" i="2"/>
  <c r="E34" i="8" s="1"/>
  <c r="J35" i="2"/>
  <c r="D35" i="8" s="1"/>
  <c r="K35" i="2"/>
  <c r="E35" i="8" s="1"/>
  <c r="J36" i="2"/>
  <c r="D36" i="8" s="1"/>
  <c r="K36" i="2"/>
  <c r="E36" i="8" s="1"/>
  <c r="J37" i="2"/>
  <c r="D37" i="8" s="1"/>
  <c r="K37" i="2"/>
  <c r="E37" i="8" s="1"/>
  <c r="J38" i="2"/>
  <c r="D38" i="8" s="1"/>
  <c r="K38" i="2"/>
  <c r="E38" i="8" s="1"/>
  <c r="J39" i="2"/>
  <c r="D39" i="8" s="1"/>
  <c r="K39" i="2"/>
  <c r="E39" i="8" s="1"/>
  <c r="J40" i="2"/>
  <c r="D40" i="8" s="1"/>
  <c r="K40" i="2"/>
  <c r="E40" i="8" s="1"/>
  <c r="J41" i="2"/>
  <c r="D41" i="8" s="1"/>
  <c r="K41" i="2"/>
  <c r="E41" i="8" s="1"/>
  <c r="J42" i="2"/>
  <c r="D42" i="8" s="1"/>
  <c r="K42" i="2"/>
  <c r="E42" i="8" s="1"/>
  <c r="J43" i="2"/>
  <c r="D43" i="8" s="1"/>
  <c r="K43" i="2"/>
  <c r="E43" i="8" s="1"/>
  <c r="J44" i="2"/>
  <c r="D44" i="8" s="1"/>
  <c r="K44" i="2"/>
  <c r="E44" i="8" s="1"/>
  <c r="J45" i="2"/>
  <c r="D45" i="8" s="1"/>
  <c r="K45" i="2"/>
  <c r="E45" i="8" s="1"/>
  <c r="J46" i="2"/>
  <c r="D46" i="8" s="1"/>
  <c r="K46" i="2"/>
  <c r="E46" i="8" s="1"/>
  <c r="J47" i="2"/>
  <c r="D47" i="8" s="1"/>
  <c r="K47" i="2"/>
  <c r="E47" i="8" s="1"/>
  <c r="J48" i="2"/>
  <c r="D48" i="8" s="1"/>
  <c r="K48" i="2"/>
  <c r="E48" i="8" s="1"/>
  <c r="J49" i="2"/>
  <c r="D49" i="8" s="1"/>
  <c r="K49" i="2"/>
  <c r="E49" i="8" s="1"/>
  <c r="J50" i="2"/>
  <c r="D50" i="8" s="1"/>
  <c r="K50" i="2"/>
  <c r="E50" i="8" s="1"/>
  <c r="J51" i="2"/>
  <c r="K51" i="2"/>
  <c r="E51" i="8" s="1"/>
  <c r="J52" i="2"/>
  <c r="D52" i="8" s="1"/>
  <c r="K52" i="2"/>
  <c r="E52" i="8" s="1"/>
  <c r="J53" i="2"/>
  <c r="D53" i="8" s="1"/>
  <c r="K53" i="2"/>
  <c r="E53" i="8" s="1"/>
  <c r="J54" i="2"/>
  <c r="D54" i="8" s="1"/>
  <c r="K54" i="2"/>
  <c r="E54" i="8" s="1"/>
  <c r="K2" i="2"/>
  <c r="E2" i="8" s="1"/>
  <c r="J2" i="2"/>
  <c r="D2" i="8" s="1"/>
  <c r="D55" i="8" l="1"/>
  <c r="J60" i="2"/>
  <c r="E55" i="8"/>
  <c r="K60" i="2"/>
  <c r="A56" i="8"/>
  <c r="B56" i="8"/>
  <c r="A57" i="8"/>
  <c r="B57" i="8"/>
  <c r="A55" i="8"/>
  <c r="B55" i="8"/>
  <c r="H54" i="2" l="1"/>
  <c r="I54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2" i="2"/>
  <c r="I2" i="2" s="1"/>
  <c r="B2" i="8" l="1"/>
  <c r="I60" i="2"/>
  <c r="B39" i="2"/>
  <c r="A39" i="8" s="1"/>
  <c r="B29" i="2"/>
  <c r="A29" i="8" s="1"/>
  <c r="B3" i="2"/>
  <c r="A3" i="8" s="1"/>
  <c r="B4" i="2"/>
  <c r="A4" i="8" s="1"/>
  <c r="B5" i="2"/>
  <c r="A5" i="8" s="1"/>
  <c r="B6" i="2"/>
  <c r="A6" i="8" s="1"/>
  <c r="B7" i="2"/>
  <c r="A7" i="8" s="1"/>
  <c r="B8" i="2"/>
  <c r="A8" i="8" s="1"/>
  <c r="B9" i="2"/>
  <c r="A9" i="8" s="1"/>
  <c r="B10" i="2"/>
  <c r="A10" i="8" s="1"/>
  <c r="B11" i="2"/>
  <c r="A11" i="8" s="1"/>
  <c r="B12" i="2"/>
  <c r="A12" i="8" s="1"/>
  <c r="B13" i="2"/>
  <c r="A13" i="8" s="1"/>
  <c r="B14" i="2"/>
  <c r="A14" i="8" s="1"/>
  <c r="B15" i="2"/>
  <c r="A15" i="8" s="1"/>
  <c r="B16" i="2"/>
  <c r="A16" i="8" s="1"/>
  <c r="B17" i="2"/>
  <c r="A17" i="8" s="1"/>
  <c r="B18" i="2"/>
  <c r="A18" i="8" s="1"/>
  <c r="B19" i="2"/>
  <c r="A19" i="8" s="1"/>
  <c r="B20" i="2"/>
  <c r="A20" i="8" s="1"/>
  <c r="B21" i="2"/>
  <c r="A21" i="8" s="1"/>
  <c r="B22" i="2"/>
  <c r="A22" i="8" s="1"/>
  <c r="B23" i="2"/>
  <c r="A23" i="8" s="1"/>
  <c r="B24" i="2"/>
  <c r="A24" i="8" s="1"/>
  <c r="B25" i="2"/>
  <c r="A25" i="8" s="1"/>
  <c r="B26" i="2"/>
  <c r="A26" i="8" s="1"/>
  <c r="B27" i="2"/>
  <c r="A27" i="8" s="1"/>
  <c r="B28" i="2"/>
  <c r="A28" i="8" s="1"/>
  <c r="B53" i="8" l="1"/>
  <c r="B49" i="8"/>
  <c r="B45" i="8"/>
  <c r="B41" i="8"/>
  <c r="B37" i="8"/>
  <c r="B33" i="8"/>
  <c r="B29" i="8"/>
  <c r="B25" i="8"/>
  <c r="B21" i="8"/>
  <c r="B17" i="8"/>
  <c r="B13" i="8"/>
  <c r="B9" i="8"/>
  <c r="B5" i="8"/>
  <c r="B52" i="8"/>
  <c r="B48" i="8"/>
  <c r="B44" i="8"/>
  <c r="B40" i="8"/>
  <c r="B36" i="8"/>
  <c r="B32" i="8"/>
  <c r="B28" i="8"/>
  <c r="B24" i="8"/>
  <c r="B20" i="8"/>
  <c r="B16" i="8"/>
  <c r="B12" i="8"/>
  <c r="B8" i="8"/>
  <c r="B4" i="8"/>
  <c r="B51" i="8"/>
  <c r="B47" i="8"/>
  <c r="B43" i="8"/>
  <c r="B39" i="8"/>
  <c r="B35" i="8"/>
  <c r="B31" i="8"/>
  <c r="B27" i="8"/>
  <c r="B23" i="8"/>
  <c r="B19" i="8"/>
  <c r="B15" i="8"/>
  <c r="B11" i="8"/>
  <c r="B7" i="8"/>
  <c r="B3" i="8"/>
  <c r="B54" i="8"/>
  <c r="B50" i="8"/>
  <c r="B46" i="8"/>
  <c r="B42" i="8"/>
  <c r="B38" i="8"/>
  <c r="B34" i="8"/>
  <c r="B30" i="8"/>
  <c r="B26" i="8"/>
  <c r="B22" i="8"/>
  <c r="B18" i="8"/>
  <c r="B14" i="8"/>
  <c r="B10" i="8"/>
  <c r="B6" i="8"/>
  <c r="B54" i="2"/>
  <c r="A54" i="8" s="1"/>
  <c r="B53" i="2"/>
  <c r="A53" i="8" s="1"/>
  <c r="B52" i="2"/>
  <c r="A52" i="8" s="1"/>
  <c r="B51" i="2"/>
  <c r="A51" i="8" s="1"/>
  <c r="B50" i="2"/>
  <c r="A50" i="8" s="1"/>
  <c r="B49" i="2"/>
  <c r="A49" i="8" s="1"/>
  <c r="B48" i="2"/>
  <c r="A48" i="8" s="1"/>
  <c r="B47" i="2"/>
  <c r="A47" i="8" s="1"/>
  <c r="B46" i="2"/>
  <c r="A46" i="8" s="1"/>
  <c r="B45" i="2"/>
  <c r="A45" i="8" s="1"/>
  <c r="B44" i="2"/>
  <c r="A44" i="8" s="1"/>
  <c r="B43" i="2"/>
  <c r="A43" i="8" s="1"/>
  <c r="B42" i="2"/>
  <c r="A42" i="8" s="1"/>
  <c r="B41" i="2"/>
  <c r="A41" i="8" s="1"/>
  <c r="B40" i="2"/>
  <c r="A40" i="8" s="1"/>
  <c r="B38" i="2"/>
  <c r="A38" i="8" s="1"/>
  <c r="B37" i="2"/>
  <c r="A37" i="8" s="1"/>
  <c r="B36" i="2"/>
  <c r="A36" i="8" s="1"/>
  <c r="B35" i="2"/>
  <c r="A35" i="8" s="1"/>
  <c r="B34" i="2"/>
  <c r="A34" i="8" s="1"/>
  <c r="B33" i="2"/>
  <c r="A33" i="8" s="1"/>
  <c r="B32" i="2"/>
  <c r="A32" i="8" s="1"/>
  <c r="B31" i="2"/>
  <c r="A31" i="8" s="1"/>
  <c r="B30" i="2"/>
  <c r="A30" i="8" s="1"/>
  <c r="B2" i="2"/>
  <c r="A2" i="8" s="1"/>
</calcChain>
</file>

<file path=xl/comments1.xml><?xml version="1.0" encoding="utf-8"?>
<comments xmlns="http://schemas.openxmlformats.org/spreadsheetml/2006/main">
  <authors>
    <author>Rasmus Bjørn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Rasmus Bjørn:</t>
        </r>
        <r>
          <rPr>
            <sz val="9"/>
            <color indexed="81"/>
            <rFont val="Tahoma"/>
            <charset val="1"/>
          </rPr>
          <t xml:space="preserve">
http://www.sbs.ox.ac.uk/sites/default/files/Business_Taxation/Events/conferences/symposia/2008/dharmapala-paper.pdf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Rasmus Bjørn:</t>
        </r>
        <r>
          <rPr>
            <sz val="9"/>
            <color indexed="81"/>
            <rFont val="Tahoma"/>
            <charset val="1"/>
          </rPr>
          <t xml:space="preserve">
http://www.sbs.ox.ac.uk/sites/default/files/Business_Taxation/Events/conferences/symposia/2008/dharmapala-paper.pdf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Rasmus Bjørn:</t>
        </r>
        <r>
          <rPr>
            <sz val="9"/>
            <color indexed="81"/>
            <rFont val="Tahoma"/>
            <charset val="1"/>
          </rPr>
          <t xml:space="preserve">
https://www.imf.org/external/pubs/ft/wp/2007/wp0787.pdf</t>
        </r>
      </text>
    </comment>
  </commentList>
</comments>
</file>

<file path=xl/sharedStrings.xml><?xml version="1.0" encoding="utf-8"?>
<sst xmlns="http://schemas.openxmlformats.org/spreadsheetml/2006/main" count="623" uniqueCount="519">
  <si>
    <t>Luxembourg</t>
  </si>
  <si>
    <t>Anguilla</t>
  </si>
  <si>
    <t>Macao</t>
  </si>
  <si>
    <t>Maldives</t>
  </si>
  <si>
    <t>Aruba</t>
  </si>
  <si>
    <t>Malta</t>
  </si>
  <si>
    <t>Bahamas</t>
  </si>
  <si>
    <t>Bahrain</t>
  </si>
  <si>
    <t>Mauritius</t>
  </si>
  <si>
    <t>Barbados</t>
  </si>
  <si>
    <t>Belize</t>
  </si>
  <si>
    <t>Montserrat</t>
  </si>
  <si>
    <t>Bermuda</t>
  </si>
  <si>
    <t>Nauru</t>
  </si>
  <si>
    <t>Niue</t>
  </si>
  <si>
    <t>Panama</t>
  </si>
  <si>
    <t>Cyprus</t>
  </si>
  <si>
    <t>Dominica</t>
  </si>
  <si>
    <t>Gibraltar</t>
  </si>
  <si>
    <t>Grenada</t>
  </si>
  <si>
    <t>Samoa</t>
  </si>
  <si>
    <t>Guernsey</t>
  </si>
  <si>
    <t>Seychelles</t>
  </si>
  <si>
    <t>Ireland</t>
  </si>
  <si>
    <t>Singapore</t>
  </si>
  <si>
    <t>Switzerland</t>
  </si>
  <si>
    <t>Jersey</t>
  </si>
  <si>
    <t>Tonga</t>
  </si>
  <si>
    <t>Jordan</t>
  </si>
  <si>
    <t>Lebanon</t>
  </si>
  <si>
    <t>Vanuatu</t>
  </si>
  <si>
    <t>Antigua and Barbuda</t>
  </si>
  <si>
    <t>Cayman Islands</t>
  </si>
  <si>
    <t>Cook Islands</t>
  </si>
  <si>
    <t>San Marino</t>
  </si>
  <si>
    <t>Hong Kong</t>
  </si>
  <si>
    <t>Isle of Man</t>
  </si>
  <si>
    <t>Country or Territory</t>
  </si>
  <si>
    <t>Netherlands Antilles</t>
  </si>
  <si>
    <t>Saint Kitts and Nevis</t>
  </si>
  <si>
    <t>Saint Lucia</t>
  </si>
  <si>
    <t>Saint Vincent and the Grenadines</t>
  </si>
  <si>
    <t>Turks and Caicos Islands</t>
  </si>
  <si>
    <t>Andorra</t>
  </si>
  <si>
    <t>Costa Rica</t>
  </si>
  <si>
    <t>Liberia</t>
  </si>
  <si>
    <t>Liechtenstein</t>
  </si>
  <si>
    <t>Marshall Islands</t>
  </si>
  <si>
    <t>Monaco</t>
  </si>
  <si>
    <t>Uruguay</t>
  </si>
  <si>
    <t>ABW</t>
  </si>
  <si>
    <t>AFG</t>
  </si>
  <si>
    <t>Afghanistan</t>
  </si>
  <si>
    <t>AGO</t>
  </si>
  <si>
    <t>Angola</t>
  </si>
  <si>
    <t>AIA</t>
  </si>
  <si>
    <t>ALA</t>
  </si>
  <si>
    <t>Åland Islands</t>
  </si>
  <si>
    <t>ALB</t>
  </si>
  <si>
    <t>Albania</t>
  </si>
  <si>
    <t>AND</t>
  </si>
  <si>
    <t>ANT</t>
  </si>
  <si>
    <t>ARE</t>
  </si>
  <si>
    <t>United Arab Emirates</t>
  </si>
  <si>
    <t>ARG</t>
  </si>
  <si>
    <t>Argentina</t>
  </si>
  <si>
    <t>ARM</t>
  </si>
  <si>
    <t>Armenia</t>
  </si>
  <si>
    <t>ASM</t>
  </si>
  <si>
    <t>American Samoa</t>
  </si>
  <si>
    <t>ATA</t>
  </si>
  <si>
    <t>Antarctica</t>
  </si>
  <si>
    <t>ATF</t>
  </si>
  <si>
    <t>French Southern Territories</t>
  </si>
  <si>
    <t>ATG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</si>
  <si>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</si>
  <si>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</si>
  <si>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</si>
  <si>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</si>
  <si>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</si>
  <si>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</si>
  <si>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</si>
  <si>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</si>
  <si>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</si>
  <si>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</si>
  <si>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</si>
  <si>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</si>
  <si>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</si>
  <si>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</si>
  <si>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</si>
  <si>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</si>
  <si>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</si>
  <si>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</si>
  <si>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</si>
  <si>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BHS</t>
  </si>
  <si>
    <t>BIH</t>
  </si>
  <si>
    <t>Bosnia and Herzegovina</t>
  </si>
  <si>
    <t>BLM</t>
  </si>
  <si>
    <t>Saint Barthélemy</t>
  </si>
  <si>
    <t>BLR</t>
  </si>
  <si>
    <t>Belarus</t>
  </si>
  <si>
    <t>BLZ</t>
  </si>
  <si>
    <t>BMU</t>
  </si>
  <si>
    <t>BOL</t>
  </si>
  <si>
    <t>Bolivia, Plurinational State of</t>
  </si>
  <si>
    <t>BRA</t>
  </si>
  <si>
    <t>Brazil</t>
  </si>
  <si>
    <t>BRB</t>
  </si>
  <si>
    <t>BRN</t>
  </si>
  <si>
    <t>Brunei Darussalam</t>
  </si>
  <si>
    <t>BTN</t>
  </si>
  <si>
    <t>Bhutan</t>
  </si>
  <si>
    <t>BVT</t>
  </si>
  <si>
    <t>Bouvet Island</t>
  </si>
  <si>
    <t>BWA</t>
  </si>
  <si>
    <t>Botswana</t>
  </si>
  <si>
    <t>CAF</t>
  </si>
  <si>
    <t>Central African Republic</t>
  </si>
  <si>
    <t>CAN</t>
  </si>
  <si>
    <t>Canada</t>
  </si>
  <si>
    <t>CCK</t>
  </si>
  <si>
    <t>Cocos (Keeling) Islands</t>
  </si>
  <si>
    <t>CHE</t>
  </si>
  <si>
    <t>CHL</t>
  </si>
  <si>
    <t>Chile</t>
  </si>
  <si>
    <t>CHN</t>
  </si>
  <si>
    <t>China</t>
  </si>
  <si>
    <t>CIV</t>
  </si>
  <si>
    <t>Côte d'Ivoire</t>
  </si>
  <si>
    <t>CMR</t>
  </si>
  <si>
    <t>Cameroon</t>
  </si>
  <si>
    <t>COD</t>
  </si>
  <si>
    <t>Congo, the Democratic Republic of the</t>
  </si>
  <si>
    <t>COG</t>
  </si>
  <si>
    <t>Congo</t>
  </si>
  <si>
    <t>COK</t>
  </si>
  <si>
    <t>COL</t>
  </si>
  <si>
    <t>Colombia</t>
  </si>
  <si>
    <t>COM</t>
  </si>
  <si>
    <t>Comoros</t>
  </si>
  <si>
    <t>CPV</t>
  </si>
  <si>
    <t>Cape Verde</t>
  </si>
  <si>
    <t>CRI</t>
  </si>
  <si>
    <t>CUB</t>
  </si>
  <si>
    <t>Cuba</t>
  </si>
  <si>
    <t>CXR</t>
  </si>
  <si>
    <t>Christmas Island</t>
  </si>
  <si>
    <t>CYM</t>
  </si>
  <si>
    <t>CYP</t>
  </si>
  <si>
    <t>CZE</t>
  </si>
  <si>
    <t>Czech Republic</t>
  </si>
  <si>
    <t>DEU</t>
  </si>
  <si>
    <t>Germany</t>
  </si>
  <si>
    <t>DJI</t>
  </si>
  <si>
    <t>Djibouti</t>
  </si>
  <si>
    <t>DMA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</si>
  <si>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</si>
  <si>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</si>
  <si>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</si>
  <si>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</si>
  <si>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</si>
  <si>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</si>
  <si>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</si>
  <si>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</si>
  <si>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</si>
  <si>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</si>
  <si>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</si>
  <si>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</si>
  <si>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ESH</t>
  </si>
  <si>
    <t>Western Sahara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</si>
  <si>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</si>
  <si>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</si>
  <si>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</si>
  <si>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</si>
  <si>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</si>
  <si>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</si>
  <si>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</si>
  <si>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</si>
  <si>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</si>
  <si>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</si>
  <si>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FLK</t>
  </si>
  <si>
    <t>Falkland Islands (Malvinas)</t>
  </si>
  <si>
    <t>FRA</t>
  </si>
  <si>
    <t>France</t>
  </si>
  <si>
    <t>FRO</t>
  </si>
  <si>
    <t>Faroe Islands</t>
  </si>
  <si>
    <t>FSM</t>
  </si>
  <si>
    <t>Micronesia, Federated States of</t>
  </si>
  <si>
    <t>GAB</t>
  </si>
  <si>
    <t>Gabon</t>
  </si>
  <si>
    <t>GBR</t>
  </si>
  <si>
    <t>United Kingdom</t>
  </si>
  <si>
    <t>GEO</t>
  </si>
  <si>
    <t>Georgia</t>
  </si>
  <si>
    <t>GGY</t>
  </si>
  <si>
    <t>GHA</t>
  </si>
  <si>
    <t>Ghana</t>
  </si>
  <si>
    <t>GIB</t>
  </si>
  <si>
    <t>GIN</t>
  </si>
  <si>
    <t>Guinea</t>
  </si>
  <si>
    <t>GLP</t>
  </si>
  <si>
    <t>Guadeloupe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</si>
  <si>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</si>
  <si>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</si>
  <si>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</si>
  <si>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</si>
  <si>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</si>
  <si>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</si>
  <si>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</si>
  <si>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</si>
  <si>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</si>
  <si>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GRL</t>
  </si>
  <si>
    <t>Greenland</t>
  </si>
  <si>
    <t>GTM</t>
  </si>
  <si>
    <t>Guatemala</t>
  </si>
  <si>
    <t>GUF</t>
  </si>
  <si>
    <t>French Guiana</t>
  </si>
  <si>
    <t>GUM</t>
  </si>
  <si>
    <t>Guam</t>
  </si>
  <si>
    <t>GUY</t>
  </si>
  <si>
    <t>Guyana</t>
  </si>
  <si>
    <t>HKG</t>
  </si>
  <si>
    <t>HMD</t>
  </si>
  <si>
    <t>Heard Island and McDonald Islands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</si>
  <si>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</si>
  <si>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</si>
  <si>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</si>
  <si>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</si>
  <si>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</si>
  <si>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</si>
  <si>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</si>
  <si>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</si>
  <si>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</si>
  <si>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</si>
  <si>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IMN</t>
  </si>
  <si>
    <t>IND</t>
  </si>
  <si>
    <t>India</t>
  </si>
  <si>
    <t>IOT</t>
  </si>
  <si>
    <t>British Indian Ocean Territory</t>
  </si>
  <si>
    <t>IRL</t>
  </si>
  <si>
    <t>IRN</t>
  </si>
  <si>
    <t>Iran, Islamic Republic of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</si>
  <si>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</si>
  <si>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</si>
  <si>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</si>
  <si>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</si>
  <si>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</si>
  <si>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</si>
  <si>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</si>
  <si>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</si>
  <si>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</si>
  <si>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</si>
  <si>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JEY</t>
  </si>
  <si>
    <t>JOR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</si>
  <si>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</si>
  <si>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</si>
  <si>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</si>
  <si>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</si>
  <si>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</si>
  <si>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</si>
  <si>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</si>
  <si>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</si>
  <si>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</si>
  <si>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</si>
  <si>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</si>
  <si>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</si>
  <si>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</si>
  <si>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KOR</t>
  </si>
  <si>
    <t>Korea, Republic of</t>
  </si>
  <si>
    <t>KWT</t>
  </si>
  <si>
    <t>Kuwait</t>
  </si>
  <si>
    <t>LAO</t>
  </si>
  <si>
    <t>Lao People's Democratic Republic</t>
  </si>
  <si>
    <t>LBN</t>
  </si>
  <si>
    <t>LBR</t>
  </si>
  <si>
    <t>LBY</t>
  </si>
  <si>
    <t>Libyan Arab Jamahiriya</t>
  </si>
  <si>
    <t>LCA</t>
  </si>
  <si>
    <t>LIE</t>
  </si>
  <si>
    <t>LKA</t>
  </si>
  <si>
    <t>Sri Lanka</t>
  </si>
  <si>
    <t>LSO</t>
  </si>
  <si>
    <t>Lesotho</t>
  </si>
  <si>
    <t>LTU</t>
  </si>
  <si>
    <t>Lithuania</t>
  </si>
  <si>
    <t>LUX</t>
  </si>
  <si>
    <t>LVA</t>
  </si>
  <si>
    <t>Latvia</t>
  </si>
  <si>
    <t>MAC</t>
  </si>
  <si>
    <t>MAF</t>
  </si>
  <si>
    <t>Saint Martin (French part)</t>
  </si>
  <si>
    <t>MAR</t>
  </si>
  <si>
    <t>Morocco</t>
  </si>
  <si>
    <t>MCO</t>
  </si>
  <si>
    <t>MDA</t>
  </si>
  <si>
    <t>Moldova, Republic of</t>
  </si>
  <si>
    <t>MDG</t>
  </si>
  <si>
    <t>Madagascar</t>
  </si>
  <si>
    <t>MDV</t>
  </si>
  <si>
    <t>MEX</t>
  </si>
  <si>
    <t>Mexico</t>
  </si>
  <si>
    <t>MHL</t>
  </si>
  <si>
    <t>MKD</t>
  </si>
  <si>
    <t>Macedonia, the former Yugoslav Republic of</t>
  </si>
  <si>
    <t>MLI</t>
  </si>
  <si>
    <t>Mali</t>
  </si>
  <si>
    <t>MLT</t>
  </si>
  <si>
    <t>MMR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</si>
  <si>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</si>
  <si>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</si>
  <si>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</si>
  <si>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</si>
  <si>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</si>
  <si>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</si>
  <si>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</si>
  <si>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</si>
  <si>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</si>
  <si>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</si>
  <si>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</si>
  <si>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MSR</t>
  </si>
  <si>
    <t>MTQ</t>
  </si>
  <si>
    <t>Martinique</t>
  </si>
  <si>
    <t>MUS</t>
  </si>
  <si>
    <t>MWI</t>
  </si>
  <si>
    <t>Malawi</t>
  </si>
  <si>
    <t>MYS</t>
  </si>
  <si>
    <t>MYT</t>
  </si>
  <si>
    <t>Mayotte</t>
  </si>
  <si>
    <t>NAM</t>
  </si>
  <si>
    <t>Namibia</t>
  </si>
  <si>
    <t>NCL</t>
  </si>
  <si>
    <t>New Caledonia</t>
  </si>
  <si>
    <t>NER</t>
  </si>
  <si>
    <t>Niger</t>
  </si>
  <si>
    <t>NFK</t>
  </si>
  <si>
    <t>Norfolk Island</t>
  </si>
  <si>
    <t>NGA</t>
  </si>
  <si>
    <t>Nigeria</t>
  </si>
  <si>
    <t>NIC</t>
  </si>
  <si>
    <t>Nicaragua</t>
  </si>
  <si>
    <t>NIU</t>
  </si>
  <si>
    <t>NLD</t>
  </si>
  <si>
    <t>Netherlands</t>
  </si>
  <si>
    <t>NOR</t>
  </si>
  <si>
    <t>Norway</t>
  </si>
  <si>
    <t>NPL</t>
  </si>
  <si>
    <t>Nepal</t>
  </si>
  <si>
    <t>NRU</t>
  </si>
  <si>
    <t>NZL</t>
  </si>
  <si>
    <t>New Zealand</t>
  </si>
  <si>
    <t>OMN</t>
  </si>
  <si>
    <t>Oman</t>
  </si>
  <si>
    <t>PAK</t>
  </si>
  <si>
    <t>Pakistan</t>
  </si>
  <si>
    <t>PAN</t>
  </si>
  <si>
    <t>PCN</t>
  </si>
  <si>
    <t>Pitcairn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</si>
  <si>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</si>
  <si>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</si>
  <si>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</si>
  <si>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</si>
  <si>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</si>
  <si>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</si>
  <si>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</si>
  <si>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</si>
  <si>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</si>
  <si>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</si>
  <si>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</si>
  <si>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</si>
  <si>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PRK</t>
  </si>
  <si>
    <t>Korea, Democratic People's Republic of</t>
  </si>
  <si>
    <t>PRT</t>
  </si>
  <si>
    <t>Portugal</t>
  </si>
  <si>
    <t>PRY</t>
  </si>
  <si>
    <t>Paraguay</t>
  </si>
  <si>
    <t>PSE</t>
  </si>
  <si>
    <t>Palestinian Territory, Occupied</t>
  </si>
  <si>
    <t>PYF</t>
  </si>
  <si>
    <t>French Polynesia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</si>
  <si>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</si>
  <si>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</si>
  <si>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</si>
  <si>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</si>
  <si>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</si>
  <si>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</si>
  <si>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</si>
  <si>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</si>
  <si>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</si>
  <si>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</si>
  <si>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</si>
  <si>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</si>
  <si>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</si>
  <si>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</si>
  <si>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</si>
  <si>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</si>
  <si>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</si>
  <si>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SGS</t>
  </si>
  <si>
    <t>South Georgia and the South Sandwich Islands</t>
  </si>
  <si>
    <t>SHN</t>
  </si>
  <si>
    <t>Saint Helena, Ascension and Tristan da Cunha</t>
  </si>
  <si>
    <t>SJM</t>
  </si>
  <si>
    <t>Svalbard and Jan Mayen</t>
  </si>
  <si>
    <t>SLB</t>
  </si>
  <si>
    <t>Solomon Islands</t>
  </si>
  <si>
    <t>SLE</t>
  </si>
  <si>
    <t>Sierra Leone</t>
  </si>
  <si>
    <t>SLV</t>
  </si>
  <si>
    <t>El Salvador</t>
  </si>
  <si>
    <t>SMR</t>
  </si>
  <si>
    <t>SOM</t>
  </si>
  <si>
    <t>Somalia</t>
  </si>
  <si>
    <t>SPM</t>
  </si>
  <si>
    <t>Saint Pierre and Miquelon</t>
  </si>
  <si>
    <t>SRB</t>
  </si>
  <si>
    <t>Serbia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</si>
  <si>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</si>
  <si>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</si>
  <si>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</si>
  <si>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</si>
  <si>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</si>
  <si>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</si>
  <si>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</si>
  <si>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</si>
  <si>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</si>
  <si>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</si>
  <si>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</si>
  <si>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</si>
  <si>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SYC</t>
  </si>
  <si>
    <t>SYR</t>
  </si>
  <si>
    <t>Syrian Arab Republic</t>
  </si>
  <si>
    <t>TCA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</si>
  <si>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</si>
  <si>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</si>
  <si>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</si>
  <si>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</si>
  <si>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</si>
  <si>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</si>
  <si>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</si>
  <si>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</si>
  <si>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</si>
  <si>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</si>
  <si>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</si>
  <si>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</si>
  <si>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TLS</t>
  </si>
  <si>
    <t>Timor-Leste</t>
  </si>
  <si>
    <t>TON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</si>
  <si>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</si>
  <si>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</si>
  <si>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</si>
  <si>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</si>
  <si>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</si>
  <si>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</si>
  <si>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</si>
  <si>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</si>
  <si>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TWN</t>
  </si>
  <si>
    <t>Taiwan, Province of China</t>
  </si>
  <si>
    <t>TZA</t>
  </si>
  <si>
    <t>Tanzania, United Republic of</t>
  </si>
  <si>
    <t>UGA</t>
  </si>
  <si>
    <t>Uganda</t>
  </si>
  <si>
    <t>UKR</t>
  </si>
  <si>
    <t>Ukraine</t>
  </si>
  <si>
    <t>UMI</t>
  </si>
  <si>
    <t>United States Minor Outlying Islands</t>
  </si>
  <si>
    <t>URY</t>
  </si>
  <si>
    <t>USA</t>
  </si>
  <si>
    <t>United States</t>
  </si>
  <si>
    <t>UZB</t>
  </si>
  <si>
    <t>Uzbekistan</t>
  </si>
  <si>
    <t>VAT</t>
  </si>
  <si>
    <t>Holy See (Vatican City State)</t>
  </si>
  <si>
    <t>VCT</t>
  </si>
  <si>
    <t>VEN</t>
  </si>
  <si>
    <t>Venezuela, Bolivarian Republic of</t>
  </si>
  <si>
    <t>VGB</t>
  </si>
  <si>
    <t>Virgin Islands, British</t>
  </si>
  <si>
    <t>VIR</t>
  </si>
  <si>
    <t>Virgin Islands, U.S.</t>
  </si>
  <si>
    <t>VNM</t>
  </si>
  <si>
    <t>Viet Nam</t>
  </si>
  <si>
    <t>VUT</t>
  </si>
  <si>
    <t>WLF</t>
  </si>
  <si>
    <t>Wallis and Futuna</t>
  </si>
  <si>
    <t>WSM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</si>
  <si>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</si>
  <si>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</si>
  <si>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</si>
  <si>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</si>
  <si>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</si>
  <si>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</si>
  <si>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</si>
  <si>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</si>
  <si>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Malaysia (Labuan)</t>
  </si>
  <si>
    <t>Share</t>
  </si>
  <si>
    <t>Tax Haven
(Gravelle 2015)</t>
  </si>
  <si>
    <t>ISO</t>
  </si>
  <si>
    <t>Haven</t>
  </si>
  <si>
    <t>All_havens</t>
  </si>
  <si>
    <t>Tax Haven 
(Nielsen 2016)</t>
  </si>
  <si>
    <t>Tax Haven 
(D&amp;H 2006)</t>
  </si>
  <si>
    <t>Tax Haven
(OECD 2000)</t>
  </si>
  <si>
    <t>OFC
(IMF  2007)</t>
  </si>
  <si>
    <t xml:space="preserve">Note that Monaco is not featured by itself in the OECD dataset, and thus is not a part of the analysis. </t>
  </si>
  <si>
    <t xml:space="preserve">States created when the Netherlands Antilles dissolved in 2010. </t>
  </si>
  <si>
    <t>Bonaire, Saint Eustatius and Saba</t>
  </si>
  <si>
    <t>Curacao</t>
  </si>
  <si>
    <t>CUW</t>
  </si>
  <si>
    <t>BES</t>
  </si>
  <si>
    <t>Sint Maarten</t>
  </si>
  <si>
    <t>SXM</t>
  </si>
  <si>
    <t>Small</t>
  </si>
  <si>
    <t>Large</t>
  </si>
  <si>
    <t>COUNTERPART_AREA_label.en</t>
  </si>
  <si>
    <t>population</t>
  </si>
  <si>
    <t>Number</t>
  </si>
  <si>
    <t>Small_Haven</t>
  </si>
  <si>
    <t>Large_Haven</t>
  </si>
  <si>
    <t>Included?
(3 or more)</t>
  </si>
  <si>
    <t>Totals (of 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</si>
</sst>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8"/>
      <color rgb="FF555555"/>
      <name val="Calibri"/>
      <family val="2"/>
      <scheme val="minor"/>
    </font>
    <font>
      <b/>
      <sz val="8"/>
      <color rgb="FF555555"/>
      <name val="Lucida Sans"/>
      <family val="2"/>
    </font>
    <font>
      <sz val="8"/>
      <color rgb="FF000000"/>
      <name val="Lucida Sans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39">
    <xf numFmtId="0" fontId="0" fillId="0" borderId="0" xfId="0"/>
    <xf numFmtId="1" fontId="0" fillId="0" borderId="0" xfId="0" applyNumberFormat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4" fillId="0" borderId="3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4" xfId="0" applyFont="1" applyBorder="1"/>
    <xf numFmtId="0" fontId="4" fillId="0" borderId="5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1" fontId="4" fillId="0" borderId="8" xfId="0" applyNumberFormat="1" applyFont="1" applyBorder="1" applyAlignment="1">
      <alignment horizontal="left"/>
    </xf>
    <xf numFmtId="0" fontId="4" fillId="0" borderId="0" xfId="0" applyFont="1" applyFill="1" applyBorder="1"/>
    <xf numFmtId="1" fontId="4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1" fontId="4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9" xfId="0" applyFont="1" applyBorder="1" applyAlignment="1">
      <alignment horizontal="left" vertical="center" wrapText="1"/>
    </xf>
    <xf numFmtId="0" fontId="6" fillId="3" borderId="9" xfId="0" applyFont="1" applyFill="1" applyBorder="1" applyAlignment="1">
      <alignment horizontal="right" vertical="center"/>
    </xf>
    <xf numFmtId="0" fontId="7" fillId="2" borderId="9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vertical="center"/>
    </xf>
    <xf numFmtId="0" fontId="7" fillId="4" borderId="9" xfId="0" applyFont="1" applyFill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0" borderId="0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62"/>
  <sheetViews>
    <sheetView tabSelected="1" view="pageLayout" topLeftCell="A40" zoomScaleNormal="100" workbookViewId="0">
      <selection activeCell="C7" sqref="C7"/>
    </sheetView>
  </sheetViews>
  <sheetFormatPr defaultColWidth="25" defaultRowHeight="15" x14ac:dyDescent="0.25"/>
  <cols>
    <col min="1" max="1" width="26.85546875" bestFit="1" customWidth="1"/>
    <col min="2" max="2" width="6.140625" customWidth="1"/>
    <col min="3" max="7" width="13.28515625" customWidth="1"/>
    <col min="8" max="8" width="9.5703125" customWidth="1"/>
    <col min="9" max="9" width="9.42578125" customWidth="1"/>
    <col min="10" max="11" width="4.85546875" customWidth="1"/>
  </cols>
  <sheetData>
    <row r="1" spans="1:11" ht="39" x14ac:dyDescent="0.25">
      <c r="A1" s="2" t="s">
        <v>37</v>
      </c>
      <c r="B1" s="2" t="s">
        <v>495</v>
      </c>
      <c r="C1" s="3" t="s">
        <v>499</v>
      </c>
      <c r="D1" s="3" t="s">
        <v>500</v>
      </c>
      <c r="E1" s="3" t="s">
        <v>498</v>
      </c>
      <c r="F1" s="3" t="s">
        <v>494</v>
      </c>
      <c r="G1" s="3" t="s">
        <v>501</v>
      </c>
      <c r="H1" s="2" t="s">
        <v>493</v>
      </c>
      <c r="I1" s="3" t="s">
        <v>517</v>
      </c>
      <c r="J1" s="3" t="s">
        <v>510</v>
      </c>
      <c r="K1" s="2" t="s">
        <v>511</v>
      </c>
    </row>
    <row r="2" spans="1:11" x14ac:dyDescent="0.25">
      <c r="A2" s="4" t="s">
        <v>43</v>
      </c>
      <c r="B2" s="5" t="str">
        <f>VLOOKUP(A2,ISO!$A$1:$B$246,2,FALSE)</f>
        <v>AND</v>
      </c>
      <c r="C2" s="8">
        <v>1</v>
      </c>
      <c r="D2" s="9">
        <v>1</v>
      </c>
      <c r="E2" s="9">
        <v>1</v>
      </c>
      <c r="F2" s="9">
        <v>1</v>
      </c>
      <c r="G2" s="10">
        <v>1</v>
      </c>
      <c r="H2" s="21" t="str">
        <f t="shared" ref="H2:H33" si="0">SUM(C2:G2)&amp;" of " &amp;COUNT(C2:G2)</f>
        <v>5 of 5</v>
      </c>
      <c r="I2" s="14">
        <f t="shared" ref="I2:I33" si="1">IF(VALUE(LEFT(H2,1))&gt;=3,1,0)</f>
        <v>1</v>
      </c>
      <c r="J2" s="35">
        <f>IFERROR(VLOOKUP($A2,'Population table'!$B$2:$E$49,3,FALSE),"")</f>
        <v>1</v>
      </c>
      <c r="K2" s="35">
        <f>IFERROR(VLOOKUP($A2,'Population table'!$B$2:$E$49,4,FALSE),"")</f>
        <v>0</v>
      </c>
    </row>
    <row r="3" spans="1:11" x14ac:dyDescent="0.25">
      <c r="A3" s="6" t="s">
        <v>1</v>
      </c>
      <c r="B3" s="7" t="str">
        <f>VLOOKUP(A3,ISO!$A$1:$B$246,2,FALSE)</f>
        <v>AIA</v>
      </c>
      <c r="C3" s="11">
        <v>1</v>
      </c>
      <c r="D3" s="12">
        <v>1</v>
      </c>
      <c r="E3" s="12">
        <v>1</v>
      </c>
      <c r="F3" s="12">
        <v>1</v>
      </c>
      <c r="G3" s="13">
        <v>1</v>
      </c>
      <c r="H3" s="21" t="str">
        <f t="shared" si="0"/>
        <v>5 of 5</v>
      </c>
      <c r="I3" s="14">
        <f t="shared" si="1"/>
        <v>1</v>
      </c>
      <c r="J3" s="35">
        <f>IFERROR(VLOOKUP($A3,'Population table'!$B$2:$E$49,3,FALSE),"")</f>
        <v>1</v>
      </c>
      <c r="K3" s="35">
        <f>IFERROR(VLOOKUP($A3,'Population table'!$B$2:$E$49,4,FALSE),"")</f>
        <v>0</v>
      </c>
    </row>
    <row r="4" spans="1:11" x14ac:dyDescent="0.25">
      <c r="A4" s="6" t="s">
        <v>31</v>
      </c>
      <c r="B4" s="7" t="str">
        <f>VLOOKUP(A4,ISO!$A$1:$B$246,2,FALSE)</f>
        <v>ATG</v>
      </c>
      <c r="C4" s="11">
        <v>1</v>
      </c>
      <c r="D4" s="12">
        <v>1</v>
      </c>
      <c r="E4" s="12">
        <v>1</v>
      </c>
      <c r="F4" s="12">
        <v>1</v>
      </c>
      <c r="G4" s="13">
        <v>1</v>
      </c>
      <c r="H4" s="21" t="str">
        <f t="shared" si="0"/>
        <v>5 of 5</v>
      </c>
      <c r="I4" s="14">
        <f t="shared" si="1"/>
        <v>1</v>
      </c>
      <c r="J4" s="35">
        <f>IFERROR(VLOOKUP($A4,'Population table'!$B$2:$E$49,3,FALSE),"")</f>
        <v>1</v>
      </c>
      <c r="K4" s="35">
        <f>IFERROR(VLOOKUP($A4,'Population table'!$B$2:$E$49,4,FALSE),"")</f>
        <v>0</v>
      </c>
    </row>
    <row r="5" spans="1:11" x14ac:dyDescent="0.25">
      <c r="A5" s="6" t="s">
        <v>4</v>
      </c>
      <c r="B5" s="7" t="str">
        <f>VLOOKUP(A5,ISO!$A$1:$B$246,2,FALSE)</f>
        <v>ABW</v>
      </c>
      <c r="C5" s="11">
        <v>0</v>
      </c>
      <c r="D5" s="12">
        <v>1</v>
      </c>
      <c r="E5" s="12">
        <v>1</v>
      </c>
      <c r="F5" s="12">
        <v>1</v>
      </c>
      <c r="G5" s="13">
        <v>1</v>
      </c>
      <c r="H5" s="21" t="str">
        <f t="shared" si="0"/>
        <v>4 of 5</v>
      </c>
      <c r="I5" s="14">
        <f t="shared" si="1"/>
        <v>1</v>
      </c>
      <c r="J5" s="35">
        <f>IFERROR(VLOOKUP($A5,'Population table'!$B$2:$E$49,3,FALSE),"")</f>
        <v>1</v>
      </c>
      <c r="K5" s="35">
        <f>IFERROR(VLOOKUP($A5,'Population table'!$B$2:$E$49,4,FALSE),"")</f>
        <v>0</v>
      </c>
    </row>
    <row r="6" spans="1:11" x14ac:dyDescent="0.25">
      <c r="A6" s="6" t="s">
        <v>6</v>
      </c>
      <c r="B6" s="7" t="str">
        <f>VLOOKUP(A6,ISO!$A$1:$B$246,2,FALSE)</f>
        <v>BHS</v>
      </c>
      <c r="C6" s="11">
        <v>1</v>
      </c>
      <c r="D6" s="12">
        <v>1</v>
      </c>
      <c r="E6" s="12">
        <v>0</v>
      </c>
      <c r="F6" s="12">
        <v>1</v>
      </c>
      <c r="G6" s="13">
        <v>1</v>
      </c>
      <c r="H6" s="21" t="str">
        <f t="shared" si="0"/>
        <v>4 of 5</v>
      </c>
      <c r="I6" s="14">
        <f t="shared" si="1"/>
        <v>1</v>
      </c>
      <c r="J6" s="35">
        <f>IFERROR(VLOOKUP($A6,'Population table'!$B$2:$E$49,3,FALSE),"")</f>
        <v>1</v>
      </c>
      <c r="K6" s="35">
        <f>IFERROR(VLOOKUP($A6,'Population table'!$B$2:$E$49,4,FALSE),"")</f>
        <v>0</v>
      </c>
    </row>
    <row r="7" spans="1:11" x14ac:dyDescent="0.25">
      <c r="A7" s="6" t="s">
        <v>7</v>
      </c>
      <c r="B7" s="7" t="str">
        <f>VLOOKUP(A7,ISO!$A$1:$B$246,2,FALSE)</f>
        <v>BHR</v>
      </c>
      <c r="C7" s="11">
        <v>1</v>
      </c>
      <c r="D7" s="12">
        <v>1</v>
      </c>
      <c r="E7" s="12">
        <v>0</v>
      </c>
      <c r="F7" s="12">
        <v>1</v>
      </c>
      <c r="G7" s="13">
        <v>1</v>
      </c>
      <c r="H7" s="21" t="str">
        <f t="shared" si="0"/>
        <v>4 of 5</v>
      </c>
      <c r="I7" s="14">
        <f t="shared" si="1"/>
        <v>1</v>
      </c>
      <c r="J7" s="35">
        <f>IFERROR(VLOOKUP($A7,'Population table'!$B$2:$E$49,3,FALSE),"")</f>
        <v>0</v>
      </c>
      <c r="K7" s="35">
        <f>IFERROR(VLOOKUP($A7,'Population table'!$B$2:$E$49,4,FALSE),"")</f>
        <v>1</v>
      </c>
    </row>
    <row r="8" spans="1:11" x14ac:dyDescent="0.25">
      <c r="A8" s="6" t="s">
        <v>9</v>
      </c>
      <c r="B8" s="7" t="str">
        <f>VLOOKUP(A8,ISO!$A$1:$B$246,2,FALSE)</f>
        <v>BRB</v>
      </c>
      <c r="C8" s="11">
        <v>1</v>
      </c>
      <c r="D8" s="12">
        <v>1</v>
      </c>
      <c r="E8" s="12">
        <v>1</v>
      </c>
      <c r="F8" s="12">
        <v>1</v>
      </c>
      <c r="G8" s="13">
        <v>1</v>
      </c>
      <c r="H8" s="21" t="str">
        <f t="shared" si="0"/>
        <v>5 of 5</v>
      </c>
      <c r="I8" s="14">
        <f t="shared" si="1"/>
        <v>1</v>
      </c>
      <c r="J8" s="35">
        <f>IFERROR(VLOOKUP($A8,'Population table'!$B$2:$E$49,3,FALSE),"")</f>
        <v>1</v>
      </c>
      <c r="K8" s="35">
        <f>IFERROR(VLOOKUP($A8,'Population table'!$B$2:$E$49,4,FALSE),"")</f>
        <v>0</v>
      </c>
    </row>
    <row r="9" spans="1:11" x14ac:dyDescent="0.25">
      <c r="A9" s="6" t="s">
        <v>10</v>
      </c>
      <c r="B9" s="7" t="str">
        <f>VLOOKUP(A9,ISO!$A$1:$B$246,2,FALSE)</f>
        <v>BLZ</v>
      </c>
      <c r="C9" s="11">
        <v>1</v>
      </c>
      <c r="D9" s="12">
        <v>1</v>
      </c>
      <c r="E9" s="12">
        <v>1</v>
      </c>
      <c r="F9" s="12">
        <v>1</v>
      </c>
      <c r="G9" s="13">
        <v>1</v>
      </c>
      <c r="H9" s="21" t="str">
        <f t="shared" si="0"/>
        <v>5 of 5</v>
      </c>
      <c r="I9" s="14">
        <f t="shared" si="1"/>
        <v>1</v>
      </c>
      <c r="J9" s="35">
        <f>IFERROR(VLOOKUP($A9,'Population table'!$B$2:$E$49,3,FALSE),"")</f>
        <v>1</v>
      </c>
      <c r="K9" s="35">
        <f>IFERROR(VLOOKUP($A9,'Population table'!$B$2:$E$49,4,FALSE),"")</f>
        <v>0</v>
      </c>
    </row>
    <row r="10" spans="1:11" x14ac:dyDescent="0.25">
      <c r="A10" s="6" t="s">
        <v>12</v>
      </c>
      <c r="B10" s="7" t="str">
        <f>VLOOKUP(A10,ISO!$A$1:$B$246,2,FALSE)</f>
        <v>BMU</v>
      </c>
      <c r="C10" s="11">
        <v>1</v>
      </c>
      <c r="D10" s="12">
        <v>1</v>
      </c>
      <c r="E10" s="12">
        <v>1</v>
      </c>
      <c r="F10" s="12">
        <v>1</v>
      </c>
      <c r="G10" s="13">
        <v>1</v>
      </c>
      <c r="H10" s="21" t="str">
        <f t="shared" si="0"/>
        <v>5 of 5</v>
      </c>
      <c r="I10" s="14">
        <f t="shared" si="1"/>
        <v>1</v>
      </c>
      <c r="J10" s="35">
        <f>IFERROR(VLOOKUP($A10,'Population table'!$B$2:$E$49,3,FALSE),"")</f>
        <v>1</v>
      </c>
      <c r="K10" s="35">
        <f>IFERROR(VLOOKUP($A10,'Population table'!$B$2:$E$49,4,FALSE),"")</f>
        <v>0</v>
      </c>
    </row>
    <row r="11" spans="1:11" x14ac:dyDescent="0.25">
      <c r="A11" s="6" t="s">
        <v>32</v>
      </c>
      <c r="B11" s="7" t="str">
        <f>VLOOKUP(A11,ISO!$A$1:$B$246,2,FALSE)</f>
        <v>CYM</v>
      </c>
      <c r="C11" s="11">
        <v>1</v>
      </c>
      <c r="D11" s="12">
        <v>1</v>
      </c>
      <c r="E11" s="12">
        <v>1</v>
      </c>
      <c r="F11" s="12">
        <v>1</v>
      </c>
      <c r="G11" s="13">
        <v>1</v>
      </c>
      <c r="H11" s="21" t="str">
        <f t="shared" si="0"/>
        <v>5 of 5</v>
      </c>
      <c r="I11" s="14">
        <f t="shared" si="1"/>
        <v>1</v>
      </c>
      <c r="J11" s="35">
        <f>IFERROR(VLOOKUP($A11,'Population table'!$B$2:$E$49,3,FALSE),"")</f>
        <v>1</v>
      </c>
      <c r="K11" s="35">
        <f>IFERROR(VLOOKUP($A11,'Population table'!$B$2:$E$49,4,FALSE),"")</f>
        <v>0</v>
      </c>
    </row>
    <row r="12" spans="1:11" x14ac:dyDescent="0.25">
      <c r="A12" s="6" t="s">
        <v>33</v>
      </c>
      <c r="B12" s="7" t="str">
        <f>VLOOKUP(A12,ISO!$A$1:$B$246,2,FALSE)</f>
        <v>COK</v>
      </c>
      <c r="C12" s="11">
        <v>1</v>
      </c>
      <c r="D12" s="12">
        <v>1</v>
      </c>
      <c r="E12" s="12">
        <v>0</v>
      </c>
      <c r="F12" s="12">
        <v>1</v>
      </c>
      <c r="G12" s="13">
        <v>1</v>
      </c>
      <c r="H12" s="21" t="str">
        <f t="shared" si="0"/>
        <v>4 of 5</v>
      </c>
      <c r="I12" s="14">
        <f t="shared" si="1"/>
        <v>1</v>
      </c>
      <c r="J12" s="35">
        <f>IFERROR(VLOOKUP($A12,'Population table'!$B$2:$E$49,3,FALSE),"")</f>
        <v>1</v>
      </c>
      <c r="K12" s="35">
        <f>IFERROR(VLOOKUP($A12,'Population table'!$B$2:$E$49,4,FALSE),"")</f>
        <v>0</v>
      </c>
    </row>
    <row r="13" spans="1:11" x14ac:dyDescent="0.25">
      <c r="A13" s="6" t="s">
        <v>44</v>
      </c>
      <c r="B13" s="7" t="str">
        <f>VLOOKUP(A13,ISO!$A$1:$B$246,2,FALSE)</f>
        <v>CRI</v>
      </c>
      <c r="C13" s="11">
        <v>0</v>
      </c>
      <c r="D13" s="12">
        <v>0</v>
      </c>
      <c r="E13" s="12">
        <v>1</v>
      </c>
      <c r="F13" s="12">
        <v>1</v>
      </c>
      <c r="G13" s="13">
        <v>1</v>
      </c>
      <c r="H13" s="21" t="str">
        <f t="shared" si="0"/>
        <v>3 of 5</v>
      </c>
      <c r="I13" s="14">
        <f t="shared" si="1"/>
        <v>1</v>
      </c>
      <c r="J13" s="35">
        <f>IFERROR(VLOOKUP($A13,'Population table'!$B$2:$E$49,3,FALSE),"")</f>
        <v>0</v>
      </c>
      <c r="K13" s="35">
        <f>IFERROR(VLOOKUP($A13,'Population table'!$B$2:$E$49,4,FALSE),"")</f>
        <v>1</v>
      </c>
    </row>
    <row r="14" spans="1:11" x14ac:dyDescent="0.25">
      <c r="A14" s="6" t="s">
        <v>16</v>
      </c>
      <c r="B14" s="7" t="str">
        <f>VLOOKUP(A14,ISO!$A$1:$B$246,2,FALSE)</f>
        <v>CYP</v>
      </c>
      <c r="C14" s="11">
        <v>1</v>
      </c>
      <c r="D14" s="12">
        <v>1</v>
      </c>
      <c r="E14" s="12">
        <v>1</v>
      </c>
      <c r="F14" s="12">
        <v>1</v>
      </c>
      <c r="G14" s="13">
        <v>1</v>
      </c>
      <c r="H14" s="21" t="str">
        <f t="shared" si="0"/>
        <v>5 of 5</v>
      </c>
      <c r="I14" s="14">
        <f t="shared" si="1"/>
        <v>1</v>
      </c>
      <c r="J14" s="35">
        <f>IFERROR(VLOOKUP($A14,'Population table'!$B$2:$E$49,3,FALSE),"")</f>
        <v>0</v>
      </c>
      <c r="K14" s="35">
        <f>IFERROR(VLOOKUP($A14,'Population table'!$B$2:$E$49,4,FALSE),"")</f>
        <v>1</v>
      </c>
    </row>
    <row r="15" spans="1:11" x14ac:dyDescent="0.25">
      <c r="A15" s="6" t="s">
        <v>17</v>
      </c>
      <c r="B15" s="7" t="str">
        <f>VLOOKUP(A15,ISO!$A$1:$B$246,2,FALSE)</f>
        <v>DMA</v>
      </c>
      <c r="C15" s="11">
        <v>1</v>
      </c>
      <c r="D15" s="12">
        <v>1</v>
      </c>
      <c r="E15" s="12">
        <v>1</v>
      </c>
      <c r="F15" s="12">
        <v>1</v>
      </c>
      <c r="G15" s="13">
        <v>1</v>
      </c>
      <c r="H15" s="21" t="str">
        <f t="shared" si="0"/>
        <v>5 of 5</v>
      </c>
      <c r="I15" s="14">
        <f t="shared" si="1"/>
        <v>1</v>
      </c>
      <c r="J15" s="35">
        <f>IFERROR(VLOOKUP($A15,'Population table'!$B$2:$E$49,3,FALSE),"")</f>
        <v>1</v>
      </c>
      <c r="K15" s="35">
        <f>IFERROR(VLOOKUP($A15,'Population table'!$B$2:$E$49,4,FALSE),"")</f>
        <v>0</v>
      </c>
    </row>
    <row r="16" spans="1:11" x14ac:dyDescent="0.25">
      <c r="A16" s="6" t="s">
        <v>18</v>
      </c>
      <c r="B16" s="7" t="str">
        <f>VLOOKUP(A16,ISO!$A$1:$B$246,2,FALSE)</f>
        <v>GIB</v>
      </c>
      <c r="C16" s="11">
        <v>1</v>
      </c>
      <c r="D16" s="12">
        <v>1</v>
      </c>
      <c r="E16" s="12">
        <v>1</v>
      </c>
      <c r="F16" s="12">
        <v>1</v>
      </c>
      <c r="G16" s="13">
        <v>1</v>
      </c>
      <c r="H16" s="21" t="str">
        <f t="shared" si="0"/>
        <v>5 of 5</v>
      </c>
      <c r="I16" s="14">
        <f t="shared" si="1"/>
        <v>1</v>
      </c>
      <c r="J16" s="35">
        <f>IFERROR(VLOOKUP($A16,'Population table'!$B$2:$E$49,3,FALSE),"")</f>
        <v>1</v>
      </c>
      <c r="K16" s="35">
        <f>IFERROR(VLOOKUP($A16,'Population table'!$B$2:$E$49,4,FALSE),"")</f>
        <v>0</v>
      </c>
    </row>
    <row r="17" spans="1:11" x14ac:dyDescent="0.25">
      <c r="A17" s="6" t="s">
        <v>19</v>
      </c>
      <c r="B17" s="7" t="str">
        <f>VLOOKUP(A17,ISO!$A$1:$B$246,2,FALSE)</f>
        <v>GRD</v>
      </c>
      <c r="C17" s="11">
        <v>1</v>
      </c>
      <c r="D17" s="12">
        <v>1</v>
      </c>
      <c r="E17" s="12">
        <v>1</v>
      </c>
      <c r="F17" s="12">
        <v>1</v>
      </c>
      <c r="G17" s="13">
        <v>1</v>
      </c>
      <c r="H17" s="21" t="str">
        <f t="shared" si="0"/>
        <v>5 of 5</v>
      </c>
      <c r="I17" s="14">
        <f t="shared" si="1"/>
        <v>1</v>
      </c>
      <c r="J17" s="35">
        <f>IFERROR(VLOOKUP($A17,'Population table'!$B$2:$E$49,3,FALSE),"")</f>
        <v>1</v>
      </c>
      <c r="K17" s="35">
        <f>IFERROR(VLOOKUP($A17,'Population table'!$B$2:$E$49,4,FALSE),"")</f>
        <v>0</v>
      </c>
    </row>
    <row r="18" spans="1:11" x14ac:dyDescent="0.25">
      <c r="A18" s="6" t="s">
        <v>21</v>
      </c>
      <c r="B18" s="7" t="str">
        <f>VLOOKUP(A18,ISO!$A$1:$B$246,2,FALSE)</f>
        <v>GGY</v>
      </c>
      <c r="C18" s="11">
        <v>1</v>
      </c>
      <c r="D18" s="12">
        <v>1</v>
      </c>
      <c r="E18" s="12">
        <v>1</v>
      </c>
      <c r="F18" s="12">
        <v>1</v>
      </c>
      <c r="G18" s="13">
        <v>1</v>
      </c>
      <c r="H18" s="21" t="str">
        <f t="shared" si="0"/>
        <v>5 of 5</v>
      </c>
      <c r="I18" s="14">
        <f t="shared" si="1"/>
        <v>1</v>
      </c>
      <c r="J18" s="35">
        <f>IFERROR(VLOOKUP($A18,'Population table'!$B$2:$E$49,3,FALSE),"")</f>
        <v>1</v>
      </c>
      <c r="K18" s="35">
        <f>IFERROR(VLOOKUP($A18,'Population table'!$B$2:$E$49,4,FALSE),"")</f>
        <v>0</v>
      </c>
    </row>
    <row r="19" spans="1:11" x14ac:dyDescent="0.25">
      <c r="A19" s="6" t="s">
        <v>35</v>
      </c>
      <c r="B19" s="7" t="str">
        <f>VLOOKUP(A19,ISO!$A$1:$B$246,2,FALSE)</f>
        <v>HKG</v>
      </c>
      <c r="C19" s="11">
        <v>1</v>
      </c>
      <c r="D19" s="12">
        <v>0</v>
      </c>
      <c r="E19" s="12">
        <v>1</v>
      </c>
      <c r="F19" s="12">
        <v>1</v>
      </c>
      <c r="G19" s="13">
        <v>1</v>
      </c>
      <c r="H19" s="21" t="str">
        <f t="shared" si="0"/>
        <v>4 of 5</v>
      </c>
      <c r="I19" s="14">
        <f t="shared" si="1"/>
        <v>1</v>
      </c>
      <c r="J19" s="35">
        <f>IFERROR(VLOOKUP($A19,'Population table'!$B$2:$E$49,3,FALSE),"")</f>
        <v>0</v>
      </c>
      <c r="K19" s="35">
        <f>IFERROR(VLOOKUP($A19,'Population table'!$B$2:$E$49,4,FALSE),"")</f>
        <v>1</v>
      </c>
    </row>
    <row r="20" spans="1:11" x14ac:dyDescent="0.25">
      <c r="A20" s="6" t="s">
        <v>23</v>
      </c>
      <c r="B20" s="7" t="str">
        <f>VLOOKUP(A20,ISO!$A$1:$B$246,2,FALSE)</f>
        <v>IRL</v>
      </c>
      <c r="C20" s="11">
        <v>1</v>
      </c>
      <c r="D20" s="12">
        <v>0</v>
      </c>
      <c r="E20" s="12">
        <v>0</v>
      </c>
      <c r="F20" s="12">
        <v>1</v>
      </c>
      <c r="G20" s="13">
        <v>1</v>
      </c>
      <c r="H20" s="21" t="str">
        <f t="shared" si="0"/>
        <v>3 of 5</v>
      </c>
      <c r="I20" s="14">
        <f t="shared" si="1"/>
        <v>1</v>
      </c>
      <c r="J20" s="35">
        <f>IFERROR(VLOOKUP($A20,'Population table'!$B$2:$E$49,3,FALSE),"")</f>
        <v>0</v>
      </c>
      <c r="K20" s="35">
        <f>IFERROR(VLOOKUP($A20,'Population table'!$B$2:$E$49,4,FALSE),"")</f>
        <v>1</v>
      </c>
    </row>
    <row r="21" spans="1:11" x14ac:dyDescent="0.25">
      <c r="A21" s="6" t="s">
        <v>36</v>
      </c>
      <c r="B21" s="7" t="str">
        <f>VLOOKUP(A21,ISO!$A$1:$B$246,2,FALSE)</f>
        <v>IMN</v>
      </c>
      <c r="C21" s="11">
        <v>1</v>
      </c>
      <c r="D21" s="12">
        <v>1</v>
      </c>
      <c r="E21" s="12">
        <v>1</v>
      </c>
      <c r="F21" s="12">
        <v>1</v>
      </c>
      <c r="G21" s="13">
        <v>1</v>
      </c>
      <c r="H21" s="21" t="str">
        <f t="shared" si="0"/>
        <v>5 of 5</v>
      </c>
      <c r="I21" s="14">
        <f t="shared" si="1"/>
        <v>1</v>
      </c>
      <c r="J21" s="35">
        <f>IFERROR(VLOOKUP($A21,'Population table'!$B$2:$E$49,3,FALSE),"")</f>
        <v>1</v>
      </c>
      <c r="K21" s="35">
        <f>IFERROR(VLOOKUP($A21,'Population table'!$B$2:$E$49,4,FALSE),"")</f>
        <v>0</v>
      </c>
    </row>
    <row r="22" spans="1:11" x14ac:dyDescent="0.25">
      <c r="A22" s="6" t="s">
        <v>26</v>
      </c>
      <c r="B22" s="7" t="str">
        <f>VLOOKUP(A22,ISO!$A$1:$B$246,2,FALSE)</f>
        <v>JEY</v>
      </c>
      <c r="C22" s="11">
        <v>1</v>
      </c>
      <c r="D22" s="12">
        <v>1</v>
      </c>
      <c r="E22" s="12">
        <v>1</v>
      </c>
      <c r="F22" s="12">
        <v>1</v>
      </c>
      <c r="G22" s="13">
        <v>1</v>
      </c>
      <c r="H22" s="21" t="str">
        <f t="shared" si="0"/>
        <v>5 of 5</v>
      </c>
      <c r="I22" s="14">
        <f t="shared" si="1"/>
        <v>1</v>
      </c>
      <c r="J22" s="35">
        <f>IFERROR(VLOOKUP($A22,'Population table'!$B$2:$E$49,3,FALSE),"")</f>
        <v>1</v>
      </c>
      <c r="K22" s="35">
        <f>IFERROR(VLOOKUP($A22,'Population table'!$B$2:$E$49,4,FALSE),"")</f>
        <v>0</v>
      </c>
    </row>
    <row r="23" spans="1:11" x14ac:dyDescent="0.25">
      <c r="A23" s="6" t="s">
        <v>28</v>
      </c>
      <c r="B23" s="7" t="str">
        <f>VLOOKUP(A23,ISO!$A$1:$B$246,2,FALSE)</f>
        <v>JOR</v>
      </c>
      <c r="C23" s="11">
        <v>1</v>
      </c>
      <c r="D23" s="12">
        <v>0</v>
      </c>
      <c r="E23" s="12">
        <v>0</v>
      </c>
      <c r="F23" s="12">
        <v>1</v>
      </c>
      <c r="G23" s="13">
        <v>0</v>
      </c>
      <c r="H23" s="21" t="str">
        <f t="shared" si="0"/>
        <v>2 of 5</v>
      </c>
      <c r="I23" s="14">
        <f t="shared" si="1"/>
        <v>0</v>
      </c>
      <c r="J23" s="35" t="str">
        <f>IFERROR(VLOOKUP($A23,'Population table'!$B$2:$E$49,3,FALSE),"")</f>
        <v/>
      </c>
      <c r="K23" s="35" t="str">
        <f>IFERROR(VLOOKUP($A23,'Population table'!$B$2:$E$49,4,FALSE),"")</f>
        <v/>
      </c>
    </row>
    <row r="24" spans="1:11" x14ac:dyDescent="0.25">
      <c r="A24" s="6" t="s">
        <v>29</v>
      </c>
      <c r="B24" s="7" t="str">
        <f>VLOOKUP(A24,ISO!$A$1:$B$246,2,FALSE)</f>
        <v>LBN</v>
      </c>
      <c r="C24" s="11">
        <v>1</v>
      </c>
      <c r="D24" s="12">
        <v>0</v>
      </c>
      <c r="E24" s="12">
        <v>1</v>
      </c>
      <c r="F24" s="12">
        <v>1</v>
      </c>
      <c r="G24" s="13">
        <v>1</v>
      </c>
      <c r="H24" s="21" t="str">
        <f t="shared" si="0"/>
        <v>4 of 5</v>
      </c>
      <c r="I24" s="14">
        <f t="shared" si="1"/>
        <v>1</v>
      </c>
      <c r="J24" s="35">
        <f>IFERROR(VLOOKUP($A24,'Population table'!$B$2:$E$49,3,FALSE),"")</f>
        <v>0</v>
      </c>
      <c r="K24" s="35">
        <f>IFERROR(VLOOKUP($A24,'Population table'!$B$2:$E$49,4,FALSE),"")</f>
        <v>1</v>
      </c>
    </row>
    <row r="25" spans="1:11" x14ac:dyDescent="0.25">
      <c r="A25" s="6" t="s">
        <v>45</v>
      </c>
      <c r="B25" s="7" t="str">
        <f>VLOOKUP(A25,ISO!$A$1:$B$246,2,FALSE)</f>
        <v>LBR</v>
      </c>
      <c r="C25" s="11">
        <v>1</v>
      </c>
      <c r="D25" s="12">
        <v>1</v>
      </c>
      <c r="E25" s="12">
        <v>1</v>
      </c>
      <c r="F25" s="12">
        <v>1</v>
      </c>
      <c r="G25" s="13">
        <v>0</v>
      </c>
      <c r="H25" s="21" t="str">
        <f t="shared" si="0"/>
        <v>4 of 5</v>
      </c>
      <c r="I25" s="14">
        <f t="shared" si="1"/>
        <v>1</v>
      </c>
      <c r="J25" s="35">
        <f>IFERROR(VLOOKUP($A25,'Population table'!$B$2:$E$49,3,FALSE),"")</f>
        <v>0</v>
      </c>
      <c r="K25" s="35">
        <f>IFERROR(VLOOKUP($A25,'Population table'!$B$2:$E$49,4,FALSE),"")</f>
        <v>1</v>
      </c>
    </row>
    <row r="26" spans="1:11" x14ac:dyDescent="0.25">
      <c r="A26" s="6" t="s">
        <v>46</v>
      </c>
      <c r="B26" s="7" t="str">
        <f>VLOOKUP(A26,ISO!$A$1:$B$246,2,FALSE)</f>
        <v>LIE</v>
      </c>
      <c r="C26" s="11">
        <v>1</v>
      </c>
      <c r="D26" s="12">
        <v>1</v>
      </c>
      <c r="E26" s="12">
        <v>1</v>
      </c>
      <c r="F26" s="12">
        <v>1</v>
      </c>
      <c r="G26" s="13">
        <v>1</v>
      </c>
      <c r="H26" s="21" t="str">
        <f t="shared" si="0"/>
        <v>5 of 5</v>
      </c>
      <c r="I26" s="14">
        <f t="shared" si="1"/>
        <v>1</v>
      </c>
      <c r="J26" s="35">
        <f>IFERROR(VLOOKUP($A26,'Population table'!$B$2:$E$49,3,FALSE),"")</f>
        <v>1</v>
      </c>
      <c r="K26" s="35">
        <f>IFERROR(VLOOKUP($A26,'Population table'!$B$2:$E$49,4,FALSE),"")</f>
        <v>0</v>
      </c>
    </row>
    <row r="27" spans="1:11" x14ac:dyDescent="0.25">
      <c r="A27" s="6" t="s">
        <v>0</v>
      </c>
      <c r="B27" s="7" t="str">
        <f>VLOOKUP(A27,ISO!$A$1:$B$246,2,FALSE)</f>
        <v>LUX</v>
      </c>
      <c r="C27" s="11">
        <v>1</v>
      </c>
      <c r="D27" s="12">
        <v>0</v>
      </c>
      <c r="E27" s="12">
        <v>0</v>
      </c>
      <c r="F27" s="12">
        <v>1</v>
      </c>
      <c r="G27" s="13">
        <v>1</v>
      </c>
      <c r="H27" s="21" t="str">
        <f t="shared" si="0"/>
        <v>3 of 5</v>
      </c>
      <c r="I27" s="14">
        <f t="shared" si="1"/>
        <v>1</v>
      </c>
      <c r="J27" s="35">
        <f>IFERROR(VLOOKUP($A27,'Population table'!$B$2:$E$49,3,FALSE),"")</f>
        <v>0</v>
      </c>
      <c r="K27" s="35">
        <f>IFERROR(VLOOKUP($A27,'Population table'!$B$2:$E$49,4,FALSE),"")</f>
        <v>1</v>
      </c>
    </row>
    <row r="28" spans="1:11" x14ac:dyDescent="0.25">
      <c r="A28" s="6" t="s">
        <v>2</v>
      </c>
      <c r="B28" s="7" t="str">
        <f>VLOOKUP(A28,ISO!$A$1:$B$246,2,FALSE)</f>
        <v>MAC</v>
      </c>
      <c r="C28" s="11">
        <v>1</v>
      </c>
      <c r="D28" s="12">
        <v>0</v>
      </c>
      <c r="E28" s="12">
        <v>1</v>
      </c>
      <c r="F28" s="12">
        <v>1</v>
      </c>
      <c r="G28" s="13">
        <v>1</v>
      </c>
      <c r="H28" s="21" t="str">
        <f t="shared" si="0"/>
        <v>4 of 5</v>
      </c>
      <c r="I28" s="14">
        <f t="shared" si="1"/>
        <v>1</v>
      </c>
      <c r="J28" s="35">
        <f>IFERROR(VLOOKUP($A28,'Population table'!$B$2:$E$49,3,FALSE),"")</f>
        <v>0</v>
      </c>
      <c r="K28" s="35">
        <f>IFERROR(VLOOKUP($A28,'Population table'!$B$2:$E$49,4,FALSE),"")</f>
        <v>1</v>
      </c>
    </row>
    <row r="29" spans="1:11" x14ac:dyDescent="0.25">
      <c r="A29" s="6" t="s">
        <v>492</v>
      </c>
      <c r="B29" s="7" t="str">
        <f>VLOOKUP(A29,ISO!$A$1:$B$246,2,FALSE)</f>
        <v>MYS</v>
      </c>
      <c r="C29" s="11">
        <v>0</v>
      </c>
      <c r="D29" s="12">
        <v>0</v>
      </c>
      <c r="E29" s="12">
        <v>0</v>
      </c>
      <c r="F29" s="12">
        <v>0</v>
      </c>
      <c r="G29" s="13">
        <v>1</v>
      </c>
      <c r="H29" s="21" t="str">
        <f t="shared" si="0"/>
        <v>1 of 5</v>
      </c>
      <c r="I29" s="14">
        <f t="shared" si="1"/>
        <v>0</v>
      </c>
      <c r="J29" s="35" t="str">
        <f>IFERROR(VLOOKUP($A29,'Population table'!$B$2:$E$49,3,FALSE),"")</f>
        <v/>
      </c>
      <c r="K29" s="35" t="str">
        <f>IFERROR(VLOOKUP($A29,'Population table'!$B$2:$E$49,4,FALSE),"")</f>
        <v/>
      </c>
    </row>
    <row r="30" spans="1:11" x14ac:dyDescent="0.25">
      <c r="A30" s="6" t="s">
        <v>3</v>
      </c>
      <c r="B30" s="7" t="str">
        <f>VLOOKUP(A30,ISO!$A$1:$B$246,2,FALSE)</f>
        <v>MDV</v>
      </c>
      <c r="C30" s="11">
        <v>1</v>
      </c>
      <c r="D30" s="12">
        <v>1</v>
      </c>
      <c r="E30" s="12">
        <v>1</v>
      </c>
      <c r="F30" s="12">
        <v>1</v>
      </c>
      <c r="G30" s="13">
        <v>0</v>
      </c>
      <c r="H30" s="21" t="str">
        <f t="shared" si="0"/>
        <v>4 of 5</v>
      </c>
      <c r="I30" s="14">
        <f t="shared" si="1"/>
        <v>1</v>
      </c>
      <c r="J30" s="35">
        <f>IFERROR(VLOOKUP($A30,'Population table'!$B$2:$E$49,3,FALSE),"")</f>
        <v>1</v>
      </c>
      <c r="K30" s="35">
        <f>IFERROR(VLOOKUP($A30,'Population table'!$B$2:$E$49,4,FALSE),"")</f>
        <v>0</v>
      </c>
    </row>
    <row r="31" spans="1:11" x14ac:dyDescent="0.25">
      <c r="A31" s="6" t="s">
        <v>5</v>
      </c>
      <c r="B31" s="7" t="str">
        <f>VLOOKUP(A31,ISO!$A$1:$B$246,2,FALSE)</f>
        <v>MLT</v>
      </c>
      <c r="C31" s="11">
        <v>1</v>
      </c>
      <c r="D31" s="12">
        <v>1</v>
      </c>
      <c r="E31" s="12">
        <v>1</v>
      </c>
      <c r="F31" s="12">
        <v>1</v>
      </c>
      <c r="G31" s="13">
        <v>1</v>
      </c>
      <c r="H31" s="21" t="str">
        <f t="shared" si="0"/>
        <v>5 of 5</v>
      </c>
      <c r="I31" s="14">
        <f t="shared" si="1"/>
        <v>1</v>
      </c>
      <c r="J31" s="35">
        <f>IFERROR(VLOOKUP($A31,'Population table'!$B$2:$E$49,3,FALSE),"")</f>
        <v>0</v>
      </c>
      <c r="K31" s="35">
        <f>IFERROR(VLOOKUP($A31,'Population table'!$B$2:$E$49,4,FALSE),"")</f>
        <v>1</v>
      </c>
    </row>
    <row r="32" spans="1:11" x14ac:dyDescent="0.25">
      <c r="A32" s="6" t="s">
        <v>47</v>
      </c>
      <c r="B32" s="7" t="str">
        <f>VLOOKUP(A32,ISO!$A$1:$B$246,2,FALSE)</f>
        <v>MHL</v>
      </c>
      <c r="C32" s="11">
        <v>1</v>
      </c>
      <c r="D32" s="12">
        <v>1</v>
      </c>
      <c r="E32" s="12">
        <v>1</v>
      </c>
      <c r="F32" s="12">
        <v>1</v>
      </c>
      <c r="G32" s="13">
        <v>1</v>
      </c>
      <c r="H32" s="21" t="str">
        <f t="shared" si="0"/>
        <v>5 of 5</v>
      </c>
      <c r="I32" s="14">
        <f t="shared" si="1"/>
        <v>1</v>
      </c>
      <c r="J32" s="35">
        <f>IFERROR(VLOOKUP($A32,'Population table'!$B$2:$E$49,3,FALSE),"")</f>
        <v>1</v>
      </c>
      <c r="K32" s="35">
        <f>IFERROR(VLOOKUP($A32,'Population table'!$B$2:$E$49,4,FALSE),"")</f>
        <v>0</v>
      </c>
    </row>
    <row r="33" spans="1:11" x14ac:dyDescent="0.25">
      <c r="A33" s="6" t="s">
        <v>8</v>
      </c>
      <c r="B33" s="7" t="str">
        <f>VLOOKUP(A33,ISO!$A$1:$B$246,2,FALSE)</f>
        <v>MUS</v>
      </c>
      <c r="C33" s="11">
        <v>0</v>
      </c>
      <c r="D33" s="12">
        <v>1</v>
      </c>
      <c r="E33" s="12">
        <v>1</v>
      </c>
      <c r="F33" s="12">
        <v>1</v>
      </c>
      <c r="G33" s="13">
        <v>1</v>
      </c>
      <c r="H33" s="21" t="str">
        <f t="shared" si="0"/>
        <v>4 of 5</v>
      </c>
      <c r="I33" s="14">
        <f t="shared" si="1"/>
        <v>1</v>
      </c>
      <c r="J33" s="35">
        <f>IFERROR(VLOOKUP($A33,'Population table'!$B$2:$E$49,3,FALSE),"")</f>
        <v>0</v>
      </c>
      <c r="K33" s="35">
        <f>IFERROR(VLOOKUP($A33,'Population table'!$B$2:$E$49,4,FALSE),"")</f>
        <v>1</v>
      </c>
    </row>
    <row r="34" spans="1:11" x14ac:dyDescent="0.25">
      <c r="A34" s="6" t="s">
        <v>48</v>
      </c>
      <c r="B34" s="7" t="str">
        <f>VLOOKUP(A34,ISO!$A$1:$B$246,2,FALSE)</f>
        <v>MCO</v>
      </c>
      <c r="C34" s="11">
        <v>1</v>
      </c>
      <c r="D34" s="12">
        <v>1</v>
      </c>
      <c r="E34" s="12">
        <v>1</v>
      </c>
      <c r="F34" s="12">
        <v>1</v>
      </c>
      <c r="G34" s="13">
        <v>1</v>
      </c>
      <c r="H34" s="21" t="str">
        <f t="shared" ref="H34:H54" si="2">SUM(C34:G34)&amp;" of " &amp;COUNT(C34:G34)</f>
        <v>5 of 5</v>
      </c>
      <c r="I34" s="14">
        <f t="shared" ref="I34:I54" si="3">IF(VALUE(LEFT(H34,1))&gt;=3,1,0)</f>
        <v>1</v>
      </c>
      <c r="J34" s="35" t="str">
        <f>IFERROR(VLOOKUP($A34,'Population table'!$B$2:$E$49,3,FALSE),"")</f>
        <v/>
      </c>
      <c r="K34" s="35" t="str">
        <f>IFERROR(VLOOKUP($A34,'Population table'!$B$2:$E$49,4,FALSE),"")</f>
        <v/>
      </c>
    </row>
    <row r="35" spans="1:11" x14ac:dyDescent="0.25">
      <c r="A35" s="6" t="s">
        <v>11</v>
      </c>
      <c r="B35" s="7" t="str">
        <f>VLOOKUP(A35,ISO!$A$1:$B$246,2,FALSE)</f>
        <v>MSR</v>
      </c>
      <c r="C35" s="11">
        <v>1</v>
      </c>
      <c r="D35" s="12">
        <v>1</v>
      </c>
      <c r="E35" s="12">
        <v>1</v>
      </c>
      <c r="F35" s="12">
        <v>1</v>
      </c>
      <c r="G35" s="13">
        <v>1</v>
      </c>
      <c r="H35" s="21" t="str">
        <f t="shared" si="2"/>
        <v>5 of 5</v>
      </c>
      <c r="I35" s="14">
        <f t="shared" si="3"/>
        <v>1</v>
      </c>
      <c r="J35" s="35">
        <f>IFERROR(VLOOKUP($A35,'Population table'!$B$2:$E$49,3,FALSE),"")</f>
        <v>1</v>
      </c>
      <c r="K35" s="35">
        <f>IFERROR(VLOOKUP($A35,'Population table'!$B$2:$E$49,4,FALSE),"")</f>
        <v>0</v>
      </c>
    </row>
    <row r="36" spans="1:11" x14ac:dyDescent="0.25">
      <c r="A36" s="6" t="s">
        <v>13</v>
      </c>
      <c r="B36" s="7" t="str">
        <f>VLOOKUP(A36,ISO!$A$1:$B$246,2,FALSE)</f>
        <v>NRU</v>
      </c>
      <c r="C36" s="11">
        <v>0</v>
      </c>
      <c r="D36" s="12">
        <v>1</v>
      </c>
      <c r="E36" s="12">
        <v>0</v>
      </c>
      <c r="F36" s="12">
        <v>1</v>
      </c>
      <c r="G36" s="13">
        <v>1</v>
      </c>
      <c r="H36" s="21" t="str">
        <f t="shared" si="2"/>
        <v>3 of 5</v>
      </c>
      <c r="I36" s="14">
        <f t="shared" si="3"/>
        <v>1</v>
      </c>
      <c r="J36" s="35">
        <f>IFERROR(VLOOKUP($A36,'Population table'!$B$2:$E$49,3,FALSE),"")</f>
        <v>1</v>
      </c>
      <c r="K36" s="35">
        <f>IFERROR(VLOOKUP($A36,'Population table'!$B$2:$E$49,4,FALSE),"")</f>
        <v>0</v>
      </c>
    </row>
    <row r="37" spans="1:11" x14ac:dyDescent="0.25">
      <c r="A37" s="6" t="s">
        <v>38</v>
      </c>
      <c r="B37" s="7" t="str">
        <f>VLOOKUP(A37,ISO!$A$1:$B$246,2,FALSE)</f>
        <v>ANT</v>
      </c>
      <c r="C37" s="11">
        <v>1</v>
      </c>
      <c r="D37" s="12">
        <v>1</v>
      </c>
      <c r="E37" s="12">
        <v>1</v>
      </c>
      <c r="F37" s="12">
        <v>1</v>
      </c>
      <c r="G37" s="13">
        <v>1</v>
      </c>
      <c r="H37" s="21" t="str">
        <f t="shared" si="2"/>
        <v>5 of 5</v>
      </c>
      <c r="I37" s="14">
        <f t="shared" si="3"/>
        <v>1</v>
      </c>
      <c r="J37" s="35">
        <f>IFERROR(VLOOKUP($A37,'Population table'!$B$2:$E$49,3,FALSE),"")</f>
        <v>1</v>
      </c>
      <c r="K37" s="35">
        <f>IFERROR(VLOOKUP($A37,'Population table'!$B$2:$E$49,4,FALSE),"")</f>
        <v>0</v>
      </c>
    </row>
    <row r="38" spans="1:11" x14ac:dyDescent="0.25">
      <c r="A38" s="6" t="s">
        <v>14</v>
      </c>
      <c r="B38" s="7" t="str">
        <f>VLOOKUP(A38,ISO!$A$1:$B$246,2,FALSE)</f>
        <v>NIU</v>
      </c>
      <c r="C38" s="11">
        <v>0</v>
      </c>
      <c r="D38" s="12">
        <v>1</v>
      </c>
      <c r="E38" s="12">
        <v>0</v>
      </c>
      <c r="F38" s="12">
        <v>1</v>
      </c>
      <c r="G38" s="13">
        <v>1</v>
      </c>
      <c r="H38" s="21" t="str">
        <f t="shared" si="2"/>
        <v>3 of 5</v>
      </c>
      <c r="I38" s="14">
        <f t="shared" si="3"/>
        <v>1</v>
      </c>
      <c r="J38" s="35">
        <f>IFERROR(VLOOKUP($A38,'Population table'!$B$2:$E$49,3,FALSE),"")</f>
        <v>1</v>
      </c>
      <c r="K38" s="35">
        <f>IFERROR(VLOOKUP($A38,'Population table'!$B$2:$E$49,4,FALSE),"")</f>
        <v>0</v>
      </c>
    </row>
    <row r="39" spans="1:11" x14ac:dyDescent="0.25">
      <c r="A39" s="6" t="s">
        <v>362</v>
      </c>
      <c r="B39" s="7" t="str">
        <f>VLOOKUP(A39,ISO!$A$1:$B$246,2,FALSE)</f>
        <v>PLW</v>
      </c>
      <c r="C39" s="11">
        <v>0</v>
      </c>
      <c r="D39" s="12">
        <v>0</v>
      </c>
      <c r="E39" s="12">
        <v>0</v>
      </c>
      <c r="F39" s="12">
        <v>0</v>
      </c>
      <c r="G39" s="13">
        <v>1</v>
      </c>
      <c r="H39" s="21" t="str">
        <f t="shared" si="2"/>
        <v>1 of 5</v>
      </c>
      <c r="I39" s="14">
        <f t="shared" si="3"/>
        <v>0</v>
      </c>
      <c r="J39" s="35" t="str">
        <f>IFERROR(VLOOKUP($A39,'Population table'!$B$2:$E$49,3,FALSE),"")</f>
        <v/>
      </c>
      <c r="K39" s="35" t="str">
        <f>IFERROR(VLOOKUP($A39,'Population table'!$B$2:$E$49,4,FALSE),"")</f>
        <v/>
      </c>
    </row>
    <row r="40" spans="1:11" x14ac:dyDescent="0.25">
      <c r="A40" s="6" t="s">
        <v>15</v>
      </c>
      <c r="B40" s="7" t="str">
        <f>VLOOKUP(A40,ISO!$A$1:$B$246,2,FALSE)</f>
        <v>PAN</v>
      </c>
      <c r="C40" s="11">
        <v>1</v>
      </c>
      <c r="D40" s="12">
        <v>1</v>
      </c>
      <c r="E40" s="12">
        <v>1</v>
      </c>
      <c r="F40" s="12">
        <v>1</v>
      </c>
      <c r="G40" s="13">
        <v>1</v>
      </c>
      <c r="H40" s="21" t="str">
        <f t="shared" si="2"/>
        <v>5 of 5</v>
      </c>
      <c r="I40" s="14">
        <f t="shared" si="3"/>
        <v>1</v>
      </c>
      <c r="J40" s="35">
        <f>IFERROR(VLOOKUP($A40,'Population table'!$B$2:$E$49,3,FALSE),"")</f>
        <v>0</v>
      </c>
      <c r="K40" s="35">
        <f>IFERROR(VLOOKUP($A40,'Population table'!$B$2:$E$49,4,FALSE),"")</f>
        <v>1</v>
      </c>
    </row>
    <row r="41" spans="1:11" x14ac:dyDescent="0.25">
      <c r="A41" s="6" t="s">
        <v>39</v>
      </c>
      <c r="B41" s="7" t="str">
        <f>VLOOKUP(A41,ISO!$A$1:$B$246,2,FALSE)</f>
        <v>KNA</v>
      </c>
      <c r="C41" s="11">
        <v>1</v>
      </c>
      <c r="D41" s="12">
        <v>1</v>
      </c>
      <c r="E41" s="12">
        <v>1</v>
      </c>
      <c r="F41" s="12">
        <v>1</v>
      </c>
      <c r="G41" s="13">
        <v>1</v>
      </c>
      <c r="H41" s="21" t="str">
        <f t="shared" si="2"/>
        <v>5 of 5</v>
      </c>
      <c r="I41" s="14">
        <f t="shared" si="3"/>
        <v>1</v>
      </c>
      <c r="J41" s="35">
        <f>IFERROR(VLOOKUP($A41,'Population table'!$B$2:$E$49,3,FALSE),"")</f>
        <v>1</v>
      </c>
      <c r="K41" s="35">
        <f>IFERROR(VLOOKUP($A41,'Population table'!$B$2:$E$49,4,FALSE),"")</f>
        <v>0</v>
      </c>
    </row>
    <row r="42" spans="1:11" x14ac:dyDescent="0.25">
      <c r="A42" s="6" t="s">
        <v>40</v>
      </c>
      <c r="B42" s="7" t="str">
        <f>VLOOKUP(A42,ISO!$A$1:$B$246,2,FALSE)</f>
        <v>LCA</v>
      </c>
      <c r="C42" s="11">
        <v>1</v>
      </c>
      <c r="D42" s="12">
        <v>1</v>
      </c>
      <c r="E42" s="12">
        <v>1</v>
      </c>
      <c r="F42" s="12">
        <v>1</v>
      </c>
      <c r="G42" s="13">
        <v>1</v>
      </c>
      <c r="H42" s="21" t="str">
        <f t="shared" si="2"/>
        <v>5 of 5</v>
      </c>
      <c r="I42" s="14">
        <f t="shared" si="3"/>
        <v>1</v>
      </c>
      <c r="J42" s="35">
        <f>IFERROR(VLOOKUP($A42,'Population table'!$B$2:$E$49,3,FALSE),"")</f>
        <v>1</v>
      </c>
      <c r="K42" s="35">
        <f>IFERROR(VLOOKUP($A42,'Population table'!$B$2:$E$49,4,FALSE),"")</f>
        <v>0</v>
      </c>
    </row>
    <row r="43" spans="1:11" x14ac:dyDescent="0.25">
      <c r="A43" s="6" t="s">
        <v>41</v>
      </c>
      <c r="B43" s="7" t="str">
        <f>VLOOKUP(A43,ISO!$A$1:$B$246,2,FALSE)</f>
        <v>VCT</v>
      </c>
      <c r="C43" s="11">
        <v>1</v>
      </c>
      <c r="D43" s="12">
        <v>1</v>
      </c>
      <c r="E43" s="12">
        <v>1</v>
      </c>
      <c r="F43" s="12">
        <v>1</v>
      </c>
      <c r="G43" s="13">
        <v>1</v>
      </c>
      <c r="H43" s="21" t="str">
        <f t="shared" si="2"/>
        <v>5 of 5</v>
      </c>
      <c r="I43" s="14">
        <f t="shared" si="3"/>
        <v>1</v>
      </c>
      <c r="J43" s="35">
        <f>IFERROR(VLOOKUP($A43,'Population table'!$B$2:$E$49,3,FALSE),"")</f>
        <v>1</v>
      </c>
      <c r="K43" s="35">
        <f>IFERROR(VLOOKUP($A43,'Population table'!$B$2:$E$49,4,FALSE),"")</f>
        <v>0</v>
      </c>
    </row>
    <row r="44" spans="1:11" x14ac:dyDescent="0.25">
      <c r="A44" s="6" t="s">
        <v>20</v>
      </c>
      <c r="B44" s="7" t="str">
        <f>VLOOKUP(A44,ISO!$A$1:$B$246,2,FALSE)</f>
        <v>WSM</v>
      </c>
      <c r="C44" s="11">
        <v>0</v>
      </c>
      <c r="D44" s="12">
        <v>1</v>
      </c>
      <c r="E44" s="12">
        <v>0</v>
      </c>
      <c r="F44" s="12">
        <v>1</v>
      </c>
      <c r="G44" s="13">
        <v>1</v>
      </c>
      <c r="H44" s="21" t="str">
        <f t="shared" si="2"/>
        <v>3 of 5</v>
      </c>
      <c r="I44" s="14">
        <f t="shared" si="3"/>
        <v>1</v>
      </c>
      <c r="J44" s="35">
        <f>IFERROR(VLOOKUP($A44,'Population table'!$B$2:$E$49,3,FALSE),"")</f>
        <v>1</v>
      </c>
      <c r="K44" s="35">
        <f>IFERROR(VLOOKUP($A44,'Population table'!$B$2:$E$49,4,FALSE),"")</f>
        <v>0</v>
      </c>
    </row>
    <row r="45" spans="1:11" x14ac:dyDescent="0.25">
      <c r="A45" s="6" t="s">
        <v>34</v>
      </c>
      <c r="B45" s="7" t="str">
        <f>VLOOKUP(A45,ISO!$A$1:$B$246,2,FALSE)</f>
        <v>SMR</v>
      </c>
      <c r="C45" s="11">
        <v>0</v>
      </c>
      <c r="D45" s="12">
        <v>1</v>
      </c>
      <c r="E45" s="12">
        <v>0</v>
      </c>
      <c r="F45" s="12">
        <v>1</v>
      </c>
      <c r="G45" s="13">
        <v>0</v>
      </c>
      <c r="H45" s="21" t="str">
        <f t="shared" si="2"/>
        <v>2 of 5</v>
      </c>
      <c r="I45" s="14">
        <f t="shared" si="3"/>
        <v>0</v>
      </c>
      <c r="J45" s="35" t="str">
        <f>IFERROR(VLOOKUP($A45,'Population table'!$B$2:$E$49,3,FALSE),"")</f>
        <v/>
      </c>
      <c r="K45" s="35" t="str">
        <f>IFERROR(VLOOKUP($A45,'Population table'!$B$2:$E$49,4,FALSE),"")</f>
        <v/>
      </c>
    </row>
    <row r="46" spans="1:11" x14ac:dyDescent="0.25">
      <c r="A46" s="6" t="s">
        <v>22</v>
      </c>
      <c r="B46" s="7" t="str">
        <f>VLOOKUP(A46,ISO!$A$1:$B$246,2,FALSE)</f>
        <v>SYC</v>
      </c>
      <c r="C46" s="11">
        <v>0</v>
      </c>
      <c r="D46" s="12">
        <v>1</v>
      </c>
      <c r="E46" s="12">
        <v>0</v>
      </c>
      <c r="F46" s="12">
        <v>1</v>
      </c>
      <c r="G46" s="13">
        <v>1</v>
      </c>
      <c r="H46" s="21" t="str">
        <f t="shared" si="2"/>
        <v>3 of 5</v>
      </c>
      <c r="I46" s="14">
        <f t="shared" si="3"/>
        <v>1</v>
      </c>
      <c r="J46" s="35">
        <f>IFERROR(VLOOKUP($A46,'Population table'!$B$2:$E$49,3,FALSE),"")</f>
        <v>1</v>
      </c>
      <c r="K46" s="35">
        <f>IFERROR(VLOOKUP($A46,'Population table'!$B$2:$E$49,4,FALSE),"")</f>
        <v>0</v>
      </c>
    </row>
    <row r="47" spans="1:11" x14ac:dyDescent="0.25">
      <c r="A47" s="6" t="s">
        <v>24</v>
      </c>
      <c r="B47" s="7" t="str">
        <f>VLOOKUP(A47,ISO!$A$1:$B$246,2,FALSE)</f>
        <v>SGP</v>
      </c>
      <c r="C47" s="11">
        <v>1</v>
      </c>
      <c r="D47" s="12">
        <v>0</v>
      </c>
      <c r="E47" s="12">
        <v>1</v>
      </c>
      <c r="F47" s="12">
        <v>1</v>
      </c>
      <c r="G47" s="13">
        <v>1</v>
      </c>
      <c r="H47" s="21" t="str">
        <f t="shared" si="2"/>
        <v>4 of 5</v>
      </c>
      <c r="I47" s="14">
        <f t="shared" si="3"/>
        <v>1</v>
      </c>
      <c r="J47" s="35">
        <f>IFERROR(VLOOKUP($A47,'Population table'!$B$2:$E$49,3,FALSE),"")</f>
        <v>0</v>
      </c>
      <c r="K47" s="35">
        <f>IFERROR(VLOOKUP($A47,'Population table'!$B$2:$E$49,4,FALSE),"")</f>
        <v>1</v>
      </c>
    </row>
    <row r="48" spans="1:11" x14ac:dyDescent="0.25">
      <c r="A48" s="6" t="s">
        <v>25</v>
      </c>
      <c r="B48" s="7" t="str">
        <f>VLOOKUP(A48,ISO!$A$1:$B$246,2,FALSE)</f>
        <v>CHE</v>
      </c>
      <c r="C48" s="11">
        <v>1</v>
      </c>
      <c r="D48" s="12">
        <v>0</v>
      </c>
      <c r="E48" s="12">
        <v>1</v>
      </c>
      <c r="F48" s="12">
        <v>1</v>
      </c>
      <c r="G48" s="13">
        <v>1</v>
      </c>
      <c r="H48" s="21" t="str">
        <f t="shared" si="2"/>
        <v>4 of 5</v>
      </c>
      <c r="I48" s="14">
        <f t="shared" si="3"/>
        <v>1</v>
      </c>
      <c r="J48" s="35">
        <f>IFERROR(VLOOKUP($A48,'Population table'!$B$2:$E$49,3,FALSE),"")</f>
        <v>0</v>
      </c>
      <c r="K48" s="35">
        <f>IFERROR(VLOOKUP($A48,'Population table'!$B$2:$E$49,4,FALSE),"")</f>
        <v>1</v>
      </c>
    </row>
    <row r="49" spans="1:11" x14ac:dyDescent="0.25">
      <c r="A49" s="6" t="s">
        <v>27</v>
      </c>
      <c r="B49" s="7" t="str">
        <f>VLOOKUP(A49,ISO!$A$1:$B$246,2,FALSE)</f>
        <v>TON</v>
      </c>
      <c r="C49" s="11">
        <v>0</v>
      </c>
      <c r="D49" s="12">
        <v>1</v>
      </c>
      <c r="E49" s="12">
        <v>0</v>
      </c>
      <c r="F49" s="12">
        <v>1</v>
      </c>
      <c r="G49" s="13">
        <v>0</v>
      </c>
      <c r="H49" s="21" t="str">
        <f t="shared" si="2"/>
        <v>2 of 5</v>
      </c>
      <c r="I49" s="14">
        <f t="shared" si="3"/>
        <v>0</v>
      </c>
      <c r="J49" s="35" t="str">
        <f>IFERROR(VLOOKUP($A49,'Population table'!$B$2:$E$49,3,FALSE),"")</f>
        <v/>
      </c>
      <c r="K49" s="35" t="str">
        <f>IFERROR(VLOOKUP($A49,'Population table'!$B$2:$E$49,4,FALSE),"")</f>
        <v/>
      </c>
    </row>
    <row r="50" spans="1:11" x14ac:dyDescent="0.25">
      <c r="A50" s="6" t="s">
        <v>42</v>
      </c>
      <c r="B50" s="7" t="str">
        <f>VLOOKUP(A50,ISO!$A$1:$B$246,2,FALSE)</f>
        <v>TCA</v>
      </c>
      <c r="C50" s="11">
        <v>1</v>
      </c>
      <c r="D50" s="12">
        <v>1</v>
      </c>
      <c r="E50" s="12">
        <v>1</v>
      </c>
      <c r="F50" s="12">
        <v>1</v>
      </c>
      <c r="G50" s="13">
        <v>1</v>
      </c>
      <c r="H50" s="21" t="str">
        <f t="shared" si="2"/>
        <v>5 of 5</v>
      </c>
      <c r="I50" s="14">
        <f t="shared" si="3"/>
        <v>1</v>
      </c>
      <c r="J50" s="35">
        <f>IFERROR(VLOOKUP($A50,'Population table'!$B$2:$E$49,3,FALSE),"")</f>
        <v>1</v>
      </c>
      <c r="K50" s="35">
        <f>IFERROR(VLOOKUP($A50,'Population table'!$B$2:$E$49,4,FALSE),"")</f>
        <v>0</v>
      </c>
    </row>
    <row r="51" spans="1:11" x14ac:dyDescent="0.25">
      <c r="A51" s="6" t="s">
        <v>49</v>
      </c>
      <c r="B51" s="7" t="str">
        <f>VLOOKUP(A51,ISO!$A$1:$B$246,2,FALSE)</f>
        <v>URY</v>
      </c>
      <c r="C51" s="11">
        <v>0</v>
      </c>
      <c r="D51" s="12">
        <v>0</v>
      </c>
      <c r="E51" s="12">
        <v>1</v>
      </c>
      <c r="F51" s="12">
        <v>0</v>
      </c>
      <c r="G51" s="13">
        <v>0</v>
      </c>
      <c r="H51" s="21" t="str">
        <f t="shared" si="2"/>
        <v>1 of 5</v>
      </c>
      <c r="I51" s="14">
        <f t="shared" si="3"/>
        <v>0</v>
      </c>
      <c r="J51" s="35" t="str">
        <f>IFERROR(VLOOKUP($A51,'Population table'!$B$2:$E$49,3,FALSE),"")</f>
        <v/>
      </c>
      <c r="K51" s="35" t="str">
        <f>IFERROR(VLOOKUP($A51,'Population table'!$B$2:$E$49,4,FALSE),"")</f>
        <v/>
      </c>
    </row>
    <row r="52" spans="1:11" x14ac:dyDescent="0.25">
      <c r="A52" s="6" t="s">
        <v>30</v>
      </c>
      <c r="B52" s="7" t="str">
        <f>VLOOKUP(A52,ISO!$A$1:$B$246,2,FALSE)</f>
        <v>VUT</v>
      </c>
      <c r="C52" s="11">
        <v>1</v>
      </c>
      <c r="D52" s="12">
        <v>1</v>
      </c>
      <c r="E52" s="12">
        <v>1</v>
      </c>
      <c r="F52" s="12">
        <v>1</v>
      </c>
      <c r="G52" s="13">
        <v>1</v>
      </c>
      <c r="H52" s="21" t="str">
        <f t="shared" si="2"/>
        <v>5 of 5</v>
      </c>
      <c r="I52" s="14">
        <f t="shared" si="3"/>
        <v>1</v>
      </c>
      <c r="J52" s="35">
        <f>IFERROR(VLOOKUP($A52,'Population table'!$B$2:$E$49,3,FALSE),"")</f>
        <v>1</v>
      </c>
      <c r="K52" s="35">
        <f>IFERROR(VLOOKUP($A52,'Population table'!$B$2:$E$49,4,FALSE),"")</f>
        <v>0</v>
      </c>
    </row>
    <row r="53" spans="1:11" x14ac:dyDescent="0.25">
      <c r="A53" s="6" t="s">
        <v>475</v>
      </c>
      <c r="B53" s="7" t="str">
        <f>VLOOKUP(A53,ISO!$A$1:$B$246,2,FALSE)</f>
        <v>VGB</v>
      </c>
      <c r="C53" s="11">
        <v>1</v>
      </c>
      <c r="D53" s="12">
        <v>1</v>
      </c>
      <c r="E53" s="12">
        <v>1</v>
      </c>
      <c r="F53" s="12">
        <v>1</v>
      </c>
      <c r="G53" s="13">
        <v>1</v>
      </c>
      <c r="H53" s="21" t="str">
        <f t="shared" si="2"/>
        <v>5 of 5</v>
      </c>
      <c r="I53" s="14">
        <f t="shared" si="3"/>
        <v>1</v>
      </c>
      <c r="J53" s="35">
        <f>IFERROR(VLOOKUP($A53,'Population table'!$B$2:$E$49,3,FALSE),"")</f>
        <v>1</v>
      </c>
      <c r="K53" s="35">
        <f>IFERROR(VLOOKUP($A53,'Population table'!$B$2:$E$49,4,FALSE),"")</f>
        <v>0</v>
      </c>
    </row>
    <row r="54" spans="1:11" x14ac:dyDescent="0.25">
      <c r="A54" s="15" t="s">
        <v>477</v>
      </c>
      <c r="B54" s="16" t="str">
        <f>VLOOKUP(A54,ISO!$A$1:$B$246,2,FALSE)</f>
        <v>VIR</v>
      </c>
      <c r="C54" s="17">
        <v>0</v>
      </c>
      <c r="D54" s="18">
        <v>1</v>
      </c>
      <c r="E54" s="18">
        <v>0</v>
      </c>
      <c r="F54" s="18">
        <v>1</v>
      </c>
      <c r="G54" s="19">
        <v>0</v>
      </c>
      <c r="H54" s="22" t="str">
        <f t="shared" si="2"/>
        <v>2 of 5</v>
      </c>
      <c r="I54" s="20">
        <f t="shared" si="3"/>
        <v>0</v>
      </c>
      <c r="J54" s="18" t="str">
        <f>IFERROR(VLOOKUP($A54,'Population table'!$B$2:$E$49,3,FALSE),"")</f>
        <v/>
      </c>
      <c r="K54" s="18" t="str">
        <f>IFERROR(VLOOKUP($A54,'Population table'!$B$2:$E$49,4,FALSE),"")</f>
        <v/>
      </c>
    </row>
    <row r="55" spans="1:11" x14ac:dyDescent="0.25">
      <c r="A55" s="6"/>
      <c r="B55" s="6"/>
      <c r="C55" s="12"/>
      <c r="D55" s="12"/>
      <c r="E55" s="12"/>
      <c r="F55" s="12"/>
      <c r="G55" s="12"/>
      <c r="H55" s="24"/>
      <c r="I55" s="25"/>
      <c r="J55" s="25"/>
      <c r="K55" s="24"/>
    </row>
    <row r="56" spans="1:11" x14ac:dyDescent="0.25">
      <c r="A56" s="38" t="s">
        <v>503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</row>
    <row r="57" spans="1:11" x14ac:dyDescent="0.25">
      <c r="A57" s="4" t="s">
        <v>504</v>
      </c>
      <c r="B57" s="5" t="s">
        <v>507</v>
      </c>
      <c r="C57" s="9"/>
      <c r="D57" s="9"/>
      <c r="E57" s="9"/>
      <c r="F57" s="9"/>
      <c r="G57" s="10"/>
      <c r="H57" s="27"/>
      <c r="I57" s="28">
        <v>1</v>
      </c>
      <c r="J57" s="14">
        <f>IFERROR(VLOOKUP($A57,'Population table'!$B$2:$E$49,3,FALSE),"")</f>
        <v>1</v>
      </c>
      <c r="K57" s="14">
        <f>IFERROR(VLOOKUP($A57,'Population table'!$B$2:$E$49,4,FALSE),"")</f>
        <v>0</v>
      </c>
    </row>
    <row r="58" spans="1:11" x14ac:dyDescent="0.25">
      <c r="A58" s="6" t="s">
        <v>505</v>
      </c>
      <c r="B58" s="7" t="s">
        <v>506</v>
      </c>
      <c r="C58" s="12"/>
      <c r="D58" s="12"/>
      <c r="E58" s="12"/>
      <c r="F58" s="12"/>
      <c r="G58" s="13"/>
      <c r="H58" s="24"/>
      <c r="I58" s="25">
        <v>1</v>
      </c>
      <c r="J58" s="14">
        <f>IFERROR(VLOOKUP($A58,'Population table'!$B$2:$E$49,3,FALSE),"")</f>
        <v>1</v>
      </c>
      <c r="K58" s="14">
        <f>IFERROR(VLOOKUP($A58,'Population table'!$B$2:$E$49,4,FALSE),"")</f>
        <v>0</v>
      </c>
    </row>
    <row r="59" spans="1:11" x14ac:dyDescent="0.25">
      <c r="A59" s="15" t="s">
        <v>508</v>
      </c>
      <c r="B59" s="16" t="s">
        <v>509</v>
      </c>
      <c r="C59" s="18"/>
      <c r="D59" s="18"/>
      <c r="E59" s="18"/>
      <c r="F59" s="18"/>
      <c r="G59" s="19"/>
      <c r="H59" s="26"/>
      <c r="I59" s="20">
        <v>1</v>
      </c>
      <c r="J59" s="20">
        <f>IFERROR(VLOOKUP($A59,'Population table'!$B$2:$E$49,3,FALSE),"")</f>
        <v>1</v>
      </c>
      <c r="K59" s="20">
        <f>IFERROR(VLOOKUP($A59,'Population table'!$B$2:$E$49,4,FALSE),"")</f>
        <v>0</v>
      </c>
    </row>
    <row r="60" spans="1:11" x14ac:dyDescent="0.25">
      <c r="A60" s="36" t="s">
        <v>518</v>
      </c>
      <c r="I60">
        <f>SUM(I57:I59,I2:I54)</f>
        <v>49</v>
      </c>
      <c r="J60">
        <f t="shared" ref="J60:K60" si="4">SUM(J57:J59,J2:J54)</f>
        <v>34</v>
      </c>
      <c r="K60">
        <f t="shared" si="4"/>
        <v>14</v>
      </c>
    </row>
    <row r="61" spans="1:11" x14ac:dyDescent="0.25">
      <c r="A61" s="37" t="s">
        <v>502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</row>
    <row r="62" spans="1:11" x14ac:dyDescent="0.25">
      <c r="A62" s="23"/>
    </row>
  </sheetData>
  <autoFilter ref="A1:K54"/>
  <mergeCells count="2">
    <mergeCell ref="A61:K61"/>
    <mergeCell ref="A56:K56"/>
  </mergeCells>
  <pageMargins left="0.7" right="0.7" top="0.75" bottom="0.75" header="0.3" footer="0.3"/>
  <pageSetup paperSize="9" scale="68" orientation="portrait" horizont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"/>
  <sheetViews>
    <sheetView topLeftCell="A79" workbookViewId="0">
      <selection activeCell="C41" sqref="C41"/>
    </sheetView>
  </sheetViews>
  <sheetFormatPr defaultRowHeight="15" x14ac:dyDescent="0.25"/>
  <cols>
    <col min="1" max="1" width="42.7109375" bestFit="1" customWidth="1"/>
  </cols>
  <sheetData>
    <row r="1" spans="1:2" x14ac:dyDescent="0.25">
      <c r="A1" t="s">
        <v>4</v>
      </c>
      <c r="B1" t="s">
        <v>50</v>
      </c>
    </row>
    <row r="2" spans="1:2" x14ac:dyDescent="0.25">
      <c r="A2" t="s">
        <v>52</v>
      </c>
      <c r="B2" t="s">
        <v>51</v>
      </c>
    </row>
    <row r="3" spans="1:2" x14ac:dyDescent="0.25">
      <c r="A3" t="s">
        <v>54</v>
      </c>
      <c r="B3" t="s">
        <v>53</v>
      </c>
    </row>
    <row r="4" spans="1:2" x14ac:dyDescent="0.25">
      <c r="A4" t="s">
        <v>1</v>
      </c>
      <c r="B4" t="s">
        <v>55</v>
      </c>
    </row>
    <row r="5" spans="1:2" x14ac:dyDescent="0.25">
      <c r="A5" t="s">
        <v>57</v>
      </c>
      <c r="B5" t="s">
        <v>56</v>
      </c>
    </row>
    <row r="6" spans="1:2" x14ac:dyDescent="0.25">
      <c r="A6" t="s">
        <v>59</v>
      </c>
      <c r="B6" t="s">
        <v>58</v>
      </c>
    </row>
    <row r="7" spans="1:2" x14ac:dyDescent="0.25">
      <c r="A7" t="s">
        <v>43</v>
      </c>
      <c r="B7" t="s">
        <v>60</v>
      </c>
    </row>
    <row r="8" spans="1:2" x14ac:dyDescent="0.25">
      <c r="A8" t="s">
        <v>38</v>
      </c>
      <c r="B8" t="s">
        <v>61</v>
      </c>
    </row>
    <row r="9" spans="1:2" x14ac:dyDescent="0.25">
      <c r="A9" t="s">
        <v>63</v>
      </c>
      <c r="B9" t="s">
        <v>62</v>
      </c>
    </row>
    <row r="10" spans="1:2" x14ac:dyDescent="0.25">
      <c r="A10" t="s">
        <v>65</v>
      </c>
      <c r="B10" t="s">
        <v>64</v>
      </c>
    </row>
    <row r="11" spans="1:2" x14ac:dyDescent="0.25">
      <c r="A11" t="s">
        <v>67</v>
      </c>
      <c r="B11" t="s">
        <v>66</v>
      </c>
    </row>
    <row r="12" spans="1:2" x14ac:dyDescent="0.25">
      <c r="A12" t="s">
        <v>69</v>
      </c>
      <c r="B12" t="s">
        <v>68</v>
      </c>
    </row>
    <row r="13" spans="1:2" x14ac:dyDescent="0.25">
      <c r="A13" t="s">
        <v>71</v>
      </c>
      <c r="B13" t="s">
        <v>70</v>
      </c>
    </row>
    <row r="14" spans="1:2" x14ac:dyDescent="0.25">
      <c r="A14" t="s">
        <v>73</v>
      </c>
      <c r="B14" t="s">
        <v>72</v>
      </c>
    </row>
    <row r="15" spans="1:2" x14ac:dyDescent="0.25">
      <c r="A15" t="s">
        <v>31</v>
      </c>
      <c r="B15" t="s">
        <v>74</v>
      </c>
    </row>
    <row r="16" spans="1:2" x14ac:dyDescent="0.25">
      <c r="A16" t="s">
        <v>76</v>
      </c>
      <c r="B16" t="s">
        <v>75</v>
      </c>
    </row>
    <row r="17" spans="1:2" x14ac:dyDescent="0.25">
      <c r="A17" t="s">
        <v>78</v>
      </c>
      <c r="B17" t="s">
        <v>77</v>
      </c>
    </row>
    <row r="18" spans="1:2" x14ac:dyDescent="0.25">
      <c r="A18" t="s">
        <v>80</v>
      </c>
      <c r="B18" t="s">
        <v>79</v>
      </c>
    </row>
    <row r="19" spans="1:2" x14ac:dyDescent="0.25">
      <c r="A19" t="s">
        <v>82</v>
      </c>
      <c r="B19" t="s">
        <v>81</v>
      </c>
    </row>
    <row r="20" spans="1:2" x14ac:dyDescent="0.25">
      <c r="A20" t="s">
        <v>84</v>
      </c>
      <c r="B20" t="s">
        <v>83</v>
      </c>
    </row>
    <row r="21" spans="1:2" x14ac:dyDescent="0.25">
      <c r="A21" t="s">
        <v>86</v>
      </c>
      <c r="B21" t="s">
        <v>85</v>
      </c>
    </row>
    <row r="22" spans="1:2" x14ac:dyDescent="0.25">
      <c r="A22" t="s">
        <v>88</v>
      </c>
      <c r="B22" t="s">
        <v>87</v>
      </c>
    </row>
    <row r="23" spans="1:2" x14ac:dyDescent="0.25">
      <c r="A23" t="s">
        <v>90</v>
      </c>
      <c r="B23" t="s">
        <v>89</v>
      </c>
    </row>
    <row r="24" spans="1:2" x14ac:dyDescent="0.25">
      <c r="A24" t="s">
        <v>92</v>
      </c>
      <c r="B24" t="s">
        <v>91</v>
      </c>
    </row>
    <row r="25" spans="1:2" x14ac:dyDescent="0.25">
      <c r="A25" t="s">
        <v>7</v>
      </c>
      <c r="B25" t="s">
        <v>93</v>
      </c>
    </row>
    <row r="26" spans="1:2" x14ac:dyDescent="0.25">
      <c r="A26" t="s">
        <v>6</v>
      </c>
      <c r="B26" t="s">
        <v>94</v>
      </c>
    </row>
    <row r="27" spans="1:2" x14ac:dyDescent="0.25">
      <c r="A27" t="s">
        <v>96</v>
      </c>
      <c r="B27" t="s">
        <v>95</v>
      </c>
    </row>
    <row r="28" spans="1:2" x14ac:dyDescent="0.25">
      <c r="A28" t="s">
        <v>98</v>
      </c>
      <c r="B28" t="s">
        <v>97</v>
      </c>
    </row>
    <row r="29" spans="1:2" x14ac:dyDescent="0.25">
      <c r="A29" t="s">
        <v>100</v>
      </c>
      <c r="B29" t="s">
        <v>99</v>
      </c>
    </row>
    <row r="30" spans="1:2" x14ac:dyDescent="0.25">
      <c r="A30" t="s">
        <v>10</v>
      </c>
      <c r="B30" t="s">
        <v>101</v>
      </c>
    </row>
    <row r="31" spans="1:2" x14ac:dyDescent="0.25">
      <c r="A31" t="s">
        <v>12</v>
      </c>
      <c r="B31" t="s">
        <v>102</v>
      </c>
    </row>
    <row r="32" spans="1:2" x14ac:dyDescent="0.25">
      <c r="A32" t="s">
        <v>104</v>
      </c>
      <c r="B32" t="s">
        <v>103</v>
      </c>
    </row>
    <row r="33" spans="1:2" x14ac:dyDescent="0.25">
      <c r="A33" t="s">
        <v>106</v>
      </c>
      <c r="B33" t="s">
        <v>105</v>
      </c>
    </row>
    <row r="34" spans="1:2" x14ac:dyDescent="0.25">
      <c r="A34" t="s">
        <v>9</v>
      </c>
      <c r="B34" t="s">
        <v>107</v>
      </c>
    </row>
    <row r="35" spans="1:2" x14ac:dyDescent="0.25">
      <c r="A35" t="s">
        <v>109</v>
      </c>
      <c r="B35" t="s">
        <v>108</v>
      </c>
    </row>
    <row r="36" spans="1:2" x14ac:dyDescent="0.25">
      <c r="A36" t="s">
        <v>111</v>
      </c>
      <c r="B36" t="s">
        <v>110</v>
      </c>
    </row>
    <row r="37" spans="1:2" x14ac:dyDescent="0.25">
      <c r="A37" t="s">
        <v>113</v>
      </c>
      <c r="B37" t="s">
        <v>112</v>
      </c>
    </row>
    <row r="38" spans="1:2" x14ac:dyDescent="0.25">
      <c r="A38" t="s">
        <v>115</v>
      </c>
      <c r="B38" t="s">
        <v>114</v>
      </c>
    </row>
    <row r="39" spans="1:2" x14ac:dyDescent="0.25">
      <c r="A39" t="s">
        <v>117</v>
      </c>
      <c r="B39" t="s">
        <v>116</v>
      </c>
    </row>
    <row r="40" spans="1:2" x14ac:dyDescent="0.25">
      <c r="A40" t="s">
        <v>119</v>
      </c>
      <c r="B40" t="s">
        <v>118</v>
      </c>
    </row>
    <row r="41" spans="1:2" x14ac:dyDescent="0.25">
      <c r="A41" t="s">
        <v>121</v>
      </c>
      <c r="B41" t="s">
        <v>120</v>
      </c>
    </row>
    <row r="42" spans="1:2" x14ac:dyDescent="0.25">
      <c r="A42" t="s">
        <v>25</v>
      </c>
      <c r="B42" t="s">
        <v>122</v>
      </c>
    </row>
    <row r="43" spans="1:2" x14ac:dyDescent="0.25">
      <c r="A43" t="s">
        <v>124</v>
      </c>
      <c r="B43" t="s">
        <v>123</v>
      </c>
    </row>
    <row r="44" spans="1:2" x14ac:dyDescent="0.25">
      <c r="A44" t="s">
        <v>126</v>
      </c>
      <c r="B44" t="s">
        <v>125</v>
      </c>
    </row>
    <row r="45" spans="1:2" x14ac:dyDescent="0.25">
      <c r="A45" t="s">
        <v>128</v>
      </c>
      <c r="B45" t="s">
        <v>127</v>
      </c>
    </row>
    <row r="46" spans="1:2" x14ac:dyDescent="0.25">
      <c r="A46" t="s">
        <v>130</v>
      </c>
      <c r="B46" t="s">
        <v>129</v>
      </c>
    </row>
    <row r="47" spans="1:2" x14ac:dyDescent="0.25">
      <c r="A47" t="s">
        <v>132</v>
      </c>
      <c r="B47" t="s">
        <v>131</v>
      </c>
    </row>
    <row r="48" spans="1:2" x14ac:dyDescent="0.25">
      <c r="A48" t="s">
        <v>134</v>
      </c>
      <c r="B48" t="s">
        <v>133</v>
      </c>
    </row>
    <row r="49" spans="1:2" x14ac:dyDescent="0.25">
      <c r="A49" t="s">
        <v>33</v>
      </c>
      <c r="B49" t="s">
        <v>135</v>
      </c>
    </row>
    <row r="50" spans="1:2" x14ac:dyDescent="0.25">
      <c r="A50" t="s">
        <v>137</v>
      </c>
      <c r="B50" t="s">
        <v>136</v>
      </c>
    </row>
    <row r="51" spans="1:2" x14ac:dyDescent="0.25">
      <c r="A51" t="s">
        <v>139</v>
      </c>
      <c r="B51" t="s">
        <v>138</v>
      </c>
    </row>
    <row r="52" spans="1:2" x14ac:dyDescent="0.25">
      <c r="A52" t="s">
        <v>141</v>
      </c>
      <c r="B52" t="s">
        <v>140</v>
      </c>
    </row>
    <row r="53" spans="1:2" x14ac:dyDescent="0.25">
      <c r="A53" t="s">
        <v>44</v>
      </c>
      <c r="B53" t="s">
        <v>142</v>
      </c>
    </row>
    <row r="54" spans="1:2" x14ac:dyDescent="0.25">
      <c r="A54" t="s">
        <v>144</v>
      </c>
      <c r="B54" t="s">
        <v>143</v>
      </c>
    </row>
    <row r="55" spans="1:2" x14ac:dyDescent="0.25">
      <c r="A55" t="s">
        <v>146</v>
      </c>
      <c r="B55" t="s">
        <v>145</v>
      </c>
    </row>
    <row r="56" spans="1:2" x14ac:dyDescent="0.25">
      <c r="A56" t="s">
        <v>32</v>
      </c>
      <c r="B56" t="s">
        <v>147</v>
      </c>
    </row>
    <row r="57" spans="1:2" x14ac:dyDescent="0.25">
      <c r="A57" t="s">
        <v>16</v>
      </c>
      <c r="B57" t="s">
        <v>148</v>
      </c>
    </row>
    <row r="58" spans="1:2" x14ac:dyDescent="0.25">
      <c r="A58" t="s">
        <v>150</v>
      </c>
      <c r="B58" t="s">
        <v>149</v>
      </c>
    </row>
    <row r="59" spans="1:2" x14ac:dyDescent="0.25">
      <c r="A59" t="s">
        <v>152</v>
      </c>
      <c r="B59" t="s">
        <v>151</v>
      </c>
    </row>
    <row r="60" spans="1:2" x14ac:dyDescent="0.25">
      <c r="A60" t="s">
        <v>154</v>
      </c>
      <c r="B60" t="s">
        <v>153</v>
      </c>
    </row>
    <row r="61" spans="1:2" x14ac:dyDescent="0.25">
      <c r="A61" t="s">
        <v>17</v>
      </c>
      <c r="B61" t="s">
        <v>155</v>
      </c>
    </row>
    <row r="62" spans="1:2" x14ac:dyDescent="0.25">
      <c r="A62" t="s">
        <v>157</v>
      </c>
      <c r="B62" t="s">
        <v>156</v>
      </c>
    </row>
    <row r="63" spans="1:2" x14ac:dyDescent="0.25">
      <c r="A63" t="s">
        <v>159</v>
      </c>
      <c r="B63" t="s">
        <v>158</v>
      </c>
    </row>
    <row r="64" spans="1:2" x14ac:dyDescent="0.25">
      <c r="A64" t="s">
        <v>161</v>
      </c>
      <c r="B64" t="s">
        <v>160</v>
      </c>
    </row>
    <row r="65" spans="1:2" x14ac:dyDescent="0.25">
      <c r="A65" t="s">
        <v>163</v>
      </c>
      <c r="B65" t="s">
        <v>162</v>
      </c>
    </row>
    <row r="66" spans="1:2" x14ac:dyDescent="0.25">
      <c r="A66" t="s">
        <v>165</v>
      </c>
      <c r="B66" t="s">
        <v>164</v>
      </c>
    </row>
    <row r="67" spans="1:2" x14ac:dyDescent="0.25">
      <c r="A67" t="s">
        <v>167</v>
      </c>
      <c r="B67" t="s">
        <v>166</v>
      </c>
    </row>
    <row r="68" spans="1:2" x14ac:dyDescent="0.25">
      <c r="A68" t="s">
        <v>169</v>
      </c>
      <c r="B68" t="s">
        <v>168</v>
      </c>
    </row>
    <row r="69" spans="1:2" x14ac:dyDescent="0.25">
      <c r="A69" t="s">
        <v>171</v>
      </c>
      <c r="B69" t="s">
        <v>170</v>
      </c>
    </row>
    <row r="70" spans="1:2" x14ac:dyDescent="0.25">
      <c r="A70" t="s">
        <v>173</v>
      </c>
      <c r="B70" t="s">
        <v>172</v>
      </c>
    </row>
    <row r="71" spans="1:2" x14ac:dyDescent="0.25">
      <c r="A71" t="s">
        <v>175</v>
      </c>
      <c r="B71" t="s">
        <v>174</v>
      </c>
    </row>
    <row r="72" spans="1:2" x14ac:dyDescent="0.25">
      <c r="A72" t="s">
        <v>177</v>
      </c>
      <c r="B72" t="s">
        <v>176</v>
      </c>
    </row>
    <row r="73" spans="1:2" x14ac:dyDescent="0.25">
      <c r="A73" t="s">
        <v>179</v>
      </c>
      <c r="B73" t="s">
        <v>178</v>
      </c>
    </row>
    <row r="74" spans="1:2" x14ac:dyDescent="0.25">
      <c r="A74" t="s">
        <v>181</v>
      </c>
      <c r="B74" t="s">
        <v>180</v>
      </c>
    </row>
    <row r="75" spans="1:2" x14ac:dyDescent="0.25">
      <c r="A75" t="s">
        <v>183</v>
      </c>
      <c r="B75" t="s">
        <v>182</v>
      </c>
    </row>
    <row r="76" spans="1:2" x14ac:dyDescent="0.25">
      <c r="A76" t="s">
        <v>185</v>
      </c>
      <c r="B76" t="s">
        <v>184</v>
      </c>
    </row>
    <row r="77" spans="1:2" x14ac:dyDescent="0.25">
      <c r="A77" t="s">
        <v>187</v>
      </c>
      <c r="B77" t="s">
        <v>186</v>
      </c>
    </row>
    <row r="78" spans="1:2" x14ac:dyDescent="0.25">
      <c r="A78" t="s">
        <v>189</v>
      </c>
      <c r="B78" t="s">
        <v>188</v>
      </c>
    </row>
    <row r="79" spans="1:2" x14ac:dyDescent="0.25">
      <c r="A79" t="s">
        <v>191</v>
      </c>
      <c r="B79" t="s">
        <v>190</v>
      </c>
    </row>
    <row r="80" spans="1:2" x14ac:dyDescent="0.25">
      <c r="A80" t="s">
        <v>193</v>
      </c>
      <c r="B80" t="s">
        <v>192</v>
      </c>
    </row>
    <row r="81" spans="1:2" x14ac:dyDescent="0.25">
      <c r="A81" t="s">
        <v>21</v>
      </c>
      <c r="B81" t="s">
        <v>194</v>
      </c>
    </row>
    <row r="82" spans="1:2" x14ac:dyDescent="0.25">
      <c r="A82" t="s">
        <v>196</v>
      </c>
      <c r="B82" t="s">
        <v>195</v>
      </c>
    </row>
    <row r="83" spans="1:2" x14ac:dyDescent="0.25">
      <c r="A83" t="s">
        <v>18</v>
      </c>
      <c r="B83" t="s">
        <v>197</v>
      </c>
    </row>
    <row r="84" spans="1:2" x14ac:dyDescent="0.25">
      <c r="A84" t="s">
        <v>199</v>
      </c>
      <c r="B84" t="s">
        <v>198</v>
      </c>
    </row>
    <row r="85" spans="1:2" x14ac:dyDescent="0.25">
      <c r="A85" t="s">
        <v>201</v>
      </c>
      <c r="B85" t="s">
        <v>200</v>
      </c>
    </row>
    <row r="86" spans="1:2" x14ac:dyDescent="0.25">
      <c r="A86" t="s">
        <v>203</v>
      </c>
      <c r="B86" t="s">
        <v>202</v>
      </c>
    </row>
    <row r="87" spans="1:2" x14ac:dyDescent="0.25">
      <c r="A87" t="s">
        <v>205</v>
      </c>
      <c r="B87" t="s">
        <v>204</v>
      </c>
    </row>
    <row r="88" spans="1:2" x14ac:dyDescent="0.25">
      <c r="A88" t="s">
        <v>207</v>
      </c>
      <c r="B88" t="s">
        <v>206</v>
      </c>
    </row>
    <row r="89" spans="1:2" x14ac:dyDescent="0.25">
      <c r="A89" t="s">
        <v>209</v>
      </c>
      <c r="B89" t="s">
        <v>208</v>
      </c>
    </row>
    <row r="90" spans="1:2" x14ac:dyDescent="0.25">
      <c r="A90" t="s">
        <v>19</v>
      </c>
      <c r="B90" t="s">
        <v>210</v>
      </c>
    </row>
    <row r="91" spans="1:2" x14ac:dyDescent="0.25">
      <c r="A91" t="s">
        <v>212</v>
      </c>
      <c r="B91" t="s">
        <v>211</v>
      </c>
    </row>
    <row r="92" spans="1:2" x14ac:dyDescent="0.25">
      <c r="A92" t="s">
        <v>214</v>
      </c>
      <c r="B92" t="s">
        <v>213</v>
      </c>
    </row>
    <row r="93" spans="1:2" x14ac:dyDescent="0.25">
      <c r="A93" t="s">
        <v>216</v>
      </c>
      <c r="B93" t="s">
        <v>215</v>
      </c>
    </row>
    <row r="94" spans="1:2" x14ac:dyDescent="0.25">
      <c r="A94" t="s">
        <v>218</v>
      </c>
      <c r="B94" t="s">
        <v>217</v>
      </c>
    </row>
    <row r="95" spans="1:2" x14ac:dyDescent="0.25">
      <c r="A95" t="s">
        <v>220</v>
      </c>
      <c r="B95" t="s">
        <v>219</v>
      </c>
    </row>
    <row r="96" spans="1:2" x14ac:dyDescent="0.25">
      <c r="A96" t="s">
        <v>35</v>
      </c>
      <c r="B96" t="s">
        <v>221</v>
      </c>
    </row>
    <row r="97" spans="1:2" x14ac:dyDescent="0.25">
      <c r="A97" t="s">
        <v>223</v>
      </c>
      <c r="B97" t="s">
        <v>222</v>
      </c>
    </row>
    <row r="98" spans="1:2" x14ac:dyDescent="0.25">
      <c r="A98" t="s">
        <v>225</v>
      </c>
      <c r="B98" t="s">
        <v>224</v>
      </c>
    </row>
    <row r="99" spans="1:2" x14ac:dyDescent="0.25">
      <c r="A99" t="s">
        <v>227</v>
      </c>
      <c r="B99" t="s">
        <v>226</v>
      </c>
    </row>
    <row r="100" spans="1:2" x14ac:dyDescent="0.25">
      <c r="A100" t="s">
        <v>229</v>
      </c>
      <c r="B100" t="s">
        <v>228</v>
      </c>
    </row>
    <row r="101" spans="1:2" x14ac:dyDescent="0.25">
      <c r="A101" t="s">
        <v>231</v>
      </c>
      <c r="B101" t="s">
        <v>230</v>
      </c>
    </row>
    <row r="102" spans="1:2" x14ac:dyDescent="0.25">
      <c r="A102" t="s">
        <v>233</v>
      </c>
      <c r="B102" t="s">
        <v>232</v>
      </c>
    </row>
    <row r="103" spans="1:2" x14ac:dyDescent="0.25">
      <c r="A103" t="s">
        <v>36</v>
      </c>
      <c r="B103" t="s">
        <v>234</v>
      </c>
    </row>
    <row r="104" spans="1:2" x14ac:dyDescent="0.25">
      <c r="A104" t="s">
        <v>236</v>
      </c>
      <c r="B104" t="s">
        <v>235</v>
      </c>
    </row>
    <row r="105" spans="1:2" x14ac:dyDescent="0.25">
      <c r="A105" t="s">
        <v>238</v>
      </c>
      <c r="B105" t="s">
        <v>237</v>
      </c>
    </row>
    <row r="106" spans="1:2" x14ac:dyDescent="0.25">
      <c r="A106" t="s">
        <v>23</v>
      </c>
      <c r="B106" t="s">
        <v>239</v>
      </c>
    </row>
    <row r="107" spans="1:2" x14ac:dyDescent="0.25">
      <c r="A107" t="s">
        <v>241</v>
      </c>
      <c r="B107" t="s">
        <v>240</v>
      </c>
    </row>
    <row r="108" spans="1:2" x14ac:dyDescent="0.25">
      <c r="A108" t="s">
        <v>243</v>
      </c>
      <c r="B108" t="s">
        <v>242</v>
      </c>
    </row>
    <row r="109" spans="1:2" x14ac:dyDescent="0.25">
      <c r="A109" t="s">
        <v>245</v>
      </c>
      <c r="B109" t="s">
        <v>244</v>
      </c>
    </row>
    <row r="110" spans="1:2" x14ac:dyDescent="0.25">
      <c r="A110" t="s">
        <v>247</v>
      </c>
      <c r="B110" t="s">
        <v>246</v>
      </c>
    </row>
    <row r="111" spans="1:2" x14ac:dyDescent="0.25">
      <c r="A111" t="s">
        <v>249</v>
      </c>
      <c r="B111" t="s">
        <v>248</v>
      </c>
    </row>
    <row r="112" spans="1:2" x14ac:dyDescent="0.25">
      <c r="A112" t="s">
        <v>251</v>
      </c>
      <c r="B112" t="s">
        <v>250</v>
      </c>
    </row>
    <row r="113" spans="1:2" x14ac:dyDescent="0.25">
      <c r="A113" t="s">
        <v>26</v>
      </c>
      <c r="B113" t="s">
        <v>252</v>
      </c>
    </row>
    <row r="114" spans="1:2" x14ac:dyDescent="0.25">
      <c r="A114" t="s">
        <v>28</v>
      </c>
      <c r="B114" t="s">
        <v>253</v>
      </c>
    </row>
    <row r="115" spans="1:2" x14ac:dyDescent="0.25">
      <c r="A115" t="s">
        <v>255</v>
      </c>
      <c r="B115" t="s">
        <v>254</v>
      </c>
    </row>
    <row r="116" spans="1:2" x14ac:dyDescent="0.25">
      <c r="A116" t="s">
        <v>257</v>
      </c>
      <c r="B116" t="s">
        <v>256</v>
      </c>
    </row>
    <row r="117" spans="1:2" x14ac:dyDescent="0.25">
      <c r="A117" t="s">
        <v>259</v>
      </c>
      <c r="B117" t="s">
        <v>258</v>
      </c>
    </row>
    <row r="118" spans="1:2" x14ac:dyDescent="0.25">
      <c r="A118" t="s">
        <v>261</v>
      </c>
      <c r="B118" t="s">
        <v>260</v>
      </c>
    </row>
    <row r="119" spans="1:2" x14ac:dyDescent="0.25">
      <c r="A119" t="s">
        <v>263</v>
      </c>
      <c r="B119" t="s">
        <v>262</v>
      </c>
    </row>
    <row r="120" spans="1:2" x14ac:dyDescent="0.25">
      <c r="A120" t="s">
        <v>265</v>
      </c>
      <c r="B120" t="s">
        <v>264</v>
      </c>
    </row>
    <row r="121" spans="1:2" x14ac:dyDescent="0.25">
      <c r="A121" t="s">
        <v>39</v>
      </c>
      <c r="B121" t="s">
        <v>266</v>
      </c>
    </row>
    <row r="122" spans="1:2" x14ac:dyDescent="0.25">
      <c r="A122" t="s">
        <v>268</v>
      </c>
      <c r="B122" t="s">
        <v>267</v>
      </c>
    </row>
    <row r="123" spans="1:2" x14ac:dyDescent="0.25">
      <c r="A123" t="s">
        <v>270</v>
      </c>
      <c r="B123" t="s">
        <v>269</v>
      </c>
    </row>
    <row r="124" spans="1:2" x14ac:dyDescent="0.25">
      <c r="A124" t="s">
        <v>272</v>
      </c>
      <c r="B124" t="s">
        <v>271</v>
      </c>
    </row>
    <row r="125" spans="1:2" x14ac:dyDescent="0.25">
      <c r="A125" t="s">
        <v>29</v>
      </c>
      <c r="B125" t="s">
        <v>273</v>
      </c>
    </row>
    <row r="126" spans="1:2" x14ac:dyDescent="0.25">
      <c r="A126" t="s">
        <v>45</v>
      </c>
      <c r="B126" t="s">
        <v>274</v>
      </c>
    </row>
    <row r="127" spans="1:2" x14ac:dyDescent="0.25">
      <c r="A127" t="s">
        <v>276</v>
      </c>
      <c r="B127" t="s">
        <v>275</v>
      </c>
    </row>
    <row r="128" spans="1:2" x14ac:dyDescent="0.25">
      <c r="A128" t="s">
        <v>40</v>
      </c>
      <c r="B128" t="s">
        <v>277</v>
      </c>
    </row>
    <row r="129" spans="1:2" x14ac:dyDescent="0.25">
      <c r="A129" t="s">
        <v>46</v>
      </c>
      <c r="B129" t="s">
        <v>278</v>
      </c>
    </row>
    <row r="130" spans="1:2" x14ac:dyDescent="0.25">
      <c r="A130" t="s">
        <v>280</v>
      </c>
      <c r="B130" t="s">
        <v>279</v>
      </c>
    </row>
    <row r="131" spans="1:2" x14ac:dyDescent="0.25">
      <c r="A131" t="s">
        <v>282</v>
      </c>
      <c r="B131" t="s">
        <v>281</v>
      </c>
    </row>
    <row r="132" spans="1:2" x14ac:dyDescent="0.25">
      <c r="A132" t="s">
        <v>284</v>
      </c>
      <c r="B132" t="s">
        <v>283</v>
      </c>
    </row>
    <row r="133" spans="1:2" x14ac:dyDescent="0.25">
      <c r="A133" t="s">
        <v>0</v>
      </c>
      <c r="B133" t="s">
        <v>285</v>
      </c>
    </row>
    <row r="134" spans="1:2" x14ac:dyDescent="0.25">
      <c r="A134" t="s">
        <v>287</v>
      </c>
      <c r="B134" t="s">
        <v>286</v>
      </c>
    </row>
    <row r="135" spans="1:2" x14ac:dyDescent="0.25">
      <c r="A135" t="s">
        <v>2</v>
      </c>
      <c r="B135" t="s">
        <v>288</v>
      </c>
    </row>
    <row r="136" spans="1:2" x14ac:dyDescent="0.25">
      <c r="A136" t="s">
        <v>290</v>
      </c>
      <c r="B136" t="s">
        <v>289</v>
      </c>
    </row>
    <row r="137" spans="1:2" x14ac:dyDescent="0.25">
      <c r="A137" t="s">
        <v>292</v>
      </c>
      <c r="B137" t="s">
        <v>291</v>
      </c>
    </row>
    <row r="138" spans="1:2" x14ac:dyDescent="0.25">
      <c r="A138" t="s">
        <v>48</v>
      </c>
      <c r="B138" t="s">
        <v>293</v>
      </c>
    </row>
    <row r="139" spans="1:2" x14ac:dyDescent="0.25">
      <c r="A139" t="s">
        <v>295</v>
      </c>
      <c r="B139" t="s">
        <v>294</v>
      </c>
    </row>
    <row r="140" spans="1:2" x14ac:dyDescent="0.25">
      <c r="A140" t="s">
        <v>297</v>
      </c>
      <c r="B140" t="s">
        <v>296</v>
      </c>
    </row>
    <row r="141" spans="1:2" x14ac:dyDescent="0.25">
      <c r="A141" t="s">
        <v>3</v>
      </c>
      <c r="B141" t="s">
        <v>298</v>
      </c>
    </row>
    <row r="142" spans="1:2" x14ac:dyDescent="0.25">
      <c r="A142" t="s">
        <v>300</v>
      </c>
      <c r="B142" t="s">
        <v>299</v>
      </c>
    </row>
    <row r="143" spans="1:2" x14ac:dyDescent="0.25">
      <c r="A143" t="s">
        <v>47</v>
      </c>
      <c r="B143" t="s">
        <v>301</v>
      </c>
    </row>
    <row r="144" spans="1:2" x14ac:dyDescent="0.25">
      <c r="A144" t="s">
        <v>303</v>
      </c>
      <c r="B144" t="s">
        <v>302</v>
      </c>
    </row>
    <row r="145" spans="1:2" x14ac:dyDescent="0.25">
      <c r="A145" t="s">
        <v>305</v>
      </c>
      <c r="B145" t="s">
        <v>304</v>
      </c>
    </row>
    <row r="146" spans="1:2" x14ac:dyDescent="0.25">
      <c r="A146" t="s">
        <v>5</v>
      </c>
      <c r="B146" t="s">
        <v>306</v>
      </c>
    </row>
    <row r="147" spans="1:2" x14ac:dyDescent="0.25">
      <c r="A147" t="s">
        <v>308</v>
      </c>
      <c r="B147" t="s">
        <v>307</v>
      </c>
    </row>
    <row r="148" spans="1:2" x14ac:dyDescent="0.25">
      <c r="A148" t="s">
        <v>310</v>
      </c>
      <c r="B148" t="s">
        <v>309</v>
      </c>
    </row>
    <row r="149" spans="1:2" x14ac:dyDescent="0.25">
      <c r="A149" t="s">
        <v>312</v>
      </c>
      <c r="B149" t="s">
        <v>311</v>
      </c>
    </row>
    <row r="150" spans="1:2" x14ac:dyDescent="0.25">
      <c r="A150" t="s">
        <v>314</v>
      </c>
      <c r="B150" t="s">
        <v>313</v>
      </c>
    </row>
    <row r="151" spans="1:2" x14ac:dyDescent="0.25">
      <c r="A151" t="s">
        <v>316</v>
      </c>
      <c r="B151" t="s">
        <v>315</v>
      </c>
    </row>
    <row r="152" spans="1:2" x14ac:dyDescent="0.25">
      <c r="A152" t="s">
        <v>318</v>
      </c>
      <c r="B152" t="s">
        <v>317</v>
      </c>
    </row>
    <row r="153" spans="1:2" x14ac:dyDescent="0.25">
      <c r="A153" t="s">
        <v>11</v>
      </c>
      <c r="B153" t="s">
        <v>319</v>
      </c>
    </row>
    <row r="154" spans="1:2" x14ac:dyDescent="0.25">
      <c r="A154" t="s">
        <v>321</v>
      </c>
      <c r="B154" t="s">
        <v>320</v>
      </c>
    </row>
    <row r="155" spans="1:2" x14ac:dyDescent="0.25">
      <c r="A155" t="s">
        <v>8</v>
      </c>
      <c r="B155" t="s">
        <v>322</v>
      </c>
    </row>
    <row r="156" spans="1:2" x14ac:dyDescent="0.25">
      <c r="A156" t="s">
        <v>324</v>
      </c>
      <c r="B156" t="s">
        <v>323</v>
      </c>
    </row>
    <row r="157" spans="1:2" x14ac:dyDescent="0.25">
      <c r="A157" t="s">
        <v>492</v>
      </c>
      <c r="B157" t="s">
        <v>325</v>
      </c>
    </row>
    <row r="158" spans="1:2" x14ac:dyDescent="0.25">
      <c r="A158" t="s">
        <v>327</v>
      </c>
      <c r="B158" t="s">
        <v>326</v>
      </c>
    </row>
    <row r="159" spans="1:2" x14ac:dyDescent="0.25">
      <c r="A159" t="s">
        <v>329</v>
      </c>
      <c r="B159" t="s">
        <v>328</v>
      </c>
    </row>
    <row r="160" spans="1:2" x14ac:dyDescent="0.25">
      <c r="A160" t="s">
        <v>331</v>
      </c>
      <c r="B160" t="s">
        <v>330</v>
      </c>
    </row>
    <row r="161" spans="1:2" x14ac:dyDescent="0.25">
      <c r="A161" t="s">
        <v>333</v>
      </c>
      <c r="B161" t="s">
        <v>332</v>
      </c>
    </row>
    <row r="162" spans="1:2" x14ac:dyDescent="0.25">
      <c r="A162" t="s">
        <v>335</v>
      </c>
      <c r="B162" t="s">
        <v>334</v>
      </c>
    </row>
    <row r="163" spans="1:2" x14ac:dyDescent="0.25">
      <c r="A163" t="s">
        <v>337</v>
      </c>
      <c r="B163" t="s">
        <v>336</v>
      </c>
    </row>
    <row r="164" spans="1:2" x14ac:dyDescent="0.25">
      <c r="A164" t="s">
        <v>339</v>
      </c>
      <c r="B164" t="s">
        <v>338</v>
      </c>
    </row>
    <row r="165" spans="1:2" x14ac:dyDescent="0.25">
      <c r="A165" t="s">
        <v>14</v>
      </c>
      <c r="B165" t="s">
        <v>340</v>
      </c>
    </row>
    <row r="166" spans="1:2" x14ac:dyDescent="0.25">
      <c r="A166" t="s">
        <v>342</v>
      </c>
      <c r="B166" t="s">
        <v>341</v>
      </c>
    </row>
    <row r="167" spans="1:2" x14ac:dyDescent="0.25">
      <c r="A167" t="s">
        <v>344</v>
      </c>
      <c r="B167" t="s">
        <v>343</v>
      </c>
    </row>
    <row r="168" spans="1:2" x14ac:dyDescent="0.25">
      <c r="A168" t="s">
        <v>346</v>
      </c>
      <c r="B168" t="s">
        <v>345</v>
      </c>
    </row>
    <row r="169" spans="1:2" x14ac:dyDescent="0.25">
      <c r="A169" t="s">
        <v>13</v>
      </c>
      <c r="B169" t="s">
        <v>347</v>
      </c>
    </row>
    <row r="170" spans="1:2" x14ac:dyDescent="0.25">
      <c r="A170" t="s">
        <v>349</v>
      </c>
      <c r="B170" t="s">
        <v>348</v>
      </c>
    </row>
    <row r="171" spans="1:2" x14ac:dyDescent="0.25">
      <c r="A171" t="s">
        <v>351</v>
      </c>
      <c r="B171" t="s">
        <v>350</v>
      </c>
    </row>
    <row r="172" spans="1:2" x14ac:dyDescent="0.25">
      <c r="A172" t="s">
        <v>353</v>
      </c>
      <c r="B172" t="s">
        <v>352</v>
      </c>
    </row>
    <row r="173" spans="1:2" x14ac:dyDescent="0.25">
      <c r="A173" t="s">
        <v>15</v>
      </c>
      <c r="B173" t="s">
        <v>354</v>
      </c>
    </row>
    <row r="174" spans="1:2" x14ac:dyDescent="0.25">
      <c r="A174" t="s">
        <v>356</v>
      </c>
      <c r="B174" t="s">
        <v>355</v>
      </c>
    </row>
    <row r="175" spans="1:2" x14ac:dyDescent="0.25">
      <c r="A175" t="s">
        <v>358</v>
      </c>
      <c r="B175" t="s">
        <v>357</v>
      </c>
    </row>
    <row r="176" spans="1:2" x14ac:dyDescent="0.25">
      <c r="A176" t="s">
        <v>360</v>
      </c>
      <c r="B176" t="s">
        <v>359</v>
      </c>
    </row>
    <row r="177" spans="1:2" x14ac:dyDescent="0.25">
      <c r="A177" t="s">
        <v>362</v>
      </c>
      <c r="B177" t="s">
        <v>361</v>
      </c>
    </row>
    <row r="178" spans="1:2" x14ac:dyDescent="0.25">
      <c r="A178" t="s">
        <v>364</v>
      </c>
      <c r="B178" t="s">
        <v>363</v>
      </c>
    </row>
    <row r="179" spans="1:2" x14ac:dyDescent="0.25">
      <c r="A179" t="s">
        <v>366</v>
      </c>
      <c r="B179" t="s">
        <v>365</v>
      </c>
    </row>
    <row r="180" spans="1:2" x14ac:dyDescent="0.25">
      <c r="A180" t="s">
        <v>368</v>
      </c>
      <c r="B180" t="s">
        <v>367</v>
      </c>
    </row>
    <row r="181" spans="1:2" x14ac:dyDescent="0.25">
      <c r="A181" t="s">
        <v>370</v>
      </c>
      <c r="B181" t="s">
        <v>369</v>
      </c>
    </row>
    <row r="182" spans="1:2" x14ac:dyDescent="0.25">
      <c r="A182" t="s">
        <v>372</v>
      </c>
      <c r="B182" t="s">
        <v>371</v>
      </c>
    </row>
    <row r="183" spans="1:2" x14ac:dyDescent="0.25">
      <c r="A183" t="s">
        <v>374</v>
      </c>
      <c r="B183" t="s">
        <v>373</v>
      </c>
    </row>
    <row r="184" spans="1:2" x14ac:dyDescent="0.25">
      <c r="A184" t="s">
        <v>376</v>
      </c>
      <c r="B184" t="s">
        <v>375</v>
      </c>
    </row>
    <row r="185" spans="1:2" x14ac:dyDescent="0.25">
      <c r="A185" t="s">
        <v>378</v>
      </c>
      <c r="B185" t="s">
        <v>377</v>
      </c>
    </row>
    <row r="186" spans="1:2" x14ac:dyDescent="0.25">
      <c r="A186" t="s">
        <v>380</v>
      </c>
      <c r="B186" t="s">
        <v>379</v>
      </c>
    </row>
    <row r="187" spans="1:2" x14ac:dyDescent="0.25">
      <c r="A187" t="s">
        <v>382</v>
      </c>
      <c r="B187" t="s">
        <v>381</v>
      </c>
    </row>
    <row r="188" spans="1:2" x14ac:dyDescent="0.25">
      <c r="A188" t="s">
        <v>384</v>
      </c>
      <c r="B188" t="s">
        <v>383</v>
      </c>
    </row>
    <row r="189" spans="1:2" x14ac:dyDescent="0.25">
      <c r="A189" t="s">
        <v>386</v>
      </c>
      <c r="B189" t="s">
        <v>385</v>
      </c>
    </row>
    <row r="190" spans="1:2" x14ac:dyDescent="0.25">
      <c r="A190" t="s">
        <v>388</v>
      </c>
      <c r="B190" t="s">
        <v>387</v>
      </c>
    </row>
    <row r="191" spans="1:2" x14ac:dyDescent="0.25">
      <c r="A191" t="s">
        <v>390</v>
      </c>
      <c r="B191" t="s">
        <v>389</v>
      </c>
    </row>
    <row r="192" spans="1:2" x14ac:dyDescent="0.25">
      <c r="A192" t="s">
        <v>392</v>
      </c>
      <c r="B192" t="s">
        <v>391</v>
      </c>
    </row>
    <row r="193" spans="1:2" x14ac:dyDescent="0.25">
      <c r="A193" t="s">
        <v>394</v>
      </c>
      <c r="B193" t="s">
        <v>393</v>
      </c>
    </row>
    <row r="194" spans="1:2" x14ac:dyDescent="0.25">
      <c r="A194" t="s">
        <v>24</v>
      </c>
      <c r="B194" t="s">
        <v>395</v>
      </c>
    </row>
    <row r="195" spans="1:2" x14ac:dyDescent="0.25">
      <c r="A195" t="s">
        <v>397</v>
      </c>
      <c r="B195" t="s">
        <v>396</v>
      </c>
    </row>
    <row r="196" spans="1:2" x14ac:dyDescent="0.25">
      <c r="A196" t="s">
        <v>399</v>
      </c>
      <c r="B196" t="s">
        <v>398</v>
      </c>
    </row>
    <row r="197" spans="1:2" x14ac:dyDescent="0.25">
      <c r="A197" t="s">
        <v>401</v>
      </c>
      <c r="B197" t="s">
        <v>400</v>
      </c>
    </row>
    <row r="198" spans="1:2" x14ac:dyDescent="0.25">
      <c r="A198" t="s">
        <v>403</v>
      </c>
      <c r="B198" t="s">
        <v>402</v>
      </c>
    </row>
    <row r="199" spans="1:2" x14ac:dyDescent="0.25">
      <c r="A199" t="s">
        <v>405</v>
      </c>
      <c r="B199" t="s">
        <v>404</v>
      </c>
    </row>
    <row r="200" spans="1:2" x14ac:dyDescent="0.25">
      <c r="A200" t="s">
        <v>407</v>
      </c>
      <c r="B200" t="s">
        <v>406</v>
      </c>
    </row>
    <row r="201" spans="1:2" x14ac:dyDescent="0.25">
      <c r="A201" t="s">
        <v>34</v>
      </c>
      <c r="B201" t="s">
        <v>408</v>
      </c>
    </row>
    <row r="202" spans="1:2" x14ac:dyDescent="0.25">
      <c r="A202" t="s">
        <v>410</v>
      </c>
      <c r="B202" t="s">
        <v>409</v>
      </c>
    </row>
    <row r="203" spans="1:2" x14ac:dyDescent="0.25">
      <c r="A203" t="s">
        <v>412</v>
      </c>
      <c r="B203" t="s">
        <v>411</v>
      </c>
    </row>
    <row r="204" spans="1:2" x14ac:dyDescent="0.25">
      <c r="A204" t="s">
        <v>414</v>
      </c>
      <c r="B204" t="s">
        <v>413</v>
      </c>
    </row>
    <row r="205" spans="1:2" x14ac:dyDescent="0.25">
      <c r="A205" t="s">
        <v>416</v>
      </c>
      <c r="B205" t="s">
        <v>415</v>
      </c>
    </row>
    <row r="206" spans="1:2" x14ac:dyDescent="0.25">
      <c r="A206" t="s">
        <v>418</v>
      </c>
      <c r="B206" t="s">
        <v>417</v>
      </c>
    </row>
    <row r="207" spans="1:2" x14ac:dyDescent="0.25">
      <c r="A207" t="s">
        <v>420</v>
      </c>
      <c r="B207" t="s">
        <v>419</v>
      </c>
    </row>
    <row r="208" spans="1:2" x14ac:dyDescent="0.25">
      <c r="A208" t="s">
        <v>422</v>
      </c>
      <c r="B208" t="s">
        <v>421</v>
      </c>
    </row>
    <row r="209" spans="1:2" x14ac:dyDescent="0.25">
      <c r="A209" t="s">
        <v>424</v>
      </c>
      <c r="B209" t="s">
        <v>423</v>
      </c>
    </row>
    <row r="210" spans="1:2" x14ac:dyDescent="0.25">
      <c r="A210" t="s">
        <v>426</v>
      </c>
      <c r="B210" t="s">
        <v>425</v>
      </c>
    </row>
    <row r="211" spans="1:2" x14ac:dyDescent="0.25">
      <c r="A211" t="s">
        <v>22</v>
      </c>
      <c r="B211" t="s">
        <v>427</v>
      </c>
    </row>
    <row r="212" spans="1:2" x14ac:dyDescent="0.25">
      <c r="A212" t="s">
        <v>429</v>
      </c>
      <c r="B212" t="s">
        <v>428</v>
      </c>
    </row>
    <row r="213" spans="1:2" x14ac:dyDescent="0.25">
      <c r="A213" t="s">
        <v>42</v>
      </c>
      <c r="B213" t="s">
        <v>430</v>
      </c>
    </row>
    <row r="214" spans="1:2" x14ac:dyDescent="0.25">
      <c r="A214" t="s">
        <v>432</v>
      </c>
      <c r="B214" t="s">
        <v>431</v>
      </c>
    </row>
    <row r="215" spans="1:2" x14ac:dyDescent="0.25">
      <c r="A215" t="s">
        <v>434</v>
      </c>
      <c r="B215" t="s">
        <v>433</v>
      </c>
    </row>
    <row r="216" spans="1:2" x14ac:dyDescent="0.25">
      <c r="A216" t="s">
        <v>436</v>
      </c>
      <c r="B216" t="s">
        <v>435</v>
      </c>
    </row>
    <row r="217" spans="1:2" x14ac:dyDescent="0.25">
      <c r="A217" t="s">
        <v>438</v>
      </c>
      <c r="B217" t="s">
        <v>437</v>
      </c>
    </row>
    <row r="218" spans="1:2" x14ac:dyDescent="0.25">
      <c r="A218" t="s">
        <v>440</v>
      </c>
      <c r="B218" t="s">
        <v>439</v>
      </c>
    </row>
    <row r="219" spans="1:2" x14ac:dyDescent="0.25">
      <c r="A219" t="s">
        <v>442</v>
      </c>
      <c r="B219" t="s">
        <v>441</v>
      </c>
    </row>
    <row r="220" spans="1:2" x14ac:dyDescent="0.25">
      <c r="A220" t="s">
        <v>444</v>
      </c>
      <c r="B220" t="s">
        <v>443</v>
      </c>
    </row>
    <row r="221" spans="1:2" x14ac:dyDescent="0.25">
      <c r="A221" t="s">
        <v>27</v>
      </c>
      <c r="B221" t="s">
        <v>445</v>
      </c>
    </row>
    <row r="222" spans="1:2" x14ac:dyDescent="0.25">
      <c r="A222" t="s">
        <v>447</v>
      </c>
      <c r="B222" t="s">
        <v>446</v>
      </c>
    </row>
    <row r="223" spans="1:2" x14ac:dyDescent="0.25">
      <c r="A223" t="s">
        <v>449</v>
      </c>
      <c r="B223" t="s">
        <v>448</v>
      </c>
    </row>
    <row r="224" spans="1:2" x14ac:dyDescent="0.25">
      <c r="A224" t="s">
        <v>451</v>
      </c>
      <c r="B224" t="s">
        <v>450</v>
      </c>
    </row>
    <row r="225" spans="1:2" x14ac:dyDescent="0.25">
      <c r="A225" t="s">
        <v>453</v>
      </c>
      <c r="B225" t="s">
        <v>452</v>
      </c>
    </row>
    <row r="226" spans="1:2" x14ac:dyDescent="0.25">
      <c r="A226" t="s">
        <v>455</v>
      </c>
      <c r="B226" t="s">
        <v>454</v>
      </c>
    </row>
    <row r="227" spans="1:2" x14ac:dyDescent="0.25">
      <c r="A227" t="s">
        <v>457</v>
      </c>
      <c r="B227" t="s">
        <v>456</v>
      </c>
    </row>
    <row r="228" spans="1:2" x14ac:dyDescent="0.25">
      <c r="A228" t="s">
        <v>459</v>
      </c>
      <c r="B228" t="s">
        <v>458</v>
      </c>
    </row>
    <row r="229" spans="1:2" x14ac:dyDescent="0.25">
      <c r="A229" t="s">
        <v>461</v>
      </c>
      <c r="B229" t="s">
        <v>460</v>
      </c>
    </row>
    <row r="230" spans="1:2" x14ac:dyDescent="0.25">
      <c r="A230" t="s">
        <v>463</v>
      </c>
      <c r="B230" t="s">
        <v>462</v>
      </c>
    </row>
    <row r="231" spans="1:2" x14ac:dyDescent="0.25">
      <c r="A231" t="s">
        <v>49</v>
      </c>
      <c r="B231" t="s">
        <v>464</v>
      </c>
    </row>
    <row r="232" spans="1:2" x14ac:dyDescent="0.25">
      <c r="A232" t="s">
        <v>466</v>
      </c>
      <c r="B232" t="s">
        <v>465</v>
      </c>
    </row>
    <row r="233" spans="1:2" x14ac:dyDescent="0.25">
      <c r="A233" t="s">
        <v>468</v>
      </c>
      <c r="B233" t="s">
        <v>467</v>
      </c>
    </row>
    <row r="234" spans="1:2" x14ac:dyDescent="0.25">
      <c r="A234" t="s">
        <v>470</v>
      </c>
      <c r="B234" t="s">
        <v>469</v>
      </c>
    </row>
    <row r="235" spans="1:2" x14ac:dyDescent="0.25">
      <c r="A235" t="s">
        <v>41</v>
      </c>
      <c r="B235" t="s">
        <v>471</v>
      </c>
    </row>
    <row r="236" spans="1:2" x14ac:dyDescent="0.25">
      <c r="A236" t="s">
        <v>473</v>
      </c>
      <c r="B236" t="s">
        <v>472</v>
      </c>
    </row>
    <row r="237" spans="1:2" x14ac:dyDescent="0.25">
      <c r="A237" t="s">
        <v>475</v>
      </c>
      <c r="B237" t="s">
        <v>474</v>
      </c>
    </row>
    <row r="238" spans="1:2" x14ac:dyDescent="0.25">
      <c r="A238" t="s">
        <v>477</v>
      </c>
      <c r="B238" t="s">
        <v>476</v>
      </c>
    </row>
    <row r="239" spans="1:2" x14ac:dyDescent="0.25">
      <c r="A239" t="s">
        <v>479</v>
      </c>
      <c r="B239" t="s">
        <v>478</v>
      </c>
    </row>
    <row r="240" spans="1:2" x14ac:dyDescent="0.25">
      <c r="A240" t="s">
        <v>30</v>
      </c>
      <c r="B240" t="s">
        <v>480</v>
      </c>
    </row>
    <row r="241" spans="1:2" x14ac:dyDescent="0.25">
      <c r="A241" t="s">
        <v>482</v>
      </c>
      <c r="B241" t="s">
        <v>481</v>
      </c>
    </row>
    <row r="242" spans="1:2" x14ac:dyDescent="0.25">
      <c r="A242" t="s">
        <v>20</v>
      </c>
      <c r="B242" t="s">
        <v>483</v>
      </c>
    </row>
    <row r="243" spans="1:2" x14ac:dyDescent="0.25">
      <c r="A243" t="s">
        <v>485</v>
      </c>
      <c r="B243" t="s">
        <v>484</v>
      </c>
    </row>
    <row r="244" spans="1:2" x14ac:dyDescent="0.25">
      <c r="A244" t="s">
        <v>487</v>
      </c>
      <c r="B244" t="s">
        <v>486</v>
      </c>
    </row>
    <row r="245" spans="1:2" x14ac:dyDescent="0.25">
      <c r="A245" t="s">
        <v>489</v>
      </c>
      <c r="B245" t="s">
        <v>488</v>
      </c>
    </row>
    <row r="246" spans="1:2" x14ac:dyDescent="0.25">
      <c r="A246" t="s">
        <v>491</v>
      </c>
      <c r="B246" t="s">
        <v>490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20" workbookViewId="0">
      <selection activeCell="B58" sqref="B58"/>
    </sheetView>
  </sheetViews>
  <sheetFormatPr defaultRowHeight="15" x14ac:dyDescent="0.25"/>
  <sheetData>
    <row r="1" spans="1:5" x14ac:dyDescent="0.25">
      <c r="A1" t="s">
        <v>495</v>
      </c>
      <c r="B1" t="s">
        <v>496</v>
      </c>
      <c r="C1" t="s">
        <v>497</v>
      </c>
      <c r="D1" t="s">
        <v>515</v>
      </c>
      <c r="E1" t="s">
        <v>516</v>
      </c>
    </row>
    <row r="2" spans="1:5" x14ac:dyDescent="0.25">
      <c r="A2" t="str">
        <f>'Tax havens'!B2</f>
        <v>AND</v>
      </c>
      <c r="B2">
        <f>'Tax havens'!I2</f>
        <v>1</v>
      </c>
      <c r="C2" s="1">
        <v>1</v>
      </c>
      <c r="D2">
        <f>'Tax havens'!J2</f>
        <v>1</v>
      </c>
      <c r="E2">
        <f>'Tax havens'!K2</f>
        <v>0</v>
      </c>
    </row>
    <row r="3" spans="1:5" x14ac:dyDescent="0.25">
      <c r="A3" t="str">
        <f>'Tax havens'!B3</f>
        <v>AIA</v>
      </c>
      <c r="B3">
        <f>'Tax havens'!I3</f>
        <v>1</v>
      </c>
      <c r="C3" s="1">
        <v>1</v>
      </c>
      <c r="D3">
        <f>'Tax havens'!J3</f>
        <v>1</v>
      </c>
      <c r="E3">
        <f>'Tax havens'!K3</f>
        <v>0</v>
      </c>
    </row>
    <row r="4" spans="1:5" x14ac:dyDescent="0.25">
      <c r="A4" t="str">
        <f>'Tax havens'!B4</f>
        <v>ATG</v>
      </c>
      <c r="B4">
        <f>'Tax havens'!I4</f>
        <v>1</v>
      </c>
      <c r="C4" s="1">
        <v>1</v>
      </c>
      <c r="D4">
        <f>'Tax havens'!J4</f>
        <v>1</v>
      </c>
      <c r="E4">
        <f>'Tax havens'!K4</f>
        <v>0</v>
      </c>
    </row>
    <row r="5" spans="1:5" x14ac:dyDescent="0.25">
      <c r="A5" t="str">
        <f>'Tax havens'!B5</f>
        <v>ABW</v>
      </c>
      <c r="B5">
        <f>'Tax havens'!I5</f>
        <v>1</v>
      </c>
      <c r="C5" s="1">
        <v>1</v>
      </c>
      <c r="D5">
        <f>'Tax havens'!J5</f>
        <v>1</v>
      </c>
      <c r="E5">
        <f>'Tax havens'!K5</f>
        <v>0</v>
      </c>
    </row>
    <row r="6" spans="1:5" x14ac:dyDescent="0.25">
      <c r="A6" t="str">
        <f>'Tax havens'!B6</f>
        <v>BHS</v>
      </c>
      <c r="B6">
        <f>'Tax havens'!I6</f>
        <v>1</v>
      </c>
      <c r="C6" s="1">
        <v>1</v>
      </c>
      <c r="D6">
        <f>'Tax havens'!J6</f>
        <v>1</v>
      </c>
      <c r="E6">
        <f>'Tax havens'!K6</f>
        <v>0</v>
      </c>
    </row>
    <row r="7" spans="1:5" x14ac:dyDescent="0.25">
      <c r="A7" t="str">
        <f>'Tax havens'!B7</f>
        <v>BHR</v>
      </c>
      <c r="B7">
        <f>'Tax havens'!I7</f>
        <v>1</v>
      </c>
      <c r="C7" s="1">
        <v>1</v>
      </c>
      <c r="D7">
        <f>'Tax havens'!J7</f>
        <v>0</v>
      </c>
      <c r="E7">
        <f>'Tax havens'!K7</f>
        <v>1</v>
      </c>
    </row>
    <row r="8" spans="1:5" x14ac:dyDescent="0.25">
      <c r="A8" t="str">
        <f>'Tax havens'!B8</f>
        <v>BRB</v>
      </c>
      <c r="B8">
        <f>'Tax havens'!I8</f>
        <v>1</v>
      </c>
      <c r="C8" s="1">
        <v>1</v>
      </c>
      <c r="D8">
        <f>'Tax havens'!J8</f>
        <v>1</v>
      </c>
      <c r="E8">
        <f>'Tax havens'!K8</f>
        <v>0</v>
      </c>
    </row>
    <row r="9" spans="1:5" x14ac:dyDescent="0.25">
      <c r="A9" t="str">
        <f>'Tax havens'!B9</f>
        <v>BLZ</v>
      </c>
      <c r="B9">
        <f>'Tax havens'!I9</f>
        <v>1</v>
      </c>
      <c r="C9" s="1">
        <v>1</v>
      </c>
      <c r="D9">
        <f>'Tax havens'!J9</f>
        <v>1</v>
      </c>
      <c r="E9">
        <f>'Tax havens'!K9</f>
        <v>0</v>
      </c>
    </row>
    <row r="10" spans="1:5" x14ac:dyDescent="0.25">
      <c r="A10" t="str">
        <f>'Tax havens'!B10</f>
        <v>BMU</v>
      </c>
      <c r="B10">
        <f>'Tax havens'!I10</f>
        <v>1</v>
      </c>
      <c r="C10" s="1">
        <v>1</v>
      </c>
      <c r="D10">
        <f>'Tax havens'!J10</f>
        <v>1</v>
      </c>
      <c r="E10">
        <f>'Tax havens'!K10</f>
        <v>0</v>
      </c>
    </row>
    <row r="11" spans="1:5" x14ac:dyDescent="0.25">
      <c r="A11" t="str">
        <f>'Tax havens'!B11</f>
        <v>CYM</v>
      </c>
      <c r="B11">
        <f>'Tax havens'!I11</f>
        <v>1</v>
      </c>
      <c r="C11" s="1">
        <v>1</v>
      </c>
      <c r="D11">
        <f>'Tax havens'!J11</f>
        <v>1</v>
      </c>
      <c r="E11">
        <f>'Tax havens'!K11</f>
        <v>0</v>
      </c>
    </row>
    <row r="12" spans="1:5" x14ac:dyDescent="0.25">
      <c r="A12" t="str">
        <f>'Tax havens'!B12</f>
        <v>COK</v>
      </c>
      <c r="B12">
        <f>'Tax havens'!I12</f>
        <v>1</v>
      </c>
      <c r="C12" s="1">
        <v>1</v>
      </c>
      <c r="D12">
        <f>'Tax havens'!J12</f>
        <v>1</v>
      </c>
      <c r="E12">
        <f>'Tax havens'!K12</f>
        <v>0</v>
      </c>
    </row>
    <row r="13" spans="1:5" x14ac:dyDescent="0.25">
      <c r="A13" t="str">
        <f>'Tax havens'!B13</f>
        <v>CRI</v>
      </c>
      <c r="B13">
        <f>'Tax havens'!I13</f>
        <v>1</v>
      </c>
      <c r="C13" s="1">
        <v>1</v>
      </c>
      <c r="D13">
        <f>'Tax havens'!J13</f>
        <v>0</v>
      </c>
      <c r="E13">
        <f>'Tax havens'!K13</f>
        <v>1</v>
      </c>
    </row>
    <row r="14" spans="1:5" x14ac:dyDescent="0.25">
      <c r="A14" t="str">
        <f>'Tax havens'!B14</f>
        <v>CYP</v>
      </c>
      <c r="B14">
        <f>'Tax havens'!I14</f>
        <v>1</v>
      </c>
      <c r="C14" s="1">
        <v>1</v>
      </c>
      <c r="D14">
        <f>'Tax havens'!J14</f>
        <v>0</v>
      </c>
      <c r="E14">
        <f>'Tax havens'!K14</f>
        <v>1</v>
      </c>
    </row>
    <row r="15" spans="1:5" x14ac:dyDescent="0.25">
      <c r="A15" t="str">
        <f>'Tax havens'!B15</f>
        <v>DMA</v>
      </c>
      <c r="B15">
        <f>'Tax havens'!I15</f>
        <v>1</v>
      </c>
      <c r="C15" s="1">
        <v>1</v>
      </c>
      <c r="D15">
        <f>'Tax havens'!J15</f>
        <v>1</v>
      </c>
      <c r="E15">
        <f>'Tax havens'!K15</f>
        <v>0</v>
      </c>
    </row>
    <row r="16" spans="1:5" x14ac:dyDescent="0.25">
      <c r="A16" t="str">
        <f>'Tax havens'!B16</f>
        <v>GIB</v>
      </c>
      <c r="B16">
        <f>'Tax havens'!I16</f>
        <v>1</v>
      </c>
      <c r="C16" s="1">
        <v>1</v>
      </c>
      <c r="D16">
        <f>'Tax havens'!J16</f>
        <v>1</v>
      </c>
      <c r="E16">
        <f>'Tax havens'!K16</f>
        <v>0</v>
      </c>
    </row>
    <row r="17" spans="1:5" x14ac:dyDescent="0.25">
      <c r="A17" t="str">
        <f>'Tax havens'!B17</f>
        <v>GRD</v>
      </c>
      <c r="B17">
        <f>'Tax havens'!I17</f>
        <v>1</v>
      </c>
      <c r="C17" s="1">
        <v>1</v>
      </c>
      <c r="D17">
        <f>'Tax havens'!J17</f>
        <v>1</v>
      </c>
      <c r="E17">
        <f>'Tax havens'!K17</f>
        <v>0</v>
      </c>
    </row>
    <row r="18" spans="1:5" x14ac:dyDescent="0.25">
      <c r="A18" t="str">
        <f>'Tax havens'!B18</f>
        <v>GGY</v>
      </c>
      <c r="B18">
        <f>'Tax havens'!I18</f>
        <v>1</v>
      </c>
      <c r="C18" s="1">
        <v>1</v>
      </c>
      <c r="D18">
        <f>'Tax havens'!J18</f>
        <v>1</v>
      </c>
      <c r="E18">
        <f>'Tax havens'!K18</f>
        <v>0</v>
      </c>
    </row>
    <row r="19" spans="1:5" x14ac:dyDescent="0.25">
      <c r="A19" t="str">
        <f>'Tax havens'!B19</f>
        <v>HKG</v>
      </c>
      <c r="B19">
        <f>'Tax havens'!I19</f>
        <v>1</v>
      </c>
      <c r="C19" s="1">
        <v>1</v>
      </c>
      <c r="D19">
        <f>'Tax havens'!J19</f>
        <v>0</v>
      </c>
      <c r="E19">
        <f>'Tax havens'!K19</f>
        <v>1</v>
      </c>
    </row>
    <row r="20" spans="1:5" x14ac:dyDescent="0.25">
      <c r="A20" t="str">
        <f>'Tax havens'!B20</f>
        <v>IRL</v>
      </c>
      <c r="B20">
        <f>'Tax havens'!I20</f>
        <v>1</v>
      </c>
      <c r="C20" s="1">
        <v>1</v>
      </c>
      <c r="D20">
        <f>'Tax havens'!J20</f>
        <v>0</v>
      </c>
      <c r="E20">
        <f>'Tax havens'!K20</f>
        <v>1</v>
      </c>
    </row>
    <row r="21" spans="1:5" x14ac:dyDescent="0.25">
      <c r="A21" t="str">
        <f>'Tax havens'!B21</f>
        <v>IMN</v>
      </c>
      <c r="B21">
        <f>'Tax havens'!I21</f>
        <v>1</v>
      </c>
      <c r="C21" s="1">
        <v>1</v>
      </c>
      <c r="D21">
        <f>'Tax havens'!J21</f>
        <v>1</v>
      </c>
      <c r="E21">
        <f>'Tax havens'!K21</f>
        <v>0</v>
      </c>
    </row>
    <row r="22" spans="1:5" x14ac:dyDescent="0.25">
      <c r="A22" t="str">
        <f>'Tax havens'!B22</f>
        <v>JEY</v>
      </c>
      <c r="B22">
        <f>'Tax havens'!I22</f>
        <v>1</v>
      </c>
      <c r="C22" s="1">
        <v>1</v>
      </c>
      <c r="D22">
        <f>'Tax havens'!J22</f>
        <v>1</v>
      </c>
      <c r="E22">
        <f>'Tax havens'!K22</f>
        <v>0</v>
      </c>
    </row>
    <row r="23" spans="1:5" x14ac:dyDescent="0.25">
      <c r="A23" t="str">
        <f>'Tax havens'!B23</f>
        <v>JOR</v>
      </c>
      <c r="B23">
        <f>'Tax havens'!I23</f>
        <v>0</v>
      </c>
      <c r="C23" s="1">
        <v>1</v>
      </c>
      <c r="D23" t="str">
        <f>'Tax havens'!J23</f>
        <v/>
      </c>
      <c r="E23" t="str">
        <f>'Tax havens'!K23</f>
        <v/>
      </c>
    </row>
    <row r="24" spans="1:5" x14ac:dyDescent="0.25">
      <c r="A24" t="str">
        <f>'Tax havens'!B24</f>
        <v>LBN</v>
      </c>
      <c r="B24">
        <f>'Tax havens'!I24</f>
        <v>1</v>
      </c>
      <c r="C24" s="1">
        <v>1</v>
      </c>
      <c r="D24">
        <f>'Tax havens'!J24</f>
        <v>0</v>
      </c>
      <c r="E24">
        <f>'Tax havens'!K24</f>
        <v>1</v>
      </c>
    </row>
    <row r="25" spans="1:5" x14ac:dyDescent="0.25">
      <c r="A25" t="str">
        <f>'Tax havens'!B25</f>
        <v>LBR</v>
      </c>
      <c r="B25">
        <f>'Tax havens'!I25</f>
        <v>1</v>
      </c>
      <c r="C25" s="1">
        <v>1</v>
      </c>
      <c r="D25">
        <f>'Tax havens'!J25</f>
        <v>0</v>
      </c>
      <c r="E25">
        <f>'Tax havens'!K25</f>
        <v>1</v>
      </c>
    </row>
    <row r="26" spans="1:5" x14ac:dyDescent="0.25">
      <c r="A26" t="str">
        <f>'Tax havens'!B26</f>
        <v>LIE</v>
      </c>
      <c r="B26">
        <f>'Tax havens'!I26</f>
        <v>1</v>
      </c>
      <c r="C26" s="1">
        <v>1</v>
      </c>
      <c r="D26">
        <f>'Tax havens'!J26</f>
        <v>1</v>
      </c>
      <c r="E26">
        <f>'Tax havens'!K26</f>
        <v>0</v>
      </c>
    </row>
    <row r="27" spans="1:5" x14ac:dyDescent="0.25">
      <c r="A27" t="str">
        <f>'Tax havens'!B27</f>
        <v>LUX</v>
      </c>
      <c r="B27">
        <f>'Tax havens'!I27</f>
        <v>1</v>
      </c>
      <c r="C27" s="1">
        <v>1</v>
      </c>
      <c r="D27">
        <f>'Tax havens'!J27</f>
        <v>0</v>
      </c>
      <c r="E27">
        <f>'Tax havens'!K27</f>
        <v>1</v>
      </c>
    </row>
    <row r="28" spans="1:5" x14ac:dyDescent="0.25">
      <c r="A28" t="str">
        <f>'Tax havens'!B28</f>
        <v>MAC</v>
      </c>
      <c r="B28">
        <f>'Tax havens'!I28</f>
        <v>1</v>
      </c>
      <c r="C28" s="1">
        <v>1</v>
      </c>
      <c r="D28">
        <f>'Tax havens'!J28</f>
        <v>0</v>
      </c>
      <c r="E28">
        <f>'Tax havens'!K28</f>
        <v>1</v>
      </c>
    </row>
    <row r="29" spans="1:5" x14ac:dyDescent="0.25">
      <c r="A29" t="str">
        <f>'Tax havens'!B29</f>
        <v>MYS</v>
      </c>
      <c r="B29">
        <f>'Tax havens'!I29</f>
        <v>0</v>
      </c>
      <c r="C29" s="1">
        <v>1</v>
      </c>
      <c r="D29" t="str">
        <f>'Tax havens'!J29</f>
        <v/>
      </c>
      <c r="E29" t="str">
        <f>'Tax havens'!K29</f>
        <v/>
      </c>
    </row>
    <row r="30" spans="1:5" x14ac:dyDescent="0.25">
      <c r="A30" t="str">
        <f>'Tax havens'!B30</f>
        <v>MDV</v>
      </c>
      <c r="B30">
        <f>'Tax havens'!I30</f>
        <v>1</v>
      </c>
      <c r="C30" s="1">
        <v>1</v>
      </c>
      <c r="D30">
        <f>'Tax havens'!J30</f>
        <v>1</v>
      </c>
      <c r="E30">
        <f>'Tax havens'!K30</f>
        <v>0</v>
      </c>
    </row>
    <row r="31" spans="1:5" x14ac:dyDescent="0.25">
      <c r="A31" t="str">
        <f>'Tax havens'!B31</f>
        <v>MLT</v>
      </c>
      <c r="B31">
        <f>'Tax havens'!I31</f>
        <v>1</v>
      </c>
      <c r="C31" s="1">
        <v>1</v>
      </c>
      <c r="D31">
        <f>'Tax havens'!J31</f>
        <v>0</v>
      </c>
      <c r="E31">
        <f>'Tax havens'!K31</f>
        <v>1</v>
      </c>
    </row>
    <row r="32" spans="1:5" x14ac:dyDescent="0.25">
      <c r="A32" t="str">
        <f>'Tax havens'!B32</f>
        <v>MHL</v>
      </c>
      <c r="B32">
        <f>'Tax havens'!I32</f>
        <v>1</v>
      </c>
      <c r="C32" s="1">
        <v>1</v>
      </c>
      <c r="D32">
        <f>'Tax havens'!J32</f>
        <v>1</v>
      </c>
      <c r="E32">
        <f>'Tax havens'!K32</f>
        <v>0</v>
      </c>
    </row>
    <row r="33" spans="1:5" x14ac:dyDescent="0.25">
      <c r="A33" t="str">
        <f>'Tax havens'!B33</f>
        <v>MUS</v>
      </c>
      <c r="B33">
        <f>'Tax havens'!I33</f>
        <v>1</v>
      </c>
      <c r="C33" s="1">
        <v>1</v>
      </c>
      <c r="D33">
        <f>'Tax havens'!J33</f>
        <v>0</v>
      </c>
      <c r="E33">
        <f>'Tax havens'!K33</f>
        <v>1</v>
      </c>
    </row>
    <row r="34" spans="1:5" x14ac:dyDescent="0.25">
      <c r="A34" t="str">
        <f>'Tax havens'!B34</f>
        <v>MCO</v>
      </c>
      <c r="B34">
        <f>'Tax havens'!I34</f>
        <v>1</v>
      </c>
      <c r="C34" s="1">
        <v>1</v>
      </c>
      <c r="D34" t="str">
        <f>'Tax havens'!J34</f>
        <v/>
      </c>
      <c r="E34" t="str">
        <f>'Tax havens'!K34</f>
        <v/>
      </c>
    </row>
    <row r="35" spans="1:5" x14ac:dyDescent="0.25">
      <c r="A35" t="str">
        <f>'Tax havens'!B35</f>
        <v>MSR</v>
      </c>
      <c r="B35">
        <f>'Tax havens'!I35</f>
        <v>1</v>
      </c>
      <c r="C35" s="1">
        <v>1</v>
      </c>
      <c r="D35">
        <f>'Tax havens'!J35</f>
        <v>1</v>
      </c>
      <c r="E35">
        <f>'Tax havens'!K35</f>
        <v>0</v>
      </c>
    </row>
    <row r="36" spans="1:5" x14ac:dyDescent="0.25">
      <c r="A36" t="str">
        <f>'Tax havens'!B36</f>
        <v>NRU</v>
      </c>
      <c r="B36">
        <f>'Tax havens'!I36</f>
        <v>1</v>
      </c>
      <c r="C36" s="1">
        <v>1</v>
      </c>
      <c r="D36">
        <f>'Tax havens'!J36</f>
        <v>1</v>
      </c>
      <c r="E36">
        <f>'Tax havens'!K36</f>
        <v>0</v>
      </c>
    </row>
    <row r="37" spans="1:5" x14ac:dyDescent="0.25">
      <c r="A37" t="str">
        <f>'Tax havens'!B37</f>
        <v>ANT</v>
      </c>
      <c r="B37">
        <f>'Tax havens'!I37</f>
        <v>1</v>
      </c>
      <c r="C37" s="1">
        <v>1</v>
      </c>
      <c r="D37">
        <f>'Tax havens'!J37</f>
        <v>1</v>
      </c>
      <c r="E37">
        <f>'Tax havens'!K37</f>
        <v>0</v>
      </c>
    </row>
    <row r="38" spans="1:5" x14ac:dyDescent="0.25">
      <c r="A38" t="str">
        <f>'Tax havens'!B38</f>
        <v>NIU</v>
      </c>
      <c r="B38">
        <f>'Tax havens'!I38</f>
        <v>1</v>
      </c>
      <c r="C38" s="1">
        <v>1</v>
      </c>
      <c r="D38">
        <f>'Tax havens'!J38</f>
        <v>1</v>
      </c>
      <c r="E38">
        <f>'Tax havens'!K38</f>
        <v>0</v>
      </c>
    </row>
    <row r="39" spans="1:5" x14ac:dyDescent="0.25">
      <c r="A39" t="str">
        <f>'Tax havens'!B39</f>
        <v>PLW</v>
      </c>
      <c r="B39">
        <f>'Tax havens'!I39</f>
        <v>0</v>
      </c>
      <c r="C39" s="1">
        <v>1</v>
      </c>
      <c r="D39" t="str">
        <f>'Tax havens'!J39</f>
        <v/>
      </c>
      <c r="E39" t="str">
        <f>'Tax havens'!K39</f>
        <v/>
      </c>
    </row>
    <row r="40" spans="1:5" x14ac:dyDescent="0.25">
      <c r="A40" t="str">
        <f>'Tax havens'!B40</f>
        <v>PAN</v>
      </c>
      <c r="B40">
        <f>'Tax havens'!I40</f>
        <v>1</v>
      </c>
      <c r="C40" s="1">
        <v>1</v>
      </c>
      <c r="D40">
        <f>'Tax havens'!J40</f>
        <v>0</v>
      </c>
      <c r="E40">
        <f>'Tax havens'!K40</f>
        <v>1</v>
      </c>
    </row>
    <row r="41" spans="1:5" x14ac:dyDescent="0.25">
      <c r="A41" t="str">
        <f>'Tax havens'!B41</f>
        <v>KNA</v>
      </c>
      <c r="B41">
        <f>'Tax havens'!I41</f>
        <v>1</v>
      </c>
      <c r="C41" s="1">
        <v>1</v>
      </c>
      <c r="D41">
        <f>'Tax havens'!J41</f>
        <v>1</v>
      </c>
      <c r="E41">
        <f>'Tax havens'!K41</f>
        <v>0</v>
      </c>
    </row>
    <row r="42" spans="1:5" x14ac:dyDescent="0.25">
      <c r="A42" t="str">
        <f>'Tax havens'!B42</f>
        <v>LCA</v>
      </c>
      <c r="B42">
        <f>'Tax havens'!I42</f>
        <v>1</v>
      </c>
      <c r="C42" s="1">
        <v>1</v>
      </c>
      <c r="D42">
        <f>'Tax havens'!J42</f>
        <v>1</v>
      </c>
      <c r="E42">
        <f>'Tax havens'!K42</f>
        <v>0</v>
      </c>
    </row>
    <row r="43" spans="1:5" x14ac:dyDescent="0.25">
      <c r="A43" t="str">
        <f>'Tax havens'!B43</f>
        <v>VCT</v>
      </c>
      <c r="B43">
        <f>'Tax havens'!I43</f>
        <v>1</v>
      </c>
      <c r="C43" s="1">
        <v>1</v>
      </c>
      <c r="D43">
        <f>'Tax havens'!J43</f>
        <v>1</v>
      </c>
      <c r="E43">
        <f>'Tax havens'!K43</f>
        <v>0</v>
      </c>
    </row>
    <row r="44" spans="1:5" x14ac:dyDescent="0.25">
      <c r="A44" t="str">
        <f>'Tax havens'!B44</f>
        <v>WSM</v>
      </c>
      <c r="B44">
        <f>'Tax havens'!I44</f>
        <v>1</v>
      </c>
      <c r="C44" s="1">
        <v>1</v>
      </c>
      <c r="D44">
        <f>'Tax havens'!J44</f>
        <v>1</v>
      </c>
      <c r="E44">
        <f>'Tax havens'!K44</f>
        <v>0</v>
      </c>
    </row>
    <row r="45" spans="1:5" x14ac:dyDescent="0.25">
      <c r="A45" t="str">
        <f>'Tax havens'!B45</f>
        <v>SMR</v>
      </c>
      <c r="B45">
        <f>'Tax havens'!I45</f>
        <v>0</v>
      </c>
      <c r="C45" s="1">
        <v>1</v>
      </c>
      <c r="D45" t="str">
        <f>'Tax havens'!J45</f>
        <v/>
      </c>
      <c r="E45" t="str">
        <f>'Tax havens'!K45</f>
        <v/>
      </c>
    </row>
    <row r="46" spans="1:5" x14ac:dyDescent="0.25">
      <c r="A46" t="str">
        <f>'Tax havens'!B46</f>
        <v>SYC</v>
      </c>
      <c r="B46">
        <f>'Tax havens'!I46</f>
        <v>1</v>
      </c>
      <c r="C46" s="1">
        <v>1</v>
      </c>
      <c r="D46">
        <f>'Tax havens'!J46</f>
        <v>1</v>
      </c>
      <c r="E46">
        <f>'Tax havens'!K46</f>
        <v>0</v>
      </c>
    </row>
    <row r="47" spans="1:5" x14ac:dyDescent="0.25">
      <c r="A47" t="str">
        <f>'Tax havens'!B47</f>
        <v>SGP</v>
      </c>
      <c r="B47">
        <f>'Tax havens'!I47</f>
        <v>1</v>
      </c>
      <c r="C47" s="1">
        <v>1</v>
      </c>
      <c r="D47">
        <f>'Tax havens'!J47</f>
        <v>0</v>
      </c>
      <c r="E47">
        <f>'Tax havens'!K47</f>
        <v>1</v>
      </c>
    </row>
    <row r="48" spans="1:5" x14ac:dyDescent="0.25">
      <c r="A48" t="str">
        <f>'Tax havens'!B48</f>
        <v>CHE</v>
      </c>
      <c r="B48">
        <f>'Tax havens'!I48</f>
        <v>1</v>
      </c>
      <c r="C48" s="1">
        <v>1</v>
      </c>
      <c r="D48">
        <f>'Tax havens'!J48</f>
        <v>0</v>
      </c>
      <c r="E48">
        <f>'Tax havens'!K48</f>
        <v>1</v>
      </c>
    </row>
    <row r="49" spans="1:5" x14ac:dyDescent="0.25">
      <c r="A49" t="str">
        <f>'Tax havens'!B49</f>
        <v>TON</v>
      </c>
      <c r="B49">
        <f>'Tax havens'!I49</f>
        <v>0</v>
      </c>
      <c r="C49" s="1">
        <v>1</v>
      </c>
      <c r="D49" t="str">
        <f>'Tax havens'!J49</f>
        <v/>
      </c>
      <c r="E49" t="str">
        <f>'Tax havens'!K49</f>
        <v/>
      </c>
    </row>
    <row r="50" spans="1:5" x14ac:dyDescent="0.25">
      <c r="A50" t="str">
        <f>'Tax havens'!B50</f>
        <v>TCA</v>
      </c>
      <c r="B50">
        <f>'Tax havens'!I50</f>
        <v>1</v>
      </c>
      <c r="C50" s="1">
        <v>1</v>
      </c>
      <c r="D50">
        <f>'Tax havens'!J50</f>
        <v>1</v>
      </c>
      <c r="E50">
        <f>'Tax havens'!K50</f>
        <v>0</v>
      </c>
    </row>
    <row r="51" spans="1:5" x14ac:dyDescent="0.25">
      <c r="A51" t="str">
        <f>'Tax havens'!B51</f>
        <v>URY</v>
      </c>
      <c r="B51">
        <f>'Tax havens'!I51</f>
        <v>0</v>
      </c>
      <c r="C51" s="1">
        <v>1</v>
      </c>
      <c r="D51" t="str">
        <f>'Tax havens'!J51</f>
        <v/>
      </c>
      <c r="E51" t="str">
        <f>'Tax havens'!K51</f>
        <v/>
      </c>
    </row>
    <row r="52" spans="1:5" x14ac:dyDescent="0.25">
      <c r="A52" t="str">
        <f>'Tax havens'!B52</f>
        <v>VUT</v>
      </c>
      <c r="B52">
        <f>'Tax havens'!I52</f>
        <v>1</v>
      </c>
      <c r="C52" s="1">
        <v>1</v>
      </c>
      <c r="D52">
        <f>'Tax havens'!J52</f>
        <v>1</v>
      </c>
      <c r="E52">
        <f>'Tax havens'!K52</f>
        <v>0</v>
      </c>
    </row>
    <row r="53" spans="1:5" x14ac:dyDescent="0.25">
      <c r="A53" t="str">
        <f>'Tax havens'!B53</f>
        <v>VGB</v>
      </c>
      <c r="B53">
        <f>'Tax havens'!I53</f>
        <v>1</v>
      </c>
      <c r="C53" s="1">
        <v>1</v>
      </c>
      <c r="D53">
        <f>'Tax havens'!J53</f>
        <v>1</v>
      </c>
      <c r="E53">
        <f>'Tax havens'!K53</f>
        <v>0</v>
      </c>
    </row>
    <row r="54" spans="1:5" x14ac:dyDescent="0.25">
      <c r="A54" t="str">
        <f>'Tax havens'!B54</f>
        <v>VIR</v>
      </c>
      <c r="B54">
        <f>'Tax havens'!I54</f>
        <v>0</v>
      </c>
      <c r="C54" s="1">
        <v>1</v>
      </c>
      <c r="D54" t="str">
        <f>'Tax havens'!J54</f>
        <v/>
      </c>
      <c r="E54" t="str">
        <f>'Tax havens'!K54</f>
        <v/>
      </c>
    </row>
    <row r="55" spans="1:5" x14ac:dyDescent="0.25">
      <c r="A55" t="str">
        <f>'Tax havens'!B57</f>
        <v>BES</v>
      </c>
      <c r="B55">
        <f>'Tax havens'!I57</f>
        <v>1</v>
      </c>
      <c r="C55" s="1">
        <v>1</v>
      </c>
      <c r="D55">
        <f>'Tax havens'!J57</f>
        <v>1</v>
      </c>
      <c r="E55">
        <f>'Tax havens'!K57</f>
        <v>0</v>
      </c>
    </row>
    <row r="56" spans="1:5" x14ac:dyDescent="0.25">
      <c r="A56" t="str">
        <f>'Tax havens'!B58</f>
        <v>CUW</v>
      </c>
      <c r="B56">
        <f>'Tax havens'!I58</f>
        <v>1</v>
      </c>
      <c r="C56" s="1">
        <v>1</v>
      </c>
      <c r="D56">
        <f>'Tax havens'!J58</f>
        <v>1</v>
      </c>
      <c r="E56">
        <f>'Tax havens'!K58</f>
        <v>0</v>
      </c>
    </row>
    <row r="57" spans="1:5" x14ac:dyDescent="0.25">
      <c r="A57" t="str">
        <f>'Tax havens'!B59</f>
        <v>SXM</v>
      </c>
      <c r="B57">
        <f>'Tax havens'!I59</f>
        <v>1</v>
      </c>
      <c r="C57" s="1">
        <v>1</v>
      </c>
      <c r="D57">
        <f>'Tax havens'!J59</f>
        <v>1</v>
      </c>
      <c r="E57">
        <f>'Tax havens'!K59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3" workbookViewId="0">
      <selection activeCell="B36" sqref="B36:B38"/>
    </sheetView>
  </sheetViews>
  <sheetFormatPr defaultRowHeight="15" x14ac:dyDescent="0.25"/>
  <sheetData>
    <row r="1" spans="1:5" ht="34.5" thickBot="1" x14ac:dyDescent="0.3">
      <c r="A1" t="s">
        <v>514</v>
      </c>
      <c r="B1" s="29" t="s">
        <v>512</v>
      </c>
      <c r="C1" s="29" t="s">
        <v>513</v>
      </c>
      <c r="D1" t="s">
        <v>510</v>
      </c>
      <c r="E1" t="s">
        <v>511</v>
      </c>
    </row>
    <row r="2" spans="1:5" ht="15.75" thickBot="1" x14ac:dyDescent="0.3">
      <c r="A2" s="30">
        <v>45</v>
      </c>
      <c r="B2" s="31" t="s">
        <v>25</v>
      </c>
      <c r="C2" s="32">
        <v>8.0684651200000008</v>
      </c>
      <c r="D2">
        <v>0</v>
      </c>
      <c r="E2">
        <v>1</v>
      </c>
    </row>
    <row r="3" spans="1:5" ht="15.75" thickBot="1" x14ac:dyDescent="0.3">
      <c r="A3" s="30">
        <v>20</v>
      </c>
      <c r="B3" s="33" t="s">
        <v>35</v>
      </c>
      <c r="C3" s="34">
        <v>7.1779561899999997</v>
      </c>
      <c r="D3">
        <v>0</v>
      </c>
      <c r="E3">
        <v>1</v>
      </c>
    </row>
    <row r="4" spans="1:5" ht="15.75" thickBot="1" x14ac:dyDescent="0.3">
      <c r="A4" s="30">
        <v>43</v>
      </c>
      <c r="B4" s="31" t="s">
        <v>24</v>
      </c>
      <c r="C4" s="32">
        <v>5.3274910200000001</v>
      </c>
      <c r="D4">
        <v>0</v>
      </c>
      <c r="E4">
        <v>1</v>
      </c>
    </row>
    <row r="5" spans="1:5" ht="15.75" thickBot="1" x14ac:dyDescent="0.3">
      <c r="A5" s="30">
        <v>24</v>
      </c>
      <c r="B5" s="33" t="s">
        <v>29</v>
      </c>
      <c r="C5" s="34">
        <v>5.0528824400000003</v>
      </c>
      <c r="D5">
        <v>0</v>
      </c>
      <c r="E5">
        <v>1</v>
      </c>
    </row>
    <row r="6" spans="1:5" ht="15.75" thickBot="1" x14ac:dyDescent="0.3">
      <c r="A6" s="30">
        <v>13</v>
      </c>
      <c r="B6" s="31" t="s">
        <v>44</v>
      </c>
      <c r="C6" s="32">
        <v>4.7589916099999998</v>
      </c>
      <c r="D6">
        <v>0</v>
      </c>
      <c r="E6">
        <v>1</v>
      </c>
    </row>
    <row r="7" spans="1:5" ht="15.75" thickBot="1" x14ac:dyDescent="0.3">
      <c r="A7" s="30">
        <v>21</v>
      </c>
      <c r="B7" s="31" t="s">
        <v>23</v>
      </c>
      <c r="C7" s="32">
        <v>4.5831299100000003</v>
      </c>
      <c r="D7">
        <v>0</v>
      </c>
      <c r="E7">
        <v>1</v>
      </c>
    </row>
    <row r="8" spans="1:5" ht="15.75" thickBot="1" x14ac:dyDescent="0.3">
      <c r="A8" s="30">
        <v>25</v>
      </c>
      <c r="B8" s="31" t="s">
        <v>45</v>
      </c>
      <c r="C8" s="32">
        <v>4.2382675799999996</v>
      </c>
      <c r="D8">
        <v>0</v>
      </c>
      <c r="E8">
        <v>1</v>
      </c>
    </row>
    <row r="9" spans="1:5" ht="15.75" thickBot="1" x14ac:dyDescent="0.3">
      <c r="A9" s="30">
        <v>37</v>
      </c>
      <c r="B9" s="31" t="s">
        <v>15</v>
      </c>
      <c r="C9" s="32">
        <v>3.83400885</v>
      </c>
      <c r="D9">
        <v>0</v>
      </c>
      <c r="E9">
        <v>1</v>
      </c>
    </row>
    <row r="10" spans="1:5" ht="15.75" thickBot="1" x14ac:dyDescent="0.3">
      <c r="A10" s="30">
        <v>6</v>
      </c>
      <c r="B10" s="33" t="s">
        <v>7</v>
      </c>
      <c r="C10" s="34">
        <v>1.3146934800000001</v>
      </c>
      <c r="D10">
        <v>0</v>
      </c>
      <c r="E10">
        <v>1</v>
      </c>
    </row>
    <row r="11" spans="1:5" ht="15.75" thickBot="1" x14ac:dyDescent="0.3">
      <c r="A11" s="30">
        <v>32</v>
      </c>
      <c r="B11" s="33" t="s">
        <v>8</v>
      </c>
      <c r="C11" s="34">
        <v>1.2746112599999999</v>
      </c>
      <c r="D11">
        <v>0</v>
      </c>
      <c r="E11">
        <v>1</v>
      </c>
    </row>
    <row r="12" spans="1:5" ht="15.75" thickBot="1" x14ac:dyDescent="0.3">
      <c r="A12" s="30">
        <v>15</v>
      </c>
      <c r="B12" s="31" t="s">
        <v>16</v>
      </c>
      <c r="C12" s="32">
        <v>1.14047594</v>
      </c>
      <c r="D12">
        <v>0</v>
      </c>
      <c r="E12">
        <v>1</v>
      </c>
    </row>
    <row r="13" spans="1:5" ht="15.75" thickBot="1" x14ac:dyDescent="0.3">
      <c r="A13" s="30">
        <v>28</v>
      </c>
      <c r="B13" s="33" t="s">
        <v>2</v>
      </c>
      <c r="C13" s="34">
        <v>0.56211845999999999</v>
      </c>
      <c r="D13">
        <v>0</v>
      </c>
      <c r="E13">
        <v>1</v>
      </c>
    </row>
    <row r="14" spans="1:5" ht="15.75" thickBot="1" x14ac:dyDescent="0.3">
      <c r="A14" s="30">
        <v>27</v>
      </c>
      <c r="B14" s="31" t="s">
        <v>0</v>
      </c>
      <c r="C14" s="32">
        <v>0.54156256999999997</v>
      </c>
      <c r="D14">
        <v>0</v>
      </c>
      <c r="E14">
        <v>1</v>
      </c>
    </row>
    <row r="15" spans="1:5" ht="15.75" thickBot="1" x14ac:dyDescent="0.3">
      <c r="A15" s="30">
        <v>30</v>
      </c>
      <c r="B15" s="33" t="s">
        <v>5</v>
      </c>
      <c r="C15" s="34">
        <v>0.42357699999999998</v>
      </c>
      <c r="D15">
        <v>0</v>
      </c>
      <c r="E15">
        <v>1</v>
      </c>
    </row>
    <row r="16" spans="1:5" ht="15.75" thickBot="1" x14ac:dyDescent="0.3">
      <c r="A16" s="30">
        <v>5</v>
      </c>
      <c r="B16" s="31" t="s">
        <v>6</v>
      </c>
      <c r="C16" s="32">
        <v>0.37602806</v>
      </c>
      <c r="D16">
        <v>1</v>
      </c>
      <c r="E16">
        <v>0</v>
      </c>
    </row>
    <row r="17" spans="1:5" ht="15.75" thickBot="1" x14ac:dyDescent="0.3">
      <c r="A17" s="30">
        <v>29</v>
      </c>
      <c r="B17" s="31" t="s">
        <v>3</v>
      </c>
      <c r="C17" s="32">
        <v>0.36590349</v>
      </c>
      <c r="D17">
        <v>1</v>
      </c>
      <c r="E17">
        <v>0</v>
      </c>
    </row>
    <row r="18" spans="1:5" ht="15.75" thickBot="1" x14ac:dyDescent="0.3">
      <c r="A18" s="30">
        <v>8</v>
      </c>
      <c r="B18" s="33" t="s">
        <v>10</v>
      </c>
      <c r="C18" s="34">
        <v>0.33456165999999998</v>
      </c>
      <c r="D18">
        <v>1</v>
      </c>
      <c r="E18">
        <v>0</v>
      </c>
    </row>
    <row r="19" spans="1:5" ht="15.75" thickBot="1" x14ac:dyDescent="0.3">
      <c r="A19" s="30">
        <v>7</v>
      </c>
      <c r="B19" s="31" t="s">
        <v>9</v>
      </c>
      <c r="C19" s="32">
        <v>0.28296381999999998</v>
      </c>
      <c r="D19">
        <v>1</v>
      </c>
      <c r="E19">
        <v>0</v>
      </c>
    </row>
    <row r="20" spans="1:5" ht="15.75" thickBot="1" x14ac:dyDescent="0.3">
      <c r="A20" s="30">
        <v>47</v>
      </c>
      <c r="B20" s="31" t="s">
        <v>30</v>
      </c>
      <c r="C20" s="32">
        <v>0.25147861999999999</v>
      </c>
      <c r="D20">
        <v>1</v>
      </c>
      <c r="E20">
        <v>0</v>
      </c>
    </row>
    <row r="21" spans="1:5" ht="15.75" thickBot="1" x14ac:dyDescent="0.3">
      <c r="A21" s="30">
        <v>35</v>
      </c>
      <c r="B21" s="31" t="s">
        <v>38</v>
      </c>
      <c r="C21" s="32">
        <v>0.22630653000000001</v>
      </c>
      <c r="D21">
        <v>1</v>
      </c>
      <c r="E21">
        <v>0</v>
      </c>
    </row>
    <row r="22" spans="1:5" ht="15.75" thickBot="1" x14ac:dyDescent="0.3">
      <c r="A22" s="30">
        <v>41</v>
      </c>
      <c r="B22" s="31" t="s">
        <v>20</v>
      </c>
      <c r="C22" s="32">
        <v>0.18984396000000001</v>
      </c>
      <c r="D22">
        <v>1</v>
      </c>
      <c r="E22">
        <v>0</v>
      </c>
    </row>
    <row r="23" spans="1:5" ht="15.75" thickBot="1" x14ac:dyDescent="0.3">
      <c r="A23" s="30">
        <v>39</v>
      </c>
      <c r="B23" s="31" t="s">
        <v>40</v>
      </c>
      <c r="C23" s="32">
        <v>0.18127127000000001</v>
      </c>
      <c r="D23">
        <v>1</v>
      </c>
      <c r="E23">
        <v>0</v>
      </c>
    </row>
    <row r="24" spans="1:5" ht="15.75" thickBot="1" x14ac:dyDescent="0.3">
      <c r="A24" s="30">
        <v>14</v>
      </c>
      <c r="B24" s="33" t="s">
        <v>505</v>
      </c>
      <c r="C24" s="34">
        <v>0.149035</v>
      </c>
      <c r="D24">
        <v>1</v>
      </c>
      <c r="E24">
        <v>0</v>
      </c>
    </row>
    <row r="25" spans="1:5" ht="15.75" thickBot="1" x14ac:dyDescent="0.3">
      <c r="A25" s="30">
        <v>40</v>
      </c>
      <c r="B25" s="33" t="s">
        <v>41</v>
      </c>
      <c r="C25" s="34">
        <v>0.10934771</v>
      </c>
      <c r="D25">
        <v>1</v>
      </c>
      <c r="E25">
        <v>0</v>
      </c>
    </row>
    <row r="26" spans="1:5" ht="15.75" thickBot="1" x14ac:dyDescent="0.3">
      <c r="A26" s="30">
        <v>18</v>
      </c>
      <c r="B26" s="33" t="s">
        <v>19</v>
      </c>
      <c r="C26" s="34">
        <v>0.1057958</v>
      </c>
      <c r="D26">
        <v>1</v>
      </c>
      <c r="E26">
        <v>0</v>
      </c>
    </row>
    <row r="27" spans="1:5" ht="15.75" thickBot="1" x14ac:dyDescent="0.3">
      <c r="A27" s="30">
        <v>4</v>
      </c>
      <c r="B27" s="33" t="s">
        <v>4</v>
      </c>
      <c r="C27" s="34">
        <v>0.10285307</v>
      </c>
      <c r="D27">
        <v>1</v>
      </c>
      <c r="E27">
        <v>0</v>
      </c>
    </row>
    <row r="28" spans="1:5" ht="15.75" thickBot="1" x14ac:dyDescent="0.3">
      <c r="A28" s="30">
        <v>23</v>
      </c>
      <c r="B28" s="31" t="s">
        <v>26</v>
      </c>
      <c r="C28" s="32">
        <v>9.8069000000000003E-2</v>
      </c>
      <c r="D28">
        <v>1</v>
      </c>
      <c r="E28">
        <v>0</v>
      </c>
    </row>
    <row r="29" spans="1:5" ht="15.75" thickBot="1" x14ac:dyDescent="0.3">
      <c r="A29" s="30">
        <v>42</v>
      </c>
      <c r="B29" s="33" t="s">
        <v>22</v>
      </c>
      <c r="C29" s="34">
        <v>8.9956659999999994E-2</v>
      </c>
      <c r="D29">
        <v>1</v>
      </c>
      <c r="E29">
        <v>0</v>
      </c>
    </row>
    <row r="30" spans="1:5" ht="15.75" thickBot="1" x14ac:dyDescent="0.3">
      <c r="A30" s="30">
        <v>3</v>
      </c>
      <c r="B30" s="31" t="s">
        <v>31</v>
      </c>
      <c r="C30" s="32">
        <v>8.9633180000000007E-2</v>
      </c>
      <c r="D30">
        <v>1</v>
      </c>
      <c r="E30">
        <v>0</v>
      </c>
    </row>
    <row r="31" spans="1:5" ht="15.75" thickBot="1" x14ac:dyDescent="0.3">
      <c r="A31" s="30">
        <v>22</v>
      </c>
      <c r="B31" s="33" t="s">
        <v>36</v>
      </c>
      <c r="C31" s="34">
        <v>8.8194999999999996E-2</v>
      </c>
      <c r="D31">
        <v>1</v>
      </c>
      <c r="E31">
        <v>0</v>
      </c>
    </row>
    <row r="32" spans="1:5" ht="15.75" thickBot="1" x14ac:dyDescent="0.3">
      <c r="A32" s="30">
        <v>1</v>
      </c>
      <c r="B32" s="31" t="s">
        <v>43</v>
      </c>
      <c r="C32" s="32">
        <v>8.3620829999999993E-2</v>
      </c>
      <c r="D32">
        <v>1</v>
      </c>
      <c r="E32">
        <v>0</v>
      </c>
    </row>
    <row r="33" spans="1:5" ht="15.75" thickBot="1" x14ac:dyDescent="0.3">
      <c r="A33" s="30">
        <v>16</v>
      </c>
      <c r="B33" s="33" t="s">
        <v>17</v>
      </c>
      <c r="C33" s="34">
        <v>7.1982039999999997E-2</v>
      </c>
      <c r="D33">
        <v>1</v>
      </c>
      <c r="E33">
        <v>0</v>
      </c>
    </row>
    <row r="34" spans="1:5" ht="15.75" thickBot="1" x14ac:dyDescent="0.3">
      <c r="A34" s="30">
        <v>19</v>
      </c>
      <c r="B34" s="31" t="s">
        <v>21</v>
      </c>
      <c r="C34" s="32">
        <v>6.6296999999999995E-2</v>
      </c>
      <c r="D34">
        <v>1</v>
      </c>
      <c r="E34">
        <v>0</v>
      </c>
    </row>
    <row r="35" spans="1:5" ht="15.75" thickBot="1" x14ac:dyDescent="0.3">
      <c r="A35" s="30">
        <v>9</v>
      </c>
      <c r="B35" s="31" t="s">
        <v>12</v>
      </c>
      <c r="C35" s="32">
        <v>6.5066789999999999E-2</v>
      </c>
      <c r="D35">
        <v>1</v>
      </c>
      <c r="E35">
        <v>0</v>
      </c>
    </row>
    <row r="36" spans="1:5" ht="15.75" thickBot="1" x14ac:dyDescent="0.3">
      <c r="A36" s="30">
        <v>11</v>
      </c>
      <c r="B36" s="31" t="s">
        <v>32</v>
      </c>
      <c r="C36" s="32">
        <v>5.8183940000000003E-2</v>
      </c>
      <c r="D36">
        <v>1</v>
      </c>
      <c r="E36">
        <v>0</v>
      </c>
    </row>
    <row r="37" spans="1:5" ht="15.75" thickBot="1" x14ac:dyDescent="0.3">
      <c r="A37" s="30">
        <v>38</v>
      </c>
      <c r="B37" s="33" t="s">
        <v>39</v>
      </c>
      <c r="C37" s="34">
        <v>5.4023580000000002E-2</v>
      </c>
      <c r="D37">
        <v>1</v>
      </c>
      <c r="E37">
        <v>0</v>
      </c>
    </row>
    <row r="38" spans="1:5" ht="15.75" thickBot="1" x14ac:dyDescent="0.3">
      <c r="A38" s="30">
        <v>31</v>
      </c>
      <c r="B38" s="31" t="s">
        <v>47</v>
      </c>
      <c r="C38" s="32">
        <v>5.2697609999999999E-2</v>
      </c>
      <c r="D38">
        <v>1</v>
      </c>
      <c r="E38">
        <v>0</v>
      </c>
    </row>
    <row r="39" spans="1:5" ht="15.75" thickBot="1" x14ac:dyDescent="0.3">
      <c r="A39" s="30">
        <v>44</v>
      </c>
      <c r="B39" s="33" t="s">
        <v>508</v>
      </c>
      <c r="C39" s="34">
        <v>4.1486000000000002E-2</v>
      </c>
      <c r="D39">
        <v>1</v>
      </c>
      <c r="E39">
        <v>0</v>
      </c>
    </row>
    <row r="40" spans="1:5" ht="15.75" thickBot="1" x14ac:dyDescent="0.3">
      <c r="A40" s="30">
        <v>26</v>
      </c>
      <c r="B40" s="33" t="s">
        <v>46</v>
      </c>
      <c r="C40" s="34">
        <v>3.7936999999999999E-2</v>
      </c>
      <c r="D40">
        <v>1</v>
      </c>
      <c r="E40">
        <v>0</v>
      </c>
    </row>
    <row r="41" spans="1:5" ht="15.75" thickBot="1" x14ac:dyDescent="0.3">
      <c r="A41" s="30">
        <v>46</v>
      </c>
      <c r="B41" s="33" t="s">
        <v>42</v>
      </c>
      <c r="C41" s="34">
        <v>3.2729080000000001E-2</v>
      </c>
      <c r="D41">
        <v>1</v>
      </c>
      <c r="E41">
        <v>0</v>
      </c>
    </row>
    <row r="42" spans="1:5" ht="15.75" thickBot="1" x14ac:dyDescent="0.3">
      <c r="A42" s="30">
        <v>17</v>
      </c>
      <c r="B42" s="31" t="s">
        <v>18</v>
      </c>
      <c r="C42" s="32">
        <v>2.8911180000000002E-2</v>
      </c>
      <c r="D42">
        <v>1</v>
      </c>
      <c r="E42">
        <v>0</v>
      </c>
    </row>
    <row r="43" spans="1:5" ht="15.75" thickBot="1" x14ac:dyDescent="0.3">
      <c r="A43" s="30">
        <v>48</v>
      </c>
      <c r="B43" s="33" t="s">
        <v>475</v>
      </c>
      <c r="C43" s="34">
        <v>2.3941899999999999E-2</v>
      </c>
      <c r="D43">
        <v>1</v>
      </c>
      <c r="E43">
        <v>0</v>
      </c>
    </row>
    <row r="44" spans="1:5" ht="15.75" thickBot="1" x14ac:dyDescent="0.3">
      <c r="A44" s="30">
        <v>10</v>
      </c>
      <c r="B44" s="33" t="s">
        <v>504</v>
      </c>
      <c r="C44" s="34">
        <v>1.8905000000000002E-2</v>
      </c>
      <c r="D44">
        <v>1</v>
      </c>
      <c r="E44">
        <v>0</v>
      </c>
    </row>
    <row r="45" spans="1:5" ht="15.75" thickBot="1" x14ac:dyDescent="0.3">
      <c r="A45" s="30">
        <v>2</v>
      </c>
      <c r="B45" s="33" t="s">
        <v>1</v>
      </c>
      <c r="C45" s="34">
        <v>1.3967729999999999E-2</v>
      </c>
      <c r="D45">
        <v>1</v>
      </c>
      <c r="E45">
        <v>0</v>
      </c>
    </row>
    <row r="46" spans="1:5" ht="15.75" thickBot="1" x14ac:dyDescent="0.3">
      <c r="A46" s="30">
        <v>34</v>
      </c>
      <c r="B46" s="33" t="s">
        <v>13</v>
      </c>
      <c r="C46" s="34">
        <v>1.3951079999999999E-2</v>
      </c>
      <c r="D46">
        <v>1</v>
      </c>
      <c r="E46">
        <v>0</v>
      </c>
    </row>
    <row r="47" spans="1:5" ht="15.75" thickBot="1" x14ac:dyDescent="0.3">
      <c r="A47" s="30">
        <v>12</v>
      </c>
      <c r="B47" s="33" t="s">
        <v>33</v>
      </c>
      <c r="C47" s="34">
        <v>1.2079380000000001E-2</v>
      </c>
      <c r="D47">
        <v>1</v>
      </c>
      <c r="E47">
        <v>0</v>
      </c>
    </row>
    <row r="48" spans="1:5" ht="15.75" thickBot="1" x14ac:dyDescent="0.3">
      <c r="A48" s="30">
        <v>33</v>
      </c>
      <c r="B48" s="31" t="s">
        <v>11</v>
      </c>
      <c r="C48" s="32">
        <v>4.9722200000000003E-3</v>
      </c>
      <c r="D48">
        <v>1</v>
      </c>
      <c r="E48">
        <v>0</v>
      </c>
    </row>
    <row r="49" spans="1:5" ht="15.75" thickBot="1" x14ac:dyDescent="0.3">
      <c r="A49" s="30">
        <v>36</v>
      </c>
      <c r="B49" s="33" t="s">
        <v>14</v>
      </c>
      <c r="C49" s="34">
        <v>1.6119999999999999E-3</v>
      </c>
      <c r="D49">
        <v>1</v>
      </c>
      <c r="E49">
        <v>0</v>
      </c>
    </row>
  </sheetData>
  <autoFilter ref="A1:C1">
    <sortState ref="A2:C49">
      <sortCondition descending="1" ref="C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Tax havens</vt:lpstr>
      <vt:lpstr>ISO</vt:lpstr>
      <vt:lpstr>CSV</vt:lpstr>
      <vt:lpstr>Population table</vt:lpstr>
    </vt:vector>
  </TitlesOfParts>
  <Company>Danmarks Nationalbank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Bjørn</dc:creator>
  <cp:lastModifiedBy>R. Bjørn</cp:lastModifiedBy>
  <cp:lastPrinted>2017-04-10T14:36:06Z</cp:lastPrinted>
  <dcterms:created xsi:type="dcterms:W3CDTF">2017-04-10T11:35:29Z</dcterms:created>
  <dcterms:modified xsi:type="dcterms:W3CDTF">2017-04-27T22:35:12Z</dcterms:modified>
</cp:coreProperties>
</file>