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25" yWindow="225" windowWidth="21360" windowHeight="13485" tabRatio="500"/>
  </bookViews>
  <sheets>
    <sheet name="Sheet1" sheetId="1" r:id="rId1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8" i="1" l="1"/>
  <c r="B9" i="1"/>
  <c r="B10" i="1"/>
  <c r="Q97" i="1"/>
  <c r="U97" i="1"/>
  <c r="F3" i="1"/>
  <c r="Q29" i="1"/>
  <c r="U29" i="1"/>
  <c r="Q30" i="1"/>
  <c r="U30" i="1"/>
  <c r="Q31" i="1"/>
  <c r="U31" i="1"/>
  <c r="Q32" i="1"/>
  <c r="U32" i="1"/>
  <c r="Q33" i="1"/>
  <c r="U33" i="1"/>
  <c r="Q34" i="1"/>
  <c r="U34" i="1"/>
  <c r="Q35" i="1"/>
  <c r="U35" i="1"/>
  <c r="Q36" i="1"/>
  <c r="U36" i="1"/>
  <c r="Q37" i="1"/>
  <c r="U37" i="1"/>
  <c r="Q38" i="1"/>
  <c r="U38" i="1"/>
  <c r="Q39" i="1"/>
  <c r="U39" i="1"/>
  <c r="Q40" i="1"/>
  <c r="U40" i="1"/>
  <c r="Q41" i="1"/>
  <c r="U41" i="1"/>
  <c r="Q42" i="1"/>
  <c r="U42" i="1"/>
  <c r="Q43" i="1"/>
  <c r="U43" i="1"/>
  <c r="Q44" i="1"/>
  <c r="U44" i="1"/>
  <c r="Q45" i="1"/>
  <c r="U45" i="1"/>
  <c r="Q46" i="1"/>
  <c r="U46" i="1"/>
  <c r="Q47" i="1"/>
  <c r="U47" i="1"/>
  <c r="Q48" i="1"/>
  <c r="U48" i="1"/>
  <c r="Q49" i="1"/>
  <c r="U49" i="1"/>
  <c r="Q50" i="1"/>
  <c r="U50" i="1"/>
  <c r="Q51" i="1"/>
  <c r="U51" i="1"/>
  <c r="Q52" i="1"/>
  <c r="U52" i="1"/>
  <c r="Q53" i="1"/>
  <c r="U53" i="1"/>
  <c r="Q54" i="1"/>
  <c r="U54" i="1"/>
  <c r="Q55" i="1"/>
  <c r="U55" i="1"/>
  <c r="Q56" i="1"/>
  <c r="U56" i="1"/>
  <c r="Q57" i="1"/>
  <c r="U57" i="1"/>
  <c r="Q58" i="1"/>
  <c r="U58" i="1"/>
  <c r="Q59" i="1"/>
  <c r="U59" i="1"/>
  <c r="Q60" i="1"/>
  <c r="U60" i="1"/>
  <c r="Q61" i="1"/>
  <c r="U61" i="1"/>
  <c r="Q62" i="1"/>
  <c r="U62" i="1"/>
  <c r="Q63" i="1"/>
  <c r="U63" i="1"/>
  <c r="Q64" i="1"/>
  <c r="U64" i="1"/>
  <c r="Q65" i="1"/>
  <c r="U65" i="1"/>
  <c r="Q66" i="1"/>
  <c r="U66" i="1"/>
  <c r="Q67" i="1"/>
  <c r="U67" i="1"/>
  <c r="Q68" i="1"/>
  <c r="U68" i="1"/>
  <c r="Q69" i="1"/>
  <c r="U69" i="1"/>
  <c r="Q70" i="1"/>
  <c r="U70" i="1"/>
  <c r="Q71" i="1"/>
  <c r="U71" i="1"/>
  <c r="Q72" i="1"/>
  <c r="U72" i="1"/>
  <c r="Q73" i="1"/>
  <c r="U73" i="1"/>
  <c r="Q74" i="1"/>
  <c r="U74" i="1"/>
  <c r="Q75" i="1"/>
  <c r="U75" i="1"/>
  <c r="Q76" i="1"/>
  <c r="U76" i="1"/>
  <c r="Q77" i="1"/>
  <c r="U77" i="1"/>
  <c r="Q78" i="1"/>
  <c r="U78" i="1"/>
  <c r="Q79" i="1"/>
  <c r="U79" i="1"/>
  <c r="Q80" i="1"/>
  <c r="U80" i="1"/>
  <c r="Q81" i="1"/>
  <c r="U81" i="1"/>
  <c r="Q82" i="1"/>
  <c r="U82" i="1"/>
  <c r="Q83" i="1"/>
  <c r="U83" i="1"/>
  <c r="Q84" i="1"/>
  <c r="U84" i="1"/>
  <c r="Q85" i="1"/>
  <c r="U85" i="1"/>
  <c r="Q86" i="1"/>
  <c r="U86" i="1"/>
  <c r="Q87" i="1"/>
  <c r="U87" i="1"/>
  <c r="Q88" i="1"/>
  <c r="U88" i="1"/>
  <c r="Q89" i="1"/>
  <c r="U89" i="1"/>
  <c r="Q90" i="1"/>
  <c r="U90" i="1"/>
  <c r="Q91" i="1"/>
  <c r="U91" i="1"/>
  <c r="Q92" i="1"/>
  <c r="U92" i="1"/>
  <c r="Q93" i="1"/>
  <c r="U93" i="1"/>
  <c r="Q94" i="1"/>
  <c r="U94" i="1"/>
  <c r="Q95" i="1"/>
  <c r="U95" i="1"/>
  <c r="Q96" i="1"/>
  <c r="U96" i="1"/>
  <c r="Q98" i="1"/>
  <c r="U98" i="1"/>
  <c r="Q99" i="1"/>
  <c r="U99" i="1"/>
  <c r="Q100" i="1"/>
  <c r="U100" i="1"/>
  <c r="Q101" i="1"/>
  <c r="U101" i="1"/>
  <c r="Q102" i="1"/>
  <c r="U102" i="1"/>
  <c r="Q103" i="1"/>
  <c r="U103" i="1"/>
  <c r="Q104" i="1"/>
  <c r="U104" i="1"/>
  <c r="Q105" i="1"/>
  <c r="U105" i="1"/>
  <c r="Q106" i="1"/>
  <c r="U106" i="1"/>
  <c r="Q107" i="1"/>
  <c r="U107" i="1"/>
  <c r="Q108" i="1"/>
  <c r="U108" i="1"/>
  <c r="Q109" i="1"/>
  <c r="U109" i="1"/>
  <c r="Q110" i="1"/>
  <c r="U110" i="1"/>
  <c r="Q111" i="1"/>
  <c r="U111" i="1"/>
  <c r="Q112" i="1"/>
  <c r="U112" i="1"/>
  <c r="Q113" i="1"/>
  <c r="U113" i="1"/>
  <c r="Q114" i="1"/>
  <c r="U114" i="1"/>
  <c r="Q115" i="1"/>
  <c r="U115" i="1"/>
  <c r="Q116" i="1"/>
  <c r="U116" i="1"/>
  <c r="Q117" i="1"/>
  <c r="U117" i="1"/>
  <c r="Q118" i="1"/>
  <c r="U118" i="1"/>
  <c r="Q119" i="1"/>
  <c r="U119" i="1"/>
  <c r="Q120" i="1"/>
  <c r="U120" i="1"/>
  <c r="Q121" i="1"/>
  <c r="U121" i="1"/>
  <c r="Q122" i="1"/>
  <c r="U122" i="1"/>
  <c r="Q123" i="1"/>
  <c r="U123" i="1"/>
  <c r="Q124" i="1"/>
  <c r="U124" i="1"/>
  <c r="Q125" i="1"/>
  <c r="U125" i="1"/>
  <c r="Q126" i="1"/>
  <c r="U126" i="1"/>
  <c r="Q127" i="1"/>
  <c r="U127" i="1"/>
  <c r="F2" i="1"/>
  <c r="Q28" i="1"/>
  <c r="U28" i="1"/>
  <c r="Q27" i="1"/>
  <c r="U27" i="1"/>
  <c r="I28" i="1"/>
  <c r="P28" i="1"/>
  <c r="I29" i="1"/>
  <c r="P29" i="1"/>
  <c r="I30" i="1"/>
  <c r="P30" i="1"/>
  <c r="I31" i="1"/>
  <c r="P31" i="1"/>
  <c r="I32" i="1"/>
  <c r="P32" i="1"/>
  <c r="I33" i="1"/>
  <c r="P33" i="1"/>
  <c r="I34" i="1"/>
  <c r="P34" i="1"/>
  <c r="I35" i="1"/>
  <c r="P35" i="1"/>
  <c r="I36" i="1"/>
  <c r="P36" i="1"/>
  <c r="I37" i="1"/>
  <c r="P37" i="1"/>
  <c r="I38" i="1"/>
  <c r="P38" i="1"/>
  <c r="I39" i="1"/>
  <c r="P39" i="1"/>
  <c r="I40" i="1"/>
  <c r="P40" i="1"/>
  <c r="I41" i="1"/>
  <c r="P41" i="1"/>
  <c r="I42" i="1"/>
  <c r="P42" i="1"/>
  <c r="I43" i="1"/>
  <c r="P43" i="1"/>
  <c r="I44" i="1"/>
  <c r="P44" i="1"/>
  <c r="I45" i="1"/>
  <c r="P45" i="1"/>
  <c r="I46" i="1"/>
  <c r="P46" i="1"/>
  <c r="I47" i="1"/>
  <c r="P47" i="1"/>
  <c r="I48" i="1"/>
  <c r="P48" i="1"/>
  <c r="I49" i="1"/>
  <c r="P49" i="1"/>
  <c r="I50" i="1"/>
  <c r="P50" i="1"/>
  <c r="I51" i="1"/>
  <c r="P51" i="1"/>
  <c r="I52" i="1"/>
  <c r="P52" i="1"/>
  <c r="I53" i="1"/>
  <c r="P53" i="1"/>
  <c r="I54" i="1"/>
  <c r="P54" i="1"/>
  <c r="I55" i="1"/>
  <c r="P55" i="1"/>
  <c r="I56" i="1"/>
  <c r="P56" i="1"/>
  <c r="I57" i="1"/>
  <c r="P57" i="1"/>
  <c r="I58" i="1"/>
  <c r="P58" i="1"/>
  <c r="I59" i="1"/>
  <c r="P59" i="1"/>
  <c r="I60" i="1"/>
  <c r="P60" i="1"/>
  <c r="I61" i="1"/>
  <c r="P61" i="1"/>
  <c r="I62" i="1"/>
  <c r="P62" i="1"/>
  <c r="I63" i="1"/>
  <c r="P63" i="1"/>
  <c r="I64" i="1"/>
  <c r="P64" i="1"/>
  <c r="I65" i="1"/>
  <c r="P65" i="1"/>
  <c r="I66" i="1"/>
  <c r="P66" i="1"/>
  <c r="I67" i="1"/>
  <c r="P67" i="1"/>
  <c r="I68" i="1"/>
  <c r="P68" i="1"/>
  <c r="I69" i="1"/>
  <c r="P69" i="1"/>
  <c r="I70" i="1"/>
  <c r="P70" i="1"/>
  <c r="I71" i="1"/>
  <c r="P71" i="1"/>
  <c r="I72" i="1"/>
  <c r="P72" i="1"/>
  <c r="I73" i="1"/>
  <c r="P73" i="1"/>
  <c r="I74" i="1"/>
  <c r="P74" i="1"/>
  <c r="I75" i="1"/>
  <c r="P75" i="1"/>
  <c r="I76" i="1"/>
  <c r="P76" i="1"/>
  <c r="I77" i="1"/>
  <c r="P77" i="1"/>
  <c r="I78" i="1"/>
  <c r="P78" i="1"/>
  <c r="I79" i="1"/>
  <c r="P79" i="1"/>
  <c r="I80" i="1"/>
  <c r="P80" i="1"/>
  <c r="I81" i="1"/>
  <c r="P81" i="1"/>
  <c r="I82" i="1"/>
  <c r="P82" i="1"/>
  <c r="I83" i="1"/>
  <c r="P83" i="1"/>
  <c r="I84" i="1"/>
  <c r="P84" i="1"/>
  <c r="I85" i="1"/>
  <c r="P85" i="1"/>
  <c r="I86" i="1"/>
  <c r="P86" i="1"/>
  <c r="I87" i="1"/>
  <c r="P87" i="1"/>
  <c r="I88" i="1"/>
  <c r="P88" i="1"/>
  <c r="I89" i="1"/>
  <c r="P89" i="1"/>
  <c r="I90" i="1"/>
  <c r="P90" i="1"/>
  <c r="I91" i="1"/>
  <c r="P91" i="1"/>
  <c r="I92" i="1"/>
  <c r="P92" i="1"/>
  <c r="I93" i="1"/>
  <c r="P93" i="1"/>
  <c r="I94" i="1"/>
  <c r="P94" i="1"/>
  <c r="I95" i="1"/>
  <c r="P95" i="1"/>
  <c r="I96" i="1"/>
  <c r="P96" i="1"/>
  <c r="I97" i="1"/>
  <c r="P97" i="1"/>
  <c r="I98" i="1"/>
  <c r="P98" i="1"/>
  <c r="I99" i="1"/>
  <c r="P99" i="1"/>
  <c r="I100" i="1"/>
  <c r="P100" i="1"/>
  <c r="I101" i="1"/>
  <c r="P101" i="1"/>
  <c r="I102" i="1"/>
  <c r="P102" i="1"/>
  <c r="I103" i="1"/>
  <c r="P103" i="1"/>
  <c r="I104" i="1"/>
  <c r="P104" i="1"/>
  <c r="I105" i="1"/>
  <c r="P105" i="1"/>
  <c r="I106" i="1"/>
  <c r="P106" i="1"/>
  <c r="I107" i="1"/>
  <c r="P107" i="1"/>
  <c r="I108" i="1"/>
  <c r="P108" i="1"/>
  <c r="I109" i="1"/>
  <c r="P109" i="1"/>
  <c r="I110" i="1"/>
  <c r="P110" i="1"/>
  <c r="I111" i="1"/>
  <c r="P111" i="1"/>
  <c r="I112" i="1"/>
  <c r="P112" i="1"/>
  <c r="I113" i="1"/>
  <c r="P113" i="1"/>
  <c r="I114" i="1"/>
  <c r="P114" i="1"/>
  <c r="I115" i="1"/>
  <c r="P115" i="1"/>
  <c r="I116" i="1"/>
  <c r="P116" i="1"/>
  <c r="I117" i="1"/>
  <c r="P117" i="1"/>
  <c r="I118" i="1"/>
  <c r="P118" i="1"/>
  <c r="I119" i="1"/>
  <c r="P119" i="1"/>
  <c r="I120" i="1"/>
  <c r="P120" i="1"/>
  <c r="I121" i="1"/>
  <c r="P121" i="1"/>
  <c r="I122" i="1"/>
  <c r="P122" i="1"/>
  <c r="I123" i="1"/>
  <c r="P123" i="1"/>
  <c r="I124" i="1"/>
  <c r="P124" i="1"/>
  <c r="I125" i="1"/>
  <c r="P125" i="1"/>
  <c r="I126" i="1"/>
  <c r="P126" i="1"/>
  <c r="I127" i="1"/>
  <c r="P127" i="1"/>
  <c r="I27" i="1"/>
  <c r="P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28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T64" i="1"/>
  <c r="R65" i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T79" i="1"/>
  <c r="R80" i="1"/>
  <c r="T80" i="1"/>
  <c r="R81" i="1"/>
  <c r="T81" i="1"/>
  <c r="R82" i="1"/>
  <c r="T82" i="1"/>
  <c r="R83" i="1"/>
  <c r="T83" i="1"/>
  <c r="R84" i="1"/>
  <c r="T84" i="1"/>
  <c r="R85" i="1"/>
  <c r="T85" i="1"/>
  <c r="R86" i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T99" i="1"/>
  <c r="R100" i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109" i="1"/>
  <c r="T109" i="1"/>
  <c r="R110" i="1"/>
  <c r="T110" i="1"/>
  <c r="R111" i="1"/>
  <c r="T111" i="1"/>
  <c r="R112" i="1"/>
  <c r="T112" i="1"/>
  <c r="R113" i="1"/>
  <c r="T113" i="1"/>
  <c r="R114" i="1"/>
  <c r="T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T122" i="1"/>
  <c r="R123" i="1"/>
  <c r="T123" i="1"/>
  <c r="R124" i="1"/>
  <c r="T124" i="1"/>
  <c r="R125" i="1"/>
  <c r="T125" i="1"/>
  <c r="R126" i="1"/>
  <c r="T126" i="1"/>
  <c r="R127" i="1"/>
  <c r="T127" i="1"/>
  <c r="R27" i="1"/>
  <c r="T27" i="1"/>
  <c r="S27" i="1"/>
  <c r="E28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B11" i="1"/>
  <c r="B27" i="1"/>
  <c r="C27" i="1"/>
  <c r="D27" i="1"/>
  <c r="F27" i="1"/>
  <c r="G27" i="1"/>
  <c r="B28" i="1"/>
  <c r="C28" i="1"/>
  <c r="D28" i="1"/>
  <c r="F28" i="1"/>
  <c r="G28" i="1"/>
  <c r="B29" i="1"/>
  <c r="C29" i="1"/>
  <c r="D29" i="1"/>
  <c r="F29" i="1"/>
  <c r="G29" i="1"/>
  <c r="B30" i="1"/>
  <c r="C30" i="1"/>
  <c r="D30" i="1"/>
  <c r="F30" i="1"/>
  <c r="G30" i="1"/>
  <c r="B31" i="1"/>
  <c r="C31" i="1"/>
  <c r="D31" i="1"/>
  <c r="F31" i="1"/>
  <c r="G31" i="1"/>
  <c r="B32" i="1"/>
  <c r="C32" i="1"/>
  <c r="D32" i="1"/>
  <c r="F32" i="1"/>
  <c r="G32" i="1"/>
  <c r="B33" i="1"/>
  <c r="C33" i="1"/>
  <c r="D33" i="1"/>
  <c r="F33" i="1"/>
  <c r="G33" i="1"/>
  <c r="B34" i="1"/>
  <c r="C34" i="1"/>
  <c r="D34" i="1"/>
  <c r="F34" i="1"/>
  <c r="G34" i="1"/>
  <c r="B35" i="1"/>
  <c r="C35" i="1"/>
  <c r="D35" i="1"/>
  <c r="F35" i="1"/>
  <c r="G35" i="1"/>
  <c r="B36" i="1"/>
  <c r="C36" i="1"/>
  <c r="D36" i="1"/>
  <c r="F36" i="1"/>
  <c r="G36" i="1"/>
  <c r="B37" i="1"/>
  <c r="C37" i="1"/>
  <c r="D37" i="1"/>
  <c r="F37" i="1"/>
  <c r="G37" i="1"/>
  <c r="B38" i="1"/>
  <c r="C38" i="1"/>
  <c r="D38" i="1"/>
  <c r="F38" i="1"/>
  <c r="G38" i="1"/>
  <c r="B39" i="1"/>
  <c r="C39" i="1"/>
  <c r="D39" i="1"/>
  <c r="F39" i="1"/>
  <c r="G39" i="1"/>
  <c r="B40" i="1"/>
  <c r="C40" i="1"/>
  <c r="D40" i="1"/>
  <c r="F40" i="1"/>
  <c r="G40" i="1"/>
  <c r="B41" i="1"/>
  <c r="C41" i="1"/>
  <c r="D41" i="1"/>
  <c r="F41" i="1"/>
  <c r="G41" i="1"/>
  <c r="B42" i="1"/>
  <c r="C42" i="1"/>
  <c r="D42" i="1"/>
  <c r="F42" i="1"/>
  <c r="G42" i="1"/>
  <c r="B43" i="1"/>
  <c r="C43" i="1"/>
  <c r="D43" i="1"/>
  <c r="F43" i="1"/>
  <c r="G43" i="1"/>
  <c r="B44" i="1"/>
  <c r="C44" i="1"/>
  <c r="D44" i="1"/>
  <c r="F44" i="1"/>
  <c r="G44" i="1"/>
  <c r="B45" i="1"/>
  <c r="C45" i="1"/>
  <c r="D45" i="1"/>
  <c r="F45" i="1"/>
  <c r="G45" i="1"/>
  <c r="B46" i="1"/>
  <c r="C46" i="1"/>
  <c r="D46" i="1"/>
  <c r="F46" i="1"/>
  <c r="G46" i="1"/>
  <c r="B47" i="1"/>
  <c r="C47" i="1"/>
  <c r="D47" i="1"/>
  <c r="F47" i="1"/>
  <c r="G47" i="1"/>
  <c r="B48" i="1"/>
  <c r="C48" i="1"/>
  <c r="D48" i="1"/>
  <c r="F48" i="1"/>
  <c r="G48" i="1"/>
  <c r="B49" i="1"/>
  <c r="C49" i="1"/>
  <c r="D49" i="1"/>
  <c r="F49" i="1"/>
  <c r="G49" i="1"/>
  <c r="B50" i="1"/>
  <c r="C50" i="1"/>
  <c r="D50" i="1"/>
  <c r="F50" i="1"/>
  <c r="G50" i="1"/>
  <c r="B51" i="1"/>
  <c r="C51" i="1"/>
  <c r="D51" i="1"/>
  <c r="F51" i="1"/>
  <c r="G51" i="1"/>
  <c r="B52" i="1"/>
  <c r="C52" i="1"/>
  <c r="D52" i="1"/>
  <c r="F52" i="1"/>
  <c r="G52" i="1"/>
  <c r="B53" i="1"/>
  <c r="C53" i="1"/>
  <c r="D53" i="1"/>
  <c r="F53" i="1"/>
  <c r="G53" i="1"/>
  <c r="B54" i="1"/>
  <c r="C54" i="1"/>
  <c r="D54" i="1"/>
  <c r="F54" i="1"/>
  <c r="G54" i="1"/>
  <c r="B55" i="1"/>
  <c r="C55" i="1"/>
  <c r="D55" i="1"/>
  <c r="F55" i="1"/>
  <c r="G55" i="1"/>
  <c r="B56" i="1"/>
  <c r="C56" i="1"/>
  <c r="D56" i="1"/>
  <c r="F56" i="1"/>
  <c r="G56" i="1"/>
  <c r="B57" i="1"/>
  <c r="C57" i="1"/>
  <c r="D57" i="1"/>
  <c r="F57" i="1"/>
  <c r="G57" i="1"/>
  <c r="B58" i="1"/>
  <c r="C58" i="1"/>
  <c r="D58" i="1"/>
  <c r="F58" i="1"/>
  <c r="G58" i="1"/>
  <c r="B59" i="1"/>
  <c r="C59" i="1"/>
  <c r="D59" i="1"/>
  <c r="F59" i="1"/>
  <c r="G59" i="1"/>
  <c r="B60" i="1"/>
  <c r="C60" i="1"/>
  <c r="D60" i="1"/>
  <c r="F60" i="1"/>
  <c r="G60" i="1"/>
  <c r="B61" i="1"/>
  <c r="C61" i="1"/>
  <c r="D61" i="1"/>
  <c r="F61" i="1"/>
  <c r="G61" i="1"/>
  <c r="B62" i="1"/>
  <c r="C62" i="1"/>
  <c r="D62" i="1"/>
  <c r="F62" i="1"/>
  <c r="G62" i="1"/>
  <c r="B63" i="1"/>
  <c r="C63" i="1"/>
  <c r="D63" i="1"/>
  <c r="F63" i="1"/>
  <c r="G63" i="1"/>
  <c r="B64" i="1"/>
  <c r="C64" i="1"/>
  <c r="D64" i="1"/>
  <c r="F64" i="1"/>
  <c r="G64" i="1"/>
  <c r="B65" i="1"/>
  <c r="C65" i="1"/>
  <c r="D65" i="1"/>
  <c r="F65" i="1"/>
  <c r="G65" i="1"/>
  <c r="B66" i="1"/>
  <c r="C66" i="1"/>
  <c r="D66" i="1"/>
  <c r="F66" i="1"/>
  <c r="G66" i="1"/>
  <c r="B67" i="1"/>
  <c r="C67" i="1"/>
  <c r="D67" i="1"/>
  <c r="F67" i="1"/>
  <c r="G67" i="1"/>
  <c r="B68" i="1"/>
  <c r="C68" i="1"/>
  <c r="D68" i="1"/>
  <c r="F68" i="1"/>
  <c r="G68" i="1"/>
  <c r="B69" i="1"/>
  <c r="C69" i="1"/>
  <c r="D69" i="1"/>
  <c r="F69" i="1"/>
  <c r="G69" i="1"/>
  <c r="B70" i="1"/>
  <c r="C70" i="1"/>
  <c r="D70" i="1"/>
  <c r="F70" i="1"/>
  <c r="G70" i="1"/>
  <c r="B71" i="1"/>
  <c r="C71" i="1"/>
  <c r="D71" i="1"/>
  <c r="F71" i="1"/>
  <c r="G71" i="1"/>
  <c r="B72" i="1"/>
  <c r="C72" i="1"/>
  <c r="D72" i="1"/>
  <c r="F72" i="1"/>
  <c r="G72" i="1"/>
  <c r="B73" i="1"/>
  <c r="C73" i="1"/>
  <c r="D73" i="1"/>
  <c r="F73" i="1"/>
  <c r="G73" i="1"/>
  <c r="B74" i="1"/>
  <c r="C74" i="1"/>
  <c r="D74" i="1"/>
  <c r="F74" i="1"/>
  <c r="G74" i="1"/>
  <c r="B75" i="1"/>
  <c r="C75" i="1"/>
  <c r="D75" i="1"/>
  <c r="F75" i="1"/>
  <c r="G75" i="1"/>
  <c r="B76" i="1"/>
  <c r="C76" i="1"/>
  <c r="D76" i="1"/>
  <c r="F76" i="1"/>
  <c r="G76" i="1"/>
  <c r="B77" i="1"/>
  <c r="C77" i="1"/>
  <c r="D77" i="1"/>
  <c r="F77" i="1"/>
  <c r="G77" i="1"/>
  <c r="B78" i="1"/>
  <c r="C78" i="1"/>
  <c r="D78" i="1"/>
  <c r="F78" i="1"/>
  <c r="G78" i="1"/>
  <c r="B79" i="1"/>
  <c r="C79" i="1"/>
  <c r="D79" i="1"/>
  <c r="F79" i="1"/>
  <c r="G79" i="1"/>
  <c r="B80" i="1"/>
  <c r="C80" i="1"/>
  <c r="D80" i="1"/>
  <c r="F80" i="1"/>
  <c r="G80" i="1"/>
  <c r="B81" i="1"/>
  <c r="C81" i="1"/>
  <c r="D81" i="1"/>
  <c r="F81" i="1"/>
  <c r="G81" i="1"/>
  <c r="B82" i="1"/>
  <c r="C82" i="1"/>
  <c r="D82" i="1"/>
  <c r="F82" i="1"/>
  <c r="G82" i="1"/>
  <c r="B83" i="1"/>
  <c r="C83" i="1"/>
  <c r="D83" i="1"/>
  <c r="F83" i="1"/>
  <c r="G83" i="1"/>
  <c r="B84" i="1"/>
  <c r="C84" i="1"/>
  <c r="D84" i="1"/>
  <c r="F84" i="1"/>
  <c r="G84" i="1"/>
  <c r="B85" i="1"/>
  <c r="C85" i="1"/>
  <c r="D85" i="1"/>
  <c r="F85" i="1"/>
  <c r="G85" i="1"/>
  <c r="B86" i="1"/>
  <c r="C86" i="1"/>
  <c r="D86" i="1"/>
  <c r="F86" i="1"/>
  <c r="G86" i="1"/>
  <c r="B87" i="1"/>
  <c r="C87" i="1"/>
  <c r="D87" i="1"/>
  <c r="F87" i="1"/>
  <c r="G87" i="1"/>
  <c r="B88" i="1"/>
  <c r="C88" i="1"/>
  <c r="D88" i="1"/>
  <c r="F88" i="1"/>
  <c r="G88" i="1"/>
  <c r="B89" i="1"/>
  <c r="C89" i="1"/>
  <c r="D89" i="1"/>
  <c r="F89" i="1"/>
  <c r="G89" i="1"/>
  <c r="B90" i="1"/>
  <c r="C90" i="1"/>
  <c r="D90" i="1"/>
  <c r="F90" i="1"/>
  <c r="G90" i="1"/>
  <c r="B91" i="1"/>
  <c r="C91" i="1"/>
  <c r="D91" i="1"/>
  <c r="F91" i="1"/>
  <c r="G91" i="1"/>
  <c r="B92" i="1"/>
  <c r="C92" i="1"/>
  <c r="D92" i="1"/>
  <c r="F92" i="1"/>
  <c r="G92" i="1"/>
  <c r="B93" i="1"/>
  <c r="C93" i="1"/>
  <c r="D93" i="1"/>
  <c r="F93" i="1"/>
  <c r="G93" i="1"/>
  <c r="B94" i="1"/>
  <c r="C94" i="1"/>
  <c r="D94" i="1"/>
  <c r="F94" i="1"/>
  <c r="G94" i="1"/>
  <c r="B95" i="1"/>
  <c r="C95" i="1"/>
  <c r="D95" i="1"/>
  <c r="F95" i="1"/>
  <c r="G95" i="1"/>
  <c r="B96" i="1"/>
  <c r="C96" i="1"/>
  <c r="D96" i="1"/>
  <c r="F96" i="1"/>
  <c r="G96" i="1"/>
  <c r="B97" i="1"/>
  <c r="C97" i="1"/>
  <c r="D97" i="1"/>
  <c r="F97" i="1"/>
  <c r="G97" i="1"/>
  <c r="B98" i="1"/>
  <c r="C98" i="1"/>
  <c r="D98" i="1"/>
  <c r="F98" i="1"/>
  <c r="G98" i="1"/>
  <c r="B99" i="1"/>
  <c r="C99" i="1"/>
  <c r="D99" i="1"/>
  <c r="F99" i="1"/>
  <c r="G99" i="1"/>
  <c r="B100" i="1"/>
  <c r="C100" i="1"/>
  <c r="D100" i="1"/>
  <c r="F100" i="1"/>
  <c r="G100" i="1"/>
  <c r="B101" i="1"/>
  <c r="C101" i="1"/>
  <c r="D101" i="1"/>
  <c r="F101" i="1"/>
  <c r="G101" i="1"/>
  <c r="B102" i="1"/>
  <c r="C102" i="1"/>
  <c r="D102" i="1"/>
  <c r="F102" i="1"/>
  <c r="G102" i="1"/>
  <c r="B103" i="1"/>
  <c r="C103" i="1"/>
  <c r="D103" i="1"/>
  <c r="F103" i="1"/>
  <c r="G103" i="1"/>
  <c r="B104" i="1"/>
  <c r="C104" i="1"/>
  <c r="D104" i="1"/>
  <c r="F104" i="1"/>
  <c r="G104" i="1"/>
  <c r="B105" i="1"/>
  <c r="C105" i="1"/>
  <c r="D105" i="1"/>
  <c r="F105" i="1"/>
  <c r="G105" i="1"/>
  <c r="B106" i="1"/>
  <c r="C106" i="1"/>
  <c r="D106" i="1"/>
  <c r="F106" i="1"/>
  <c r="G106" i="1"/>
  <c r="B107" i="1"/>
  <c r="C107" i="1"/>
  <c r="D107" i="1"/>
  <c r="F107" i="1"/>
  <c r="G107" i="1"/>
  <c r="B108" i="1"/>
  <c r="C108" i="1"/>
  <c r="D108" i="1"/>
  <c r="F108" i="1"/>
  <c r="G108" i="1"/>
  <c r="B109" i="1"/>
  <c r="C109" i="1"/>
  <c r="D109" i="1"/>
  <c r="F109" i="1"/>
  <c r="G109" i="1"/>
  <c r="B110" i="1"/>
  <c r="C110" i="1"/>
  <c r="D110" i="1"/>
  <c r="F110" i="1"/>
  <c r="G110" i="1"/>
  <c r="B111" i="1"/>
  <c r="C111" i="1"/>
  <c r="D111" i="1"/>
  <c r="F111" i="1"/>
  <c r="G111" i="1"/>
  <c r="B112" i="1"/>
  <c r="C112" i="1"/>
  <c r="D112" i="1"/>
  <c r="F112" i="1"/>
  <c r="G112" i="1"/>
  <c r="B113" i="1"/>
  <c r="C113" i="1"/>
  <c r="D113" i="1"/>
  <c r="F113" i="1"/>
  <c r="G113" i="1"/>
  <c r="B114" i="1"/>
  <c r="C114" i="1"/>
  <c r="D114" i="1"/>
  <c r="F114" i="1"/>
  <c r="G114" i="1"/>
  <c r="B115" i="1"/>
  <c r="C115" i="1"/>
  <c r="D115" i="1"/>
  <c r="F115" i="1"/>
  <c r="G115" i="1"/>
  <c r="B116" i="1"/>
  <c r="C116" i="1"/>
  <c r="D116" i="1"/>
  <c r="F116" i="1"/>
  <c r="G116" i="1"/>
  <c r="B117" i="1"/>
  <c r="C117" i="1"/>
  <c r="D117" i="1"/>
  <c r="F117" i="1"/>
  <c r="G117" i="1"/>
  <c r="B118" i="1"/>
  <c r="C118" i="1"/>
  <c r="D118" i="1"/>
  <c r="F118" i="1"/>
  <c r="G118" i="1"/>
  <c r="B119" i="1"/>
  <c r="C119" i="1"/>
  <c r="D119" i="1"/>
  <c r="F119" i="1"/>
  <c r="G119" i="1"/>
  <c r="B120" i="1"/>
  <c r="C120" i="1"/>
  <c r="D120" i="1"/>
  <c r="F120" i="1"/>
  <c r="G120" i="1"/>
  <c r="B121" i="1"/>
  <c r="C121" i="1"/>
  <c r="D121" i="1"/>
  <c r="F121" i="1"/>
  <c r="G121" i="1"/>
  <c r="B122" i="1"/>
  <c r="C122" i="1"/>
  <c r="D122" i="1"/>
  <c r="F122" i="1"/>
  <c r="G122" i="1"/>
  <c r="B123" i="1"/>
  <c r="C123" i="1"/>
  <c r="D123" i="1"/>
  <c r="F123" i="1"/>
  <c r="G123" i="1"/>
  <c r="B124" i="1"/>
  <c r="C124" i="1"/>
  <c r="D124" i="1"/>
  <c r="F124" i="1"/>
  <c r="G124" i="1"/>
  <c r="B125" i="1"/>
  <c r="C125" i="1"/>
  <c r="D125" i="1"/>
  <c r="F125" i="1"/>
  <c r="G125" i="1"/>
  <c r="B126" i="1"/>
  <c r="C126" i="1"/>
  <c r="D126" i="1"/>
  <c r="F126" i="1"/>
  <c r="G126" i="1"/>
  <c r="B127" i="1"/>
  <c r="C127" i="1"/>
  <c r="D127" i="1"/>
  <c r="F127" i="1"/>
  <c r="G127" i="1"/>
  <c r="B12" i="1"/>
  <c r="H28" i="1"/>
  <c r="K28" i="1"/>
  <c r="L28" i="1"/>
  <c r="N28" i="1"/>
  <c r="H29" i="1"/>
  <c r="K29" i="1"/>
  <c r="L29" i="1"/>
  <c r="N29" i="1"/>
  <c r="H30" i="1"/>
  <c r="K30" i="1"/>
  <c r="L30" i="1"/>
  <c r="N30" i="1"/>
  <c r="H31" i="1"/>
  <c r="K31" i="1"/>
  <c r="L31" i="1"/>
  <c r="N31" i="1"/>
  <c r="H32" i="1"/>
  <c r="K32" i="1"/>
  <c r="L32" i="1"/>
  <c r="N32" i="1"/>
  <c r="H33" i="1"/>
  <c r="K33" i="1"/>
  <c r="L33" i="1"/>
  <c r="N33" i="1"/>
  <c r="H34" i="1"/>
  <c r="K34" i="1"/>
  <c r="L34" i="1"/>
  <c r="N34" i="1"/>
  <c r="H35" i="1"/>
  <c r="K35" i="1"/>
  <c r="L35" i="1"/>
  <c r="N35" i="1"/>
  <c r="H36" i="1"/>
  <c r="K36" i="1"/>
  <c r="L36" i="1"/>
  <c r="N36" i="1"/>
  <c r="H37" i="1"/>
  <c r="K37" i="1"/>
  <c r="L37" i="1"/>
  <c r="N37" i="1"/>
  <c r="H38" i="1"/>
  <c r="K38" i="1"/>
  <c r="L38" i="1"/>
  <c r="N38" i="1"/>
  <c r="H39" i="1"/>
  <c r="K39" i="1"/>
  <c r="L39" i="1"/>
  <c r="N39" i="1"/>
  <c r="H40" i="1"/>
  <c r="K40" i="1"/>
  <c r="L40" i="1"/>
  <c r="N40" i="1"/>
  <c r="H41" i="1"/>
  <c r="K41" i="1"/>
  <c r="L41" i="1"/>
  <c r="N41" i="1"/>
  <c r="H42" i="1"/>
  <c r="K42" i="1"/>
  <c r="L42" i="1"/>
  <c r="N42" i="1"/>
  <c r="H43" i="1"/>
  <c r="K43" i="1"/>
  <c r="L43" i="1"/>
  <c r="N43" i="1"/>
  <c r="H44" i="1"/>
  <c r="K44" i="1"/>
  <c r="L44" i="1"/>
  <c r="N44" i="1"/>
  <c r="H45" i="1"/>
  <c r="K45" i="1"/>
  <c r="L45" i="1"/>
  <c r="N45" i="1"/>
  <c r="H46" i="1"/>
  <c r="K46" i="1"/>
  <c r="L46" i="1"/>
  <c r="N46" i="1"/>
  <c r="H47" i="1"/>
  <c r="K47" i="1"/>
  <c r="L47" i="1"/>
  <c r="N47" i="1"/>
  <c r="H48" i="1"/>
  <c r="K48" i="1"/>
  <c r="L48" i="1"/>
  <c r="N48" i="1"/>
  <c r="H49" i="1"/>
  <c r="K49" i="1"/>
  <c r="L49" i="1"/>
  <c r="N49" i="1"/>
  <c r="H50" i="1"/>
  <c r="K50" i="1"/>
  <c r="L50" i="1"/>
  <c r="N50" i="1"/>
  <c r="H51" i="1"/>
  <c r="K51" i="1"/>
  <c r="L51" i="1"/>
  <c r="N51" i="1"/>
  <c r="H52" i="1"/>
  <c r="K52" i="1"/>
  <c r="L52" i="1"/>
  <c r="N52" i="1"/>
  <c r="H53" i="1"/>
  <c r="K53" i="1"/>
  <c r="L53" i="1"/>
  <c r="N53" i="1"/>
  <c r="H54" i="1"/>
  <c r="K54" i="1"/>
  <c r="L54" i="1"/>
  <c r="N54" i="1"/>
  <c r="H55" i="1"/>
  <c r="K55" i="1"/>
  <c r="L55" i="1"/>
  <c r="N55" i="1"/>
  <c r="H56" i="1"/>
  <c r="K56" i="1"/>
  <c r="L56" i="1"/>
  <c r="N56" i="1"/>
  <c r="H57" i="1"/>
  <c r="K57" i="1"/>
  <c r="L57" i="1"/>
  <c r="N57" i="1"/>
  <c r="H58" i="1"/>
  <c r="K58" i="1"/>
  <c r="L58" i="1"/>
  <c r="N58" i="1"/>
  <c r="H59" i="1"/>
  <c r="K59" i="1"/>
  <c r="L59" i="1"/>
  <c r="N59" i="1"/>
  <c r="H60" i="1"/>
  <c r="K60" i="1"/>
  <c r="L60" i="1"/>
  <c r="N60" i="1"/>
  <c r="H61" i="1"/>
  <c r="K61" i="1"/>
  <c r="L61" i="1"/>
  <c r="N61" i="1"/>
  <c r="H62" i="1"/>
  <c r="K62" i="1"/>
  <c r="L62" i="1"/>
  <c r="N62" i="1"/>
  <c r="H63" i="1"/>
  <c r="K63" i="1"/>
  <c r="L63" i="1"/>
  <c r="N63" i="1"/>
  <c r="H64" i="1"/>
  <c r="K64" i="1"/>
  <c r="L64" i="1"/>
  <c r="N64" i="1"/>
  <c r="H65" i="1"/>
  <c r="K65" i="1"/>
  <c r="L65" i="1"/>
  <c r="N65" i="1"/>
  <c r="H66" i="1"/>
  <c r="K66" i="1"/>
  <c r="L66" i="1"/>
  <c r="N66" i="1"/>
  <c r="H67" i="1"/>
  <c r="K67" i="1"/>
  <c r="L67" i="1"/>
  <c r="N67" i="1"/>
  <c r="H68" i="1"/>
  <c r="K68" i="1"/>
  <c r="L68" i="1"/>
  <c r="N68" i="1"/>
  <c r="H69" i="1"/>
  <c r="K69" i="1"/>
  <c r="L69" i="1"/>
  <c r="N69" i="1"/>
  <c r="H70" i="1"/>
  <c r="K70" i="1"/>
  <c r="L70" i="1"/>
  <c r="N70" i="1"/>
  <c r="H71" i="1"/>
  <c r="K71" i="1"/>
  <c r="L71" i="1"/>
  <c r="N71" i="1"/>
  <c r="H72" i="1"/>
  <c r="K72" i="1"/>
  <c r="L72" i="1"/>
  <c r="N72" i="1"/>
  <c r="H73" i="1"/>
  <c r="K73" i="1"/>
  <c r="L73" i="1"/>
  <c r="N73" i="1"/>
  <c r="H74" i="1"/>
  <c r="K74" i="1"/>
  <c r="L74" i="1"/>
  <c r="N74" i="1"/>
  <c r="H75" i="1"/>
  <c r="K75" i="1"/>
  <c r="L75" i="1"/>
  <c r="N75" i="1"/>
  <c r="H76" i="1"/>
  <c r="K76" i="1"/>
  <c r="L76" i="1"/>
  <c r="N76" i="1"/>
  <c r="H77" i="1"/>
  <c r="K77" i="1"/>
  <c r="L77" i="1"/>
  <c r="N77" i="1"/>
  <c r="H78" i="1"/>
  <c r="K78" i="1"/>
  <c r="L78" i="1"/>
  <c r="N78" i="1"/>
  <c r="H79" i="1"/>
  <c r="K79" i="1"/>
  <c r="L79" i="1"/>
  <c r="N79" i="1"/>
  <c r="H80" i="1"/>
  <c r="K80" i="1"/>
  <c r="L80" i="1"/>
  <c r="N80" i="1"/>
  <c r="H81" i="1"/>
  <c r="K81" i="1"/>
  <c r="L81" i="1"/>
  <c r="N81" i="1"/>
  <c r="H82" i="1"/>
  <c r="K82" i="1"/>
  <c r="L82" i="1"/>
  <c r="N82" i="1"/>
  <c r="H83" i="1"/>
  <c r="K83" i="1"/>
  <c r="L83" i="1"/>
  <c r="N83" i="1"/>
  <c r="H84" i="1"/>
  <c r="K84" i="1"/>
  <c r="L84" i="1"/>
  <c r="N84" i="1"/>
  <c r="H85" i="1"/>
  <c r="K85" i="1"/>
  <c r="L85" i="1"/>
  <c r="N85" i="1"/>
  <c r="H86" i="1"/>
  <c r="K86" i="1"/>
  <c r="L86" i="1"/>
  <c r="N86" i="1"/>
  <c r="H87" i="1"/>
  <c r="K87" i="1"/>
  <c r="L87" i="1"/>
  <c r="N87" i="1"/>
  <c r="H88" i="1"/>
  <c r="K88" i="1"/>
  <c r="L88" i="1"/>
  <c r="N88" i="1"/>
  <c r="H89" i="1"/>
  <c r="K89" i="1"/>
  <c r="L89" i="1"/>
  <c r="N89" i="1"/>
  <c r="H90" i="1"/>
  <c r="K90" i="1"/>
  <c r="L90" i="1"/>
  <c r="N90" i="1"/>
  <c r="H91" i="1"/>
  <c r="K91" i="1"/>
  <c r="L91" i="1"/>
  <c r="N91" i="1"/>
  <c r="H92" i="1"/>
  <c r="K92" i="1"/>
  <c r="L92" i="1"/>
  <c r="N92" i="1"/>
  <c r="H93" i="1"/>
  <c r="K93" i="1"/>
  <c r="L93" i="1"/>
  <c r="N93" i="1"/>
  <c r="H94" i="1"/>
  <c r="K94" i="1"/>
  <c r="L94" i="1"/>
  <c r="N94" i="1"/>
  <c r="H95" i="1"/>
  <c r="K95" i="1"/>
  <c r="L95" i="1"/>
  <c r="N95" i="1"/>
  <c r="H96" i="1"/>
  <c r="K96" i="1"/>
  <c r="L96" i="1"/>
  <c r="N96" i="1"/>
  <c r="H97" i="1"/>
  <c r="K97" i="1"/>
  <c r="L97" i="1"/>
  <c r="N97" i="1"/>
  <c r="H98" i="1"/>
  <c r="K98" i="1"/>
  <c r="L98" i="1"/>
  <c r="N98" i="1"/>
  <c r="H99" i="1"/>
  <c r="K99" i="1"/>
  <c r="L99" i="1"/>
  <c r="N99" i="1"/>
  <c r="H100" i="1"/>
  <c r="K100" i="1"/>
  <c r="L100" i="1"/>
  <c r="N100" i="1"/>
  <c r="H101" i="1"/>
  <c r="K101" i="1"/>
  <c r="L101" i="1"/>
  <c r="N101" i="1"/>
  <c r="H102" i="1"/>
  <c r="K102" i="1"/>
  <c r="L102" i="1"/>
  <c r="N102" i="1"/>
  <c r="H103" i="1"/>
  <c r="K103" i="1"/>
  <c r="L103" i="1"/>
  <c r="N103" i="1"/>
  <c r="H104" i="1"/>
  <c r="K104" i="1"/>
  <c r="L104" i="1"/>
  <c r="N104" i="1"/>
  <c r="H105" i="1"/>
  <c r="K105" i="1"/>
  <c r="L105" i="1"/>
  <c r="N105" i="1"/>
  <c r="H106" i="1"/>
  <c r="K106" i="1"/>
  <c r="L106" i="1"/>
  <c r="N106" i="1"/>
  <c r="H107" i="1"/>
  <c r="K107" i="1"/>
  <c r="L107" i="1"/>
  <c r="N107" i="1"/>
  <c r="H108" i="1"/>
  <c r="K108" i="1"/>
  <c r="L108" i="1"/>
  <c r="N108" i="1"/>
  <c r="H109" i="1"/>
  <c r="K109" i="1"/>
  <c r="L109" i="1"/>
  <c r="N109" i="1"/>
  <c r="H110" i="1"/>
  <c r="K110" i="1"/>
  <c r="L110" i="1"/>
  <c r="N110" i="1"/>
  <c r="H111" i="1"/>
  <c r="K111" i="1"/>
  <c r="L111" i="1"/>
  <c r="N111" i="1"/>
  <c r="H112" i="1"/>
  <c r="K112" i="1"/>
  <c r="L112" i="1"/>
  <c r="N112" i="1"/>
  <c r="H113" i="1"/>
  <c r="K113" i="1"/>
  <c r="L113" i="1"/>
  <c r="N113" i="1"/>
  <c r="H114" i="1"/>
  <c r="K114" i="1"/>
  <c r="L114" i="1"/>
  <c r="N114" i="1"/>
  <c r="H115" i="1"/>
  <c r="K115" i="1"/>
  <c r="L115" i="1"/>
  <c r="N115" i="1"/>
  <c r="H116" i="1"/>
  <c r="K116" i="1"/>
  <c r="L116" i="1"/>
  <c r="N116" i="1"/>
  <c r="H117" i="1"/>
  <c r="K117" i="1"/>
  <c r="L117" i="1"/>
  <c r="N117" i="1"/>
  <c r="H118" i="1"/>
  <c r="K118" i="1"/>
  <c r="L118" i="1"/>
  <c r="N118" i="1"/>
  <c r="H119" i="1"/>
  <c r="K119" i="1"/>
  <c r="L119" i="1"/>
  <c r="N119" i="1"/>
  <c r="H120" i="1"/>
  <c r="K120" i="1"/>
  <c r="L120" i="1"/>
  <c r="N120" i="1"/>
  <c r="H121" i="1"/>
  <c r="K121" i="1"/>
  <c r="L121" i="1"/>
  <c r="N121" i="1"/>
  <c r="H122" i="1"/>
  <c r="K122" i="1"/>
  <c r="L122" i="1"/>
  <c r="N122" i="1"/>
  <c r="H123" i="1"/>
  <c r="K123" i="1"/>
  <c r="L123" i="1"/>
  <c r="N123" i="1"/>
  <c r="H124" i="1"/>
  <c r="K124" i="1"/>
  <c r="L124" i="1"/>
  <c r="N124" i="1"/>
  <c r="H125" i="1"/>
  <c r="K125" i="1"/>
  <c r="L125" i="1"/>
  <c r="N125" i="1"/>
  <c r="H126" i="1"/>
  <c r="K126" i="1"/>
  <c r="L126" i="1"/>
  <c r="N126" i="1"/>
  <c r="H127" i="1"/>
  <c r="K127" i="1"/>
  <c r="L127" i="1"/>
  <c r="N127" i="1"/>
  <c r="H27" i="1"/>
  <c r="K27" i="1"/>
  <c r="L27" i="1"/>
  <c r="N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27" i="1"/>
</calcChain>
</file>

<file path=xl/sharedStrings.xml><?xml version="1.0" encoding="utf-8"?>
<sst xmlns="http://schemas.openxmlformats.org/spreadsheetml/2006/main" count="38" uniqueCount="38">
  <si>
    <t xml:space="preserve">Pitch </t>
    <phoneticPr fontId="1" type="noConversion"/>
  </si>
  <si>
    <t xml:space="preserve">Diameter </t>
    <phoneticPr fontId="1" type="noConversion"/>
  </si>
  <si>
    <t>Chord</t>
    <phoneticPr fontId="1" type="noConversion"/>
  </si>
  <si>
    <t>PDS</t>
    <phoneticPr fontId="1" type="noConversion"/>
  </si>
  <si>
    <t>r</t>
    <phoneticPr fontId="1" type="noConversion"/>
  </si>
  <si>
    <t>f</t>
    <phoneticPr fontId="1" type="noConversion"/>
  </si>
  <si>
    <t>eff</t>
    <phoneticPr fontId="1" type="noConversion"/>
  </si>
  <si>
    <t>fff</t>
    <phoneticPr fontId="1" type="noConversion"/>
  </si>
  <si>
    <t>ex</t>
    <phoneticPr fontId="1" type="noConversion"/>
  </si>
  <si>
    <t>g</t>
    <phoneticPr fontId="1" type="noConversion"/>
  </si>
  <si>
    <t>cr</t>
    <phoneticPr fontId="1" type="noConversion"/>
  </si>
  <si>
    <t>scaled cr 0-1</t>
    <phoneticPr fontId="1" type="noConversion"/>
  </si>
  <si>
    <t>scaled radius</t>
    <phoneticPr fontId="1" type="noConversion"/>
  </si>
  <si>
    <t>scaled chord</t>
    <phoneticPr fontId="1" type="noConversion"/>
  </si>
  <si>
    <t>cr max</t>
    <phoneticPr fontId="1" type="noConversion"/>
  </si>
  <si>
    <t>ff</t>
    <phoneticPr fontId="1" type="noConversion"/>
  </si>
  <si>
    <t>% Flare</t>
  </si>
  <si>
    <t xml:space="preserve">LE Position </t>
  </si>
  <si>
    <t>Lambda</t>
  </si>
  <si>
    <t xml:space="preserve">TE Position  </t>
  </si>
  <si>
    <t>Flared LE</t>
  </si>
  <si>
    <t>alpha</t>
    <phoneticPr fontId="1" type="noConversion"/>
  </si>
  <si>
    <t>phi</t>
    <phoneticPr fontId="1" type="noConversion"/>
  </si>
  <si>
    <t>beta</t>
    <phoneticPr fontId="1" type="noConversion"/>
  </si>
  <si>
    <t>AoA = 0</t>
    <phoneticPr fontId="1" type="noConversion"/>
  </si>
  <si>
    <t>AoA = alpha</t>
    <phoneticPr fontId="1" type="noConversion"/>
  </si>
  <si>
    <t xml:space="preserve">pitch with </t>
    <phoneticPr fontId="1" type="noConversion"/>
  </si>
  <si>
    <t>pitch with</t>
    <phoneticPr fontId="1" type="noConversion"/>
  </si>
  <si>
    <t xml:space="preserve">Slip </t>
    <phoneticPr fontId="1" type="noConversion"/>
  </si>
  <si>
    <t>P/D</t>
    <phoneticPr fontId="1" type="noConversion"/>
  </si>
  <si>
    <t>CL</t>
    <phoneticPr fontId="1" type="noConversion"/>
  </si>
  <si>
    <t>Cd</t>
    <phoneticPr fontId="1" type="noConversion"/>
  </si>
  <si>
    <t xml:space="preserve">efficiency </t>
    <phoneticPr fontId="1" type="noConversion"/>
  </si>
  <si>
    <t>Pitch</t>
    <phoneticPr fontId="1" type="noConversion"/>
  </si>
  <si>
    <t>Mid-Slipstream Efficiency</t>
    <phoneticPr fontId="1" type="noConversion"/>
  </si>
  <si>
    <t>Mean Efficiency</t>
    <phoneticPr fontId="1" type="noConversion"/>
  </si>
  <si>
    <t>cl</t>
    <phoneticPr fontId="1" type="noConversion"/>
  </si>
  <si>
    <t>Flared 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</si>
</sst>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Sheet1!$M$26</c:f>
              <c:strCache>
                <c:ptCount val="1"/>
                <c:pt idx="0">
                  <c:v>Flared LE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Sheet1!$I$27:$I$127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0.45</c:v>
                </c:pt>
                <c:pt idx="6">
                  <c:v>0.54</c:v>
                </c:pt>
                <c:pt idx="7">
                  <c:v>0.63000000000000012</c:v>
                </c:pt>
                <c:pt idx="8">
                  <c:v>0.72</c:v>
                </c:pt>
                <c:pt idx="9">
                  <c:v>0.80999999999999994</c:v>
                </c:pt>
                <c:pt idx="10">
                  <c:v>0.9</c:v>
                </c:pt>
                <c:pt idx="11">
                  <c:v>0.99</c:v>
                </c:pt>
                <c:pt idx="12">
                  <c:v>1.08</c:v>
                </c:pt>
                <c:pt idx="13">
                  <c:v>1.17</c:v>
                </c:pt>
                <c:pt idx="14">
                  <c:v>1.2600000000000002</c:v>
                </c:pt>
                <c:pt idx="15">
                  <c:v>1.3499999999999999</c:v>
                </c:pt>
                <c:pt idx="16">
                  <c:v>1.44</c:v>
                </c:pt>
                <c:pt idx="17">
                  <c:v>1.53</c:v>
                </c:pt>
                <c:pt idx="18">
                  <c:v>1.6199999999999999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2.0700000000000003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2.5200000000000005</c:v>
                </c:pt>
                <c:pt idx="29">
                  <c:v>2.61</c:v>
                </c:pt>
                <c:pt idx="30">
                  <c:v>2.6999999999999997</c:v>
                </c:pt>
                <c:pt idx="31">
                  <c:v>2.79</c:v>
                </c:pt>
                <c:pt idx="32">
                  <c:v>2.88</c:v>
                </c:pt>
                <c:pt idx="33">
                  <c:v>2.97</c:v>
                </c:pt>
                <c:pt idx="34">
                  <c:v>3.06</c:v>
                </c:pt>
                <c:pt idx="35">
                  <c:v>3.15</c:v>
                </c:pt>
                <c:pt idx="36">
                  <c:v>3.2399999999999998</c:v>
                </c:pt>
                <c:pt idx="37">
                  <c:v>3.33</c:v>
                </c:pt>
                <c:pt idx="38">
                  <c:v>3.42</c:v>
                </c:pt>
                <c:pt idx="39">
                  <c:v>3.5100000000000002</c:v>
                </c:pt>
                <c:pt idx="40">
                  <c:v>3.6</c:v>
                </c:pt>
                <c:pt idx="41">
                  <c:v>3.69</c:v>
                </c:pt>
                <c:pt idx="42">
                  <c:v>3.78</c:v>
                </c:pt>
                <c:pt idx="43">
                  <c:v>3.87</c:v>
                </c:pt>
                <c:pt idx="44">
                  <c:v>3.96</c:v>
                </c:pt>
                <c:pt idx="45">
                  <c:v>4.05</c:v>
                </c:pt>
                <c:pt idx="46">
                  <c:v>4.1400000000000006</c:v>
                </c:pt>
                <c:pt idx="47">
                  <c:v>4.2299999999999995</c:v>
                </c:pt>
                <c:pt idx="48">
                  <c:v>4.32</c:v>
                </c:pt>
                <c:pt idx="49">
                  <c:v>4.41</c:v>
                </c:pt>
                <c:pt idx="50">
                  <c:v>4.5</c:v>
                </c:pt>
                <c:pt idx="51">
                  <c:v>4.59</c:v>
                </c:pt>
                <c:pt idx="52">
                  <c:v>4.68</c:v>
                </c:pt>
                <c:pt idx="53">
                  <c:v>4.7700000000000005</c:v>
                </c:pt>
                <c:pt idx="54">
                  <c:v>4.8600000000000003</c:v>
                </c:pt>
                <c:pt idx="55">
                  <c:v>4.95</c:v>
                </c:pt>
                <c:pt idx="56">
                  <c:v>5.0400000000000009</c:v>
                </c:pt>
                <c:pt idx="57">
                  <c:v>5.13</c:v>
                </c:pt>
                <c:pt idx="58">
                  <c:v>5.22</c:v>
                </c:pt>
                <c:pt idx="59">
                  <c:v>5.31</c:v>
                </c:pt>
                <c:pt idx="60">
                  <c:v>5.3999999999999995</c:v>
                </c:pt>
                <c:pt idx="61">
                  <c:v>5.49</c:v>
                </c:pt>
                <c:pt idx="62">
                  <c:v>5.58</c:v>
                </c:pt>
                <c:pt idx="63">
                  <c:v>5.67</c:v>
                </c:pt>
                <c:pt idx="64">
                  <c:v>5.76</c:v>
                </c:pt>
                <c:pt idx="65">
                  <c:v>5.8500000000000005</c:v>
                </c:pt>
                <c:pt idx="66">
                  <c:v>5.94</c:v>
                </c:pt>
                <c:pt idx="67">
                  <c:v>6.03</c:v>
                </c:pt>
                <c:pt idx="68">
                  <c:v>6.12</c:v>
                </c:pt>
                <c:pt idx="69">
                  <c:v>6.2099999999999991</c:v>
                </c:pt>
                <c:pt idx="70">
                  <c:v>6.3</c:v>
                </c:pt>
                <c:pt idx="71">
                  <c:v>6.39</c:v>
                </c:pt>
                <c:pt idx="72">
                  <c:v>6.4800000000000084</c:v>
                </c:pt>
                <c:pt idx="73">
                  <c:v>6.5700000000000092</c:v>
                </c:pt>
                <c:pt idx="74">
                  <c:v>6.660000000000009</c:v>
                </c:pt>
                <c:pt idx="75">
                  <c:v>6.7500000000000089</c:v>
                </c:pt>
                <c:pt idx="76">
                  <c:v>6.8400000000000087</c:v>
                </c:pt>
                <c:pt idx="77">
                  <c:v>6.9300000000000095</c:v>
                </c:pt>
                <c:pt idx="78">
                  <c:v>7.0200000000000093</c:v>
                </c:pt>
                <c:pt idx="79">
                  <c:v>7.1100000000000092</c:v>
                </c:pt>
                <c:pt idx="80">
                  <c:v>7.2000000000000091</c:v>
                </c:pt>
                <c:pt idx="81">
                  <c:v>7.2900000000000098</c:v>
                </c:pt>
                <c:pt idx="82">
                  <c:v>7.3800000000000088</c:v>
                </c:pt>
                <c:pt idx="83">
                  <c:v>7.4700000000000086</c:v>
                </c:pt>
                <c:pt idx="84">
                  <c:v>7.5600000000000085</c:v>
                </c:pt>
                <c:pt idx="85">
                  <c:v>7.6500000000000092</c:v>
                </c:pt>
                <c:pt idx="86">
                  <c:v>7.7400000000000091</c:v>
                </c:pt>
                <c:pt idx="87">
                  <c:v>7.830000000000009</c:v>
                </c:pt>
                <c:pt idx="88">
                  <c:v>7.9200000000000088</c:v>
                </c:pt>
                <c:pt idx="89">
                  <c:v>8.0100000000000087</c:v>
                </c:pt>
                <c:pt idx="90">
                  <c:v>8.1000000000000085</c:v>
                </c:pt>
                <c:pt idx="91">
                  <c:v>8.1900000000000084</c:v>
                </c:pt>
                <c:pt idx="92">
                  <c:v>8.28000000000001</c:v>
                </c:pt>
                <c:pt idx="93">
                  <c:v>8.3700000000000099</c:v>
                </c:pt>
                <c:pt idx="94">
                  <c:v>8.460000000000008</c:v>
                </c:pt>
                <c:pt idx="95">
                  <c:v>8.5500000000000078</c:v>
                </c:pt>
                <c:pt idx="96">
                  <c:v>8.6400000000000095</c:v>
                </c:pt>
                <c:pt idx="97">
                  <c:v>8.7300000000000093</c:v>
                </c:pt>
                <c:pt idx="98">
                  <c:v>8.8200000000000092</c:v>
                </c:pt>
                <c:pt idx="99">
                  <c:v>8.910000000000009</c:v>
                </c:pt>
                <c:pt idx="100">
                  <c:v>9</c:v>
                </c:pt>
              </c:numCache>
            </c:numRef>
          </c:xVal>
          <c:yVal>
            <c:numRef>
              <c:f>Sheet1!$M$27:$M$127</c:f>
              <c:numCache>
                <c:formatCode>General</c:formatCode>
                <c:ptCount val="101"/>
                <c:pt idx="0">
                  <c:v>0</c:v>
                </c:pt>
                <c:pt idx="1">
                  <c:v>1.7564494630465193E-3</c:v>
                </c:pt>
                <c:pt idx="2">
                  <c:v>7.0023202575140563E-3</c:v>
                </c:pt>
                <c:pt idx="3">
                  <c:v>1.5686937870798966E-2</c:v>
                </c:pt>
                <c:pt idx="4">
                  <c:v>2.7739471500662805E-2</c:v>
                </c:pt>
                <c:pt idx="5">
                  <c:v>4.3069696910274617E-2</c:v>
                </c:pt>
                <c:pt idx="6">
                  <c:v>6.1568979591813205E-2</c:v>
                </c:pt>
                <c:pt idx="7">
                  <c:v>8.3111459008043925E-2</c:v>
                </c:pt>
                <c:pt idx="8">
                  <c:v>0.10755541098059485</c:v>
                </c:pt>
                <c:pt idx="9">
                  <c:v>0.13474476227752519</c:v>
                </c:pt>
                <c:pt idx="10">
                  <c:v>0.16451072919331469</c:v>
                </c:pt>
                <c:pt idx="11">
                  <c:v>0.19667355045256377</c:v>
                </c:pt>
                <c:pt idx="12">
                  <c:v>0.23104428411388725</c:v>
                </c:pt>
                <c:pt idx="13">
                  <c:v>0.26742663828181351</c:v>
                </c:pt>
                <c:pt idx="14">
                  <c:v>0.30561880630351917</c:v>
                </c:pt>
                <c:pt idx="15">
                  <c:v>0.34541527866182431</c:v>
                </c:pt>
                <c:pt idx="16">
                  <c:v>0.38660860588513069</c:v>
                </c:pt>
                <c:pt idx="17">
                  <c:v>0.42899108937450242</c:v>
                </c:pt>
                <c:pt idx="18">
                  <c:v>0.47235637998554469</c:v>
                </c:pt>
                <c:pt idx="19">
                  <c:v>0.51650096738325413</c:v>
                </c:pt>
                <c:pt idx="20">
                  <c:v>0.56122554649910916</c:v>
                </c:pt>
                <c:pt idx="21">
                  <c:v>0.60633625075562925</c:v>
                </c:pt>
                <c:pt idx="22">
                  <c:v>0.65164574498883776</c:v>
                </c:pt>
                <c:pt idx="23">
                  <c:v>0.69697417411082885</c:v>
                </c:pt>
                <c:pt idx="24">
                  <c:v>0.74214996644464559</c:v>
                </c:pt>
                <c:pt idx="25">
                  <c:v>0.78701049327893879</c:v>
                </c:pt>
                <c:pt idx="26">
                  <c:v>0.83140258849274395</c:v>
                </c:pt>
                <c:pt idx="27">
                  <c:v>0.87518293406809655</c:v>
                </c:pt>
                <c:pt idx="28">
                  <c:v>0.91821831893054162</c:v>
                </c:pt>
                <c:pt idx="29">
                  <c:v>0.96038577983714513</c:v>
                </c:pt>
                <c:pt idx="30">
                  <c:v>1.0015726339806466</c:v>
                </c:pt>
                <c:pt idx="31">
                  <c:v>1.0416764136172982</c:v>
                </c:pt>
                <c:pt idx="32">
                  <c:v>1.0806047133811449</c:v>
                </c:pt>
                <c:pt idx="33">
                  <c:v>1.1182749610497011</c:v>
                </c:pt>
                <c:pt idx="34">
                  <c:v>1.154614122408387</c:v>
                </c:pt>
                <c:pt idx="35">
                  <c:v>1.1895583505578331</c:v>
                </c:pt>
                <c:pt idx="36">
                  <c:v>1.2230525895531843</c:v>
                </c:pt>
                <c:pt idx="37">
                  <c:v>1.2550501416902835</c:v>
                </c:pt>
                <c:pt idx="38">
                  <c:v>1.2855122070906551</c:v>
                </c:pt>
                <c:pt idx="39">
                  <c:v>1.3144074035130484</c:v>
                </c:pt>
                <c:pt idx="40">
                  <c:v>1.3417112735587513</c:v>
                </c:pt>
                <c:pt idx="41">
                  <c:v>1.3674057856621935</c:v>
                </c:pt>
                <c:pt idx="42">
                  <c:v>1.3914788344856819</c:v>
                </c:pt>
                <c:pt idx="43">
                  <c:v>1.4139237455822036</c:v>
                </c:pt>
                <c:pt idx="44">
                  <c:v>1.4347387884650045</c:v>
                </c:pt>
                <c:pt idx="45">
                  <c:v>1.4539267015359529</c:v>
                </c:pt>
                <c:pt idx="46">
                  <c:v>1.4714942316830817</c:v>
                </c:pt>
                <c:pt idx="47">
                  <c:v>1.4874516907652491</c:v>
                </c:pt>
                <c:pt idx="48">
                  <c:v>1.5018125306609122</c:v>
                </c:pt>
                <c:pt idx="49">
                  <c:v>1.514592938069113</c:v>
                </c:pt>
                <c:pt idx="50">
                  <c:v>1.5258114498131967</c:v>
                </c:pt>
                <c:pt idx="51">
                  <c:v>1.535488589009709</c:v>
                </c:pt>
                <c:pt idx="52">
                  <c:v>1.5436465221235316</c:v>
                </c:pt>
                <c:pt idx="53">
                  <c:v>1.5503087366323309</c:v>
                </c:pt>
                <c:pt idx="54">
                  <c:v>1.5554997387648284</c:v>
                </c:pt>
                <c:pt idx="55">
                  <c:v>1.55924477055402</c:v>
                </c:pt>
                <c:pt idx="56">
                  <c:v>1.5615695452537246</c:v>
                </c:pt>
                <c:pt idx="57">
                  <c:v>1.5625</c:v>
                </c:pt>
                <c:pt idx="58">
                  <c:v>1.5620620644531402</c:v>
                </c:pt>
                <c:pt idx="59">
                  <c:v>1.5602814440260433</c:v>
                </c:pt>
                <c:pt idx="60">
                  <c:v>1.5571834161856135</c:v>
                </c:pt>
                <c:pt idx="61">
                  <c:v>1.5527926381998407</c:v>
                </c:pt>
                <c:pt idx="62">
                  <c:v>1.5471329645886811</c:v>
                </c:pt>
                <c:pt idx="63">
                  <c:v>1.5402272724152366</c:v>
                </c:pt>
                <c:pt idx="64">
                  <c:v>1.5320972924181533</c:v>
                </c:pt>
                <c:pt idx="65">
                  <c:v>1.5227634438282971</c:v>
                </c:pt>
                <c:pt idx="66">
                  <c:v>1.5122446705233124</c:v>
                </c:pt>
                <c:pt idx="67">
                  <c:v>1.5005582759410103</c:v>
                </c:pt>
                <c:pt idx="68">
                  <c:v>1.4877197538827023</c:v>
                </c:pt>
                <c:pt idx="69">
                  <c:v>1.4737426119727854</c:v>
                </c:pt>
                <c:pt idx="70">
                  <c:v>1.4586381840786169</c:v>
                </c:pt>
                <c:pt idx="71">
                  <c:v>1.4424154274054921</c:v>
                </c:pt>
                <c:pt idx="72">
                  <c:v>1.4250806992268683</c:v>
                </c:pt>
                <c:pt idx="73">
                  <c:v>1.4066375072382997</c:v>
                </c:pt>
                <c:pt idx="74">
                  <c:v>1.3870862262653614</c:v>
                </c:pt>
                <c:pt idx="75">
                  <c:v>1.3664237724164583</c:v>
                </c:pt>
                <c:pt idx="76">
                  <c:v>1.3446432236194297</c:v>
                </c:pt>
                <c:pt idx="77">
                  <c:v>1.3217333726331413</c:v>
                </c:pt>
                <c:pt idx="78">
                  <c:v>1.2976781948215343</c:v>
                </c:pt>
                <c:pt idx="79">
                  <c:v>1.2724562078441277</c:v>
                </c:pt>
                <c:pt idx="80">
                  <c:v>1.246039693408574</c:v>
                </c:pt>
                <c:pt idx="81">
                  <c:v>1.2183937415392943</c:v>
                </c:pt>
                <c:pt idx="82">
                  <c:v>1.1894750642226695</c:v>
                </c:pt>
                <c:pt idx="83">
                  <c:v>1.1592305059205124</c:v>
                </c:pt>
                <c:pt idx="84">
                  <c:v>1.1275951503598602</c:v>
                </c:pt>
                <c:pt idx="85">
                  <c:v>1.0944898814885009</c:v>
                </c:pt>
                <c:pt idx="86">
                  <c:v>1.0598181937579034</c:v>
                </c:pt>
                <c:pt idx="87">
                  <c:v>1.0234619497845996</c:v>
                </c:pt>
                <c:pt idx="88">
                  <c:v>0.98527562889921971</c:v>
                </c:pt>
                <c:pt idx="89">
                  <c:v>0.94507835630619774</c:v>
                </c:pt>
                <c:pt idx="90">
                  <c:v>0.90264257048147911</c:v>
                </c:pt>
                <c:pt idx="91">
                  <c:v>0.85767741918140028</c:v>
                </c:pt>
                <c:pt idx="92">
                  <c:v>0.80980354288825129</c:v>
                </c:pt>
                <c:pt idx="93">
                  <c:v>0.75851307025545123</c:v>
                </c:pt>
                <c:pt idx="94">
                  <c:v>0.70310261640338867</c:v>
                </c:pt>
                <c:pt idx="95">
                  <c:v>0.6425530049553001</c:v>
                </c:pt>
                <c:pt idx="96">
                  <c:v>0.57529249605961663</c:v>
                </c:pt>
                <c:pt idx="97">
                  <c:v>0.49866622730807469</c:v>
                </c:pt>
                <c:pt idx="98">
                  <c:v>0.40748599076533998</c:v>
                </c:pt>
                <c:pt idx="99">
                  <c:v>0.28834045532564884</c:v>
                </c:pt>
                <c:pt idx="10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Sheet1!$N$26</c:f>
              <c:strCache>
                <c:ptCount val="1"/>
                <c:pt idx="0">
                  <c:v>Flared TE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Sheet1!$I$27:$I$127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0.18</c:v>
                </c:pt>
                <c:pt idx="3">
                  <c:v>0.27</c:v>
                </c:pt>
                <c:pt idx="4">
                  <c:v>0.36</c:v>
                </c:pt>
                <c:pt idx="5">
                  <c:v>0.45</c:v>
                </c:pt>
                <c:pt idx="6">
                  <c:v>0.54</c:v>
                </c:pt>
                <c:pt idx="7">
                  <c:v>0.63000000000000012</c:v>
                </c:pt>
                <c:pt idx="8">
                  <c:v>0.72</c:v>
                </c:pt>
                <c:pt idx="9">
                  <c:v>0.80999999999999994</c:v>
                </c:pt>
                <c:pt idx="10">
                  <c:v>0.9</c:v>
                </c:pt>
                <c:pt idx="11">
                  <c:v>0.99</c:v>
                </c:pt>
                <c:pt idx="12">
                  <c:v>1.08</c:v>
                </c:pt>
                <c:pt idx="13">
                  <c:v>1.17</c:v>
                </c:pt>
                <c:pt idx="14">
                  <c:v>1.2600000000000002</c:v>
                </c:pt>
                <c:pt idx="15">
                  <c:v>1.3499999999999999</c:v>
                </c:pt>
                <c:pt idx="16">
                  <c:v>1.44</c:v>
                </c:pt>
                <c:pt idx="17">
                  <c:v>1.53</c:v>
                </c:pt>
                <c:pt idx="18">
                  <c:v>1.6199999999999999</c:v>
                </c:pt>
                <c:pt idx="19">
                  <c:v>1.71</c:v>
                </c:pt>
                <c:pt idx="20">
                  <c:v>1.8</c:v>
                </c:pt>
                <c:pt idx="21">
                  <c:v>1.89</c:v>
                </c:pt>
                <c:pt idx="22">
                  <c:v>1.98</c:v>
                </c:pt>
                <c:pt idx="23">
                  <c:v>2.0700000000000003</c:v>
                </c:pt>
                <c:pt idx="24">
                  <c:v>2.16</c:v>
                </c:pt>
                <c:pt idx="25">
                  <c:v>2.25</c:v>
                </c:pt>
                <c:pt idx="26">
                  <c:v>2.34</c:v>
                </c:pt>
                <c:pt idx="27">
                  <c:v>2.4300000000000002</c:v>
                </c:pt>
                <c:pt idx="28">
                  <c:v>2.5200000000000005</c:v>
                </c:pt>
                <c:pt idx="29">
                  <c:v>2.61</c:v>
                </c:pt>
                <c:pt idx="30">
                  <c:v>2.6999999999999997</c:v>
                </c:pt>
                <c:pt idx="31">
                  <c:v>2.79</c:v>
                </c:pt>
                <c:pt idx="32">
                  <c:v>2.88</c:v>
                </c:pt>
                <c:pt idx="33">
                  <c:v>2.97</c:v>
                </c:pt>
                <c:pt idx="34">
                  <c:v>3.06</c:v>
                </c:pt>
                <c:pt idx="35">
                  <c:v>3.15</c:v>
                </c:pt>
                <c:pt idx="36">
                  <c:v>3.2399999999999998</c:v>
                </c:pt>
                <c:pt idx="37">
                  <c:v>3.33</c:v>
                </c:pt>
                <c:pt idx="38">
                  <c:v>3.42</c:v>
                </c:pt>
                <c:pt idx="39">
                  <c:v>3.5100000000000002</c:v>
                </c:pt>
                <c:pt idx="40">
                  <c:v>3.6</c:v>
                </c:pt>
                <c:pt idx="41">
                  <c:v>3.69</c:v>
                </c:pt>
                <c:pt idx="42">
                  <c:v>3.78</c:v>
                </c:pt>
                <c:pt idx="43">
                  <c:v>3.87</c:v>
                </c:pt>
                <c:pt idx="44">
                  <c:v>3.96</c:v>
                </c:pt>
                <c:pt idx="45">
                  <c:v>4.05</c:v>
                </c:pt>
                <c:pt idx="46">
                  <c:v>4.1400000000000006</c:v>
                </c:pt>
                <c:pt idx="47">
                  <c:v>4.2299999999999995</c:v>
                </c:pt>
                <c:pt idx="48">
                  <c:v>4.32</c:v>
                </c:pt>
                <c:pt idx="49">
                  <c:v>4.41</c:v>
                </c:pt>
                <c:pt idx="50">
                  <c:v>4.5</c:v>
                </c:pt>
                <c:pt idx="51">
                  <c:v>4.59</c:v>
                </c:pt>
                <c:pt idx="52">
                  <c:v>4.68</c:v>
                </c:pt>
                <c:pt idx="53">
                  <c:v>4.7700000000000005</c:v>
                </c:pt>
                <c:pt idx="54">
                  <c:v>4.8600000000000003</c:v>
                </c:pt>
                <c:pt idx="55">
                  <c:v>4.95</c:v>
                </c:pt>
                <c:pt idx="56">
                  <c:v>5.0400000000000009</c:v>
                </c:pt>
                <c:pt idx="57">
                  <c:v>5.13</c:v>
                </c:pt>
                <c:pt idx="58">
                  <c:v>5.22</c:v>
                </c:pt>
                <c:pt idx="59">
                  <c:v>5.31</c:v>
                </c:pt>
                <c:pt idx="60">
                  <c:v>5.3999999999999995</c:v>
                </c:pt>
                <c:pt idx="61">
                  <c:v>5.49</c:v>
                </c:pt>
                <c:pt idx="62">
                  <c:v>5.58</c:v>
                </c:pt>
                <c:pt idx="63">
                  <c:v>5.67</c:v>
                </c:pt>
                <c:pt idx="64">
                  <c:v>5.76</c:v>
                </c:pt>
                <c:pt idx="65">
                  <c:v>5.8500000000000005</c:v>
                </c:pt>
                <c:pt idx="66">
                  <c:v>5.94</c:v>
                </c:pt>
                <c:pt idx="67">
                  <c:v>6.03</c:v>
                </c:pt>
                <c:pt idx="68">
                  <c:v>6.12</c:v>
                </c:pt>
                <c:pt idx="69">
                  <c:v>6.2099999999999991</c:v>
                </c:pt>
                <c:pt idx="70">
                  <c:v>6.3</c:v>
                </c:pt>
                <c:pt idx="71">
                  <c:v>6.39</c:v>
                </c:pt>
                <c:pt idx="72">
                  <c:v>6.4800000000000084</c:v>
                </c:pt>
                <c:pt idx="73">
                  <c:v>6.5700000000000092</c:v>
                </c:pt>
                <c:pt idx="74">
                  <c:v>6.660000000000009</c:v>
                </c:pt>
                <c:pt idx="75">
                  <c:v>6.7500000000000089</c:v>
                </c:pt>
                <c:pt idx="76">
                  <c:v>6.8400000000000087</c:v>
                </c:pt>
                <c:pt idx="77">
                  <c:v>6.9300000000000095</c:v>
                </c:pt>
                <c:pt idx="78">
                  <c:v>7.0200000000000093</c:v>
                </c:pt>
                <c:pt idx="79">
                  <c:v>7.1100000000000092</c:v>
                </c:pt>
                <c:pt idx="80">
                  <c:v>7.2000000000000091</c:v>
                </c:pt>
                <c:pt idx="81">
                  <c:v>7.2900000000000098</c:v>
                </c:pt>
                <c:pt idx="82">
                  <c:v>7.3800000000000088</c:v>
                </c:pt>
                <c:pt idx="83">
                  <c:v>7.4700000000000086</c:v>
                </c:pt>
                <c:pt idx="84">
                  <c:v>7.5600000000000085</c:v>
                </c:pt>
                <c:pt idx="85">
                  <c:v>7.6500000000000092</c:v>
                </c:pt>
                <c:pt idx="86">
                  <c:v>7.7400000000000091</c:v>
                </c:pt>
                <c:pt idx="87">
                  <c:v>7.830000000000009</c:v>
                </c:pt>
                <c:pt idx="88">
                  <c:v>7.9200000000000088</c:v>
                </c:pt>
                <c:pt idx="89">
                  <c:v>8.0100000000000087</c:v>
                </c:pt>
                <c:pt idx="90">
                  <c:v>8.1000000000000085</c:v>
                </c:pt>
                <c:pt idx="91">
                  <c:v>8.1900000000000084</c:v>
                </c:pt>
                <c:pt idx="92">
                  <c:v>8.28000000000001</c:v>
                </c:pt>
                <c:pt idx="93">
                  <c:v>8.3700000000000099</c:v>
                </c:pt>
                <c:pt idx="94">
                  <c:v>8.460000000000008</c:v>
                </c:pt>
                <c:pt idx="95">
                  <c:v>8.5500000000000078</c:v>
                </c:pt>
                <c:pt idx="96">
                  <c:v>8.6400000000000095</c:v>
                </c:pt>
                <c:pt idx="97">
                  <c:v>8.7300000000000093</c:v>
                </c:pt>
                <c:pt idx="98">
                  <c:v>8.8200000000000092</c:v>
                </c:pt>
                <c:pt idx="99">
                  <c:v>8.910000000000009</c:v>
                </c:pt>
                <c:pt idx="100">
                  <c:v>9</c:v>
                </c:pt>
              </c:numCache>
            </c:numRef>
          </c:xVal>
          <c:yVal>
            <c:numRef>
              <c:f>Sheet1!$N$27:$N$127</c:f>
              <c:numCache>
                <c:formatCode>General</c:formatCode>
                <c:ptCount val="101"/>
                <c:pt idx="0">
                  <c:v>0</c:v>
                </c:pt>
                <c:pt idx="1">
                  <c:v>-1.0538696778279117E-3</c:v>
                </c:pt>
                <c:pt idx="2">
                  <c:v>-4.2013921545084338E-3</c:v>
                </c:pt>
                <c:pt idx="3">
                  <c:v>-9.4121627224793801E-3</c:v>
                </c:pt>
                <c:pt idx="4">
                  <c:v>-1.664368290039768E-2</c:v>
                </c:pt>
                <c:pt idx="5">
                  <c:v>-2.584181814616477E-2</c:v>
                </c:pt>
                <c:pt idx="6">
                  <c:v>-3.6941387755087929E-2</c:v>
                </c:pt>
                <c:pt idx="7">
                  <c:v>-4.9866875404826351E-2</c:v>
                </c:pt>
                <c:pt idx="8">
                  <c:v>-6.4533246588356907E-2</c:v>
                </c:pt>
                <c:pt idx="9">
                  <c:v>-8.0846857366515104E-2</c:v>
                </c:pt>
                <c:pt idx="10">
                  <c:v>-9.8706437515988815E-2</c:v>
                </c:pt>
                <c:pt idx="11">
                  <c:v>-0.11800413027153825</c:v>
                </c:pt>
                <c:pt idx="12">
                  <c:v>-0.13862657046833235</c:v>
                </c:pt>
                <c:pt idx="13">
                  <c:v>-0.16045598296908808</c:v>
                </c:pt>
                <c:pt idx="14">
                  <c:v>-0.18337128378211148</c:v>
                </c:pt>
                <c:pt idx="15">
                  <c:v>-0.2072491671970946</c:v>
                </c:pt>
                <c:pt idx="16">
                  <c:v>-0.23196516353107843</c:v>
                </c:pt>
                <c:pt idx="17">
                  <c:v>-0.25739465362470143</c:v>
                </c:pt>
                <c:pt idx="18">
                  <c:v>-0.28341382799132686</c:v>
                </c:pt>
                <c:pt idx="19">
                  <c:v>-0.30990058042995244</c:v>
                </c:pt>
                <c:pt idx="20">
                  <c:v>-0.33673532789946553</c:v>
                </c:pt>
                <c:pt idx="21">
                  <c:v>-0.36380175045337754</c:v>
                </c:pt>
                <c:pt idx="22">
                  <c:v>-0.39098744699330262</c:v>
                </c:pt>
                <c:pt idx="23">
                  <c:v>-0.41818450446649735</c:v>
                </c:pt>
                <c:pt idx="24">
                  <c:v>-0.44528997986678731</c:v>
                </c:pt>
                <c:pt idx="25">
                  <c:v>-0.47220629596736324</c:v>
                </c:pt>
                <c:pt idx="26">
                  <c:v>-0.49884155309564637</c:v>
                </c:pt>
                <c:pt idx="27">
                  <c:v>-0.52510976044085789</c:v>
                </c:pt>
                <c:pt idx="28">
                  <c:v>-0.55093099135832502</c:v>
                </c:pt>
                <c:pt idx="29">
                  <c:v>-0.57623146790228708</c:v>
                </c:pt>
                <c:pt idx="30">
                  <c:v>-0.60094358038838802</c:v>
                </c:pt>
                <c:pt idx="31">
                  <c:v>-0.62500584817037896</c:v>
                </c:pt>
                <c:pt idx="32">
                  <c:v>-0.64836282802868694</c:v>
                </c:pt>
                <c:pt idx="33">
                  <c:v>-0.67096497662982069</c:v>
                </c:pt>
                <c:pt idx="34">
                  <c:v>-0.69276847344503212</c:v>
                </c:pt>
                <c:pt idx="35">
                  <c:v>-0.71373501033469988</c:v>
                </c:pt>
                <c:pt idx="36">
                  <c:v>-0.73383155373191067</c:v>
                </c:pt>
                <c:pt idx="37">
                  <c:v>-0.75303008501417001</c:v>
                </c:pt>
                <c:pt idx="38">
                  <c:v>-0.77130732425439297</c:v>
                </c:pt>
                <c:pt idx="39">
                  <c:v>-0.78864444210782914</c:v>
                </c:pt>
                <c:pt idx="40">
                  <c:v>-0.80502676413525087</c:v>
                </c:pt>
                <c:pt idx="41">
                  <c:v>-0.8204434713973161</c:v>
                </c:pt>
                <c:pt idx="42">
                  <c:v>-0.83488730069140904</c:v>
                </c:pt>
                <c:pt idx="43">
                  <c:v>-0.84835424734932208</c:v>
                </c:pt>
                <c:pt idx="44">
                  <c:v>-0.86084327307900277</c:v>
                </c:pt>
                <c:pt idx="45">
                  <c:v>-0.87235602092157183</c:v>
                </c:pt>
                <c:pt idx="46">
                  <c:v>-0.8828965390098491</c:v>
                </c:pt>
                <c:pt idx="47">
                  <c:v>-0.89247101445914945</c:v>
                </c:pt>
                <c:pt idx="48">
                  <c:v>-0.90108751839654744</c:v>
                </c:pt>
                <c:pt idx="49">
                  <c:v>-0.90875576284146786</c:v>
                </c:pt>
                <c:pt idx="50">
                  <c:v>-0.91548686988791794</c:v>
                </c:pt>
                <c:pt idx="51">
                  <c:v>-0.92129315340582529</c:v>
                </c:pt>
                <c:pt idx="52">
                  <c:v>-0.92618791327411887</c:v>
                </c:pt>
                <c:pt idx="53">
                  <c:v>-0.93018524197939856</c:v>
                </c:pt>
                <c:pt idx="54">
                  <c:v>-0.93329984325889703</c:v>
                </c:pt>
                <c:pt idx="55">
                  <c:v>-0.93554686233241191</c:v>
                </c:pt>
                <c:pt idx="56">
                  <c:v>-0.93694172715223467</c:v>
                </c:pt>
                <c:pt idx="57">
                  <c:v>-0.9375</c:v>
                </c:pt>
                <c:pt idx="58">
                  <c:v>-0.93723723867188413</c:v>
                </c:pt>
                <c:pt idx="59">
                  <c:v>-0.93616886641562591</c:v>
                </c:pt>
                <c:pt idx="60">
                  <c:v>-0.93431004971136811</c:v>
                </c:pt>
                <c:pt idx="61">
                  <c:v>-0.93167558291990449</c:v>
                </c:pt>
                <c:pt idx="62">
                  <c:v>-0.92827977875320866</c:v>
                </c:pt>
                <c:pt idx="63">
                  <c:v>-0.92413636344914196</c:v>
                </c:pt>
                <c:pt idx="64">
                  <c:v>-0.91925837545089206</c:v>
                </c:pt>
                <c:pt idx="65">
                  <c:v>-0.91365806629697832</c:v>
                </c:pt>
                <c:pt idx="66">
                  <c:v>-0.90734680231398734</c:v>
                </c:pt>
                <c:pt idx="67">
                  <c:v>-0.90033496556460613</c:v>
                </c:pt>
                <c:pt idx="68">
                  <c:v>-0.89263185232962128</c:v>
                </c:pt>
                <c:pt idx="69">
                  <c:v>-0.8842455671836712</c:v>
                </c:pt>
                <c:pt idx="70">
                  <c:v>-0.87518291044717023</c:v>
                </c:pt>
                <c:pt idx="71">
                  <c:v>-0.86544925644329518</c:v>
                </c:pt>
                <c:pt idx="72">
                  <c:v>-0.85504841953612098</c:v>
                </c:pt>
                <c:pt idx="73">
                  <c:v>-0.84398250434297983</c:v>
                </c:pt>
                <c:pt idx="74">
                  <c:v>-0.83225173575921674</c:v>
                </c:pt>
                <c:pt idx="75">
                  <c:v>-0.81985426344987489</c:v>
                </c:pt>
                <c:pt idx="76">
                  <c:v>-0.80678593417165789</c:v>
                </c:pt>
                <c:pt idx="77">
                  <c:v>-0.79304002357988468</c:v>
                </c:pt>
                <c:pt idx="78">
                  <c:v>-0.77860691689292061</c:v>
                </c:pt>
                <c:pt idx="79">
                  <c:v>-0.76347372470647656</c:v>
                </c:pt>
                <c:pt idx="80">
                  <c:v>-0.7476238160451445</c:v>
                </c:pt>
                <c:pt idx="81">
                  <c:v>-0.73103624492357655</c:v>
                </c:pt>
                <c:pt idx="82">
                  <c:v>-0.71368503853360177</c:v>
                </c:pt>
                <c:pt idx="83">
                  <c:v>-0.6955383035523075</c:v>
                </c:pt>
                <c:pt idx="84">
                  <c:v>-0.67655709021591615</c:v>
                </c:pt>
                <c:pt idx="85">
                  <c:v>-0.65669392889310063</c:v>
                </c:pt>
                <c:pt idx="86">
                  <c:v>-0.63589091625474214</c:v>
                </c:pt>
                <c:pt idx="87">
                  <c:v>-0.61407716987075966</c:v>
                </c:pt>
                <c:pt idx="88">
                  <c:v>-0.59116537733953178</c:v>
                </c:pt>
                <c:pt idx="89">
                  <c:v>-0.56704701378371869</c:v>
                </c:pt>
                <c:pt idx="90">
                  <c:v>-0.54158554228888756</c:v>
                </c:pt>
                <c:pt idx="91">
                  <c:v>-0.51460645150884021</c:v>
                </c:pt>
                <c:pt idx="92">
                  <c:v>-0.48588212573295081</c:v>
                </c:pt>
                <c:pt idx="93">
                  <c:v>-0.45510784215327077</c:v>
                </c:pt>
                <c:pt idx="94">
                  <c:v>-0.42186156984203316</c:v>
                </c:pt>
                <c:pt idx="95">
                  <c:v>-0.38553180297318002</c:v>
                </c:pt>
                <c:pt idx="96">
                  <c:v>-0.34517549763576993</c:v>
                </c:pt>
                <c:pt idx="97">
                  <c:v>-0.29919973638484482</c:v>
                </c:pt>
                <c:pt idx="98">
                  <c:v>-0.24449159445920399</c:v>
                </c:pt>
                <c:pt idx="99">
                  <c:v>-0.1730042731953893</c:v>
                </c:pt>
                <c:pt idx="1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6128"/>
        <c:axId val="109697664"/>
      </c:scatterChart>
      <c:valAx>
        <c:axId val="109696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697664"/>
        <c:crosses val="autoZero"/>
        <c:crossBetween val="midCat"/>
      </c:valAx>
      <c:valAx>
        <c:axId val="109697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9696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Sheet1!$K$26</c:f>
              <c:strCache>
                <c:ptCount val="1"/>
                <c:pt idx="0">
                  <c:v>LE Position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Sheet1!$I$28:$I$127</c:f>
              <c:numCache>
                <c:formatCode>General</c:formatCode>
                <c:ptCount val="100"/>
                <c:pt idx="0">
                  <c:v>0.09</c:v>
                </c:pt>
                <c:pt idx="1">
                  <c:v>0.18</c:v>
                </c:pt>
                <c:pt idx="2">
                  <c:v>0.27</c:v>
                </c:pt>
                <c:pt idx="3">
                  <c:v>0.36</c:v>
                </c:pt>
                <c:pt idx="4">
                  <c:v>0.45</c:v>
                </c:pt>
                <c:pt idx="5">
                  <c:v>0.54</c:v>
                </c:pt>
                <c:pt idx="6">
                  <c:v>0.63000000000000012</c:v>
                </c:pt>
                <c:pt idx="7">
                  <c:v>0.72</c:v>
                </c:pt>
                <c:pt idx="8">
                  <c:v>0.80999999999999994</c:v>
                </c:pt>
                <c:pt idx="9">
                  <c:v>0.9</c:v>
                </c:pt>
                <c:pt idx="10">
                  <c:v>0.99</c:v>
                </c:pt>
                <c:pt idx="11">
                  <c:v>1.08</c:v>
                </c:pt>
                <c:pt idx="12">
                  <c:v>1.17</c:v>
                </c:pt>
                <c:pt idx="13">
                  <c:v>1.2600000000000002</c:v>
                </c:pt>
                <c:pt idx="14">
                  <c:v>1.3499999999999999</c:v>
                </c:pt>
                <c:pt idx="15">
                  <c:v>1.44</c:v>
                </c:pt>
                <c:pt idx="16">
                  <c:v>1.53</c:v>
                </c:pt>
                <c:pt idx="17">
                  <c:v>1.6199999999999999</c:v>
                </c:pt>
                <c:pt idx="18">
                  <c:v>1.71</c:v>
                </c:pt>
                <c:pt idx="19">
                  <c:v>1.8</c:v>
                </c:pt>
                <c:pt idx="20">
                  <c:v>1.89</c:v>
                </c:pt>
                <c:pt idx="21">
                  <c:v>1.98</c:v>
                </c:pt>
                <c:pt idx="22">
                  <c:v>2.0700000000000003</c:v>
                </c:pt>
                <c:pt idx="23">
                  <c:v>2.16</c:v>
                </c:pt>
                <c:pt idx="24">
                  <c:v>2.25</c:v>
                </c:pt>
                <c:pt idx="25">
                  <c:v>2.34</c:v>
                </c:pt>
                <c:pt idx="26">
                  <c:v>2.4300000000000002</c:v>
                </c:pt>
                <c:pt idx="27">
                  <c:v>2.5200000000000005</c:v>
                </c:pt>
                <c:pt idx="28">
                  <c:v>2.61</c:v>
                </c:pt>
                <c:pt idx="29">
                  <c:v>2.6999999999999997</c:v>
                </c:pt>
                <c:pt idx="30">
                  <c:v>2.79</c:v>
                </c:pt>
                <c:pt idx="31">
                  <c:v>2.88</c:v>
                </c:pt>
                <c:pt idx="32">
                  <c:v>2.97</c:v>
                </c:pt>
                <c:pt idx="33">
                  <c:v>3.06</c:v>
                </c:pt>
                <c:pt idx="34">
                  <c:v>3.15</c:v>
                </c:pt>
                <c:pt idx="35">
                  <c:v>3.2399999999999998</c:v>
                </c:pt>
                <c:pt idx="36">
                  <c:v>3.33</c:v>
                </c:pt>
                <c:pt idx="37">
                  <c:v>3.42</c:v>
                </c:pt>
                <c:pt idx="38">
                  <c:v>3.5100000000000002</c:v>
                </c:pt>
                <c:pt idx="39">
                  <c:v>3.6</c:v>
                </c:pt>
                <c:pt idx="40">
                  <c:v>3.69</c:v>
                </c:pt>
                <c:pt idx="41">
                  <c:v>3.78</c:v>
                </c:pt>
                <c:pt idx="42">
                  <c:v>3.87</c:v>
                </c:pt>
                <c:pt idx="43">
                  <c:v>3.96</c:v>
                </c:pt>
                <c:pt idx="44">
                  <c:v>4.05</c:v>
                </c:pt>
                <c:pt idx="45">
                  <c:v>4.1400000000000006</c:v>
                </c:pt>
                <c:pt idx="46">
                  <c:v>4.2299999999999995</c:v>
                </c:pt>
                <c:pt idx="47">
                  <c:v>4.32</c:v>
                </c:pt>
                <c:pt idx="48">
                  <c:v>4.41</c:v>
                </c:pt>
                <c:pt idx="49">
                  <c:v>4.5</c:v>
                </c:pt>
                <c:pt idx="50">
                  <c:v>4.59</c:v>
                </c:pt>
                <c:pt idx="51">
                  <c:v>4.68</c:v>
                </c:pt>
                <c:pt idx="52">
                  <c:v>4.7700000000000005</c:v>
                </c:pt>
                <c:pt idx="53">
                  <c:v>4.8600000000000003</c:v>
                </c:pt>
                <c:pt idx="54">
                  <c:v>4.95</c:v>
                </c:pt>
                <c:pt idx="55">
                  <c:v>5.0400000000000009</c:v>
                </c:pt>
                <c:pt idx="56">
                  <c:v>5.13</c:v>
                </c:pt>
                <c:pt idx="57">
                  <c:v>5.22</c:v>
                </c:pt>
                <c:pt idx="58">
                  <c:v>5.31</c:v>
                </c:pt>
                <c:pt idx="59">
                  <c:v>5.3999999999999995</c:v>
                </c:pt>
                <c:pt idx="60">
                  <c:v>5.49</c:v>
                </c:pt>
                <c:pt idx="61">
                  <c:v>5.58</c:v>
                </c:pt>
                <c:pt idx="62">
                  <c:v>5.67</c:v>
                </c:pt>
                <c:pt idx="63">
                  <c:v>5.76</c:v>
                </c:pt>
                <c:pt idx="64">
                  <c:v>5.8500000000000005</c:v>
                </c:pt>
                <c:pt idx="65">
                  <c:v>5.94</c:v>
                </c:pt>
                <c:pt idx="66">
                  <c:v>6.03</c:v>
                </c:pt>
                <c:pt idx="67">
                  <c:v>6.12</c:v>
                </c:pt>
                <c:pt idx="68">
                  <c:v>6.2099999999999991</c:v>
                </c:pt>
                <c:pt idx="69">
                  <c:v>6.3</c:v>
                </c:pt>
                <c:pt idx="70">
                  <c:v>6.39</c:v>
                </c:pt>
                <c:pt idx="71">
                  <c:v>6.4800000000000084</c:v>
                </c:pt>
                <c:pt idx="72">
                  <c:v>6.5700000000000092</c:v>
                </c:pt>
                <c:pt idx="73">
                  <c:v>6.660000000000009</c:v>
                </c:pt>
                <c:pt idx="74">
                  <c:v>6.7500000000000089</c:v>
                </c:pt>
                <c:pt idx="75">
                  <c:v>6.8400000000000087</c:v>
                </c:pt>
                <c:pt idx="76">
                  <c:v>6.9300000000000095</c:v>
                </c:pt>
                <c:pt idx="77">
                  <c:v>7.0200000000000093</c:v>
                </c:pt>
                <c:pt idx="78">
                  <c:v>7.1100000000000092</c:v>
                </c:pt>
                <c:pt idx="79">
                  <c:v>7.2000000000000091</c:v>
                </c:pt>
                <c:pt idx="80">
                  <c:v>7.2900000000000098</c:v>
                </c:pt>
                <c:pt idx="81">
                  <c:v>7.3800000000000088</c:v>
                </c:pt>
                <c:pt idx="82">
                  <c:v>7.4700000000000086</c:v>
                </c:pt>
                <c:pt idx="83">
                  <c:v>7.5600000000000085</c:v>
                </c:pt>
                <c:pt idx="84">
                  <c:v>7.6500000000000092</c:v>
                </c:pt>
                <c:pt idx="85">
                  <c:v>7.7400000000000091</c:v>
                </c:pt>
                <c:pt idx="86">
                  <c:v>7.830000000000009</c:v>
                </c:pt>
                <c:pt idx="87">
                  <c:v>7.9200000000000088</c:v>
                </c:pt>
                <c:pt idx="88">
                  <c:v>8.0100000000000087</c:v>
                </c:pt>
                <c:pt idx="89">
                  <c:v>8.1000000000000085</c:v>
                </c:pt>
                <c:pt idx="90">
                  <c:v>8.1900000000000084</c:v>
                </c:pt>
                <c:pt idx="91">
                  <c:v>8.28000000000001</c:v>
                </c:pt>
                <c:pt idx="92">
                  <c:v>8.3700000000000099</c:v>
                </c:pt>
                <c:pt idx="93">
                  <c:v>8.460000000000008</c:v>
                </c:pt>
                <c:pt idx="94">
                  <c:v>8.5500000000000078</c:v>
                </c:pt>
                <c:pt idx="95">
                  <c:v>8.6400000000000095</c:v>
                </c:pt>
                <c:pt idx="96">
                  <c:v>8.7300000000000093</c:v>
                </c:pt>
                <c:pt idx="97">
                  <c:v>8.8200000000000092</c:v>
                </c:pt>
                <c:pt idx="98">
                  <c:v>8.910000000000009</c:v>
                </c:pt>
                <c:pt idx="99">
                  <c:v>9</c:v>
                </c:pt>
              </c:numCache>
            </c:numRef>
          </c:xVal>
          <c:yVal>
            <c:numRef>
              <c:f>Sheet1!$K$28:$K$127</c:f>
              <c:numCache>
                <c:formatCode>General</c:formatCode>
                <c:ptCount val="100"/>
                <c:pt idx="0">
                  <c:v>1.4051595704372155E-3</c:v>
                </c:pt>
                <c:pt idx="1">
                  <c:v>5.6018562060112451E-3</c:v>
                </c:pt>
                <c:pt idx="2">
                  <c:v>1.2549550296639173E-2</c:v>
                </c:pt>
                <c:pt idx="3">
                  <c:v>2.2191577200530242E-2</c:v>
                </c:pt>
                <c:pt idx="4">
                  <c:v>3.4455757528219694E-2</c:v>
                </c:pt>
                <c:pt idx="5">
                  <c:v>4.9255183673450567E-2</c:v>
                </c:pt>
                <c:pt idx="6">
                  <c:v>6.6489167206435135E-2</c:v>
                </c:pt>
                <c:pt idx="7">
                  <c:v>8.6044328784475876E-2</c:v>
                </c:pt>
                <c:pt idx="8">
                  <c:v>0.10779580982202014</c:v>
                </c:pt>
                <c:pt idx="9">
                  <c:v>0.13160858335465175</c:v>
                </c:pt>
                <c:pt idx="10">
                  <c:v>0.15733884036205101</c:v>
                </c:pt>
                <c:pt idx="11">
                  <c:v>0.1848354272911098</c:v>
                </c:pt>
                <c:pt idx="12">
                  <c:v>0.2139413106254508</c:v>
                </c:pt>
                <c:pt idx="13">
                  <c:v>0.24449504504281533</c:v>
                </c:pt>
                <c:pt idx="14">
                  <c:v>0.27633222292945947</c:v>
                </c:pt>
                <c:pt idx="15">
                  <c:v>0.30928688470810456</c:v>
                </c:pt>
                <c:pt idx="16">
                  <c:v>0.34319287149960193</c:v>
                </c:pt>
                <c:pt idx="17">
                  <c:v>0.37788510398843578</c:v>
                </c:pt>
                <c:pt idx="18">
                  <c:v>0.41320077390660326</c:v>
                </c:pt>
                <c:pt idx="19">
                  <c:v>0.44898043719928737</c:v>
                </c:pt>
                <c:pt idx="20">
                  <c:v>0.48506900060450336</c:v>
                </c:pt>
                <c:pt idx="21">
                  <c:v>0.52131659599107016</c:v>
                </c:pt>
                <c:pt idx="22">
                  <c:v>0.5575793392886631</c:v>
                </c:pt>
                <c:pt idx="23">
                  <c:v>0.59371997315571645</c:v>
                </c:pt>
                <c:pt idx="24">
                  <c:v>0.62960839462315099</c:v>
                </c:pt>
                <c:pt idx="25">
                  <c:v>0.66512207079419516</c:v>
                </c:pt>
                <c:pt idx="26">
                  <c:v>0.70014634725447722</c:v>
                </c:pt>
                <c:pt idx="27">
                  <c:v>0.73457465514443332</c:v>
                </c:pt>
                <c:pt idx="28">
                  <c:v>0.7683086238697161</c:v>
                </c:pt>
                <c:pt idx="29">
                  <c:v>0.80125810718451729</c:v>
                </c:pt>
                <c:pt idx="30">
                  <c:v>0.83334113089383866</c:v>
                </c:pt>
                <c:pt idx="31">
                  <c:v>0.86448377070491589</c:v>
                </c:pt>
                <c:pt idx="32">
                  <c:v>0.89461996883976092</c:v>
                </c:pt>
                <c:pt idx="33">
                  <c:v>0.92369129792670956</c:v>
                </c:pt>
                <c:pt idx="34">
                  <c:v>0.95164668044626655</c:v>
                </c:pt>
                <c:pt idx="35">
                  <c:v>0.97844207164254748</c:v>
                </c:pt>
                <c:pt idx="36">
                  <c:v>1.0040401133522268</c:v>
                </c:pt>
                <c:pt idx="37">
                  <c:v>1.028409765672524</c:v>
                </c:pt>
                <c:pt idx="38">
                  <c:v>1.0515259228104388</c:v>
                </c:pt>
                <c:pt idx="39">
                  <c:v>1.0733690188470011</c:v>
                </c:pt>
                <c:pt idx="40">
                  <c:v>1.0939246285297548</c:v>
                </c:pt>
                <c:pt idx="41">
                  <c:v>1.1131830675885455</c:v>
                </c:pt>
                <c:pt idx="42">
                  <c:v>1.1311389964657628</c:v>
                </c:pt>
                <c:pt idx="43">
                  <c:v>1.1477910307720036</c:v>
                </c:pt>
                <c:pt idx="44">
                  <c:v>1.1631413612287624</c:v>
                </c:pt>
                <c:pt idx="45">
                  <c:v>1.1771953853464654</c:v>
                </c:pt>
                <c:pt idx="46">
                  <c:v>1.1899613526121993</c:v>
                </c:pt>
                <c:pt idx="47">
                  <c:v>1.2014500245287298</c:v>
                </c:pt>
                <c:pt idx="48">
                  <c:v>1.2116743504552905</c:v>
                </c:pt>
                <c:pt idx="49">
                  <c:v>1.2206491598505573</c:v>
                </c:pt>
                <c:pt idx="50">
                  <c:v>1.2283908712077671</c:v>
                </c:pt>
                <c:pt idx="51">
                  <c:v>1.2349172176988252</c:v>
                </c:pt>
                <c:pt idx="52">
                  <c:v>1.2402469893058647</c:v>
                </c:pt>
                <c:pt idx="53">
                  <c:v>1.2443997910118627</c:v>
                </c:pt>
                <c:pt idx="54">
                  <c:v>1.247395816443216</c:v>
                </c:pt>
                <c:pt idx="55">
                  <c:v>1.2492556362029796</c:v>
                </c:pt>
                <c:pt idx="56">
                  <c:v>1.25</c:v>
                </c:pt>
                <c:pt idx="57">
                  <c:v>1.2496496515625122</c:v>
                </c:pt>
                <c:pt idx="58">
                  <c:v>1.2482251552208345</c:v>
                </c:pt>
                <c:pt idx="59">
                  <c:v>1.2457467329484908</c:v>
                </c:pt>
                <c:pt idx="60">
                  <c:v>1.2422341105598727</c:v>
                </c:pt>
                <c:pt idx="61">
                  <c:v>1.2377063716709449</c:v>
                </c:pt>
                <c:pt idx="62">
                  <c:v>1.2321818179321893</c:v>
                </c:pt>
                <c:pt idx="63">
                  <c:v>1.2256778339345227</c:v>
                </c:pt>
                <c:pt idx="64">
                  <c:v>1.2182107550626378</c:v>
                </c:pt>
                <c:pt idx="65">
                  <c:v>1.2097957364186498</c:v>
                </c:pt>
                <c:pt idx="66">
                  <c:v>1.2004466207528082</c:v>
                </c:pt>
                <c:pt idx="67">
                  <c:v>1.1901758031061618</c:v>
                </c:pt>
                <c:pt idx="68">
                  <c:v>1.1789940895782283</c:v>
                </c:pt>
                <c:pt idx="69">
                  <c:v>1.1669105472628936</c:v>
                </c:pt>
                <c:pt idx="70">
                  <c:v>1.1539323419243936</c:v>
                </c:pt>
                <c:pt idx="71">
                  <c:v>1.1400645593814946</c:v>
                </c:pt>
                <c:pt idx="72">
                  <c:v>1.1253100057906398</c:v>
                </c:pt>
                <c:pt idx="73">
                  <c:v>1.1096689810122891</c:v>
                </c:pt>
                <c:pt idx="74">
                  <c:v>1.0931390179331666</c:v>
                </c:pt>
                <c:pt idx="75">
                  <c:v>1.0757145788955438</c:v>
                </c:pt>
                <c:pt idx="76">
                  <c:v>1.057386698106513</c:v>
                </c:pt>
                <c:pt idx="77">
                  <c:v>1.0381425558572275</c:v>
                </c:pt>
                <c:pt idx="78">
                  <c:v>1.0179649662753021</c:v>
                </c:pt>
                <c:pt idx="79">
                  <c:v>0.99683175472685925</c:v>
                </c:pt>
                <c:pt idx="80">
                  <c:v>0.9747149932314354</c:v>
                </c:pt>
                <c:pt idx="81">
                  <c:v>0.95158005137813562</c:v>
                </c:pt>
                <c:pt idx="82">
                  <c:v>0.92738440473640993</c:v>
                </c:pt>
                <c:pt idx="83">
                  <c:v>0.90207612028788819</c:v>
                </c:pt>
                <c:pt idx="84">
                  <c:v>0.87559190519080077</c:v>
                </c:pt>
                <c:pt idx="85">
                  <c:v>0.84785455500632279</c:v>
                </c:pt>
                <c:pt idx="86">
                  <c:v>0.81876955982767963</c:v>
                </c:pt>
                <c:pt idx="87">
                  <c:v>0.78822050311937575</c:v>
                </c:pt>
                <c:pt idx="88">
                  <c:v>0.75606268504495822</c:v>
                </c:pt>
                <c:pt idx="89">
                  <c:v>0.72211405638518333</c:v>
                </c:pt>
                <c:pt idx="90">
                  <c:v>0.68614193534512025</c:v>
                </c:pt>
                <c:pt idx="91">
                  <c:v>0.64784283431060108</c:v>
                </c:pt>
                <c:pt idx="92">
                  <c:v>0.60681045620436103</c:v>
                </c:pt>
                <c:pt idx="93">
                  <c:v>0.56248209312271091</c:v>
                </c:pt>
                <c:pt idx="94">
                  <c:v>0.51404240396424006</c:v>
                </c:pt>
                <c:pt idx="95">
                  <c:v>0.46023399684769328</c:v>
                </c:pt>
                <c:pt idx="96">
                  <c:v>0.39893298184645976</c:v>
                </c:pt>
                <c:pt idx="97">
                  <c:v>0.32598879261227198</c:v>
                </c:pt>
                <c:pt idx="98">
                  <c:v>0.23067236426051907</c:v>
                </c:pt>
                <c:pt idx="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Sheet1!$L$26</c:f>
              <c:strCache>
                <c:ptCount val="1"/>
                <c:pt idx="0">
                  <c:v>TE Position  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Sheet1!$I$28:$I$127</c:f>
              <c:numCache>
                <c:formatCode>General</c:formatCode>
                <c:ptCount val="100"/>
                <c:pt idx="0">
                  <c:v>0.09</c:v>
                </c:pt>
                <c:pt idx="1">
                  <c:v>0.18</c:v>
                </c:pt>
                <c:pt idx="2">
                  <c:v>0.27</c:v>
                </c:pt>
                <c:pt idx="3">
                  <c:v>0.36</c:v>
                </c:pt>
                <c:pt idx="4">
                  <c:v>0.45</c:v>
                </c:pt>
                <c:pt idx="5">
                  <c:v>0.54</c:v>
                </c:pt>
                <c:pt idx="6">
                  <c:v>0.63000000000000012</c:v>
                </c:pt>
                <c:pt idx="7">
                  <c:v>0.72</c:v>
                </c:pt>
                <c:pt idx="8">
                  <c:v>0.80999999999999994</c:v>
                </c:pt>
                <c:pt idx="9">
                  <c:v>0.9</c:v>
                </c:pt>
                <c:pt idx="10">
                  <c:v>0.99</c:v>
                </c:pt>
                <c:pt idx="11">
                  <c:v>1.08</c:v>
                </c:pt>
                <c:pt idx="12">
                  <c:v>1.17</c:v>
                </c:pt>
                <c:pt idx="13">
                  <c:v>1.2600000000000002</c:v>
                </c:pt>
                <c:pt idx="14">
                  <c:v>1.3499999999999999</c:v>
                </c:pt>
                <c:pt idx="15">
                  <c:v>1.44</c:v>
                </c:pt>
                <c:pt idx="16">
                  <c:v>1.53</c:v>
                </c:pt>
                <c:pt idx="17">
                  <c:v>1.6199999999999999</c:v>
                </c:pt>
                <c:pt idx="18">
                  <c:v>1.71</c:v>
                </c:pt>
                <c:pt idx="19">
                  <c:v>1.8</c:v>
                </c:pt>
                <c:pt idx="20">
                  <c:v>1.89</c:v>
                </c:pt>
                <c:pt idx="21">
                  <c:v>1.98</c:v>
                </c:pt>
                <c:pt idx="22">
                  <c:v>2.0700000000000003</c:v>
                </c:pt>
                <c:pt idx="23">
                  <c:v>2.16</c:v>
                </c:pt>
                <c:pt idx="24">
                  <c:v>2.25</c:v>
                </c:pt>
                <c:pt idx="25">
                  <c:v>2.34</c:v>
                </c:pt>
                <c:pt idx="26">
                  <c:v>2.4300000000000002</c:v>
                </c:pt>
                <c:pt idx="27">
                  <c:v>2.5200000000000005</c:v>
                </c:pt>
                <c:pt idx="28">
                  <c:v>2.61</c:v>
                </c:pt>
                <c:pt idx="29">
                  <c:v>2.6999999999999997</c:v>
                </c:pt>
                <c:pt idx="30">
                  <c:v>2.79</c:v>
                </c:pt>
                <c:pt idx="31">
                  <c:v>2.88</c:v>
                </c:pt>
                <c:pt idx="32">
                  <c:v>2.97</c:v>
                </c:pt>
                <c:pt idx="33">
                  <c:v>3.06</c:v>
                </c:pt>
                <c:pt idx="34">
                  <c:v>3.15</c:v>
                </c:pt>
                <c:pt idx="35">
                  <c:v>3.2399999999999998</c:v>
                </c:pt>
                <c:pt idx="36">
                  <c:v>3.33</c:v>
                </c:pt>
                <c:pt idx="37">
                  <c:v>3.42</c:v>
                </c:pt>
                <c:pt idx="38">
                  <c:v>3.5100000000000002</c:v>
                </c:pt>
                <c:pt idx="39">
                  <c:v>3.6</c:v>
                </c:pt>
                <c:pt idx="40">
                  <c:v>3.69</c:v>
                </c:pt>
                <c:pt idx="41">
                  <c:v>3.78</c:v>
                </c:pt>
                <c:pt idx="42">
                  <c:v>3.87</c:v>
                </c:pt>
                <c:pt idx="43">
                  <c:v>3.96</c:v>
                </c:pt>
                <c:pt idx="44">
                  <c:v>4.05</c:v>
                </c:pt>
                <c:pt idx="45">
                  <c:v>4.1400000000000006</c:v>
                </c:pt>
                <c:pt idx="46">
                  <c:v>4.2299999999999995</c:v>
                </c:pt>
                <c:pt idx="47">
                  <c:v>4.32</c:v>
                </c:pt>
                <c:pt idx="48">
                  <c:v>4.41</c:v>
                </c:pt>
                <c:pt idx="49">
                  <c:v>4.5</c:v>
                </c:pt>
                <c:pt idx="50">
                  <c:v>4.59</c:v>
                </c:pt>
                <c:pt idx="51">
                  <c:v>4.68</c:v>
                </c:pt>
                <c:pt idx="52">
                  <c:v>4.7700000000000005</c:v>
                </c:pt>
                <c:pt idx="53">
                  <c:v>4.8600000000000003</c:v>
                </c:pt>
                <c:pt idx="54">
                  <c:v>4.95</c:v>
                </c:pt>
                <c:pt idx="55">
                  <c:v>5.0400000000000009</c:v>
                </c:pt>
                <c:pt idx="56">
                  <c:v>5.13</c:v>
                </c:pt>
                <c:pt idx="57">
                  <c:v>5.22</c:v>
                </c:pt>
                <c:pt idx="58">
                  <c:v>5.31</c:v>
                </c:pt>
                <c:pt idx="59">
                  <c:v>5.3999999999999995</c:v>
                </c:pt>
                <c:pt idx="60">
                  <c:v>5.49</c:v>
                </c:pt>
                <c:pt idx="61">
                  <c:v>5.58</c:v>
                </c:pt>
                <c:pt idx="62">
                  <c:v>5.67</c:v>
                </c:pt>
                <c:pt idx="63">
                  <c:v>5.76</c:v>
                </c:pt>
                <c:pt idx="64">
                  <c:v>5.8500000000000005</c:v>
                </c:pt>
                <c:pt idx="65">
                  <c:v>5.94</c:v>
                </c:pt>
                <c:pt idx="66">
                  <c:v>6.03</c:v>
                </c:pt>
                <c:pt idx="67">
                  <c:v>6.12</c:v>
                </c:pt>
                <c:pt idx="68">
                  <c:v>6.2099999999999991</c:v>
                </c:pt>
                <c:pt idx="69">
                  <c:v>6.3</c:v>
                </c:pt>
                <c:pt idx="70">
                  <c:v>6.39</c:v>
                </c:pt>
                <c:pt idx="71">
                  <c:v>6.4800000000000084</c:v>
                </c:pt>
                <c:pt idx="72">
                  <c:v>6.5700000000000092</c:v>
                </c:pt>
                <c:pt idx="73">
                  <c:v>6.660000000000009</c:v>
                </c:pt>
                <c:pt idx="74">
                  <c:v>6.7500000000000089</c:v>
                </c:pt>
                <c:pt idx="75">
                  <c:v>6.8400000000000087</c:v>
                </c:pt>
                <c:pt idx="76">
                  <c:v>6.9300000000000095</c:v>
                </c:pt>
                <c:pt idx="77">
                  <c:v>7.0200000000000093</c:v>
                </c:pt>
                <c:pt idx="78">
                  <c:v>7.1100000000000092</c:v>
                </c:pt>
                <c:pt idx="79">
                  <c:v>7.2000000000000091</c:v>
                </c:pt>
                <c:pt idx="80">
                  <c:v>7.2900000000000098</c:v>
                </c:pt>
                <c:pt idx="81">
                  <c:v>7.3800000000000088</c:v>
                </c:pt>
                <c:pt idx="82">
                  <c:v>7.4700000000000086</c:v>
                </c:pt>
                <c:pt idx="83">
                  <c:v>7.5600000000000085</c:v>
                </c:pt>
                <c:pt idx="84">
                  <c:v>7.6500000000000092</c:v>
                </c:pt>
                <c:pt idx="85">
                  <c:v>7.7400000000000091</c:v>
                </c:pt>
                <c:pt idx="86">
                  <c:v>7.830000000000009</c:v>
                </c:pt>
                <c:pt idx="87">
                  <c:v>7.9200000000000088</c:v>
                </c:pt>
                <c:pt idx="88">
                  <c:v>8.0100000000000087</c:v>
                </c:pt>
                <c:pt idx="89">
                  <c:v>8.1000000000000085</c:v>
                </c:pt>
                <c:pt idx="90">
                  <c:v>8.1900000000000084</c:v>
                </c:pt>
                <c:pt idx="91">
                  <c:v>8.28000000000001</c:v>
                </c:pt>
                <c:pt idx="92">
                  <c:v>8.3700000000000099</c:v>
                </c:pt>
                <c:pt idx="93">
                  <c:v>8.460000000000008</c:v>
                </c:pt>
                <c:pt idx="94">
                  <c:v>8.5500000000000078</c:v>
                </c:pt>
                <c:pt idx="95">
                  <c:v>8.6400000000000095</c:v>
                </c:pt>
                <c:pt idx="96">
                  <c:v>8.7300000000000093</c:v>
                </c:pt>
                <c:pt idx="97">
                  <c:v>8.8200000000000092</c:v>
                </c:pt>
                <c:pt idx="98">
                  <c:v>8.910000000000009</c:v>
                </c:pt>
                <c:pt idx="99">
                  <c:v>9</c:v>
                </c:pt>
              </c:numCache>
            </c:numRef>
          </c:xVal>
          <c:yVal>
            <c:numRef>
              <c:f>Sheet1!$L$28:$L$127</c:f>
              <c:numCache>
                <c:formatCode>General</c:formatCode>
                <c:ptCount val="100"/>
                <c:pt idx="0">
                  <c:v>-1.4051595704372155E-3</c:v>
                </c:pt>
                <c:pt idx="1">
                  <c:v>-5.6018562060112451E-3</c:v>
                </c:pt>
                <c:pt idx="2">
                  <c:v>-1.2549550296639173E-2</c:v>
                </c:pt>
                <c:pt idx="3">
                  <c:v>-2.2191577200530242E-2</c:v>
                </c:pt>
                <c:pt idx="4">
                  <c:v>-3.4455757528219694E-2</c:v>
                </c:pt>
                <c:pt idx="5">
                  <c:v>-4.9255183673450567E-2</c:v>
                </c:pt>
                <c:pt idx="6">
                  <c:v>-6.6489167206435135E-2</c:v>
                </c:pt>
                <c:pt idx="7">
                  <c:v>-8.6044328784475876E-2</c:v>
                </c:pt>
                <c:pt idx="8">
                  <c:v>-0.10779580982202014</c:v>
                </c:pt>
                <c:pt idx="9">
                  <c:v>-0.13160858335465175</c:v>
                </c:pt>
                <c:pt idx="10">
                  <c:v>-0.15733884036205101</c:v>
                </c:pt>
                <c:pt idx="11">
                  <c:v>-0.1848354272911098</c:v>
                </c:pt>
                <c:pt idx="12">
                  <c:v>-0.2139413106254508</c:v>
                </c:pt>
                <c:pt idx="13">
                  <c:v>-0.24449504504281533</c:v>
                </c:pt>
                <c:pt idx="14">
                  <c:v>-0.27633222292945947</c:v>
                </c:pt>
                <c:pt idx="15">
                  <c:v>-0.30928688470810456</c:v>
                </c:pt>
                <c:pt idx="16">
                  <c:v>-0.34319287149960193</c:v>
                </c:pt>
                <c:pt idx="17">
                  <c:v>-0.37788510398843578</c:v>
                </c:pt>
                <c:pt idx="18">
                  <c:v>-0.41320077390660326</c:v>
                </c:pt>
                <c:pt idx="19">
                  <c:v>-0.44898043719928737</c:v>
                </c:pt>
                <c:pt idx="20">
                  <c:v>-0.48506900060450336</c:v>
                </c:pt>
                <c:pt idx="21">
                  <c:v>-0.52131659599107016</c:v>
                </c:pt>
                <c:pt idx="22">
                  <c:v>-0.5575793392886631</c:v>
                </c:pt>
                <c:pt idx="23">
                  <c:v>-0.59371997315571645</c:v>
                </c:pt>
                <c:pt idx="24">
                  <c:v>-0.62960839462315099</c:v>
                </c:pt>
                <c:pt idx="25">
                  <c:v>-0.66512207079419516</c:v>
                </c:pt>
                <c:pt idx="26">
                  <c:v>-0.70014634725447722</c:v>
                </c:pt>
                <c:pt idx="27">
                  <c:v>-0.73457465514443332</c:v>
                </c:pt>
                <c:pt idx="28">
                  <c:v>-0.7683086238697161</c:v>
                </c:pt>
                <c:pt idx="29">
                  <c:v>-0.80125810718451729</c:v>
                </c:pt>
                <c:pt idx="30">
                  <c:v>-0.83334113089383866</c:v>
                </c:pt>
                <c:pt idx="31">
                  <c:v>-0.86448377070491589</c:v>
                </c:pt>
                <c:pt idx="32">
                  <c:v>-0.89461996883976092</c:v>
                </c:pt>
                <c:pt idx="33">
                  <c:v>-0.92369129792670956</c:v>
                </c:pt>
                <c:pt idx="34">
                  <c:v>-0.95164668044626655</c:v>
                </c:pt>
                <c:pt idx="35">
                  <c:v>-0.97844207164254748</c:v>
                </c:pt>
                <c:pt idx="36">
                  <c:v>-1.0040401133522268</c:v>
                </c:pt>
                <c:pt idx="37">
                  <c:v>-1.028409765672524</c:v>
                </c:pt>
                <c:pt idx="38">
                  <c:v>-1.0515259228104388</c:v>
                </c:pt>
                <c:pt idx="39">
                  <c:v>-1.0733690188470011</c:v>
                </c:pt>
                <c:pt idx="40">
                  <c:v>-1.0939246285297548</c:v>
                </c:pt>
                <c:pt idx="41">
                  <c:v>-1.1131830675885455</c:v>
                </c:pt>
                <c:pt idx="42">
                  <c:v>-1.1311389964657628</c:v>
                </c:pt>
                <c:pt idx="43">
                  <c:v>-1.1477910307720036</c:v>
                </c:pt>
                <c:pt idx="44">
                  <c:v>-1.1631413612287624</c:v>
                </c:pt>
                <c:pt idx="45">
                  <c:v>-1.1771953853464654</c:v>
                </c:pt>
                <c:pt idx="46">
                  <c:v>-1.1899613526121993</c:v>
                </c:pt>
                <c:pt idx="47">
                  <c:v>-1.2014500245287298</c:v>
                </c:pt>
                <c:pt idx="48">
                  <c:v>-1.2116743504552905</c:v>
                </c:pt>
                <c:pt idx="49">
                  <c:v>-1.2206491598505573</c:v>
                </c:pt>
                <c:pt idx="50">
                  <c:v>-1.2283908712077671</c:v>
                </c:pt>
                <c:pt idx="51">
                  <c:v>-1.2349172176988252</c:v>
                </c:pt>
                <c:pt idx="52">
                  <c:v>-1.2402469893058647</c:v>
                </c:pt>
                <c:pt idx="53">
                  <c:v>-1.2443997910118627</c:v>
                </c:pt>
                <c:pt idx="54">
                  <c:v>-1.247395816443216</c:v>
                </c:pt>
                <c:pt idx="55">
                  <c:v>-1.2492556362029796</c:v>
                </c:pt>
                <c:pt idx="56">
                  <c:v>-1.25</c:v>
                </c:pt>
                <c:pt idx="57">
                  <c:v>-1.2496496515625122</c:v>
                </c:pt>
                <c:pt idx="58">
                  <c:v>-1.2482251552208345</c:v>
                </c:pt>
                <c:pt idx="59">
                  <c:v>-1.2457467329484908</c:v>
                </c:pt>
                <c:pt idx="60">
                  <c:v>-1.2422341105598727</c:v>
                </c:pt>
                <c:pt idx="61">
                  <c:v>-1.2377063716709449</c:v>
                </c:pt>
                <c:pt idx="62">
                  <c:v>-1.2321818179321893</c:v>
                </c:pt>
                <c:pt idx="63">
                  <c:v>-1.2256778339345227</c:v>
                </c:pt>
                <c:pt idx="64">
                  <c:v>-1.2182107550626378</c:v>
                </c:pt>
                <c:pt idx="65">
                  <c:v>-1.2097957364186498</c:v>
                </c:pt>
                <c:pt idx="66">
                  <c:v>-1.2004466207528082</c:v>
                </c:pt>
                <c:pt idx="67">
                  <c:v>-1.1901758031061618</c:v>
                </c:pt>
                <c:pt idx="68">
                  <c:v>-1.1789940895782283</c:v>
                </c:pt>
                <c:pt idx="69">
                  <c:v>-1.1669105472628936</c:v>
                </c:pt>
                <c:pt idx="70">
                  <c:v>-1.1539323419243936</c:v>
                </c:pt>
                <c:pt idx="71">
                  <c:v>-1.1400645593814946</c:v>
                </c:pt>
                <c:pt idx="72">
                  <c:v>-1.1253100057906398</c:v>
                </c:pt>
                <c:pt idx="73">
                  <c:v>-1.1096689810122891</c:v>
                </c:pt>
                <c:pt idx="74">
                  <c:v>-1.0931390179331666</c:v>
                </c:pt>
                <c:pt idx="75">
                  <c:v>-1.0757145788955438</c:v>
                </c:pt>
                <c:pt idx="76">
                  <c:v>-1.057386698106513</c:v>
                </c:pt>
                <c:pt idx="77">
                  <c:v>-1.0381425558572275</c:v>
                </c:pt>
                <c:pt idx="78">
                  <c:v>-1.0179649662753021</c:v>
                </c:pt>
                <c:pt idx="79">
                  <c:v>-0.99683175472685925</c:v>
                </c:pt>
                <c:pt idx="80">
                  <c:v>-0.9747149932314354</c:v>
                </c:pt>
                <c:pt idx="81">
                  <c:v>-0.95158005137813562</c:v>
                </c:pt>
                <c:pt idx="82">
                  <c:v>-0.92738440473640993</c:v>
                </c:pt>
                <c:pt idx="83">
                  <c:v>-0.90207612028788819</c:v>
                </c:pt>
                <c:pt idx="84">
                  <c:v>-0.87559190519080077</c:v>
                </c:pt>
                <c:pt idx="85">
                  <c:v>-0.84785455500632279</c:v>
                </c:pt>
                <c:pt idx="86">
                  <c:v>-0.81876955982767963</c:v>
                </c:pt>
                <c:pt idx="87">
                  <c:v>-0.78822050311937575</c:v>
                </c:pt>
                <c:pt idx="88">
                  <c:v>-0.75606268504495822</c:v>
                </c:pt>
                <c:pt idx="89">
                  <c:v>-0.72211405638518333</c:v>
                </c:pt>
                <c:pt idx="90">
                  <c:v>-0.68614193534512025</c:v>
                </c:pt>
                <c:pt idx="91">
                  <c:v>-0.64784283431060108</c:v>
                </c:pt>
                <c:pt idx="92">
                  <c:v>-0.60681045620436103</c:v>
                </c:pt>
                <c:pt idx="93">
                  <c:v>-0.56248209312271091</c:v>
                </c:pt>
                <c:pt idx="94">
                  <c:v>-0.51404240396424006</c:v>
                </c:pt>
                <c:pt idx="95">
                  <c:v>-0.46023399684769328</c:v>
                </c:pt>
                <c:pt idx="96">
                  <c:v>-0.39893298184645976</c:v>
                </c:pt>
                <c:pt idx="97">
                  <c:v>-0.32598879261227198</c:v>
                </c:pt>
                <c:pt idx="98">
                  <c:v>-0.23067236426051907</c:v>
                </c:pt>
                <c:pt idx="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85088"/>
        <c:axId val="55395072"/>
      </c:scatterChart>
      <c:valAx>
        <c:axId val="55385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5395072"/>
        <c:crosses val="autoZero"/>
        <c:crossBetween val="midCat"/>
      </c:valAx>
      <c:valAx>
        <c:axId val="55395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5385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268937</xdr:colOff>
      <xdr:row>13</xdr:row>
      <xdr:rowOff>149413</xdr:rowOff>
    </xdr:from>
    <xdr:to>
      <xdr:col>11</xdr:col>
      <xdr:colOff>717173</xdr:colOff>
      <xdr:row>22</xdr:row>
      <xdr:rowOff>149411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254001</xdr:colOff>
      <xdr:row>14</xdr:row>
      <xdr:rowOff>14942</xdr:rowOff>
    </xdr:from>
    <xdr:to>
      <xdr:col>5</xdr:col>
      <xdr:colOff>702237</xdr:colOff>
      <xdr:row>23</xdr:row>
      <xdr:rowOff>14940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abSelected="1" zoomScalePageLayoutView="85" workbookViewId="0">
      <selection activeCell="N27" sqref="N27"/>
    </sheetView>
  </sheetViews>
  <sheetFormatPr defaultColWidth="11" defaultRowHeight="12.75" x14ac:dyDescent="0.2"/>
  <cols>
    <col min="21" max="21" width="10.875" bestFit="1" customWidth="1"/>
  </cols>
  <sheetData>
    <row r="1" spans="1:6" x14ac:dyDescent="0.2">
      <c r="A1" t="s">
        <v>1</v>
      </c>
      <c r="B1" s="1">
        <v>18</v>
      </c>
      <c r="D1" t="s">
        <v>33</v>
      </c>
      <c r="F1" s="2">
        <v>35.481600000000043</v>
      </c>
    </row>
    <row r="2" spans="1:6" x14ac:dyDescent="0.2">
      <c r="A2" t="s">
        <v>0</v>
      </c>
      <c r="B2" s="1">
        <v>36</v>
      </c>
      <c r="D2" t="s">
        <v>35</v>
      </c>
      <c r="F2" s="2">
        <f>AVERAGE(U29:U127)</f>
        <v>0.84435399327005756</v>
      </c>
    </row>
    <row r="3" spans="1:6" x14ac:dyDescent="0.2">
      <c r="A3" t="s">
        <v>2</v>
      </c>
      <c r="B3" s="1">
        <v>2.5</v>
      </c>
      <c r="D3" t="s">
        <v>34</v>
      </c>
      <c r="F3" s="2">
        <f>U97</f>
        <v>0.88691425754139286</v>
      </c>
    </row>
    <row r="4" spans="1:6" x14ac:dyDescent="0.2">
      <c r="A4" t="s">
        <v>16</v>
      </c>
      <c r="B4" s="1">
        <v>25</v>
      </c>
    </row>
    <row r="5" spans="1:6" x14ac:dyDescent="0.2">
      <c r="A5" t="s">
        <v>28</v>
      </c>
      <c r="B5" s="3">
        <v>0.12</v>
      </c>
    </row>
    <row r="6" spans="1:6" x14ac:dyDescent="0.2">
      <c r="A6" t="s">
        <v>30</v>
      </c>
      <c r="B6" s="3">
        <v>0.65</v>
      </c>
    </row>
    <row r="7" spans="1:6" x14ac:dyDescent="0.2">
      <c r="A7" t="s">
        <v>31</v>
      </c>
      <c r="B7" s="3">
        <v>0.02</v>
      </c>
    </row>
    <row r="8" spans="1:6" x14ac:dyDescent="0.2">
      <c r="A8" t="s">
        <v>29</v>
      </c>
      <c r="B8">
        <f>B2/B1</f>
        <v>2</v>
      </c>
    </row>
    <row r="9" spans="1:6" x14ac:dyDescent="0.2">
      <c r="A9" t="s">
        <v>3</v>
      </c>
      <c r="B9">
        <f>(1-B5)*B8</f>
        <v>1.76</v>
      </c>
    </row>
    <row r="10" spans="1:6" x14ac:dyDescent="0.2">
      <c r="A10" t="s">
        <v>18</v>
      </c>
      <c r="B10">
        <f>B9/PI()</f>
        <v>0.56022539968347163</v>
      </c>
    </row>
    <row r="11" spans="1:6" x14ac:dyDescent="0.2">
      <c r="A11" t="s">
        <v>15</v>
      </c>
      <c r="B11">
        <f>SQRT(B10^2+1)/B10</f>
        <v>2.0460229955922231</v>
      </c>
    </row>
    <row r="12" spans="1:6" x14ac:dyDescent="0.2">
      <c r="A12" t="s">
        <v>14</v>
      </c>
      <c r="B12">
        <f>MAX(G27:G127)</f>
        <v>1.6301156400527426</v>
      </c>
    </row>
    <row r="13" spans="1:6" x14ac:dyDescent="0.2">
      <c r="B13" s="3"/>
    </row>
    <row r="14" spans="1:6" x14ac:dyDescent="0.2">
      <c r="B14" s="3"/>
    </row>
    <row r="18" spans="1:21" ht="12.95" customHeight="1" x14ac:dyDescent="0.2"/>
    <row r="25" spans="1:21" x14ac:dyDescent="0.2">
      <c r="S25" t="s">
        <v>27</v>
      </c>
      <c r="T25" t="s">
        <v>26</v>
      </c>
    </row>
    <row r="26" spans="1:21" x14ac:dyDescent="0.2">
      <c r="A26" t="s">
        <v>4</v>
      </c>
      <c r="B26" t="s">
        <v>5</v>
      </c>
      <c r="C26" t="s">
        <v>7</v>
      </c>
      <c r="D26" t="s">
        <v>6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17</v>
      </c>
      <c r="L26" t="s">
        <v>19</v>
      </c>
      <c r="M26" t="s">
        <v>20</v>
      </c>
      <c r="N26" t="s">
        <v>37</v>
      </c>
      <c r="O26" t="s">
        <v>36</v>
      </c>
      <c r="P26" t="s">
        <v>21</v>
      </c>
      <c r="Q26" t="s">
        <v>22</v>
      </c>
      <c r="R26" t="s">
        <v>23</v>
      </c>
      <c r="S26" t="s">
        <v>24</v>
      </c>
      <c r="T26" t="s">
        <v>25</v>
      </c>
      <c r="U26" t="s">
        <v>32</v>
      </c>
    </row>
    <row r="27" spans="1:21" x14ac:dyDescent="0.2">
      <c r="A27">
        <v>0</v>
      </c>
      <c r="B27">
        <f>(1-A27)*$B$11</f>
        <v>2.0460229955922231</v>
      </c>
      <c r="C27">
        <f>EXP(-B27)</f>
        <v>0.12924790228970073</v>
      </c>
      <c r="D27">
        <f>IF((1-A27)&lt;0,0,((2/PI()*(ACOS(C27)))))</f>
        <v>0.91748740400312567</v>
      </c>
      <c r="E27">
        <f>PI()*A27/$B$9</f>
        <v>0</v>
      </c>
      <c r="F27">
        <f>D27*E27^2/(E27^2 + 1)</f>
        <v>0</v>
      </c>
      <c r="G27">
        <f>4*PI()*F27/(2*(SQRT(E27^2+1)))</f>
        <v>0</v>
      </c>
      <c r="H27">
        <f>G27/$B$12</f>
        <v>0</v>
      </c>
      <c r="I27">
        <f>A27*$B$1/2</f>
        <v>0</v>
      </c>
      <c r="J27">
        <f>H27*$B$3</f>
        <v>0</v>
      </c>
      <c r="K27">
        <f>$B$3*H27/2</f>
        <v>0</v>
      </c>
      <c r="L27">
        <f>-K27</f>
        <v>0</v>
      </c>
      <c r="M27">
        <f>K27+(($B$4/100)*K27)</f>
        <v>0</v>
      </c>
      <c r="N27">
        <f>L27+($B$4/100*-L27)</f>
        <v>0</v>
      </c>
      <c r="O27">
        <v>1</v>
      </c>
      <c r="P27">
        <f>DEGREES((O27-0.5)/6)</f>
        <v>4.7746482927568596</v>
      </c>
      <c r="Q27">
        <f>DEGREES(ATAN(($B$10/0.0000000001)*(1 + 0.5*(2*$B$5))))</f>
        <v>89.999999990868517</v>
      </c>
      <c r="R27">
        <f>P27+Q27</f>
        <v>94.774648283625382</v>
      </c>
      <c r="S27">
        <f>2*PI()*I27*TAN(RADIANS(Q27))</f>
        <v>0</v>
      </c>
      <c r="T27">
        <f>2*PI()*I27*TAN(RADIANS(R27))</f>
        <v>0</v>
      </c>
      <c r="U27">
        <f>(TAN(RADIANS(Q27))/TAN(RADIANS(Q27)+($B$7/$B$6))*(1/(1+0.5*$B$5)))</f>
        <v>-182191796.41474864</v>
      </c>
    </row>
    <row r="28" spans="1:21" x14ac:dyDescent="0.2">
      <c r="A28">
        <v>0.01</v>
      </c>
      <c r="B28">
        <f t="shared" ref="B28:B91" si="0">(1-A28)*$B$11</f>
        <v>2.0255627656363009</v>
      </c>
      <c r="C28">
        <f t="shared" ref="C28:C91" si="1">EXP(-B28)</f>
        <v>0.13191958248632618</v>
      </c>
      <c r="D28">
        <f t="shared" ref="D28:D91" si="2">IF((1-A28)&lt;0,0,((2/PI()*(ACOS(C28)))))</f>
        <v>0.91577186938575705</v>
      </c>
      <c r="E28">
        <f t="shared" ref="E28:E91" si="3">PI()*A28/$B$9</f>
        <v>1.7849958259032916E-2</v>
      </c>
      <c r="F28">
        <f t="shared" ref="F28:F91" si="4">D28*E28^2/(E28^2 + 1)</f>
        <v>2.9169121886447684E-4</v>
      </c>
      <c r="G28">
        <f t="shared" ref="G28:G91" si="5">4*PI()*F28/(2*(SQRT(E28^2+1)))</f>
        <v>1.8324580740315987E-3</v>
      </c>
      <c r="H28">
        <f t="shared" ref="H28:H91" si="6">G28/$B$12</f>
        <v>1.1241276563497724E-3</v>
      </c>
      <c r="I28">
        <f t="shared" ref="I28:I91" si="7">A28*$B$1/2</f>
        <v>0.09</v>
      </c>
      <c r="J28">
        <f t="shared" ref="J28:J91" si="8">H28*$B$3</f>
        <v>2.810319140874431E-3</v>
      </c>
      <c r="K28">
        <f t="shared" ref="K28:K91" si="9">$B$3*H28/2</f>
        <v>1.4051595704372155E-3</v>
      </c>
      <c r="L28">
        <f t="shared" ref="L28:L91" si="10">-K28</f>
        <v>-1.4051595704372155E-3</v>
      </c>
      <c r="M28">
        <f t="shared" ref="M28:M91" si="11">K28+(($B$4/100)*K28)</f>
        <v>1.7564494630465193E-3</v>
      </c>
      <c r="N28">
        <f t="shared" ref="N28:N91" si="12">L28+($B$4/100*-L28)</f>
        <v>-1.0538696778279117E-3</v>
      </c>
      <c r="O28">
        <v>0.995</v>
      </c>
      <c r="P28">
        <f t="shared" ref="P28:P91" si="13">DEGREES((O28-0.5)/6)</f>
        <v>4.7269018098292914</v>
      </c>
      <c r="Q28">
        <f>DEGREES(ATAN(($B$10/A28)*(1 + 0.5*(2*$B$5))))</f>
        <v>89.086927951709086</v>
      </c>
      <c r="R28">
        <f t="shared" ref="R28:R91" si="14">P28+Q28</f>
        <v>93.813829761538372</v>
      </c>
      <c r="S28">
        <f t="shared" ref="S28:S91" si="15">2*PI()*I28*TAN(RADIANS(Q28))</f>
        <v>35.481600000000064</v>
      </c>
      <c r="T28">
        <f t="shared" ref="T28:T91" si="16">2*PI()*I28*TAN(RADIANS(R28))</f>
        <v>-8.4828468420384073</v>
      </c>
      <c r="U28">
        <f t="shared" ref="U28:U91" si="17">(TAN(RADIANS(Q28))/TAN(RADIANS(Q28)+($B$7/$B$6))*(1/(1+0.5*$B$5)))</f>
        <v>-0.87809041040462665</v>
      </c>
    </row>
    <row r="29" spans="1:21" x14ac:dyDescent="0.2">
      <c r="A29">
        <v>0.02</v>
      </c>
      <c r="B29">
        <f t="shared" si="0"/>
        <v>2.0051025356803787</v>
      </c>
      <c r="C29">
        <f t="shared" si="1"/>
        <v>0.13464648891832245</v>
      </c>
      <c r="D29">
        <f t="shared" si="2"/>
        <v>0.91402023823005341</v>
      </c>
      <c r="E29">
        <f t="shared" si="3"/>
        <v>3.5699916518065831E-2</v>
      </c>
      <c r="F29">
        <f t="shared" si="4"/>
        <v>1.1634214432494142E-3</v>
      </c>
      <c r="G29">
        <f t="shared" si="5"/>
        <v>7.3053387317963585E-3</v>
      </c>
      <c r="H29">
        <f t="shared" si="6"/>
        <v>4.4814849648089957E-3</v>
      </c>
      <c r="I29">
        <f t="shared" si="7"/>
        <v>0.18</v>
      </c>
      <c r="J29">
        <f t="shared" si="8"/>
        <v>1.120371241202249E-2</v>
      </c>
      <c r="K29">
        <f t="shared" si="9"/>
        <v>5.6018562060112451E-3</v>
      </c>
      <c r="L29">
        <f t="shared" si="10"/>
        <v>-5.6018562060112451E-3</v>
      </c>
      <c r="M29">
        <f t="shared" si="11"/>
        <v>7.0023202575140563E-3</v>
      </c>
      <c r="N29">
        <f t="shared" si="12"/>
        <v>-4.2013921545084338E-3</v>
      </c>
      <c r="O29">
        <v>0.99</v>
      </c>
      <c r="P29">
        <f t="shared" si="13"/>
        <v>4.6791553269017232</v>
      </c>
      <c r="Q29">
        <f t="shared" ref="Q29:Q92" si="18">DEGREES(ATAN(($B$10/A29)*(1 + 0.5*(2*$B$5))))</f>
        <v>88.174319435037859</v>
      </c>
      <c r="R29">
        <f t="shared" si="14"/>
        <v>92.85347476193958</v>
      </c>
      <c r="S29">
        <f t="shared" si="15"/>
        <v>35.48160000000005</v>
      </c>
      <c r="T29">
        <f t="shared" si="16"/>
        <v>-22.690376552958366</v>
      </c>
      <c r="U29">
        <f t="shared" si="17"/>
        <v>3.2405747004919501E-2</v>
      </c>
    </row>
    <row r="30" spans="1:21" x14ac:dyDescent="0.2">
      <c r="A30">
        <v>0.03</v>
      </c>
      <c r="B30">
        <f t="shared" si="0"/>
        <v>1.9846423057244564</v>
      </c>
      <c r="C30">
        <f t="shared" si="1"/>
        <v>0.13742976316583722</v>
      </c>
      <c r="D30">
        <f t="shared" si="2"/>
        <v>0.9122317234524201</v>
      </c>
      <c r="E30">
        <f t="shared" si="3"/>
        <v>5.3549874777098744E-2</v>
      </c>
      <c r="F30">
        <f t="shared" si="4"/>
        <v>2.6084258430001971E-3</v>
      </c>
      <c r="G30">
        <f t="shared" si="5"/>
        <v>1.6365774571344041E-2</v>
      </c>
      <c r="H30">
        <f t="shared" si="6"/>
        <v>1.0039640237311338E-2</v>
      </c>
      <c r="I30">
        <f t="shared" si="7"/>
        <v>0.27</v>
      </c>
      <c r="J30">
        <f t="shared" si="8"/>
        <v>2.5099100593278346E-2</v>
      </c>
      <c r="K30">
        <f t="shared" si="9"/>
        <v>1.2549550296639173E-2</v>
      </c>
      <c r="L30">
        <f t="shared" si="10"/>
        <v>-1.2549550296639173E-2</v>
      </c>
      <c r="M30">
        <f t="shared" si="11"/>
        <v>1.5686937870798966E-2</v>
      </c>
      <c r="N30">
        <f t="shared" si="12"/>
        <v>-9.4121627224793801E-3</v>
      </c>
      <c r="O30">
        <v>0.98499999999999999</v>
      </c>
      <c r="P30">
        <f t="shared" si="13"/>
        <v>4.6314088439741541</v>
      </c>
      <c r="Q30">
        <f t="shared" si="18"/>
        <v>87.262636571253907</v>
      </c>
      <c r="R30">
        <f t="shared" si="14"/>
        <v>91.894045415228064</v>
      </c>
      <c r="S30">
        <f t="shared" si="15"/>
        <v>35.481599999999965</v>
      </c>
      <c r="T30">
        <f t="shared" si="16"/>
        <v>-51.300032375657466</v>
      </c>
      <c r="U30">
        <f t="shared" si="17"/>
        <v>0.3355965662637263</v>
      </c>
    </row>
    <row r="31" spans="1:21" x14ac:dyDescent="0.2">
      <c r="A31">
        <v>0.04</v>
      </c>
      <c r="B31">
        <f t="shared" si="0"/>
        <v>1.9641820757685342</v>
      </c>
      <c r="C31">
        <f t="shared" si="1"/>
        <v>0.1402705704065931</v>
      </c>
      <c r="D31">
        <f t="shared" si="2"/>
        <v>0.91040551902590905</v>
      </c>
      <c r="E31">
        <f t="shared" si="3"/>
        <v>7.1399833036131663E-2</v>
      </c>
      <c r="F31">
        <f t="shared" si="4"/>
        <v>4.6176487350598769E-3</v>
      </c>
      <c r="G31">
        <f t="shared" si="5"/>
        <v>2.8939869657617766E-2</v>
      </c>
      <c r="H31">
        <f t="shared" si="6"/>
        <v>1.7753261760424195E-2</v>
      </c>
      <c r="I31">
        <f t="shared" si="7"/>
        <v>0.36</v>
      </c>
      <c r="J31">
        <f t="shared" si="8"/>
        <v>4.4383154401060484E-2</v>
      </c>
      <c r="K31">
        <f t="shared" si="9"/>
        <v>2.2191577200530242E-2</v>
      </c>
      <c r="L31">
        <f t="shared" si="10"/>
        <v>-2.2191577200530242E-2</v>
      </c>
      <c r="M31">
        <f t="shared" si="11"/>
        <v>2.7739471500662805E-2</v>
      </c>
      <c r="N31">
        <f t="shared" si="12"/>
        <v>-1.664368290039768E-2</v>
      </c>
      <c r="O31">
        <v>0.98</v>
      </c>
      <c r="P31">
        <f t="shared" si="13"/>
        <v>4.5836623610465859</v>
      </c>
      <c r="Q31">
        <f t="shared" si="18"/>
        <v>86.352338671631358</v>
      </c>
      <c r="R31">
        <f t="shared" si="14"/>
        <v>90.93600103267795</v>
      </c>
      <c r="S31">
        <f t="shared" si="15"/>
        <v>35.481600000000121</v>
      </c>
      <c r="T31">
        <f t="shared" si="16"/>
        <v>-138.44906819966423</v>
      </c>
      <c r="U31">
        <f t="shared" si="17"/>
        <v>0.48696139015187134</v>
      </c>
    </row>
    <row r="32" spans="1:21" x14ac:dyDescent="0.2">
      <c r="A32">
        <v>0.05</v>
      </c>
      <c r="B32">
        <f t="shared" si="0"/>
        <v>1.9437218458126118</v>
      </c>
      <c r="C32">
        <f t="shared" si="1"/>
        <v>0.14317009990367274</v>
      </c>
      <c r="D32">
        <f t="shared" si="2"/>
        <v>0.90854079941027477</v>
      </c>
      <c r="E32">
        <f t="shared" si="3"/>
        <v>8.9249791295164582E-2</v>
      </c>
      <c r="F32">
        <f t="shared" si="4"/>
        <v>7.1798136877400023E-3</v>
      </c>
      <c r="G32">
        <f t="shared" si="5"/>
        <v>4.4933495389292755E-2</v>
      </c>
      <c r="H32">
        <f t="shared" si="6"/>
        <v>2.7564606022575752E-2</v>
      </c>
      <c r="I32">
        <f t="shared" si="7"/>
        <v>0.45</v>
      </c>
      <c r="J32">
        <f t="shared" si="8"/>
        <v>6.8911515056439387E-2</v>
      </c>
      <c r="K32">
        <f t="shared" si="9"/>
        <v>3.4455757528219694E-2</v>
      </c>
      <c r="L32">
        <f t="shared" si="10"/>
        <v>-3.4455757528219694E-2</v>
      </c>
      <c r="M32">
        <f t="shared" si="11"/>
        <v>4.3069696910274617E-2</v>
      </c>
      <c r="N32">
        <f t="shared" si="12"/>
        <v>-2.584181814616477E-2</v>
      </c>
      <c r="O32">
        <v>0.97499999999999998</v>
      </c>
      <c r="P32">
        <f t="shared" si="13"/>
        <v>4.5359158781190168</v>
      </c>
      <c r="Q32">
        <f t="shared" si="18"/>
        <v>85.443880859079343</v>
      </c>
      <c r="R32">
        <f t="shared" si="14"/>
        <v>89.979796737198356</v>
      </c>
      <c r="S32">
        <f t="shared" si="15"/>
        <v>35.481599999999993</v>
      </c>
      <c r="T32">
        <f t="shared" si="16"/>
        <v>8018.5064598911904</v>
      </c>
      <c r="U32">
        <f t="shared" si="17"/>
        <v>0.57759608669428253</v>
      </c>
    </row>
    <row r="33" spans="1:21" x14ac:dyDescent="0.2">
      <c r="A33">
        <v>0.06</v>
      </c>
      <c r="B33">
        <f t="shared" si="0"/>
        <v>1.9232616158566895</v>
      </c>
      <c r="C33">
        <f t="shared" si="1"/>
        <v>0.14612956550338646</v>
      </c>
      <c r="D33">
        <f t="shared" si="2"/>
        <v>0.90663671895793752</v>
      </c>
      <c r="E33">
        <f t="shared" si="3"/>
        <v>0.10709974955419749</v>
      </c>
      <c r="F33">
        <f t="shared" si="4"/>
        <v>1.0281513625439156E-2</v>
      </c>
      <c r="G33">
        <f t="shared" si="5"/>
        <v>6.423331620780981E-2</v>
      </c>
      <c r="H33">
        <f t="shared" si="6"/>
        <v>3.9404146938760452E-2</v>
      </c>
      <c r="I33">
        <f t="shared" si="7"/>
        <v>0.54</v>
      </c>
      <c r="J33">
        <f t="shared" si="8"/>
        <v>9.8510367346901134E-2</v>
      </c>
      <c r="K33">
        <f t="shared" si="9"/>
        <v>4.9255183673450567E-2</v>
      </c>
      <c r="L33">
        <f t="shared" si="10"/>
        <v>-4.9255183673450567E-2</v>
      </c>
      <c r="M33">
        <f t="shared" si="11"/>
        <v>6.1568979591813205E-2</v>
      </c>
      <c r="N33">
        <f t="shared" si="12"/>
        <v>-3.6941387755087929E-2</v>
      </c>
      <c r="O33">
        <v>0.97</v>
      </c>
      <c r="P33">
        <f t="shared" si="13"/>
        <v>4.4881693951914485</v>
      </c>
      <c r="Q33">
        <f t="shared" si="18"/>
        <v>84.537712721300267</v>
      </c>
      <c r="R33">
        <f t="shared" si="14"/>
        <v>89.025882116491715</v>
      </c>
      <c r="S33">
        <f t="shared" si="15"/>
        <v>35.481599999999986</v>
      </c>
      <c r="T33">
        <f t="shared" si="16"/>
        <v>199.54594026362051</v>
      </c>
      <c r="U33">
        <f t="shared" si="17"/>
        <v>0.63786594479109782</v>
      </c>
    </row>
    <row r="34" spans="1:21" x14ac:dyDescent="0.2">
      <c r="A34">
        <v>7.0000000000000007E-2</v>
      </c>
      <c r="B34">
        <f t="shared" si="0"/>
        <v>1.9028013859007673</v>
      </c>
      <c r="C34">
        <f t="shared" si="1"/>
        <v>0.14915020614343177</v>
      </c>
      <c r="D34">
        <f t="shared" si="2"/>
        <v>0.90469241129445865</v>
      </c>
      <c r="E34">
        <f t="shared" si="3"/>
        <v>0.12494970781323042</v>
      </c>
      <c r="F34">
        <f t="shared" si="4"/>
        <v>1.3907319430881838E-2</v>
      </c>
      <c r="G34">
        <f t="shared" si="5"/>
        <v>8.6708025085833459E-2</v>
      </c>
      <c r="H34">
        <f t="shared" si="6"/>
        <v>5.3191333765148105E-2</v>
      </c>
      <c r="I34">
        <f t="shared" si="7"/>
        <v>0.63000000000000012</v>
      </c>
      <c r="J34">
        <f t="shared" si="8"/>
        <v>0.13297833441287027</v>
      </c>
      <c r="K34">
        <f t="shared" si="9"/>
        <v>6.6489167206435135E-2</v>
      </c>
      <c r="L34">
        <f t="shared" si="10"/>
        <v>-6.6489167206435135E-2</v>
      </c>
      <c r="M34">
        <f t="shared" si="11"/>
        <v>8.3111459008043925E-2</v>
      </c>
      <c r="N34">
        <f t="shared" si="12"/>
        <v>-4.9866875404826351E-2</v>
      </c>
      <c r="O34">
        <v>0.96499999999999997</v>
      </c>
      <c r="P34">
        <f t="shared" si="13"/>
        <v>4.4404229122638803</v>
      </c>
      <c r="Q34">
        <f t="shared" si="18"/>
        <v>83.634277005296042</v>
      </c>
      <c r="R34">
        <f t="shared" si="14"/>
        <v>88.074699917559926</v>
      </c>
      <c r="S34">
        <f t="shared" si="15"/>
        <v>35.481600000000107</v>
      </c>
      <c r="T34">
        <f t="shared" si="16"/>
        <v>117.75547713834418</v>
      </c>
      <c r="U34">
        <f t="shared" si="17"/>
        <v>0.68078465930773491</v>
      </c>
    </row>
    <row r="35" spans="1:21" x14ac:dyDescent="0.2">
      <c r="A35">
        <v>0.08</v>
      </c>
      <c r="B35">
        <f t="shared" si="0"/>
        <v>1.8823411559448453</v>
      </c>
      <c r="C35">
        <f t="shared" si="1"/>
        <v>0.15223328637155673</v>
      </c>
      <c r="D35">
        <f t="shared" si="2"/>
        <v>0.90270698867203558</v>
      </c>
      <c r="E35">
        <f t="shared" si="3"/>
        <v>0.14279966607226333</v>
      </c>
      <c r="F35">
        <f t="shared" si="4"/>
        <v>1.8039905248058211E-2</v>
      </c>
      <c r="G35">
        <f t="shared" si="5"/>
        <v>0.11220976487153161</v>
      </c>
      <c r="H35">
        <f t="shared" si="6"/>
        <v>6.8835463027580701E-2</v>
      </c>
      <c r="I35">
        <f t="shared" si="7"/>
        <v>0.72</v>
      </c>
      <c r="J35">
        <f t="shared" si="8"/>
        <v>0.17208865756895175</v>
      </c>
      <c r="K35">
        <f t="shared" si="9"/>
        <v>8.6044328784475876E-2</v>
      </c>
      <c r="L35">
        <f t="shared" si="10"/>
        <v>-8.6044328784475876E-2</v>
      </c>
      <c r="M35">
        <f t="shared" si="11"/>
        <v>0.10755541098059485</v>
      </c>
      <c r="N35">
        <f t="shared" si="12"/>
        <v>-6.4533246588356907E-2</v>
      </c>
      <c r="O35">
        <v>0.96</v>
      </c>
      <c r="P35">
        <f t="shared" si="13"/>
        <v>4.3926764293363112</v>
      </c>
      <c r="Q35">
        <f t="shared" si="18"/>
        <v>82.734008362468984</v>
      </c>
      <c r="R35">
        <f t="shared" si="14"/>
        <v>87.126684791805289</v>
      </c>
      <c r="S35">
        <f t="shared" si="15"/>
        <v>35.481600000000093</v>
      </c>
      <c r="T35">
        <f t="shared" si="16"/>
        <v>90.133750443837158</v>
      </c>
      <c r="U35">
        <f t="shared" si="17"/>
        <v>0.71285907734739795</v>
      </c>
    </row>
    <row r="36" spans="1:21" x14ac:dyDescent="0.2">
      <c r="A36">
        <v>0.09</v>
      </c>
      <c r="B36">
        <f t="shared" si="0"/>
        <v>1.8618809259889231</v>
      </c>
      <c r="C36">
        <f t="shared" si="1"/>
        <v>0.15538009687494475</v>
      </c>
      <c r="D36">
        <f t="shared" si="2"/>
        <v>0.90067954129441663</v>
      </c>
      <c r="E36">
        <f t="shared" si="3"/>
        <v>0.16064962433129623</v>
      </c>
      <c r="F36">
        <f t="shared" si="4"/>
        <v>2.2660188442694532E-2</v>
      </c>
      <c r="G36">
        <f t="shared" si="5"/>
        <v>0.14057570841842087</v>
      </c>
      <c r="H36">
        <f t="shared" si="6"/>
        <v>8.6236647857616117E-2</v>
      </c>
      <c r="I36">
        <f t="shared" si="7"/>
        <v>0.80999999999999994</v>
      </c>
      <c r="J36">
        <f t="shared" si="8"/>
        <v>0.21559161964404028</v>
      </c>
      <c r="K36">
        <f t="shared" si="9"/>
        <v>0.10779580982202014</v>
      </c>
      <c r="L36">
        <f t="shared" si="10"/>
        <v>-0.10779580982202014</v>
      </c>
      <c r="M36">
        <f t="shared" si="11"/>
        <v>0.13474476227752519</v>
      </c>
      <c r="N36">
        <f t="shared" si="12"/>
        <v>-8.0846857366515104E-2</v>
      </c>
      <c r="O36">
        <v>0.95499999999999996</v>
      </c>
      <c r="P36">
        <f t="shared" si="13"/>
        <v>4.3449299464087421</v>
      </c>
      <c r="Q36">
        <f t="shared" si="18"/>
        <v>81.837332152872406</v>
      </c>
      <c r="R36">
        <f t="shared" si="14"/>
        <v>86.182262099281147</v>
      </c>
      <c r="S36">
        <f t="shared" si="15"/>
        <v>35.481600000000014</v>
      </c>
      <c r="T36">
        <f t="shared" si="16"/>
        <v>76.267236698367427</v>
      </c>
      <c r="U36">
        <f t="shared" si="17"/>
        <v>0.73770411367524102</v>
      </c>
    </row>
    <row r="37" spans="1:21" x14ac:dyDescent="0.2">
      <c r="A37">
        <v>0.1</v>
      </c>
      <c r="B37">
        <f t="shared" si="0"/>
        <v>1.8414206960330008</v>
      </c>
      <c r="C37">
        <f t="shared" si="1"/>
        <v>0.15859195502054199</v>
      </c>
      <c r="D37">
        <f t="shared" si="2"/>
        <v>0.89860913661152009</v>
      </c>
      <c r="E37">
        <f t="shared" si="3"/>
        <v>0.17849958259032916</v>
      </c>
      <c r="F37">
        <f t="shared" si="4"/>
        <v>2.774748198364926E-2</v>
      </c>
      <c r="G37">
        <f t="shared" si="5"/>
        <v>0.17162976807328229</v>
      </c>
      <c r="H37">
        <f t="shared" si="6"/>
        <v>0.10528686668372141</v>
      </c>
      <c r="I37">
        <f t="shared" si="7"/>
        <v>0.9</v>
      </c>
      <c r="J37">
        <f t="shared" si="8"/>
        <v>0.26321716670930351</v>
      </c>
      <c r="K37">
        <f t="shared" si="9"/>
        <v>0.13160858335465175</v>
      </c>
      <c r="L37">
        <f t="shared" si="10"/>
        <v>-0.13160858335465175</v>
      </c>
      <c r="M37">
        <f t="shared" si="11"/>
        <v>0.16451072919331469</v>
      </c>
      <c r="N37">
        <f t="shared" si="12"/>
        <v>-9.8706437515988815E-2</v>
      </c>
      <c r="O37">
        <v>0.95</v>
      </c>
      <c r="P37">
        <f t="shared" si="13"/>
        <v>4.2971834634811739</v>
      </c>
      <c r="Q37">
        <f t="shared" si="18"/>
        <v>80.944663316370736</v>
      </c>
      <c r="R37">
        <f t="shared" si="14"/>
        <v>85.241846779851912</v>
      </c>
      <c r="S37">
        <f t="shared" si="15"/>
        <v>35.481600000000007</v>
      </c>
      <c r="T37">
        <f t="shared" si="16"/>
        <v>67.937036807870413</v>
      </c>
      <c r="U37">
        <f t="shared" si="17"/>
        <v>0.7574887168880361</v>
      </c>
    </row>
    <row r="38" spans="1:21" x14ac:dyDescent="0.2">
      <c r="A38">
        <v>0.11</v>
      </c>
      <c r="B38">
        <f t="shared" si="0"/>
        <v>1.8209604660770786</v>
      </c>
      <c r="C38">
        <f t="shared" si="1"/>
        <v>0.16187020540655431</v>
      </c>
      <c r="D38">
        <f t="shared" si="2"/>
        <v>0.89649481858191482</v>
      </c>
      <c r="E38">
        <f t="shared" si="3"/>
        <v>0.19634954084936207</v>
      </c>
      <c r="F38">
        <f t="shared" si="4"/>
        <v>3.3279656871500647E-2</v>
      </c>
      <c r="G38">
        <f t="shared" si="5"/>
        <v>0.20518440356955286</v>
      </c>
      <c r="H38">
        <f t="shared" si="6"/>
        <v>0.12587107228964081</v>
      </c>
      <c r="I38">
        <f t="shared" si="7"/>
        <v>0.99</v>
      </c>
      <c r="J38">
        <f t="shared" si="8"/>
        <v>0.31467768072410202</v>
      </c>
      <c r="K38">
        <f t="shared" si="9"/>
        <v>0.15733884036205101</v>
      </c>
      <c r="L38">
        <f t="shared" si="10"/>
        <v>-0.15733884036205101</v>
      </c>
      <c r="M38">
        <f t="shared" si="11"/>
        <v>0.19667355045256377</v>
      </c>
      <c r="N38">
        <f t="shared" si="12"/>
        <v>-0.11800413027153825</v>
      </c>
      <c r="O38">
        <v>0.94499999999999995</v>
      </c>
      <c r="P38">
        <f t="shared" si="13"/>
        <v>4.2494369805536047</v>
      </c>
      <c r="Q38">
        <f t="shared" si="18"/>
        <v>80.056405317587405</v>
      </c>
      <c r="R38">
        <f t="shared" si="14"/>
        <v>84.305842298141016</v>
      </c>
      <c r="S38">
        <f t="shared" si="15"/>
        <v>35.4816</v>
      </c>
      <c r="T38">
        <f t="shared" si="16"/>
        <v>62.384269685707686</v>
      </c>
      <c r="U38">
        <f t="shared" si="17"/>
        <v>0.77359312676402192</v>
      </c>
    </row>
    <row r="39" spans="1:21" x14ac:dyDescent="0.2">
      <c r="A39">
        <v>0.12</v>
      </c>
      <c r="B39">
        <f t="shared" si="0"/>
        <v>1.8005002361211564</v>
      </c>
      <c r="C39">
        <f t="shared" si="1"/>
        <v>0.16521622042534384</v>
      </c>
      <c r="D39">
        <f t="shared" si="2"/>
        <v>0.89433560690118608</v>
      </c>
      <c r="E39">
        <f t="shared" si="3"/>
        <v>0.21419949910839498</v>
      </c>
      <c r="F39">
        <f t="shared" si="4"/>
        <v>3.9233312161122545E-2</v>
      </c>
      <c r="G39">
        <f t="shared" si="5"/>
        <v>0.24104249669045569</v>
      </c>
      <c r="H39">
        <f t="shared" si="6"/>
        <v>0.14786834183288783</v>
      </c>
      <c r="I39">
        <f t="shared" si="7"/>
        <v>1.08</v>
      </c>
      <c r="J39">
        <f t="shared" si="8"/>
        <v>0.3696708545822196</v>
      </c>
      <c r="K39">
        <f t="shared" si="9"/>
        <v>0.1848354272911098</v>
      </c>
      <c r="L39">
        <f t="shared" si="10"/>
        <v>-0.1848354272911098</v>
      </c>
      <c r="M39">
        <f t="shared" si="11"/>
        <v>0.23104428411388725</v>
      </c>
      <c r="N39">
        <f t="shared" si="12"/>
        <v>-0.13862657046833235</v>
      </c>
      <c r="O39">
        <v>0.94</v>
      </c>
      <c r="P39">
        <f t="shared" si="13"/>
        <v>4.2016904976260365</v>
      </c>
      <c r="Q39">
        <f t="shared" si="18"/>
        <v>79.172949170567961</v>
      </c>
      <c r="R39">
        <f t="shared" si="14"/>
        <v>83.374639668193993</v>
      </c>
      <c r="S39">
        <f t="shared" si="15"/>
        <v>35.481600000000007</v>
      </c>
      <c r="T39">
        <f t="shared" si="16"/>
        <v>58.421808470983734</v>
      </c>
      <c r="U39">
        <f t="shared" si="17"/>
        <v>0.78693750293782194</v>
      </c>
    </row>
    <row r="40" spans="1:21" x14ac:dyDescent="0.2">
      <c r="A40">
        <v>0.13</v>
      </c>
      <c r="B40">
        <f t="shared" si="0"/>
        <v>1.7800400061652342</v>
      </c>
      <c r="C40">
        <f t="shared" si="1"/>
        <v>0.16863140083796141</v>
      </c>
      <c r="D40">
        <f t="shared" si="2"/>
        <v>0.89213049619405937</v>
      </c>
      <c r="E40">
        <f t="shared" si="3"/>
        <v>0.23204945736742791</v>
      </c>
      <c r="F40">
        <f t="shared" si="4"/>
        <v>4.5583950102604465E-2</v>
      </c>
      <c r="G40">
        <f t="shared" si="5"/>
        <v>0.2789992612031435</v>
      </c>
      <c r="H40">
        <f t="shared" si="6"/>
        <v>0.17115304850036064</v>
      </c>
      <c r="I40">
        <f t="shared" si="7"/>
        <v>1.17</v>
      </c>
      <c r="J40">
        <f t="shared" si="8"/>
        <v>0.4278826212509016</v>
      </c>
      <c r="K40">
        <f t="shared" si="9"/>
        <v>0.2139413106254508</v>
      </c>
      <c r="L40">
        <f t="shared" si="10"/>
        <v>-0.2139413106254508</v>
      </c>
      <c r="M40">
        <f t="shared" si="11"/>
        <v>0.26742663828181351</v>
      </c>
      <c r="N40">
        <f t="shared" si="12"/>
        <v>-0.16045598296908808</v>
      </c>
      <c r="O40">
        <v>0.93500000000000005</v>
      </c>
      <c r="P40">
        <f t="shared" si="13"/>
        <v>4.1539440146984692</v>
      </c>
      <c r="Q40">
        <f t="shared" si="18"/>
        <v>78.2946725480857</v>
      </c>
      <c r="R40">
        <f t="shared" si="14"/>
        <v>82.448616562784167</v>
      </c>
      <c r="S40">
        <f t="shared" si="15"/>
        <v>35.4816</v>
      </c>
      <c r="T40">
        <f t="shared" si="16"/>
        <v>55.454524579870984</v>
      </c>
      <c r="U40">
        <f t="shared" si="17"/>
        <v>0.79815887880232494</v>
      </c>
    </row>
    <row r="41" spans="1:21" x14ac:dyDescent="0.2">
      <c r="A41">
        <v>0.14000000000000001</v>
      </c>
      <c r="B41">
        <f t="shared" si="0"/>
        <v>1.7595797762093119</v>
      </c>
      <c r="C41">
        <f t="shared" si="1"/>
        <v>0.17211717636055485</v>
      </c>
      <c r="D41">
        <f t="shared" si="2"/>
        <v>0.88987845516799591</v>
      </c>
      <c r="E41">
        <f t="shared" si="3"/>
        <v>0.24989941562646084</v>
      </c>
      <c r="F41">
        <f t="shared" si="4"/>
        <v>5.2306153956982841E-2</v>
      </c>
      <c r="G41">
        <f t="shared" si="5"/>
        <v>0.31884415747175443</v>
      </c>
      <c r="H41">
        <f t="shared" si="6"/>
        <v>0.19559603603425227</v>
      </c>
      <c r="I41">
        <f t="shared" si="7"/>
        <v>1.2600000000000002</v>
      </c>
      <c r="J41">
        <f t="shared" si="8"/>
        <v>0.48899009008563066</v>
      </c>
      <c r="K41">
        <f t="shared" si="9"/>
        <v>0.24449504504281533</v>
      </c>
      <c r="L41">
        <f t="shared" si="10"/>
        <v>-0.24449504504281533</v>
      </c>
      <c r="M41">
        <f t="shared" si="11"/>
        <v>0.30561880630351917</v>
      </c>
      <c r="N41">
        <f t="shared" si="12"/>
        <v>-0.18337128378211148</v>
      </c>
      <c r="O41">
        <v>0.93</v>
      </c>
      <c r="P41">
        <f t="shared" si="13"/>
        <v>4.1061975317709001</v>
      </c>
      <c r="Q41">
        <f t="shared" si="18"/>
        <v>77.421938979487194</v>
      </c>
      <c r="R41">
        <f t="shared" si="14"/>
        <v>81.528136511258097</v>
      </c>
      <c r="S41">
        <f t="shared" si="15"/>
        <v>35.481600000000007</v>
      </c>
      <c r="T41">
        <f t="shared" si="16"/>
        <v>53.151170910779491</v>
      </c>
      <c r="U41">
        <f t="shared" si="17"/>
        <v>0.80771227802404399</v>
      </c>
    </row>
    <row r="42" spans="1:21" x14ac:dyDescent="0.2">
      <c r="A42">
        <v>0.15</v>
      </c>
      <c r="B42">
        <f t="shared" si="0"/>
        <v>1.7391195462533895</v>
      </c>
      <c r="C42">
        <f t="shared" si="1"/>
        <v>0.17567500626289925</v>
      </c>
      <c r="D42">
        <f t="shared" si="2"/>
        <v>0.88757842572579904</v>
      </c>
      <c r="E42">
        <f t="shared" si="3"/>
        <v>0.26774937388549375</v>
      </c>
      <c r="F42">
        <f t="shared" si="4"/>
        <v>5.937376612580493E-2</v>
      </c>
      <c r="G42">
        <f t="shared" si="5"/>
        <v>0.36036278275828232</v>
      </c>
      <c r="H42">
        <f t="shared" si="6"/>
        <v>0.22106577834356755</v>
      </c>
      <c r="I42">
        <f t="shared" si="7"/>
        <v>1.3499999999999999</v>
      </c>
      <c r="J42">
        <f t="shared" si="8"/>
        <v>0.55266444585891894</v>
      </c>
      <c r="K42">
        <f t="shared" si="9"/>
        <v>0.27633222292945947</v>
      </c>
      <c r="L42">
        <f t="shared" si="10"/>
        <v>-0.27633222292945947</v>
      </c>
      <c r="M42">
        <f t="shared" si="11"/>
        <v>0.34541527866182431</v>
      </c>
      <c r="N42">
        <f t="shared" si="12"/>
        <v>-0.2072491671970946</v>
      </c>
      <c r="O42">
        <v>0.92500000000000004</v>
      </c>
      <c r="P42">
        <f t="shared" si="13"/>
        <v>4.0584510488433319</v>
      </c>
      <c r="Q42">
        <f t="shared" si="18"/>
        <v>76.55509713993365</v>
      </c>
      <c r="R42">
        <f t="shared" si="14"/>
        <v>80.613548188776988</v>
      </c>
      <c r="S42">
        <f t="shared" si="15"/>
        <v>35.481600000000022</v>
      </c>
      <c r="T42">
        <f t="shared" si="16"/>
        <v>51.312719590722075</v>
      </c>
      <c r="U42">
        <f t="shared" si="17"/>
        <v>0.81593138445232893</v>
      </c>
    </row>
    <row r="43" spans="1:21" x14ac:dyDescent="0.2">
      <c r="A43">
        <v>0.16</v>
      </c>
      <c r="B43">
        <f t="shared" si="0"/>
        <v>1.7186593162974673</v>
      </c>
      <c r="C43">
        <f t="shared" si="1"/>
        <v>0.17930637997929913</v>
      </c>
      <c r="D43">
        <f t="shared" si="2"/>
        <v>0.88522932203457905</v>
      </c>
      <c r="E43">
        <f t="shared" si="3"/>
        <v>0.28559933214452665</v>
      </c>
      <c r="F43">
        <f t="shared" si="4"/>
        <v>6.6760064361080201E-2</v>
      </c>
      <c r="G43">
        <f t="shared" si="5"/>
        <v>0.40333871042069652</v>
      </c>
      <c r="H43">
        <f t="shared" si="6"/>
        <v>0.24742950776648365</v>
      </c>
      <c r="I43">
        <f t="shared" si="7"/>
        <v>1.44</v>
      </c>
      <c r="J43">
        <f t="shared" si="8"/>
        <v>0.61857376941620912</v>
      </c>
      <c r="K43">
        <f t="shared" si="9"/>
        <v>0.30928688470810456</v>
      </c>
      <c r="L43">
        <f t="shared" si="10"/>
        <v>-0.30928688470810456</v>
      </c>
      <c r="M43">
        <f t="shared" si="11"/>
        <v>0.38660860588513069</v>
      </c>
      <c r="N43">
        <f t="shared" si="12"/>
        <v>-0.23196516353107843</v>
      </c>
      <c r="O43">
        <v>0.92</v>
      </c>
      <c r="P43">
        <f t="shared" si="13"/>
        <v>4.0107045659157627</v>
      </c>
      <c r="Q43">
        <f t="shared" si="18"/>
        <v>75.69448023286094</v>
      </c>
      <c r="R43">
        <f t="shared" si="14"/>
        <v>79.705184798776699</v>
      </c>
      <c r="S43">
        <f t="shared" si="15"/>
        <v>35.481600000000022</v>
      </c>
      <c r="T43">
        <f t="shared" si="16"/>
        <v>49.812377667854612</v>
      </c>
      <c r="U43">
        <f t="shared" si="17"/>
        <v>0.82306646081262491</v>
      </c>
    </row>
    <row r="44" spans="1:21" x14ac:dyDescent="0.2">
      <c r="A44">
        <v>0.17</v>
      </c>
      <c r="B44">
        <f t="shared" si="0"/>
        <v>1.698199086341545</v>
      </c>
      <c r="C44">
        <f t="shared" si="1"/>
        <v>0.18301281773211875</v>
      </c>
      <c r="D44">
        <f t="shared" si="2"/>
        <v>0.88283002954821821</v>
      </c>
      <c r="E44">
        <f t="shared" si="3"/>
        <v>0.30344929040355961</v>
      </c>
      <c r="F44">
        <f t="shared" si="4"/>
        <v>7.4437933988182978E-2</v>
      </c>
      <c r="G44">
        <f t="shared" si="5"/>
        <v>0.44755525390888984</v>
      </c>
      <c r="H44">
        <f t="shared" si="6"/>
        <v>0.27455429719968155</v>
      </c>
      <c r="I44">
        <f t="shared" si="7"/>
        <v>1.53</v>
      </c>
      <c r="J44">
        <f t="shared" si="8"/>
        <v>0.68638574299920385</v>
      </c>
      <c r="K44">
        <f t="shared" si="9"/>
        <v>0.34319287149960193</v>
      </c>
      <c r="L44">
        <f t="shared" si="10"/>
        <v>-0.34319287149960193</v>
      </c>
      <c r="M44">
        <f t="shared" si="11"/>
        <v>0.42899108937450242</v>
      </c>
      <c r="N44">
        <f t="shared" si="12"/>
        <v>-0.25739465362470143</v>
      </c>
      <c r="O44">
        <v>0.91500000000000004</v>
      </c>
      <c r="P44">
        <f t="shared" si="13"/>
        <v>3.9629580829881941</v>
      </c>
      <c r="Q44">
        <f t="shared" si="18"/>
        <v>74.840405466472077</v>
      </c>
      <c r="R44">
        <f t="shared" si="14"/>
        <v>78.803363549460272</v>
      </c>
      <c r="S44">
        <f t="shared" si="15"/>
        <v>35.481599999999993</v>
      </c>
      <c r="T44">
        <f t="shared" si="16"/>
        <v>48.565542185225738</v>
      </c>
      <c r="U44">
        <f t="shared" si="17"/>
        <v>0.82930888433152006</v>
      </c>
    </row>
    <row r="45" spans="1:21" x14ac:dyDescent="0.2">
      <c r="A45">
        <v>0.18</v>
      </c>
      <c r="B45">
        <f t="shared" si="0"/>
        <v>1.677738856385623</v>
      </c>
      <c r="C45">
        <f t="shared" si="1"/>
        <v>0.18679587116820132</v>
      </c>
      <c r="D45">
        <f t="shared" si="2"/>
        <v>0.88037940398025105</v>
      </c>
      <c r="E45">
        <f t="shared" si="3"/>
        <v>0.32129924866259246</v>
      </c>
      <c r="F45">
        <f t="shared" si="4"/>
        <v>8.2380034271543293E-2</v>
      </c>
      <c r="G45">
        <f t="shared" si="5"/>
        <v>0.49279713452360496</v>
      </c>
      <c r="H45">
        <f t="shared" si="6"/>
        <v>0.30230808319074864</v>
      </c>
      <c r="I45">
        <f t="shared" si="7"/>
        <v>1.6199999999999999</v>
      </c>
      <c r="J45">
        <f t="shared" si="8"/>
        <v>0.75577020797687156</v>
      </c>
      <c r="K45">
        <f t="shared" si="9"/>
        <v>0.37788510398843578</v>
      </c>
      <c r="L45">
        <f t="shared" si="10"/>
        <v>-0.37788510398843578</v>
      </c>
      <c r="M45">
        <f t="shared" si="11"/>
        <v>0.47235637998554469</v>
      </c>
      <c r="N45">
        <f t="shared" si="12"/>
        <v>-0.28341382799132686</v>
      </c>
      <c r="O45">
        <v>0.91</v>
      </c>
      <c r="P45">
        <f t="shared" si="13"/>
        <v>3.9152116000606259</v>
      </c>
      <c r="Q45">
        <f t="shared" si="18"/>
        <v>73.993173624108223</v>
      </c>
      <c r="R45">
        <f t="shared" si="14"/>
        <v>77.908385224168853</v>
      </c>
      <c r="S45">
        <f t="shared" si="15"/>
        <v>35.481599999999993</v>
      </c>
      <c r="T45">
        <f t="shared" si="16"/>
        <v>47.513599617988547</v>
      </c>
      <c r="U45">
        <f t="shared" si="17"/>
        <v>0.83480750382010882</v>
      </c>
    </row>
    <row r="46" spans="1:21" x14ac:dyDescent="0.2">
      <c r="A46">
        <v>0.19</v>
      </c>
      <c r="B46">
        <f t="shared" si="0"/>
        <v>1.6572786264297008</v>
      </c>
      <c r="C46">
        <f t="shared" si="1"/>
        <v>0.19065712400844373</v>
      </c>
      <c r="D46">
        <f t="shared" si="2"/>
        <v>0.87787627022383008</v>
      </c>
      <c r="E46">
        <f t="shared" si="3"/>
        <v>0.33914920692162537</v>
      </c>
      <c r="F46">
        <f t="shared" si="4"/>
        <v>9.0558957273918231E-2</v>
      </c>
      <c r="G46">
        <f t="shared" si="5"/>
        <v>0.53885203522164093</v>
      </c>
      <c r="H46">
        <f t="shared" si="6"/>
        <v>0.33056061912528262</v>
      </c>
      <c r="I46">
        <f t="shared" si="7"/>
        <v>1.71</v>
      </c>
      <c r="J46">
        <f t="shared" si="8"/>
        <v>0.82640154781320652</v>
      </c>
      <c r="K46">
        <f t="shared" si="9"/>
        <v>0.41320077390660326</v>
      </c>
      <c r="L46">
        <f t="shared" si="10"/>
        <v>-0.41320077390660326</v>
      </c>
      <c r="M46">
        <f t="shared" si="11"/>
        <v>0.51650096738325413</v>
      </c>
      <c r="N46">
        <f t="shared" si="12"/>
        <v>-0.30990058042995244</v>
      </c>
      <c r="O46">
        <v>0.90500000000000003</v>
      </c>
      <c r="P46">
        <f t="shared" si="13"/>
        <v>3.8674651171330572</v>
      </c>
      <c r="Q46">
        <f t="shared" si="18"/>
        <v>73.153068727430167</v>
      </c>
      <c r="R46">
        <f t="shared" si="14"/>
        <v>77.020533844563218</v>
      </c>
      <c r="S46">
        <f t="shared" si="15"/>
        <v>35.481599999999993</v>
      </c>
      <c r="T46">
        <f t="shared" si="16"/>
        <v>46.614657934870664</v>
      </c>
      <c r="U46">
        <f t="shared" si="17"/>
        <v>0.83967983136260937</v>
      </c>
    </row>
    <row r="47" spans="1:21" x14ac:dyDescent="0.2">
      <c r="A47">
        <v>0.2</v>
      </c>
      <c r="B47">
        <f t="shared" si="0"/>
        <v>1.6368183964737786</v>
      </c>
      <c r="C47">
        <f t="shared" si="1"/>
        <v>0.19459819271079828</v>
      </c>
      <c r="D47">
        <f t="shared" si="2"/>
        <v>0.87531942121517403</v>
      </c>
      <c r="E47">
        <f t="shared" si="3"/>
        <v>0.35699916518065833</v>
      </c>
      <c r="F47">
        <f t="shared" si="4"/>
        <v>9.8947377797035149E-2</v>
      </c>
      <c r="G47">
        <f t="shared" si="5"/>
        <v>0.5855120262050213</v>
      </c>
      <c r="H47">
        <f t="shared" si="6"/>
        <v>0.35918434975942992</v>
      </c>
      <c r="I47">
        <f t="shared" si="7"/>
        <v>1.8</v>
      </c>
      <c r="J47">
        <f t="shared" si="8"/>
        <v>0.89796087439857475</v>
      </c>
      <c r="K47">
        <f t="shared" si="9"/>
        <v>0.44898043719928737</v>
      </c>
      <c r="L47">
        <f t="shared" si="10"/>
        <v>-0.44898043719928737</v>
      </c>
      <c r="M47">
        <f t="shared" si="11"/>
        <v>0.56122554649910916</v>
      </c>
      <c r="N47">
        <f t="shared" si="12"/>
        <v>-0.33673532789946553</v>
      </c>
      <c r="O47">
        <v>0.9</v>
      </c>
      <c r="P47">
        <f t="shared" si="13"/>
        <v>3.8197186342054881</v>
      </c>
      <c r="Q47">
        <f t="shared" si="18"/>
        <v>72.320357790495621</v>
      </c>
      <c r="R47">
        <f t="shared" si="14"/>
        <v>76.140076424701107</v>
      </c>
      <c r="S47">
        <f t="shared" si="15"/>
        <v>35.481600000000007</v>
      </c>
      <c r="T47">
        <f t="shared" si="16"/>
        <v>45.837980614868712</v>
      </c>
      <c r="U47">
        <f t="shared" si="17"/>
        <v>0.84401987649839505</v>
      </c>
    </row>
    <row r="48" spans="1:21" x14ac:dyDescent="0.2">
      <c r="A48">
        <v>0.21</v>
      </c>
      <c r="B48">
        <f t="shared" si="0"/>
        <v>1.6163581665178564</v>
      </c>
      <c r="C48">
        <f t="shared" si="1"/>
        <v>0.19862072714697976</v>
      </c>
      <c r="D48">
        <f t="shared" si="2"/>
        <v>0.87270761673660768</v>
      </c>
      <c r="E48">
        <f t="shared" si="3"/>
        <v>0.37484912343969118</v>
      </c>
      <c r="F48">
        <f t="shared" si="4"/>
        <v>0.10751819323704467</v>
      </c>
      <c r="G48">
        <f t="shared" si="5"/>
        <v>0.63257485151212334</v>
      </c>
      <c r="H48">
        <f t="shared" si="6"/>
        <v>0.3880552004836027</v>
      </c>
      <c r="I48">
        <f t="shared" si="7"/>
        <v>1.89</v>
      </c>
      <c r="J48">
        <f t="shared" si="8"/>
        <v>0.97013800120900673</v>
      </c>
      <c r="K48">
        <f t="shared" si="9"/>
        <v>0.48506900060450336</v>
      </c>
      <c r="L48">
        <f t="shared" si="10"/>
        <v>-0.48506900060450336</v>
      </c>
      <c r="M48">
        <f t="shared" si="11"/>
        <v>0.60633625075562925</v>
      </c>
      <c r="N48">
        <f t="shared" si="12"/>
        <v>-0.36380175045337754</v>
      </c>
      <c r="O48">
        <v>0.89500000000000002</v>
      </c>
      <c r="P48">
        <f t="shared" si="13"/>
        <v>3.7719721512779198</v>
      </c>
      <c r="Q48">
        <f t="shared" si="18"/>
        <v>71.495290662045619</v>
      </c>
      <c r="R48">
        <f t="shared" si="14"/>
        <v>75.267262813323541</v>
      </c>
      <c r="S48">
        <f t="shared" si="15"/>
        <v>35.4816</v>
      </c>
      <c r="T48">
        <f t="shared" si="16"/>
        <v>45.16050515202172</v>
      </c>
      <c r="U48">
        <f t="shared" si="17"/>
        <v>0.84790374206629948</v>
      </c>
    </row>
    <row r="49" spans="1:21" x14ac:dyDescent="0.2">
      <c r="A49">
        <v>0.22</v>
      </c>
      <c r="B49">
        <f t="shared" si="0"/>
        <v>1.5958979365619341</v>
      </c>
      <c r="C49">
        <f t="shared" si="1"/>
        <v>0.20272641129316041</v>
      </c>
      <c r="D49">
        <f t="shared" si="2"/>
        <v>0.87003958215497301</v>
      </c>
      <c r="E49">
        <f t="shared" si="3"/>
        <v>0.39269908169872414</v>
      </c>
      <c r="F49">
        <f t="shared" si="4"/>
        <v>0.11624465243558331</v>
      </c>
      <c r="G49">
        <f t="shared" si="5"/>
        <v>0.67984506923528032</v>
      </c>
      <c r="H49">
        <f t="shared" si="6"/>
        <v>0.41705327679285614</v>
      </c>
      <c r="I49">
        <f t="shared" si="7"/>
        <v>1.98</v>
      </c>
      <c r="J49">
        <f t="shared" si="8"/>
        <v>1.0426331919821403</v>
      </c>
      <c r="K49">
        <f t="shared" si="9"/>
        <v>0.52131659599107016</v>
      </c>
      <c r="L49">
        <f t="shared" si="10"/>
        <v>-0.52131659599107016</v>
      </c>
      <c r="M49">
        <f t="shared" si="11"/>
        <v>0.65164574498883776</v>
      </c>
      <c r="N49">
        <f t="shared" si="12"/>
        <v>-0.39098744699330262</v>
      </c>
      <c r="O49">
        <v>0.89</v>
      </c>
      <c r="P49">
        <f t="shared" si="13"/>
        <v>3.7242256683503512</v>
      </c>
      <c r="Q49">
        <f t="shared" si="18"/>
        <v>70.678099952625558</v>
      </c>
      <c r="R49">
        <f t="shared" si="14"/>
        <v>74.402325620975915</v>
      </c>
      <c r="S49">
        <f t="shared" si="15"/>
        <v>35.481600000000007</v>
      </c>
      <c r="T49">
        <f t="shared" si="16"/>
        <v>44.564588796254334</v>
      </c>
      <c r="U49">
        <f t="shared" si="17"/>
        <v>0.85139369390956721</v>
      </c>
    </row>
    <row r="50" spans="1:21" x14ac:dyDescent="0.2">
      <c r="A50">
        <v>0.23</v>
      </c>
      <c r="B50">
        <f t="shared" si="0"/>
        <v>1.5754377066060119</v>
      </c>
      <c r="C50">
        <f t="shared" si="1"/>
        <v>0.20691696393494236</v>
      </c>
      <c r="D50">
        <f t="shared" si="2"/>
        <v>0.86731400709084316</v>
      </c>
      <c r="E50">
        <f t="shared" si="3"/>
        <v>0.41054903995775704</v>
      </c>
      <c r="F50">
        <f t="shared" si="4"/>
        <v>0.12510047285007761</v>
      </c>
      <c r="G50">
        <f t="shared" si="5"/>
        <v>0.72713504123577954</v>
      </c>
      <c r="H50">
        <f t="shared" si="6"/>
        <v>0.4460634714309305</v>
      </c>
      <c r="I50">
        <f t="shared" si="7"/>
        <v>2.0700000000000003</v>
      </c>
      <c r="J50">
        <f t="shared" si="8"/>
        <v>1.1151586785773262</v>
      </c>
      <c r="K50">
        <f t="shared" si="9"/>
        <v>0.5575793392886631</v>
      </c>
      <c r="L50">
        <f t="shared" si="10"/>
        <v>-0.5575793392886631</v>
      </c>
      <c r="M50">
        <f t="shared" si="11"/>
        <v>0.69697417411082885</v>
      </c>
      <c r="N50">
        <f t="shared" si="12"/>
        <v>-0.41818450446649735</v>
      </c>
      <c r="O50">
        <v>0.88500000000000001</v>
      </c>
      <c r="P50">
        <f t="shared" si="13"/>
        <v>3.6764791854227821</v>
      </c>
      <c r="Q50">
        <f t="shared" si="18"/>
        <v>69.869001042566552</v>
      </c>
      <c r="R50">
        <f t="shared" si="14"/>
        <v>73.54548022798933</v>
      </c>
      <c r="S50">
        <f t="shared" si="15"/>
        <v>35.481600000000014</v>
      </c>
      <c r="T50">
        <f t="shared" si="16"/>
        <v>44.036504831984118</v>
      </c>
      <c r="U50">
        <f t="shared" si="17"/>
        <v>0.85454116891864229</v>
      </c>
    </row>
    <row r="51" spans="1:21" x14ac:dyDescent="0.2">
      <c r="A51">
        <v>0.24</v>
      </c>
      <c r="B51">
        <f t="shared" si="0"/>
        <v>1.5549774766500897</v>
      </c>
      <c r="C51">
        <f t="shared" si="1"/>
        <v>0.21119413938690246</v>
      </c>
      <c r="D51">
        <f t="shared" si="2"/>
        <v>0.86452954401358162</v>
      </c>
      <c r="E51">
        <f t="shared" si="3"/>
        <v>0.42839899821678995</v>
      </c>
      <c r="F51">
        <f t="shared" si="4"/>
        <v>0.13405994559979389</v>
      </c>
      <c r="G51">
        <f t="shared" si="5"/>
        <v>0.77426577124226226</v>
      </c>
      <c r="H51">
        <f t="shared" si="6"/>
        <v>0.47497597852457313</v>
      </c>
      <c r="I51">
        <f t="shared" si="7"/>
        <v>2.16</v>
      </c>
      <c r="J51">
        <f t="shared" si="8"/>
        <v>1.1874399463114329</v>
      </c>
      <c r="K51">
        <f t="shared" si="9"/>
        <v>0.59371997315571645</v>
      </c>
      <c r="L51">
        <f t="shared" si="10"/>
        <v>-0.59371997315571645</v>
      </c>
      <c r="M51">
        <f t="shared" si="11"/>
        <v>0.74214996644464559</v>
      </c>
      <c r="N51">
        <f t="shared" si="12"/>
        <v>-0.44528997986678731</v>
      </c>
      <c r="O51">
        <v>0.88</v>
      </c>
      <c r="P51">
        <f t="shared" si="13"/>
        <v>3.6287327024952143</v>
      </c>
      <c r="Q51">
        <f t="shared" si="18"/>
        <v>69.068192166344204</v>
      </c>
      <c r="R51">
        <f t="shared" si="14"/>
        <v>72.696924868839417</v>
      </c>
      <c r="S51">
        <f t="shared" si="15"/>
        <v>35.481600000000029</v>
      </c>
      <c r="T51">
        <f t="shared" si="16"/>
        <v>43.56541318806763</v>
      </c>
      <c r="U51">
        <f t="shared" si="17"/>
        <v>0.85738903106325715</v>
      </c>
    </row>
    <row r="52" spans="1:21" x14ac:dyDescent="0.2">
      <c r="A52">
        <v>0.25</v>
      </c>
      <c r="B52">
        <f t="shared" si="0"/>
        <v>1.5345172466941674</v>
      </c>
      <c r="C52">
        <f t="shared" si="1"/>
        <v>0.21555972822701086</v>
      </c>
      <c r="D52">
        <f t="shared" si="2"/>
        <v>0.86168480675686354</v>
      </c>
      <c r="E52">
        <f t="shared" si="3"/>
        <v>0.44624895647582291</v>
      </c>
      <c r="F52">
        <f t="shared" si="4"/>
        <v>0.14309802816251674</v>
      </c>
      <c r="G52">
        <f t="shared" si="5"/>
        <v>0.82106759294695797</v>
      </c>
      <c r="H52">
        <f t="shared" si="6"/>
        <v>0.50368671569852075</v>
      </c>
      <c r="I52">
        <f t="shared" si="7"/>
        <v>2.25</v>
      </c>
      <c r="J52">
        <f t="shared" si="8"/>
        <v>1.259216789246302</v>
      </c>
      <c r="K52">
        <f t="shared" si="9"/>
        <v>0.62960839462315099</v>
      </c>
      <c r="L52">
        <f t="shared" si="10"/>
        <v>-0.62960839462315099</v>
      </c>
      <c r="M52">
        <f t="shared" si="11"/>
        <v>0.78701049327893879</v>
      </c>
      <c r="N52">
        <f t="shared" si="12"/>
        <v>-0.47220629596736324</v>
      </c>
      <c r="O52">
        <v>0.875</v>
      </c>
      <c r="P52">
        <f t="shared" si="13"/>
        <v>3.5809862195676452</v>
      </c>
      <c r="Q52">
        <f t="shared" si="18"/>
        <v>68.275854568415383</v>
      </c>
      <c r="R52">
        <f t="shared" si="14"/>
        <v>71.856840787983032</v>
      </c>
      <c r="S52">
        <f t="shared" si="15"/>
        <v>35.481600000000007</v>
      </c>
      <c r="T52">
        <f t="shared" si="16"/>
        <v>43.142639538506188</v>
      </c>
      <c r="U52">
        <f t="shared" si="17"/>
        <v>0.85997328597682121</v>
      </c>
    </row>
    <row r="53" spans="1:21" x14ac:dyDescent="0.2">
      <c r="A53">
        <v>0.26</v>
      </c>
      <c r="B53">
        <f t="shared" si="0"/>
        <v>1.514057016738245</v>
      </c>
      <c r="C53">
        <f t="shared" si="1"/>
        <v>0.2200155580462308</v>
      </c>
      <c r="D53">
        <f t="shared" si="2"/>
        <v>0.85877836894880666</v>
      </c>
      <c r="E53">
        <f t="shared" si="3"/>
        <v>0.46409891473485582</v>
      </c>
      <c r="F53">
        <f t="shared" si="4"/>
        <v>0.15219042469706598</v>
      </c>
      <c r="G53">
        <f t="shared" si="5"/>
        <v>0.86738071211670809</v>
      </c>
      <c r="H53">
        <f t="shared" si="6"/>
        <v>0.53209765663535613</v>
      </c>
      <c r="I53">
        <f t="shared" si="7"/>
        <v>2.34</v>
      </c>
      <c r="J53">
        <f t="shared" si="8"/>
        <v>1.3302441415883903</v>
      </c>
      <c r="K53">
        <f t="shared" si="9"/>
        <v>0.66512207079419516</v>
      </c>
      <c r="L53">
        <f t="shared" si="10"/>
        <v>-0.66512207079419516</v>
      </c>
      <c r="M53">
        <f t="shared" si="11"/>
        <v>0.83140258849274395</v>
      </c>
      <c r="N53">
        <f t="shared" si="12"/>
        <v>-0.49884155309564637</v>
      </c>
      <c r="O53">
        <v>0.87</v>
      </c>
      <c r="P53">
        <f t="shared" si="13"/>
        <v>3.5332397366400765</v>
      </c>
      <c r="Q53">
        <f t="shared" si="18"/>
        <v>67.492152725308287</v>
      </c>
      <c r="R53">
        <f t="shared" si="14"/>
        <v>71.025392461948357</v>
      </c>
      <c r="S53">
        <f t="shared" si="15"/>
        <v>35.481600000000029</v>
      </c>
      <c r="T53">
        <f t="shared" si="16"/>
        <v>42.761160167128914</v>
      </c>
      <c r="U53">
        <f t="shared" si="17"/>
        <v>0.86232439986748832</v>
      </c>
    </row>
    <row r="54" spans="1:21" x14ac:dyDescent="0.2">
      <c r="A54">
        <v>0.27</v>
      </c>
      <c r="B54">
        <f t="shared" si="0"/>
        <v>1.4935967867823228</v>
      </c>
      <c r="C54">
        <f t="shared" si="1"/>
        <v>0.22456349421361296</v>
      </c>
      <c r="D54">
        <f t="shared" si="2"/>
        <v>0.85580876235034897</v>
      </c>
      <c r="E54">
        <f t="shared" si="3"/>
        <v>0.48194887299388878</v>
      </c>
      <c r="F54">
        <f t="shared" si="4"/>
        <v>0.16131365414650212</v>
      </c>
      <c r="G54">
        <f t="shared" si="5"/>
        <v>0.91305560878825742</v>
      </c>
      <c r="H54">
        <f t="shared" si="6"/>
        <v>0.56011707780358178</v>
      </c>
      <c r="I54">
        <f t="shared" si="7"/>
        <v>2.4300000000000002</v>
      </c>
      <c r="J54">
        <f t="shared" si="8"/>
        <v>1.4002926945089544</v>
      </c>
      <c r="K54">
        <f t="shared" si="9"/>
        <v>0.70014634725447722</v>
      </c>
      <c r="L54">
        <f t="shared" si="10"/>
        <v>-0.70014634725447722</v>
      </c>
      <c r="M54">
        <f t="shared" si="11"/>
        <v>0.87518293406809655</v>
      </c>
      <c r="N54">
        <f t="shared" si="12"/>
        <v>-0.52510976044085789</v>
      </c>
      <c r="O54">
        <v>0.86499999999999999</v>
      </c>
      <c r="P54">
        <f t="shared" si="13"/>
        <v>3.4854932537125078</v>
      </c>
      <c r="Q54">
        <f t="shared" si="18"/>
        <v>66.717234628503576</v>
      </c>
      <c r="R54">
        <f t="shared" si="14"/>
        <v>70.202727882216081</v>
      </c>
      <c r="S54">
        <f t="shared" si="15"/>
        <v>35.4816</v>
      </c>
      <c r="T54">
        <f t="shared" si="16"/>
        <v>42.415227188780648</v>
      </c>
      <c r="U54">
        <f t="shared" si="17"/>
        <v>0.8644683253378741</v>
      </c>
    </row>
    <row r="55" spans="1:21" x14ac:dyDescent="0.2">
      <c r="A55">
        <v>0.28000000000000003</v>
      </c>
      <c r="B55">
        <f t="shared" si="0"/>
        <v>1.4731365568264005</v>
      </c>
      <c r="C55">
        <f t="shared" si="1"/>
        <v>0.22920544065720588</v>
      </c>
      <c r="D55">
        <f t="shared" si="2"/>
        <v>0.8527744750949342</v>
      </c>
      <c r="E55">
        <f t="shared" si="3"/>
        <v>0.49979883125292168</v>
      </c>
      <c r="F55">
        <f t="shared" si="4"/>
        <v>0.17044510643411223</v>
      </c>
      <c r="G55">
        <f t="shared" si="5"/>
        <v>0.95795330730983252</v>
      </c>
      <c r="H55">
        <f t="shared" si="6"/>
        <v>0.58765972411554668</v>
      </c>
      <c r="I55">
        <f t="shared" si="7"/>
        <v>2.5200000000000005</v>
      </c>
      <c r="J55">
        <f t="shared" si="8"/>
        <v>1.4691493102888666</v>
      </c>
      <c r="K55">
        <f t="shared" si="9"/>
        <v>0.73457465514443332</v>
      </c>
      <c r="L55">
        <f t="shared" si="10"/>
        <v>-0.73457465514443332</v>
      </c>
      <c r="M55">
        <f t="shared" si="11"/>
        <v>0.91821831893054162</v>
      </c>
      <c r="N55">
        <f t="shared" si="12"/>
        <v>-0.55093099135832502</v>
      </c>
      <c r="O55">
        <v>0.86</v>
      </c>
      <c r="P55">
        <f t="shared" si="13"/>
        <v>3.4377467707849392</v>
      </c>
      <c r="Q55">
        <f t="shared" si="18"/>
        <v>65.951232122491859</v>
      </c>
      <c r="R55">
        <f t="shared" si="14"/>
        <v>69.3889788932768</v>
      </c>
      <c r="S55">
        <f t="shared" si="15"/>
        <v>35.481600000000014</v>
      </c>
      <c r="T55">
        <f t="shared" si="16"/>
        <v>42.100091449067214</v>
      </c>
      <c r="U55">
        <f t="shared" si="17"/>
        <v>0.86642730738626217</v>
      </c>
    </row>
    <row r="56" spans="1:21" x14ac:dyDescent="0.2">
      <c r="A56">
        <v>0.28999999999999998</v>
      </c>
      <c r="B56">
        <f t="shared" si="0"/>
        <v>1.4526763268704783</v>
      </c>
      <c r="C56">
        <f t="shared" si="1"/>
        <v>0.23394334066110761</v>
      </c>
      <c r="D56">
        <f t="shared" si="2"/>
        <v>0.84967394982194988</v>
      </c>
      <c r="E56">
        <f t="shared" si="3"/>
        <v>0.51764878951195448</v>
      </c>
      <c r="F56">
        <f t="shared" si="4"/>
        <v>0.17956308719824099</v>
      </c>
      <c r="G56">
        <f t="shared" si="5"/>
        <v>1.0019455233259393</v>
      </c>
      <c r="H56">
        <f t="shared" si="6"/>
        <v>0.61464689909577286</v>
      </c>
      <c r="I56">
        <f t="shared" si="7"/>
        <v>2.61</v>
      </c>
      <c r="J56">
        <f t="shared" si="8"/>
        <v>1.5366172477394322</v>
      </c>
      <c r="K56">
        <f t="shared" si="9"/>
        <v>0.7683086238697161</v>
      </c>
      <c r="L56">
        <f t="shared" si="10"/>
        <v>-0.7683086238697161</v>
      </c>
      <c r="M56">
        <f t="shared" si="11"/>
        <v>0.96038577983714513</v>
      </c>
      <c r="N56">
        <f t="shared" si="12"/>
        <v>-0.57623146790228708</v>
      </c>
      <c r="O56">
        <v>0.85499999999999998</v>
      </c>
      <c r="P56">
        <f t="shared" si="13"/>
        <v>3.390000287857371</v>
      </c>
      <c r="Q56">
        <f t="shared" si="18"/>
        <v>65.19426129231789</v>
      </c>
      <c r="R56">
        <f t="shared" si="14"/>
        <v>68.584261580175266</v>
      </c>
      <c r="S56">
        <f t="shared" si="15"/>
        <v>35.4816</v>
      </c>
      <c r="T56">
        <f t="shared" si="16"/>
        <v>41.811794638164031</v>
      </c>
      <c r="U56">
        <f t="shared" si="17"/>
        <v>0.86822052264894067</v>
      </c>
    </row>
    <row r="57" spans="1:21" x14ac:dyDescent="0.2">
      <c r="A57">
        <v>0.3</v>
      </c>
      <c r="B57">
        <f t="shared" si="0"/>
        <v>1.4322160969145561</v>
      </c>
      <c r="C57">
        <f t="shared" si="1"/>
        <v>0.23877917767899387</v>
      </c>
      <c r="D57">
        <f t="shared" si="2"/>
        <v>0.84650558169565826</v>
      </c>
      <c r="E57">
        <f t="shared" si="3"/>
        <v>0.53549874777098749</v>
      </c>
      <c r="F57">
        <f t="shared" si="4"/>
        <v>0.18864685162260109</v>
      </c>
      <c r="G57">
        <f t="shared" si="5"/>
        <v>1.0449146977924308</v>
      </c>
      <c r="H57">
        <f t="shared" si="6"/>
        <v>0.64100648574761387</v>
      </c>
      <c r="I57">
        <f t="shared" si="7"/>
        <v>2.6999999999999997</v>
      </c>
      <c r="J57">
        <f t="shared" si="8"/>
        <v>1.6025162143690346</v>
      </c>
      <c r="K57">
        <f t="shared" si="9"/>
        <v>0.80125810718451729</v>
      </c>
      <c r="L57">
        <f t="shared" si="10"/>
        <v>-0.80125810718451729</v>
      </c>
      <c r="M57">
        <f t="shared" si="11"/>
        <v>1.0015726339806466</v>
      </c>
      <c r="N57">
        <f t="shared" si="12"/>
        <v>-0.60094358038838802</v>
      </c>
      <c r="O57">
        <v>0.85</v>
      </c>
      <c r="P57">
        <f t="shared" si="13"/>
        <v>3.3422538049298018</v>
      </c>
      <c r="Q57">
        <f t="shared" si="18"/>
        <v>64.446422894921142</v>
      </c>
      <c r="R57">
        <f t="shared" si="14"/>
        <v>67.788676699850939</v>
      </c>
      <c r="S57">
        <f t="shared" si="15"/>
        <v>35.481600000000014</v>
      </c>
      <c r="T57">
        <f t="shared" si="16"/>
        <v>41.547011255134585</v>
      </c>
      <c r="U57">
        <f t="shared" si="17"/>
        <v>0.8698645907940693</v>
      </c>
    </row>
    <row r="58" spans="1:21" x14ac:dyDescent="0.2">
      <c r="A58">
        <v>0.31</v>
      </c>
      <c r="B58">
        <f t="shared" si="0"/>
        <v>1.4117558669586339</v>
      </c>
      <c r="C58">
        <f t="shared" si="1"/>
        <v>0.24371497616446228</v>
      </c>
      <c r="D58">
        <f t="shared" si="2"/>
        <v>0.84326771630060426</v>
      </c>
      <c r="E58">
        <f t="shared" si="3"/>
        <v>0.5533487060300204</v>
      </c>
      <c r="F58">
        <f t="shared" si="4"/>
        <v>0.19767662800638347</v>
      </c>
      <c r="G58">
        <f t="shared" si="5"/>
        <v>1.0867539287754289</v>
      </c>
      <c r="H58">
        <f t="shared" si="6"/>
        <v>0.6666729047150709</v>
      </c>
      <c r="I58">
        <f t="shared" si="7"/>
        <v>2.79</v>
      </c>
      <c r="J58">
        <f t="shared" si="8"/>
        <v>1.6666822617876773</v>
      </c>
      <c r="K58">
        <f t="shared" si="9"/>
        <v>0.83334113089383866</v>
      </c>
      <c r="L58">
        <f t="shared" si="10"/>
        <v>-0.83334113089383866</v>
      </c>
      <c r="M58">
        <f t="shared" si="11"/>
        <v>1.0416764136172982</v>
      </c>
      <c r="N58">
        <f t="shared" si="12"/>
        <v>-0.62500584817037896</v>
      </c>
      <c r="O58">
        <v>0.84499999999999997</v>
      </c>
      <c r="P58">
        <f t="shared" si="13"/>
        <v>3.2945073220022332</v>
      </c>
      <c r="Q58">
        <f t="shared" si="18"/>
        <v>63.707802828645349</v>
      </c>
      <c r="R58">
        <f t="shared" si="14"/>
        <v>67.002310150647588</v>
      </c>
      <c r="S58">
        <f t="shared" si="15"/>
        <v>35.481600000000014</v>
      </c>
      <c r="T58">
        <f t="shared" si="16"/>
        <v>41.302927012376195</v>
      </c>
      <c r="U58">
        <f t="shared" si="17"/>
        <v>0.87137398693608803</v>
      </c>
    </row>
    <row r="59" spans="1:21" x14ac:dyDescent="0.2">
      <c r="A59">
        <v>0.32</v>
      </c>
      <c r="B59">
        <f t="shared" si="0"/>
        <v>1.3912956370027116</v>
      </c>
      <c r="C59">
        <f t="shared" si="1"/>
        <v>0.24875280241854084</v>
      </c>
      <c r="D59">
        <f t="shared" si="2"/>
        <v>0.83995864740362924</v>
      </c>
      <c r="E59">
        <f t="shared" si="3"/>
        <v>0.5711986642890533</v>
      </c>
      <c r="F59">
        <f t="shared" si="4"/>
        <v>0.206633631784336</v>
      </c>
      <c r="G59">
        <f t="shared" si="5"/>
        <v>1.1273668121582818</v>
      </c>
      <c r="H59">
        <f t="shared" si="6"/>
        <v>0.69158701656393273</v>
      </c>
      <c r="I59">
        <f t="shared" si="7"/>
        <v>2.88</v>
      </c>
      <c r="J59">
        <f t="shared" si="8"/>
        <v>1.7289675414098318</v>
      </c>
      <c r="K59">
        <f t="shared" si="9"/>
        <v>0.86448377070491589</v>
      </c>
      <c r="L59">
        <f t="shared" si="10"/>
        <v>-0.86448377070491589</v>
      </c>
      <c r="M59">
        <f t="shared" si="11"/>
        <v>1.0806047133811449</v>
      </c>
      <c r="N59">
        <f t="shared" si="12"/>
        <v>-0.64836282802868694</v>
      </c>
      <c r="O59">
        <v>0.84</v>
      </c>
      <c r="P59">
        <f t="shared" si="13"/>
        <v>3.246760839074665</v>
      </c>
      <c r="Q59">
        <f t="shared" si="18"/>
        <v>62.978472635412714</v>
      </c>
      <c r="R59">
        <f t="shared" si="14"/>
        <v>66.225233474487382</v>
      </c>
      <c r="S59">
        <f t="shared" si="15"/>
        <v>35.4816</v>
      </c>
      <c r="T59">
        <f t="shared" si="16"/>
        <v>41.077144240148471</v>
      </c>
      <c r="U59">
        <f t="shared" si="17"/>
        <v>0.87276137672242493</v>
      </c>
    </row>
    <row r="60" spans="1:21" x14ac:dyDescent="0.2">
      <c r="A60">
        <v>0.33</v>
      </c>
      <c r="B60">
        <f t="shared" si="0"/>
        <v>1.3708354070467894</v>
      </c>
      <c r="C60">
        <f t="shared" si="1"/>
        <v>0.25389476545471501</v>
      </c>
      <c r="D60">
        <f t="shared" si="2"/>
        <v>0.83657661457167531</v>
      </c>
      <c r="E60">
        <f t="shared" si="3"/>
        <v>0.58904862254808632</v>
      </c>
      <c r="F60">
        <f t="shared" si="4"/>
        <v>0.21550007075244176</v>
      </c>
      <c r="G60">
        <f t="shared" si="5"/>
        <v>1.1666672024873532</v>
      </c>
      <c r="H60">
        <f t="shared" si="6"/>
        <v>0.71569597507180871</v>
      </c>
      <c r="I60">
        <f t="shared" si="7"/>
        <v>2.97</v>
      </c>
      <c r="J60">
        <f t="shared" si="8"/>
        <v>1.7892399376795218</v>
      </c>
      <c r="K60">
        <f t="shared" si="9"/>
        <v>0.89461996883976092</v>
      </c>
      <c r="L60">
        <f t="shared" si="10"/>
        <v>-0.89461996883976092</v>
      </c>
      <c r="M60">
        <f t="shared" si="11"/>
        <v>1.1182749610497011</v>
      </c>
      <c r="N60">
        <f t="shared" si="12"/>
        <v>-0.67096497662982069</v>
      </c>
      <c r="O60">
        <v>0.83499999999999996</v>
      </c>
      <c r="P60">
        <f t="shared" si="13"/>
        <v>3.1990143561470958</v>
      </c>
      <c r="Q60">
        <f t="shared" si="18"/>
        <v>62.258490030230639</v>
      </c>
      <c r="R60">
        <f t="shared" si="14"/>
        <v>65.457504386377735</v>
      </c>
      <c r="S60">
        <f t="shared" si="15"/>
        <v>35.4816</v>
      </c>
      <c r="T60">
        <f t="shared" si="16"/>
        <v>40.867607546259393</v>
      </c>
      <c r="U60">
        <f t="shared" si="17"/>
        <v>0.87403789049534564</v>
      </c>
    </row>
    <row r="61" spans="1:21" x14ac:dyDescent="0.2">
      <c r="A61">
        <v>0.34</v>
      </c>
      <c r="B61">
        <f t="shared" si="0"/>
        <v>1.3503751770908672</v>
      </c>
      <c r="C61">
        <f t="shared" si="1"/>
        <v>0.25914301788183602</v>
      </c>
      <c r="D61">
        <f t="shared" si="2"/>
        <v>0.83311980063352264</v>
      </c>
      <c r="E61">
        <f t="shared" si="3"/>
        <v>0.60689858080711923</v>
      </c>
      <c r="F61">
        <f t="shared" si="4"/>
        <v>0.22425914228168087</v>
      </c>
      <c r="G61">
        <f t="shared" si="5"/>
        <v>1.2045789050647573</v>
      </c>
      <c r="H61">
        <f t="shared" si="6"/>
        <v>0.73895303834136761</v>
      </c>
      <c r="I61">
        <f t="shared" si="7"/>
        <v>3.06</v>
      </c>
      <c r="J61">
        <f t="shared" si="8"/>
        <v>1.8473825958534191</v>
      </c>
      <c r="K61">
        <f t="shared" si="9"/>
        <v>0.92369129792670956</v>
      </c>
      <c r="L61">
        <f t="shared" si="10"/>
        <v>-0.92369129792670956</v>
      </c>
      <c r="M61">
        <f t="shared" si="11"/>
        <v>1.154614122408387</v>
      </c>
      <c r="N61">
        <f t="shared" si="12"/>
        <v>-0.69276847344503212</v>
      </c>
      <c r="O61">
        <v>0.83</v>
      </c>
      <c r="P61">
        <f t="shared" si="13"/>
        <v>3.1512678732195272</v>
      </c>
      <c r="Q61">
        <f t="shared" si="18"/>
        <v>61.547899452914585</v>
      </c>
      <c r="R61">
        <f t="shared" si="14"/>
        <v>64.699167326134116</v>
      </c>
      <c r="S61">
        <f t="shared" si="15"/>
        <v>35.4816</v>
      </c>
      <c r="T61">
        <f t="shared" si="16"/>
        <v>40.672544845295548</v>
      </c>
      <c r="U61">
        <f t="shared" si="17"/>
        <v>0.87521334907230053</v>
      </c>
    </row>
    <row r="62" spans="1:21" x14ac:dyDescent="0.2">
      <c r="A62">
        <v>0.35</v>
      </c>
      <c r="B62">
        <f t="shared" si="0"/>
        <v>1.3299149471349452</v>
      </c>
      <c r="C62">
        <f t="shared" si="1"/>
        <v>0.26449975680527937</v>
      </c>
      <c r="D62">
        <f t="shared" si="2"/>
        <v>0.82958632897242834</v>
      </c>
      <c r="E62">
        <f t="shared" si="3"/>
        <v>0.62474853906615202</v>
      </c>
      <c r="F62">
        <f t="shared" si="4"/>
        <v>0.23289502331255582</v>
      </c>
      <c r="G62">
        <f t="shared" si="5"/>
        <v>1.2410353100797868</v>
      </c>
      <c r="H62">
        <f t="shared" si="6"/>
        <v>0.76131734435701326</v>
      </c>
      <c r="I62">
        <f t="shared" si="7"/>
        <v>3.15</v>
      </c>
      <c r="J62">
        <f t="shared" si="8"/>
        <v>1.9032933608925331</v>
      </c>
      <c r="K62">
        <f t="shared" si="9"/>
        <v>0.95164668044626655</v>
      </c>
      <c r="L62">
        <f t="shared" si="10"/>
        <v>-0.95164668044626655</v>
      </c>
      <c r="M62">
        <f t="shared" si="11"/>
        <v>1.1895583505578331</v>
      </c>
      <c r="N62">
        <f t="shared" si="12"/>
        <v>-0.71373501033469988</v>
      </c>
      <c r="O62">
        <v>0.82499999999999996</v>
      </c>
      <c r="P62">
        <f t="shared" si="13"/>
        <v>3.1035213902919589</v>
      </c>
      <c r="Q62">
        <f t="shared" si="18"/>
        <v>60.846732637161928</v>
      </c>
      <c r="R62">
        <f t="shared" si="14"/>
        <v>63.950254027453887</v>
      </c>
      <c r="S62">
        <f t="shared" si="15"/>
        <v>35.481600000000007</v>
      </c>
      <c r="T62">
        <f t="shared" si="16"/>
        <v>40.490420173697217</v>
      </c>
      <c r="U62">
        <f t="shared" si="17"/>
        <v>0.876296450821069</v>
      </c>
    </row>
    <row r="63" spans="1:21" x14ac:dyDescent="0.2">
      <c r="A63">
        <v>0.36</v>
      </c>
      <c r="B63">
        <f t="shared" si="0"/>
        <v>1.3094547171790227</v>
      </c>
      <c r="C63">
        <f t="shared" si="1"/>
        <v>0.26996722474673185</v>
      </c>
      <c r="D63">
        <f t="shared" si="2"/>
        <v>0.82597426063534107</v>
      </c>
      <c r="E63">
        <f t="shared" si="3"/>
        <v>0.64259849732518493</v>
      </c>
      <c r="F63">
        <f t="shared" si="4"/>
        <v>0.24139285391868823</v>
      </c>
      <c r="G63">
        <f t="shared" si="5"/>
        <v>1.2759789790960983</v>
      </c>
      <c r="H63">
        <f t="shared" si="6"/>
        <v>0.78275365731403801</v>
      </c>
      <c r="I63">
        <f t="shared" si="7"/>
        <v>3.2399999999999998</v>
      </c>
      <c r="J63">
        <f t="shared" si="8"/>
        <v>1.956884143285095</v>
      </c>
      <c r="K63">
        <f t="shared" si="9"/>
        <v>0.97844207164254748</v>
      </c>
      <c r="L63">
        <f t="shared" si="10"/>
        <v>-0.97844207164254748</v>
      </c>
      <c r="M63">
        <f t="shared" si="11"/>
        <v>1.2230525895531843</v>
      </c>
      <c r="N63">
        <f t="shared" si="12"/>
        <v>-0.73383155373191067</v>
      </c>
      <c r="O63">
        <v>0.82</v>
      </c>
      <c r="P63">
        <f t="shared" si="13"/>
        <v>3.0557749073643898</v>
      </c>
      <c r="Q63">
        <f t="shared" si="18"/>
        <v>60.155009192390402</v>
      </c>
      <c r="R63">
        <f t="shared" si="14"/>
        <v>63.21078409975479</v>
      </c>
      <c r="S63">
        <f t="shared" si="15"/>
        <v>35.481600000000007</v>
      </c>
      <c r="T63">
        <f t="shared" si="16"/>
        <v>40.319895631172386</v>
      </c>
      <c r="U63">
        <f t="shared" si="17"/>
        <v>0.87729492755571215</v>
      </c>
    </row>
    <row r="64" spans="1:21" x14ac:dyDescent="0.2">
      <c r="A64">
        <v>0.37</v>
      </c>
      <c r="B64">
        <f t="shared" si="0"/>
        <v>1.2889944872231005</v>
      </c>
      <c r="C64">
        <f t="shared" si="1"/>
        <v>0.27554771058299016</v>
      </c>
      <c r="D64">
        <f t="shared" si="2"/>
        <v>0.82228159124290801</v>
      </c>
      <c r="E64">
        <f t="shared" si="3"/>
        <v>0.66044845558421794</v>
      </c>
      <c r="F64">
        <f t="shared" si="4"/>
        <v>0.24973871521094809</v>
      </c>
      <c r="G64">
        <f t="shared" si="5"/>
        <v>1.3093611936126348</v>
      </c>
      <c r="H64">
        <f t="shared" si="6"/>
        <v>0.80323209068178147</v>
      </c>
      <c r="I64">
        <f t="shared" si="7"/>
        <v>3.33</v>
      </c>
      <c r="J64">
        <f t="shared" si="8"/>
        <v>2.0080802267044535</v>
      </c>
      <c r="K64">
        <f t="shared" si="9"/>
        <v>1.0040401133522268</v>
      </c>
      <c r="L64">
        <f t="shared" si="10"/>
        <v>-1.0040401133522268</v>
      </c>
      <c r="M64">
        <f t="shared" si="11"/>
        <v>1.2550501416902835</v>
      </c>
      <c r="N64">
        <f t="shared" si="12"/>
        <v>-0.75303008501417001</v>
      </c>
      <c r="O64">
        <v>0.81499999999999995</v>
      </c>
      <c r="P64">
        <f t="shared" si="13"/>
        <v>3.0080284244368216</v>
      </c>
      <c r="Q64">
        <f t="shared" si="18"/>
        <v>59.472737194055334</v>
      </c>
      <c r="R64">
        <f t="shared" si="14"/>
        <v>62.480765618492157</v>
      </c>
      <c r="S64">
        <f t="shared" si="15"/>
        <v>35.4816</v>
      </c>
      <c r="T64">
        <f t="shared" si="16"/>
        <v>40.159800453382339</v>
      </c>
      <c r="U64">
        <f t="shared" si="17"/>
        <v>0.87821567515210075</v>
      </c>
    </row>
    <row r="65" spans="1:21" x14ac:dyDescent="0.2">
      <c r="A65">
        <v>0.38</v>
      </c>
      <c r="B65">
        <f t="shared" si="0"/>
        <v>1.2685342572671783</v>
      </c>
      <c r="C65">
        <f t="shared" si="1"/>
        <v>0.28124355050416705</v>
      </c>
      <c r="D65">
        <f t="shared" si="2"/>
        <v>0.81850624768286784</v>
      </c>
      <c r="E65">
        <f t="shared" si="3"/>
        <v>0.67829841384325074</v>
      </c>
      <c r="F65">
        <f t="shared" si="4"/>
        <v>0.25791960232633998</v>
      </c>
      <c r="G65">
        <f t="shared" si="5"/>
        <v>1.341141474724606</v>
      </c>
      <c r="H65">
        <f t="shared" si="6"/>
        <v>0.82272781253801919</v>
      </c>
      <c r="I65">
        <f t="shared" si="7"/>
        <v>3.42</v>
      </c>
      <c r="J65">
        <f t="shared" si="8"/>
        <v>2.0568195313450479</v>
      </c>
      <c r="K65">
        <f t="shared" si="9"/>
        <v>1.028409765672524</v>
      </c>
      <c r="L65">
        <f t="shared" si="10"/>
        <v>-1.028409765672524</v>
      </c>
      <c r="M65">
        <f t="shared" si="11"/>
        <v>1.2855122070906551</v>
      </c>
      <c r="N65">
        <f t="shared" si="12"/>
        <v>-0.77130732425439297</v>
      </c>
      <c r="O65">
        <v>0.81</v>
      </c>
      <c r="P65">
        <f t="shared" si="13"/>
        <v>2.9602819415092538</v>
      </c>
      <c r="Q65">
        <f t="shared" si="18"/>
        <v>58.799913778474654</v>
      </c>
      <c r="R65">
        <f t="shared" si="14"/>
        <v>61.760195719983905</v>
      </c>
      <c r="S65">
        <f t="shared" si="15"/>
        <v>35.481599999999993</v>
      </c>
      <c r="T65">
        <f t="shared" si="16"/>
        <v>40.009105704173308</v>
      </c>
      <c r="U65">
        <f t="shared" si="17"/>
        <v>0.87906486353993774</v>
      </c>
    </row>
    <row r="66" spans="1:21" x14ac:dyDescent="0.2">
      <c r="A66">
        <v>0.39</v>
      </c>
      <c r="B66">
        <f t="shared" si="0"/>
        <v>1.2480740273112561</v>
      </c>
      <c r="C66">
        <f t="shared" si="1"/>
        <v>0.28705712899170344</v>
      </c>
      <c r="D66">
        <f t="shared" si="2"/>
        <v>0.81464608456760201</v>
      </c>
      <c r="E66">
        <f t="shared" si="3"/>
        <v>0.69614837210228364</v>
      </c>
      <c r="F66">
        <f t="shared" si="4"/>
        <v>0.26592339321020725</v>
      </c>
      <c r="G66">
        <f t="shared" si="5"/>
        <v>1.3712870821553513</v>
      </c>
      <c r="H66">
        <f t="shared" si="6"/>
        <v>0.84122073824835097</v>
      </c>
      <c r="I66">
        <f t="shared" si="7"/>
        <v>3.5100000000000002</v>
      </c>
      <c r="J66">
        <f t="shared" si="8"/>
        <v>2.1030518456208775</v>
      </c>
      <c r="K66">
        <f t="shared" si="9"/>
        <v>1.0515259228104388</v>
      </c>
      <c r="L66">
        <f t="shared" si="10"/>
        <v>-1.0515259228104388</v>
      </c>
      <c r="M66">
        <f t="shared" si="11"/>
        <v>1.3144074035130484</v>
      </c>
      <c r="N66">
        <f t="shared" si="12"/>
        <v>-0.78864444210782914</v>
      </c>
      <c r="O66">
        <v>0.80500000000000005</v>
      </c>
      <c r="P66">
        <f t="shared" si="13"/>
        <v>2.9125354585816852</v>
      </c>
      <c r="Q66">
        <f t="shared" si="18"/>
        <v>58.136525738514869</v>
      </c>
      <c r="R66">
        <f t="shared" si="14"/>
        <v>61.049061197096556</v>
      </c>
      <c r="S66">
        <f t="shared" si="15"/>
        <v>35.4816</v>
      </c>
      <c r="T66">
        <f t="shared" si="16"/>
        <v>39.866903431108597</v>
      </c>
      <c r="U66">
        <f t="shared" si="17"/>
        <v>0.87984802977293119</v>
      </c>
    </row>
    <row r="67" spans="1:21" x14ac:dyDescent="0.2">
      <c r="A67">
        <v>0.4</v>
      </c>
      <c r="B67">
        <f t="shared" si="0"/>
        <v>1.2276137973553338</v>
      </c>
      <c r="C67">
        <f t="shared" si="1"/>
        <v>0.29299087981659711</v>
      </c>
      <c r="D67">
        <f t="shared" si="2"/>
        <v>0.81069888043457516</v>
      </c>
      <c r="E67">
        <f t="shared" si="3"/>
        <v>0.71399833036131666</v>
      </c>
      <c r="F67">
        <f t="shared" si="4"/>
        <v>0.27373881385808629</v>
      </c>
      <c r="G67">
        <f t="shared" si="5"/>
        <v>1.3997725001364507</v>
      </c>
      <c r="H67">
        <f t="shared" si="6"/>
        <v>0.85869521507760083</v>
      </c>
      <c r="I67">
        <f t="shared" si="7"/>
        <v>3.6</v>
      </c>
      <c r="J67">
        <f t="shared" si="8"/>
        <v>2.1467380376940022</v>
      </c>
      <c r="K67">
        <f t="shared" si="9"/>
        <v>1.0733690188470011</v>
      </c>
      <c r="L67">
        <f t="shared" si="10"/>
        <v>-1.0733690188470011</v>
      </c>
      <c r="M67">
        <f t="shared" si="11"/>
        <v>1.3417112735587513</v>
      </c>
      <c r="N67">
        <f t="shared" si="12"/>
        <v>-0.80502676413525087</v>
      </c>
      <c r="O67">
        <v>0.8</v>
      </c>
      <c r="P67">
        <f t="shared" si="13"/>
        <v>2.8647889756541165</v>
      </c>
      <c r="Q67">
        <f t="shared" si="18"/>
        <v>57.482550116818892</v>
      </c>
      <c r="R67">
        <f t="shared" si="14"/>
        <v>60.347339092473007</v>
      </c>
      <c r="S67">
        <f t="shared" si="15"/>
        <v>35.481600000000007</v>
      </c>
      <c r="T67">
        <f t="shared" si="16"/>
        <v>39.732389392179684</v>
      </c>
      <c r="U67">
        <f t="shared" si="17"/>
        <v>0.88057015713844045</v>
      </c>
    </row>
    <row r="68" spans="1:21" x14ac:dyDescent="0.2">
      <c r="A68">
        <v>0.41</v>
      </c>
      <c r="B68">
        <f t="shared" si="0"/>
        <v>1.2071535673994118</v>
      </c>
      <c r="C68">
        <f t="shared" si="1"/>
        <v>0.299047287058266</v>
      </c>
      <c r="D68">
        <f t="shared" si="2"/>
        <v>0.80666233366608919</v>
      </c>
      <c r="E68">
        <f t="shared" si="3"/>
        <v>0.73184828862034945</v>
      </c>
      <c r="F68">
        <f t="shared" si="4"/>
        <v>0.28135540063642828</v>
      </c>
      <c r="G68">
        <f t="shared" si="5"/>
        <v>1.4265789168041918</v>
      </c>
      <c r="H68">
        <f t="shared" si="6"/>
        <v>0.87513970282380382</v>
      </c>
      <c r="I68">
        <f t="shared" si="7"/>
        <v>3.69</v>
      </c>
      <c r="J68">
        <f t="shared" si="8"/>
        <v>2.1878492570595096</v>
      </c>
      <c r="K68">
        <f t="shared" si="9"/>
        <v>1.0939246285297548</v>
      </c>
      <c r="L68">
        <f t="shared" si="10"/>
        <v>-1.0939246285297548</v>
      </c>
      <c r="M68">
        <f t="shared" si="11"/>
        <v>1.3674057856621935</v>
      </c>
      <c r="N68">
        <f t="shared" si="12"/>
        <v>-0.8204434713973161</v>
      </c>
      <c r="O68">
        <v>0.79500000000000004</v>
      </c>
      <c r="P68">
        <f t="shared" si="13"/>
        <v>2.8170424927265478</v>
      </c>
      <c r="Q68">
        <f t="shared" si="18"/>
        <v>56.837954793583251</v>
      </c>
      <c r="R68">
        <f t="shared" si="14"/>
        <v>59.654997286309801</v>
      </c>
      <c r="S68">
        <f t="shared" si="15"/>
        <v>35.481600000000014</v>
      </c>
      <c r="T68">
        <f t="shared" si="16"/>
        <v>39.60484865970875</v>
      </c>
      <c r="U68">
        <f t="shared" si="17"/>
        <v>0.88123574269010108</v>
      </c>
    </row>
    <row r="69" spans="1:21" x14ac:dyDescent="0.2">
      <c r="A69">
        <v>0.42</v>
      </c>
      <c r="B69">
        <f t="shared" si="0"/>
        <v>1.1866933374434896</v>
      </c>
      <c r="C69">
        <f t="shared" si="1"/>
        <v>0.30522888614447258</v>
      </c>
      <c r="D69">
        <f t="shared" si="2"/>
        <v>0.80253405810219525</v>
      </c>
      <c r="E69">
        <f t="shared" si="3"/>
        <v>0.74969824687938236</v>
      </c>
      <c r="F69">
        <f t="shared" si="4"/>
        <v>0.28876346025092092</v>
      </c>
      <c r="G69">
        <f t="shared" si="5"/>
        <v>1.4516937029743817</v>
      </c>
      <c r="H69">
        <f t="shared" si="6"/>
        <v>0.89054645407083632</v>
      </c>
      <c r="I69">
        <f t="shared" si="7"/>
        <v>3.78</v>
      </c>
      <c r="J69">
        <f t="shared" si="8"/>
        <v>2.2263661351770909</v>
      </c>
      <c r="K69">
        <f t="shared" si="9"/>
        <v>1.1131830675885455</v>
      </c>
      <c r="L69">
        <f t="shared" si="10"/>
        <v>-1.1131830675885455</v>
      </c>
      <c r="M69">
        <f t="shared" si="11"/>
        <v>1.3914788344856819</v>
      </c>
      <c r="N69">
        <f t="shared" si="12"/>
        <v>-0.83488730069140904</v>
      </c>
      <c r="O69">
        <v>0.79</v>
      </c>
      <c r="P69">
        <f t="shared" si="13"/>
        <v>2.7692960097989792</v>
      </c>
      <c r="Q69">
        <f t="shared" si="18"/>
        <v>56.202699066213988</v>
      </c>
      <c r="R69">
        <f t="shared" si="14"/>
        <v>58.971995076012966</v>
      </c>
      <c r="S69">
        <f t="shared" si="15"/>
        <v>35.4816</v>
      </c>
      <c r="T69">
        <f t="shared" si="16"/>
        <v>39.483643557419605</v>
      </c>
      <c r="U69">
        <f t="shared" si="17"/>
        <v>0.88184885513293121</v>
      </c>
    </row>
    <row r="70" spans="1:21" x14ac:dyDescent="0.2">
      <c r="A70">
        <v>0.43</v>
      </c>
      <c r="B70">
        <f t="shared" si="0"/>
        <v>1.1662331074875674</v>
      </c>
      <c r="C70">
        <f t="shared" si="1"/>
        <v>0.31153826491274378</v>
      </c>
      <c r="D70">
        <f t="shared" si="2"/>
        <v>0.79831157831767707</v>
      </c>
      <c r="E70">
        <f t="shared" si="3"/>
        <v>0.76754820513841526</v>
      </c>
      <c r="F70">
        <f t="shared" si="4"/>
        <v>0.29595402787859226</v>
      </c>
      <c r="G70">
        <f t="shared" si="5"/>
        <v>1.4751098953699231</v>
      </c>
      <c r="H70">
        <f t="shared" si="6"/>
        <v>0.90491119717261026</v>
      </c>
      <c r="I70">
        <f t="shared" si="7"/>
        <v>3.87</v>
      </c>
      <c r="J70">
        <f t="shared" si="8"/>
        <v>2.2622779929315255</v>
      </c>
      <c r="K70">
        <f t="shared" si="9"/>
        <v>1.1311389964657628</v>
      </c>
      <c r="L70">
        <f t="shared" si="10"/>
        <v>-1.1311389964657628</v>
      </c>
      <c r="M70">
        <f t="shared" si="11"/>
        <v>1.4139237455822036</v>
      </c>
      <c r="N70">
        <f t="shared" si="12"/>
        <v>-0.84835424734932208</v>
      </c>
      <c r="O70">
        <v>0.78500000000000003</v>
      </c>
      <c r="P70">
        <f t="shared" si="13"/>
        <v>2.7215495268714109</v>
      </c>
      <c r="Q70">
        <f t="shared" si="18"/>
        <v>55.576734218503717</v>
      </c>
      <c r="R70">
        <f t="shared" si="14"/>
        <v>58.29828374537513</v>
      </c>
      <c r="S70">
        <f t="shared" si="15"/>
        <v>35.481600000000014</v>
      </c>
      <c r="T70">
        <f t="shared" si="16"/>
        <v>39.368203501122345</v>
      </c>
      <c r="U70">
        <f t="shared" si="17"/>
        <v>0.8824131846314458</v>
      </c>
    </row>
    <row r="71" spans="1:21" x14ac:dyDescent="0.2">
      <c r="A71">
        <v>0.44</v>
      </c>
      <c r="B71">
        <f t="shared" si="0"/>
        <v>1.1457728775316451</v>
      </c>
      <c r="C71">
        <f t="shared" si="1"/>
        <v>0.31797806469373219</v>
      </c>
      <c r="D71">
        <f t="shared" si="2"/>
        <v>0.79399232453071078</v>
      </c>
      <c r="E71">
        <f t="shared" si="3"/>
        <v>0.78539816339744828</v>
      </c>
      <c r="F71">
        <f t="shared" si="4"/>
        <v>0.30291882392641017</v>
      </c>
      <c r="G71">
        <f t="shared" si="5"/>
        <v>1.4968256886189615</v>
      </c>
      <c r="H71">
        <f t="shared" si="6"/>
        <v>0.91823282461760292</v>
      </c>
      <c r="I71">
        <f t="shared" si="7"/>
        <v>3.96</v>
      </c>
      <c r="J71">
        <f t="shared" si="8"/>
        <v>2.2955820615440072</v>
      </c>
      <c r="K71">
        <f t="shared" si="9"/>
        <v>1.1477910307720036</v>
      </c>
      <c r="L71">
        <f t="shared" si="10"/>
        <v>-1.1477910307720036</v>
      </c>
      <c r="M71">
        <f t="shared" si="11"/>
        <v>1.4347387884650045</v>
      </c>
      <c r="N71">
        <f t="shared" si="12"/>
        <v>-0.86084327307900277</v>
      </c>
      <c r="O71">
        <v>0.78</v>
      </c>
      <c r="P71">
        <f t="shared" si="13"/>
        <v>2.6738030439438418</v>
      </c>
      <c r="Q71">
        <f t="shared" si="18"/>
        <v>54.960004077274156</v>
      </c>
      <c r="R71">
        <f t="shared" si="14"/>
        <v>57.633807121217998</v>
      </c>
      <c r="S71">
        <f t="shared" si="15"/>
        <v>35.481600000000007</v>
      </c>
      <c r="T71">
        <f t="shared" si="16"/>
        <v>39.258016401522063</v>
      </c>
      <c r="U71">
        <f t="shared" si="17"/>
        <v>0.88293208582575389</v>
      </c>
    </row>
    <row r="72" spans="1:21" x14ac:dyDescent="0.2">
      <c r="A72">
        <v>0.45</v>
      </c>
      <c r="B72">
        <f t="shared" si="0"/>
        <v>1.1253126475757229</v>
      </c>
      <c r="C72">
        <f t="shared" si="1"/>
        <v>0.32455098141697114</v>
      </c>
      <c r="D72">
        <f t="shared" si="2"/>
        <v>0.78957362710706214</v>
      </c>
      <c r="E72">
        <f t="shared" si="3"/>
        <v>0.80324812165648118</v>
      </c>
      <c r="F72">
        <f t="shared" si="4"/>
        <v>0.30965020982561597</v>
      </c>
      <c r="G72">
        <f t="shared" si="5"/>
        <v>1.5168439396249938</v>
      </c>
      <c r="H72">
        <f t="shared" si="6"/>
        <v>0.93051308898300988</v>
      </c>
      <c r="I72">
        <f t="shared" si="7"/>
        <v>4.05</v>
      </c>
      <c r="J72">
        <f t="shared" si="8"/>
        <v>2.3262827224575249</v>
      </c>
      <c r="K72">
        <f t="shared" si="9"/>
        <v>1.1631413612287624</v>
      </c>
      <c r="L72">
        <f t="shared" si="10"/>
        <v>-1.1631413612287624</v>
      </c>
      <c r="M72">
        <f t="shared" si="11"/>
        <v>1.4539267015359529</v>
      </c>
      <c r="N72">
        <f t="shared" si="12"/>
        <v>-0.87235602092157183</v>
      </c>
      <c r="O72">
        <v>0.77500000000000002</v>
      </c>
      <c r="P72">
        <f t="shared" si="13"/>
        <v>2.6260565610162732</v>
      </c>
      <c r="Q72">
        <f t="shared" si="18"/>
        <v>54.352445554717193</v>
      </c>
      <c r="R72">
        <f t="shared" si="14"/>
        <v>56.978502115733463</v>
      </c>
      <c r="S72">
        <f t="shared" si="15"/>
        <v>35.4816</v>
      </c>
      <c r="T72">
        <f t="shared" si="16"/>
        <v>39.152621355925291</v>
      </c>
      <c r="U72">
        <f t="shared" si="17"/>
        <v>0.88340861511217961</v>
      </c>
    </row>
    <row r="73" spans="1:21" x14ac:dyDescent="0.2">
      <c r="A73">
        <v>0.46</v>
      </c>
      <c r="B73">
        <f t="shared" si="0"/>
        <v>1.1048524176198005</v>
      </c>
      <c r="C73">
        <f t="shared" si="1"/>
        <v>0.33125976673948676</v>
      </c>
      <c r="D73">
        <f t="shared" si="2"/>
        <v>0.78505271061941562</v>
      </c>
      <c r="E73">
        <f t="shared" si="3"/>
        <v>0.82109807991551409</v>
      </c>
      <c r="F73">
        <f t="shared" si="4"/>
        <v>0.31614114321832576</v>
      </c>
      <c r="G73">
        <f t="shared" si="5"/>
        <v>1.5351716872409507</v>
      </c>
      <c r="H73">
        <f t="shared" si="6"/>
        <v>0.94175630827717227</v>
      </c>
      <c r="I73">
        <f t="shared" si="7"/>
        <v>4.1400000000000006</v>
      </c>
      <c r="J73">
        <f t="shared" si="8"/>
        <v>2.3543907706929308</v>
      </c>
      <c r="K73">
        <f t="shared" si="9"/>
        <v>1.1771953853464654</v>
      </c>
      <c r="L73">
        <f t="shared" si="10"/>
        <v>-1.1771953853464654</v>
      </c>
      <c r="M73">
        <f t="shared" si="11"/>
        <v>1.4714942316830817</v>
      </c>
      <c r="N73">
        <f t="shared" si="12"/>
        <v>-0.8828965390098491</v>
      </c>
      <c r="O73">
        <v>0.77</v>
      </c>
      <c r="P73">
        <f t="shared" si="13"/>
        <v>2.5783100780887049</v>
      </c>
      <c r="Q73">
        <f t="shared" si="18"/>
        <v>53.753989174939804</v>
      </c>
      <c r="R73">
        <f t="shared" si="14"/>
        <v>56.332299253028509</v>
      </c>
      <c r="S73">
        <f t="shared" si="15"/>
        <v>35.481600000000007</v>
      </c>
      <c r="T73">
        <f t="shared" si="16"/>
        <v>39.051602408901175</v>
      </c>
      <c r="U73">
        <f t="shared" si="17"/>
        <v>0.88384556306118811</v>
      </c>
    </row>
    <row r="74" spans="1:21" x14ac:dyDescent="0.2">
      <c r="A74">
        <v>0.47</v>
      </c>
      <c r="B74">
        <f t="shared" si="0"/>
        <v>1.0843921876638782</v>
      </c>
      <c r="C74">
        <f t="shared" si="1"/>
        <v>0.33810722919773956</v>
      </c>
      <c r="D74">
        <f t="shared" si="2"/>
        <v>0.78042668741658272</v>
      </c>
      <c r="E74">
        <f t="shared" si="3"/>
        <v>0.838948038174547</v>
      </c>
      <c r="F74">
        <f t="shared" si="4"/>
        <v>0.32238513284156151</v>
      </c>
      <c r="G74">
        <f t="shared" si="5"/>
        <v>1.55181968956117</v>
      </c>
      <c r="H74">
        <f t="shared" si="6"/>
        <v>0.95196908208975939</v>
      </c>
      <c r="I74">
        <f t="shared" si="7"/>
        <v>4.2299999999999995</v>
      </c>
      <c r="J74">
        <f t="shared" si="8"/>
        <v>2.3799227052243985</v>
      </c>
      <c r="K74">
        <f t="shared" si="9"/>
        <v>1.1899613526121993</v>
      </c>
      <c r="L74">
        <f t="shared" si="10"/>
        <v>-1.1899613526121993</v>
      </c>
      <c r="M74">
        <f t="shared" si="11"/>
        <v>1.4874516907652491</v>
      </c>
      <c r="N74">
        <f t="shared" si="12"/>
        <v>-0.89247101445914945</v>
      </c>
      <c r="O74">
        <v>0.76500000000000001</v>
      </c>
      <c r="P74">
        <f t="shared" si="13"/>
        <v>2.5305635951611358</v>
      </c>
      <c r="Q74">
        <f t="shared" si="18"/>
        <v>53.164559583475054</v>
      </c>
      <c r="R74">
        <f t="shared" si="14"/>
        <v>55.695123178636187</v>
      </c>
      <c r="S74">
        <f t="shared" si="15"/>
        <v>35.4816</v>
      </c>
      <c r="T74">
        <f t="shared" si="16"/>
        <v>38.954583203828079</v>
      </c>
      <c r="U74">
        <f t="shared" si="17"/>
        <v>0.88424548269685599</v>
      </c>
    </row>
    <row r="75" spans="1:21" x14ac:dyDescent="0.2">
      <c r="A75">
        <v>0.48</v>
      </c>
      <c r="B75">
        <f t="shared" si="0"/>
        <v>1.063931957707956</v>
      </c>
      <c r="C75">
        <f t="shared" si="1"/>
        <v>0.34509623538337786</v>
      </c>
      <c r="D75">
        <f t="shared" si="2"/>
        <v>0.7756925506517981</v>
      </c>
      <c r="E75">
        <f t="shared" si="3"/>
        <v>0.8567979964335799</v>
      </c>
      <c r="F75">
        <f t="shared" si="4"/>
        <v>0.32837619336427737</v>
      </c>
      <c r="G75">
        <f t="shared" si="5"/>
        <v>1.5668019805808271</v>
      </c>
      <c r="H75">
        <f t="shared" si="6"/>
        <v>0.96116001962298392</v>
      </c>
      <c r="I75">
        <f t="shared" si="7"/>
        <v>4.32</v>
      </c>
      <c r="J75">
        <f t="shared" si="8"/>
        <v>2.4029000490574597</v>
      </c>
      <c r="K75">
        <f t="shared" si="9"/>
        <v>1.2014500245287298</v>
      </c>
      <c r="L75">
        <f t="shared" si="10"/>
        <v>-1.2014500245287298</v>
      </c>
      <c r="M75">
        <f t="shared" si="11"/>
        <v>1.5018125306609122</v>
      </c>
      <c r="N75">
        <f t="shared" si="12"/>
        <v>-0.90108751839654744</v>
      </c>
      <c r="O75">
        <v>0.76</v>
      </c>
      <c r="P75">
        <f t="shared" si="13"/>
        <v>2.4828171122335676</v>
      </c>
      <c r="Q75">
        <f t="shared" si="18"/>
        <v>52.584076038759498</v>
      </c>
      <c r="R75">
        <f t="shared" si="14"/>
        <v>55.066893150993067</v>
      </c>
      <c r="S75">
        <f t="shared" si="15"/>
        <v>35.481600000000007</v>
      </c>
      <c r="T75">
        <f t="shared" si="16"/>
        <v>38.861222380369448</v>
      </c>
      <c r="U75">
        <f t="shared" si="17"/>
        <v>0.88461071424140636</v>
      </c>
    </row>
    <row r="76" spans="1:21" x14ac:dyDescent="0.2">
      <c r="A76">
        <v>0.49</v>
      </c>
      <c r="B76">
        <f t="shared" si="0"/>
        <v>1.0434717277520338</v>
      </c>
      <c r="C76">
        <f t="shared" si="1"/>
        <v>0.35222971114329532</v>
      </c>
      <c r="D76">
        <f t="shared" si="2"/>
        <v>0.77084716671298292</v>
      </c>
      <c r="E76">
        <f t="shared" si="3"/>
        <v>0.87464795469261281</v>
      </c>
      <c r="F76">
        <f t="shared" si="4"/>
        <v>0.33410880038538854</v>
      </c>
      <c r="G76">
        <f t="shared" si="5"/>
        <v>1.5801354474623335</v>
      </c>
      <c r="H76">
        <f t="shared" si="6"/>
        <v>0.96933948036423234</v>
      </c>
      <c r="I76">
        <f t="shared" si="7"/>
        <v>4.41</v>
      </c>
      <c r="J76">
        <f t="shared" si="8"/>
        <v>2.423348700910581</v>
      </c>
      <c r="K76">
        <f t="shared" si="9"/>
        <v>1.2116743504552905</v>
      </c>
      <c r="L76">
        <f t="shared" si="10"/>
        <v>-1.2116743504552905</v>
      </c>
      <c r="M76">
        <f t="shared" si="11"/>
        <v>1.514592938069113</v>
      </c>
      <c r="N76">
        <f t="shared" si="12"/>
        <v>-0.90875576284146786</v>
      </c>
      <c r="O76">
        <v>0.755</v>
      </c>
      <c r="P76">
        <f t="shared" si="13"/>
        <v>2.4350706293059989</v>
      </c>
      <c r="Q76">
        <f t="shared" si="18"/>
        <v>52.012452884798321</v>
      </c>
      <c r="R76">
        <f t="shared" si="14"/>
        <v>54.447523514104319</v>
      </c>
      <c r="S76">
        <f t="shared" si="15"/>
        <v>35.481600000000007</v>
      </c>
      <c r="T76">
        <f t="shared" si="16"/>
        <v>38.77120959926485</v>
      </c>
      <c r="U76">
        <f t="shared" si="17"/>
        <v>0.88494340682980022</v>
      </c>
    </row>
    <row r="77" spans="1:21" x14ac:dyDescent="0.2">
      <c r="A77">
        <v>0.5</v>
      </c>
      <c r="B77">
        <f t="shared" si="0"/>
        <v>1.0230114977961116</v>
      </c>
      <c r="C77">
        <f t="shared" si="1"/>
        <v>0.35951064280449435</v>
      </c>
      <c r="D77">
        <f t="shared" si="2"/>
        <v>0.76588726699058518</v>
      </c>
      <c r="E77">
        <f t="shared" si="3"/>
        <v>0.89249791295164582</v>
      </c>
      <c r="F77">
        <f t="shared" si="4"/>
        <v>0.33957784575544192</v>
      </c>
      <c r="G77">
        <f t="shared" si="5"/>
        <v>1.5918394291917068</v>
      </c>
      <c r="H77">
        <f t="shared" si="6"/>
        <v>0.97651932788044582</v>
      </c>
      <c r="I77">
        <f t="shared" si="7"/>
        <v>4.5</v>
      </c>
      <c r="J77">
        <f t="shared" si="8"/>
        <v>2.4412983197011147</v>
      </c>
      <c r="K77">
        <f t="shared" si="9"/>
        <v>1.2206491598505573</v>
      </c>
      <c r="L77">
        <f t="shared" si="10"/>
        <v>-1.2206491598505573</v>
      </c>
      <c r="M77">
        <f t="shared" si="11"/>
        <v>1.5258114498131967</v>
      </c>
      <c r="N77">
        <f t="shared" si="12"/>
        <v>-0.91548686988791794</v>
      </c>
      <c r="O77">
        <v>0.75</v>
      </c>
      <c r="P77">
        <f t="shared" si="13"/>
        <v>2.3873241463784298</v>
      </c>
      <c r="Q77">
        <f t="shared" si="18"/>
        <v>51.449600004441187</v>
      </c>
      <c r="R77">
        <f t="shared" si="14"/>
        <v>53.83692415081962</v>
      </c>
      <c r="S77">
        <f t="shared" si="15"/>
        <v>35.4816</v>
      </c>
      <c r="T77">
        <f t="shared" si="16"/>
        <v>38.684262096900156</v>
      </c>
      <c r="U77">
        <f t="shared" si="17"/>
        <v>0.8852455376185776</v>
      </c>
    </row>
    <row r="78" spans="1:21" x14ac:dyDescent="0.2">
      <c r="A78">
        <v>0.51</v>
      </c>
      <c r="B78">
        <f t="shared" si="0"/>
        <v>1.0025512678401893</v>
      </c>
      <c r="C78">
        <f t="shared" si="1"/>
        <v>0.36694207842426912</v>
      </c>
      <c r="D78">
        <f t="shared" si="2"/>
        <v>0.76080943891026054</v>
      </c>
      <c r="E78">
        <f t="shared" si="3"/>
        <v>0.91034787121067873</v>
      </c>
      <c r="F78">
        <f t="shared" si="4"/>
        <v>0.34477859334141991</v>
      </c>
      <c r="G78">
        <f t="shared" si="5"/>
        <v>1.6019353370030363</v>
      </c>
      <c r="H78">
        <f t="shared" si="6"/>
        <v>0.98271269696621366</v>
      </c>
      <c r="I78">
        <f t="shared" si="7"/>
        <v>4.59</v>
      </c>
      <c r="J78">
        <f t="shared" si="8"/>
        <v>2.4567817424155343</v>
      </c>
      <c r="K78">
        <f t="shared" si="9"/>
        <v>1.2283908712077671</v>
      </c>
      <c r="L78">
        <f t="shared" si="10"/>
        <v>-1.2283908712077671</v>
      </c>
      <c r="M78">
        <f t="shared" si="11"/>
        <v>1.535488589009709</v>
      </c>
      <c r="N78">
        <f t="shared" si="12"/>
        <v>-0.92129315340582529</v>
      </c>
      <c r="O78">
        <v>0.745</v>
      </c>
      <c r="P78">
        <f t="shared" si="13"/>
        <v>2.3395776634508616</v>
      </c>
      <c r="Q78">
        <f t="shared" si="18"/>
        <v>50.895423252876455</v>
      </c>
      <c r="R78">
        <f t="shared" si="14"/>
        <v>53.235000916327316</v>
      </c>
      <c r="S78">
        <f t="shared" si="15"/>
        <v>35.481600000000014</v>
      </c>
      <c r="T78">
        <f t="shared" si="16"/>
        <v>38.600121689074875</v>
      </c>
      <c r="U78">
        <f t="shared" si="17"/>
        <v>0.88551892864659865</v>
      </c>
    </row>
    <row r="79" spans="1:21" x14ac:dyDescent="0.2">
      <c r="A79">
        <v>0.52</v>
      </c>
      <c r="B79">
        <f t="shared" si="0"/>
        <v>0.9820910378842671</v>
      </c>
      <c r="C79">
        <f t="shared" si="1"/>
        <v>0.37452712906623081</v>
      </c>
      <c r="D79">
        <f t="shared" si="2"/>
        <v>0.75561011614802154</v>
      </c>
      <c r="E79">
        <f t="shared" si="3"/>
        <v>0.92819782946971163</v>
      </c>
      <c r="F79">
        <f t="shared" si="4"/>
        <v>0.34970663531314544</v>
      </c>
      <c r="G79">
        <f t="shared" si="5"/>
        <v>1.6104462965930182</v>
      </c>
      <c r="H79">
        <f t="shared" si="6"/>
        <v>0.98793377415906025</v>
      </c>
      <c r="I79">
        <f t="shared" si="7"/>
        <v>4.68</v>
      </c>
      <c r="J79">
        <f t="shared" si="8"/>
        <v>2.4698344353976505</v>
      </c>
      <c r="K79">
        <f t="shared" si="9"/>
        <v>1.2349172176988252</v>
      </c>
      <c r="L79">
        <f t="shared" si="10"/>
        <v>-1.2349172176988252</v>
      </c>
      <c r="M79">
        <f t="shared" si="11"/>
        <v>1.5436465221235316</v>
      </c>
      <c r="N79">
        <f t="shared" si="12"/>
        <v>-0.92618791327411887</v>
      </c>
      <c r="O79">
        <v>0.74</v>
      </c>
      <c r="P79">
        <f t="shared" si="13"/>
        <v>2.2918311805232929</v>
      </c>
      <c r="Q79">
        <f t="shared" si="18"/>
        <v>50.349824871116937</v>
      </c>
      <c r="R79">
        <f t="shared" si="14"/>
        <v>52.641656051640233</v>
      </c>
      <c r="S79">
        <f t="shared" si="15"/>
        <v>35.481599999999993</v>
      </c>
      <c r="T79">
        <f t="shared" si="16"/>
        <v>38.518552157095527</v>
      </c>
      <c r="U79">
        <f t="shared" si="17"/>
        <v>0.885765261750314</v>
      </c>
    </row>
    <row r="80" spans="1:21" x14ac:dyDescent="0.2">
      <c r="A80">
        <v>0.53</v>
      </c>
      <c r="B80">
        <f t="shared" si="0"/>
        <v>0.96163080792834477</v>
      </c>
      <c r="C80">
        <f t="shared" si="1"/>
        <v>0.38226897010270983</v>
      </c>
      <c r="D80">
        <f t="shared" si="2"/>
        <v>0.75028556793435375</v>
      </c>
      <c r="E80">
        <f t="shared" si="3"/>
        <v>0.94604778772874454</v>
      </c>
      <c r="F80">
        <f t="shared" si="4"/>
        <v>0.35435784899069028</v>
      </c>
      <c r="G80">
        <f t="shared" si="5"/>
        <v>1.6173968118366533</v>
      </c>
      <c r="H80">
        <f t="shared" si="6"/>
        <v>0.99219759144469177</v>
      </c>
      <c r="I80">
        <f t="shared" si="7"/>
        <v>4.7700000000000005</v>
      </c>
      <c r="J80">
        <f t="shared" si="8"/>
        <v>2.4804939786117295</v>
      </c>
      <c r="K80">
        <f t="shared" si="9"/>
        <v>1.2402469893058647</v>
      </c>
      <c r="L80">
        <f t="shared" si="10"/>
        <v>-1.2402469893058647</v>
      </c>
      <c r="M80">
        <f t="shared" si="11"/>
        <v>1.5503087366323309</v>
      </c>
      <c r="N80">
        <f t="shared" si="12"/>
        <v>-0.93018524197939856</v>
      </c>
      <c r="O80">
        <v>0.73499999999999999</v>
      </c>
      <c r="P80">
        <f t="shared" si="13"/>
        <v>2.2440846975957243</v>
      </c>
      <c r="Q80">
        <f t="shared" si="18"/>
        <v>49.812703879399599</v>
      </c>
      <c r="R80">
        <f t="shared" si="14"/>
        <v>52.056788576995324</v>
      </c>
      <c r="S80">
        <f t="shared" si="15"/>
        <v>35.481600000000014</v>
      </c>
      <c r="T80">
        <f t="shared" si="16"/>
        <v>38.439336960463329</v>
      </c>
      <c r="U80">
        <f t="shared" si="17"/>
        <v>0.88598609179051468</v>
      </c>
    </row>
    <row r="81" spans="1:21" x14ac:dyDescent="0.2">
      <c r="A81">
        <v>0.54</v>
      </c>
      <c r="B81">
        <f t="shared" si="0"/>
        <v>0.94117057797242254</v>
      </c>
      <c r="C81">
        <f t="shared" si="1"/>
        <v>0.39017084254407935</v>
      </c>
      <c r="D81">
        <f t="shared" si="2"/>
        <v>0.74483188734088734</v>
      </c>
      <c r="E81">
        <f t="shared" si="3"/>
        <v>0.96389774598777755</v>
      </c>
      <c r="F81">
        <f t="shared" si="4"/>
        <v>0.35872835425479355</v>
      </c>
      <c r="G81">
        <f t="shared" si="5"/>
        <v>1.6228124494454415</v>
      </c>
      <c r="H81">
        <f t="shared" si="6"/>
        <v>0.99551983280949019</v>
      </c>
      <c r="I81">
        <f t="shared" si="7"/>
        <v>4.8600000000000003</v>
      </c>
      <c r="J81">
        <f t="shared" si="8"/>
        <v>2.4887995820237254</v>
      </c>
      <c r="K81">
        <f t="shared" si="9"/>
        <v>1.2443997910118627</v>
      </c>
      <c r="L81">
        <f t="shared" si="10"/>
        <v>-1.2443997910118627</v>
      </c>
      <c r="M81">
        <f t="shared" si="11"/>
        <v>1.5554997387648284</v>
      </c>
      <c r="N81">
        <f t="shared" si="12"/>
        <v>-0.93329984325889703</v>
      </c>
      <c r="O81">
        <v>0.73</v>
      </c>
      <c r="P81">
        <f t="shared" si="13"/>
        <v>2.1963382146681556</v>
      </c>
      <c r="Q81">
        <f t="shared" si="18"/>
        <v>49.283956450553262</v>
      </c>
      <c r="R81">
        <f t="shared" si="14"/>
        <v>51.480294665221415</v>
      </c>
      <c r="S81">
        <f t="shared" si="15"/>
        <v>35.481600000000007</v>
      </c>
      <c r="T81">
        <f t="shared" si="16"/>
        <v>38.362277229520082</v>
      </c>
      <c r="U81">
        <f t="shared" si="17"/>
        <v>0.88618285840944122</v>
      </c>
    </row>
    <row r="82" spans="1:21" x14ac:dyDescent="0.2">
      <c r="A82">
        <v>0.55000000000000004</v>
      </c>
      <c r="B82">
        <f t="shared" si="0"/>
        <v>0.92071034801650031</v>
      </c>
      <c r="C82">
        <f t="shared" si="1"/>
        <v>0.39823605439555826</v>
      </c>
      <c r="D82">
        <f t="shared" si="2"/>
        <v>0.73924497842818948</v>
      </c>
      <c r="E82">
        <f t="shared" si="3"/>
        <v>0.98174770424681046</v>
      </c>
      <c r="F82">
        <f t="shared" si="4"/>
        <v>0.36281447148621349</v>
      </c>
      <c r="G82">
        <f t="shared" si="5"/>
        <v>1.6267195437763571</v>
      </c>
      <c r="H82">
        <f t="shared" si="6"/>
        <v>0.99791665315457279</v>
      </c>
      <c r="I82">
        <f t="shared" si="7"/>
        <v>4.95</v>
      </c>
      <c r="J82">
        <f t="shared" si="8"/>
        <v>2.4947916328864319</v>
      </c>
      <c r="K82">
        <f t="shared" si="9"/>
        <v>1.247395816443216</v>
      </c>
      <c r="L82">
        <f t="shared" si="10"/>
        <v>-1.247395816443216</v>
      </c>
      <c r="M82">
        <f t="shared" si="11"/>
        <v>1.55924477055402</v>
      </c>
      <c r="N82">
        <f t="shared" si="12"/>
        <v>-0.93554686233241191</v>
      </c>
      <c r="O82">
        <v>0.72499999999999998</v>
      </c>
      <c r="P82">
        <f t="shared" si="13"/>
        <v>2.1485917317405869</v>
      </c>
      <c r="Q82">
        <f t="shared" si="18"/>
        <v>48.763476263505112</v>
      </c>
      <c r="R82">
        <f t="shared" si="14"/>
        <v>50.9120679952457</v>
      </c>
      <c r="S82">
        <f t="shared" si="15"/>
        <v>35.481600000000007</v>
      </c>
      <c r="T82">
        <f t="shared" si="16"/>
        <v>38.287189998875007</v>
      </c>
      <c r="U82">
        <f t="shared" si="17"/>
        <v>0.88635689650530136</v>
      </c>
    </row>
    <row r="83" spans="1:21" x14ac:dyDescent="0.2">
      <c r="A83">
        <v>0.56000000000000005</v>
      </c>
      <c r="B83">
        <f t="shared" si="0"/>
        <v>0.90025011806057809</v>
      </c>
      <c r="C83">
        <f t="shared" si="1"/>
        <v>0.40646798204205936</v>
      </c>
      <c r="D83">
        <f t="shared" si="2"/>
        <v>0.73352054211573803</v>
      </c>
      <c r="E83">
        <f t="shared" si="3"/>
        <v>0.99959766250584337</v>
      </c>
      <c r="F83">
        <f t="shared" si="4"/>
        <v>0.36661267996471419</v>
      </c>
      <c r="G83">
        <f t="shared" si="5"/>
        <v>1.6291449207988129</v>
      </c>
      <c r="H83">
        <f t="shared" si="6"/>
        <v>0.99940450896238364</v>
      </c>
      <c r="I83">
        <f t="shared" si="7"/>
        <v>5.0400000000000009</v>
      </c>
      <c r="J83">
        <f t="shared" si="8"/>
        <v>2.4985112724059593</v>
      </c>
      <c r="K83">
        <f t="shared" si="9"/>
        <v>1.2492556362029796</v>
      </c>
      <c r="L83">
        <f t="shared" si="10"/>
        <v>-1.2492556362029796</v>
      </c>
      <c r="M83">
        <f t="shared" si="11"/>
        <v>1.5615695452537246</v>
      </c>
      <c r="N83">
        <f t="shared" si="12"/>
        <v>-0.93694172715223467</v>
      </c>
      <c r="O83">
        <v>0.72</v>
      </c>
      <c r="P83">
        <f t="shared" si="13"/>
        <v>2.1008452488130183</v>
      </c>
      <c r="Q83">
        <f t="shared" si="18"/>
        <v>48.25115483719734</v>
      </c>
      <c r="R83">
        <f t="shared" si="14"/>
        <v>50.352000086010356</v>
      </c>
      <c r="S83">
        <f t="shared" si="15"/>
        <v>35.481600000000007</v>
      </c>
      <c r="T83">
        <f t="shared" si="16"/>
        <v>38.213906648577279</v>
      </c>
      <c r="U83">
        <f t="shared" si="17"/>
        <v>0.8865094455845145</v>
      </c>
    </row>
    <row r="84" spans="1:21" x14ac:dyDescent="0.2">
      <c r="A84">
        <v>0.56999999999999995</v>
      </c>
      <c r="B84">
        <f t="shared" si="0"/>
        <v>0.87978988810465608</v>
      </c>
      <c r="C84">
        <f t="shared" si="1"/>
        <v>0.41487007166166473</v>
      </c>
      <c r="D84">
        <f t="shared" si="2"/>
        <v>0.72765406061461202</v>
      </c>
      <c r="E84">
        <f t="shared" si="3"/>
        <v>1.0174476207648762</v>
      </c>
      <c r="F84">
        <f t="shared" si="4"/>
        <v>0.37011957662347411</v>
      </c>
      <c r="G84">
        <f t="shared" si="5"/>
        <v>1.6301156400527426</v>
      </c>
      <c r="H84">
        <f t="shared" si="6"/>
        <v>1</v>
      </c>
      <c r="I84">
        <f t="shared" si="7"/>
        <v>5.13</v>
      </c>
      <c r="J84">
        <f t="shared" si="8"/>
        <v>2.5</v>
      </c>
      <c r="K84">
        <f t="shared" si="9"/>
        <v>1.25</v>
      </c>
      <c r="L84">
        <f t="shared" si="10"/>
        <v>-1.25</v>
      </c>
      <c r="M84">
        <f t="shared" si="11"/>
        <v>1.5625</v>
      </c>
      <c r="N84">
        <f t="shared" si="12"/>
        <v>-0.9375</v>
      </c>
      <c r="O84">
        <v>0.71499999999999997</v>
      </c>
      <c r="P84">
        <f t="shared" si="13"/>
        <v>2.0530987658854496</v>
      </c>
      <c r="Q84">
        <f t="shared" si="18"/>
        <v>47.746881845272995</v>
      </c>
      <c r="R84">
        <f t="shared" si="14"/>
        <v>49.799980611158446</v>
      </c>
      <c r="S84">
        <f t="shared" si="15"/>
        <v>35.481600000000007</v>
      </c>
      <c r="T84">
        <f t="shared" si="16"/>
        <v>38.142271525080439</v>
      </c>
      <c r="U84">
        <f t="shared" si="17"/>
        <v>0.88664165812951168</v>
      </c>
    </row>
    <row r="85" spans="1:21" x14ac:dyDescent="0.2">
      <c r="A85">
        <v>0.57999999999999996</v>
      </c>
      <c r="B85">
        <f t="shared" si="0"/>
        <v>0.85932965814873374</v>
      </c>
      <c r="C85">
        <f t="shared" si="1"/>
        <v>0.42344584066831864</v>
      </c>
      <c r="D85">
        <f t="shared" si="2"/>
        <v>0.7216407802393664</v>
      </c>
      <c r="E85">
        <f t="shared" si="3"/>
        <v>1.035297579023909</v>
      </c>
      <c r="F85">
        <f t="shared" si="4"/>
        <v>0.37333183501947093</v>
      </c>
      <c r="G85">
        <f t="shared" si="5"/>
        <v>1.6296587532788089</v>
      </c>
      <c r="H85">
        <f t="shared" si="6"/>
        <v>0.99971972125000974</v>
      </c>
      <c r="I85">
        <f t="shared" si="7"/>
        <v>5.22</v>
      </c>
      <c r="J85">
        <f t="shared" si="8"/>
        <v>2.4992993031250244</v>
      </c>
      <c r="K85">
        <f t="shared" si="9"/>
        <v>1.2496496515625122</v>
      </c>
      <c r="L85">
        <f t="shared" si="10"/>
        <v>-1.2496496515625122</v>
      </c>
      <c r="M85">
        <f t="shared" si="11"/>
        <v>1.5620620644531402</v>
      </c>
      <c r="N85">
        <f t="shared" si="12"/>
        <v>-0.93723723867188413</v>
      </c>
      <c r="O85">
        <v>0.71</v>
      </c>
      <c r="P85">
        <f t="shared" si="13"/>
        <v>2.0053522829578809</v>
      </c>
      <c r="Q85">
        <f t="shared" si="18"/>
        <v>47.250545411963643</v>
      </c>
      <c r="R85">
        <f t="shared" si="14"/>
        <v>49.255897694921522</v>
      </c>
      <c r="S85">
        <f t="shared" si="15"/>
        <v>35.481600000000007</v>
      </c>
      <c r="T85">
        <f t="shared" si="16"/>
        <v>38.072140718261593</v>
      </c>
      <c r="U85">
        <f t="shared" si="17"/>
        <v>0.88675460710089915</v>
      </c>
    </row>
    <row r="86" spans="1:21" x14ac:dyDescent="0.2">
      <c r="A86">
        <v>0.59</v>
      </c>
      <c r="B86">
        <f t="shared" si="0"/>
        <v>0.83886942819281152</v>
      </c>
      <c r="C86">
        <f t="shared" si="1"/>
        <v>0.43219887918434186</v>
      </c>
      <c r="D86">
        <f t="shared" si="2"/>
        <v>0.7154756923871487</v>
      </c>
      <c r="E86">
        <f t="shared" si="3"/>
        <v>1.053147537282942</v>
      </c>
      <c r="F86">
        <f t="shared" si="4"/>
        <v>0.37624616434405456</v>
      </c>
      <c r="G86">
        <f t="shared" si="5"/>
        <v>1.6278010782661958</v>
      </c>
      <c r="H86">
        <f t="shared" si="6"/>
        <v>0.99858012417666764</v>
      </c>
      <c r="I86">
        <f t="shared" si="7"/>
        <v>5.31</v>
      </c>
      <c r="J86">
        <f t="shared" si="8"/>
        <v>2.4964503104416691</v>
      </c>
      <c r="K86">
        <f t="shared" si="9"/>
        <v>1.2482251552208345</v>
      </c>
      <c r="L86">
        <f t="shared" si="10"/>
        <v>-1.2482251552208345</v>
      </c>
      <c r="M86">
        <f t="shared" si="11"/>
        <v>1.5602814440260433</v>
      </c>
      <c r="N86">
        <f t="shared" si="12"/>
        <v>-0.93616886641562591</v>
      </c>
      <c r="O86">
        <v>0.70499999999999996</v>
      </c>
      <c r="P86">
        <f t="shared" si="13"/>
        <v>1.9576058000303123</v>
      </c>
      <c r="Q86">
        <f t="shared" si="18"/>
        <v>46.762032389674062</v>
      </c>
      <c r="R86">
        <f t="shared" si="14"/>
        <v>48.719638189704376</v>
      </c>
      <c r="S86">
        <f t="shared" si="15"/>
        <v>35.481600000000007</v>
      </c>
      <c r="T86">
        <f t="shared" si="16"/>
        <v>38.003380974274371</v>
      </c>
      <c r="U86">
        <f t="shared" si="17"/>
        <v>0.88684929267669188</v>
      </c>
    </row>
    <row r="87" spans="1:21" x14ac:dyDescent="0.2">
      <c r="A87">
        <v>0.6</v>
      </c>
      <c r="B87">
        <f t="shared" si="0"/>
        <v>0.81840919823688929</v>
      </c>
      <c r="C87">
        <f t="shared" si="1"/>
        <v>0.44113285154338516</v>
      </c>
      <c r="D87">
        <f t="shared" si="2"/>
        <v>0.70915351243852565</v>
      </c>
      <c r="E87">
        <f t="shared" si="3"/>
        <v>1.070997495541975</v>
      </c>
      <c r="F87">
        <f t="shared" si="4"/>
        <v>0.37885926825961108</v>
      </c>
      <c r="G87">
        <f t="shared" si="5"/>
        <v>1.6245689863391535</v>
      </c>
      <c r="H87">
        <f t="shared" si="6"/>
        <v>0.99659738635879258</v>
      </c>
      <c r="I87">
        <f t="shared" si="7"/>
        <v>5.3999999999999995</v>
      </c>
      <c r="J87">
        <f t="shared" si="8"/>
        <v>2.4914934658969816</v>
      </c>
      <c r="K87">
        <f t="shared" si="9"/>
        <v>1.2457467329484908</v>
      </c>
      <c r="L87">
        <f t="shared" si="10"/>
        <v>-1.2457467329484908</v>
      </c>
      <c r="M87">
        <f t="shared" si="11"/>
        <v>1.5571834161856135</v>
      </c>
      <c r="N87">
        <f t="shared" si="12"/>
        <v>-0.93431004971136811</v>
      </c>
      <c r="O87">
        <v>0.7</v>
      </c>
      <c r="P87">
        <f t="shared" si="13"/>
        <v>1.9098593171027436</v>
      </c>
      <c r="Q87">
        <f t="shared" si="18"/>
        <v>46.281228618809386</v>
      </c>
      <c r="R87">
        <f t="shared" si="14"/>
        <v>48.19108793591213</v>
      </c>
      <c r="S87">
        <f t="shared" si="15"/>
        <v>35.481600000000007</v>
      </c>
      <c r="T87">
        <f t="shared" si="16"/>
        <v>37.935868726954055</v>
      </c>
      <c r="U87">
        <f t="shared" si="17"/>
        <v>0.88692664831761969</v>
      </c>
    </row>
    <row r="88" spans="1:21" x14ac:dyDescent="0.2">
      <c r="A88">
        <v>0.61</v>
      </c>
      <c r="B88">
        <f t="shared" si="0"/>
        <v>0.79794896828096706</v>
      </c>
      <c r="C88">
        <f t="shared" si="1"/>
        <v>0.45025149782444968</v>
      </c>
      <c r="D88">
        <f t="shared" si="2"/>
        <v>0.70266865629458652</v>
      </c>
      <c r="E88">
        <f t="shared" si="3"/>
        <v>1.0888474538010078</v>
      </c>
      <c r="F88">
        <f t="shared" si="4"/>
        <v>0.38116780330683692</v>
      </c>
      <c r="G88">
        <f t="shared" si="5"/>
        <v>1.6199882017845251</v>
      </c>
      <c r="H88">
        <f t="shared" si="6"/>
        <v>0.99378728844789821</v>
      </c>
      <c r="I88">
        <f t="shared" si="7"/>
        <v>5.49</v>
      </c>
      <c r="J88">
        <f t="shared" si="8"/>
        <v>2.4844682211197453</v>
      </c>
      <c r="K88">
        <f t="shared" si="9"/>
        <v>1.2422341105598727</v>
      </c>
      <c r="L88">
        <f t="shared" si="10"/>
        <v>-1.2422341105598727</v>
      </c>
      <c r="M88">
        <f t="shared" si="11"/>
        <v>1.5527926381998407</v>
      </c>
      <c r="N88">
        <f t="shared" si="12"/>
        <v>-0.93167558291990449</v>
      </c>
      <c r="O88">
        <v>0.69499999999999995</v>
      </c>
      <c r="P88">
        <f t="shared" si="13"/>
        <v>1.8621128341751751</v>
      </c>
      <c r="Q88">
        <f t="shared" si="18"/>
        <v>45.80801917043155</v>
      </c>
      <c r="R88">
        <f t="shared" si="14"/>
        <v>47.670132004606728</v>
      </c>
      <c r="S88">
        <f t="shared" si="15"/>
        <v>35.4816</v>
      </c>
      <c r="T88">
        <f t="shared" si="16"/>
        <v>37.869489232961676</v>
      </c>
      <c r="U88">
        <f t="shared" si="17"/>
        <v>0.8869875462358503</v>
      </c>
    </row>
    <row r="89" spans="1:21" x14ac:dyDescent="0.2">
      <c r="A89">
        <v>0.62</v>
      </c>
      <c r="B89">
        <f t="shared" si="0"/>
        <v>0.77748873832504484</v>
      </c>
      <c r="C89">
        <f t="shared" si="1"/>
        <v>0.45955863541761727</v>
      </c>
      <c r="D89">
        <f t="shared" si="2"/>
        <v>0.69601521421728063</v>
      </c>
      <c r="E89">
        <f t="shared" si="3"/>
        <v>1.1066974120600408</v>
      </c>
      <c r="F89">
        <f t="shared" si="4"/>
        <v>0.3831683365814515</v>
      </c>
      <c r="G89">
        <f t="shared" si="5"/>
        <v>1.6140836114029919</v>
      </c>
      <c r="H89">
        <f t="shared" si="6"/>
        <v>0.99016509733675584</v>
      </c>
      <c r="I89">
        <f t="shared" si="7"/>
        <v>5.58</v>
      </c>
      <c r="J89">
        <f t="shared" si="8"/>
        <v>2.4754127433418898</v>
      </c>
      <c r="K89">
        <f t="shared" si="9"/>
        <v>1.2377063716709449</v>
      </c>
      <c r="L89">
        <f t="shared" si="10"/>
        <v>-1.2377063716709449</v>
      </c>
      <c r="M89">
        <f t="shared" si="11"/>
        <v>1.5471329645886811</v>
      </c>
      <c r="N89">
        <f t="shared" si="12"/>
        <v>-0.92827977875320866</v>
      </c>
      <c r="O89">
        <v>0.69</v>
      </c>
      <c r="P89">
        <f t="shared" si="13"/>
        <v>1.8143663512476063</v>
      </c>
      <c r="Q89">
        <f t="shared" si="18"/>
        <v>45.342288572363366</v>
      </c>
      <c r="R89">
        <f t="shared" si="14"/>
        <v>47.156654923610972</v>
      </c>
      <c r="S89">
        <f t="shared" si="15"/>
        <v>35.481600000000007</v>
      </c>
      <c r="T89">
        <f t="shared" si="16"/>
        <v>37.804135797931714</v>
      </c>
      <c r="U89">
        <f t="shared" si="17"/>
        <v>0.88703280233447646</v>
      </c>
    </row>
    <row r="90" spans="1:21" x14ac:dyDescent="0.2">
      <c r="A90">
        <v>0.63</v>
      </c>
      <c r="B90">
        <f t="shared" si="0"/>
        <v>0.7570285083691225</v>
      </c>
      <c r="C90">
        <f t="shared" si="1"/>
        <v>0.46905816062214584</v>
      </c>
      <c r="D90">
        <f t="shared" si="2"/>
        <v>0.68918692158294426</v>
      </c>
      <c r="E90">
        <f t="shared" si="3"/>
        <v>1.1245473703190736</v>
      </c>
      <c r="F90">
        <f t="shared" si="4"/>
        <v>0.38485730232761028</v>
      </c>
      <c r="G90">
        <f t="shared" si="5"/>
        <v>1.6068790822399062</v>
      </c>
      <c r="H90">
        <f t="shared" si="6"/>
        <v>0.98574545434575145</v>
      </c>
      <c r="I90">
        <f t="shared" si="7"/>
        <v>5.67</v>
      </c>
      <c r="J90">
        <f t="shared" si="8"/>
        <v>2.4643636358643786</v>
      </c>
      <c r="K90">
        <f t="shared" si="9"/>
        <v>1.2321818179321893</v>
      </c>
      <c r="L90">
        <f t="shared" si="10"/>
        <v>-1.2321818179321893</v>
      </c>
      <c r="M90">
        <f t="shared" si="11"/>
        <v>1.5402272724152366</v>
      </c>
      <c r="N90">
        <f t="shared" si="12"/>
        <v>-0.92413636344914196</v>
      </c>
      <c r="O90">
        <v>0.68500000000000005</v>
      </c>
      <c r="P90">
        <f t="shared" si="13"/>
        <v>1.7666198683200387</v>
      </c>
      <c r="Q90">
        <f t="shared" si="18"/>
        <v>44.883921019382036</v>
      </c>
      <c r="R90">
        <f t="shared" si="14"/>
        <v>46.650540887702078</v>
      </c>
      <c r="S90">
        <f t="shared" si="15"/>
        <v>35.4816</v>
      </c>
      <c r="T90">
        <f t="shared" si="16"/>
        <v>37.739709082644417</v>
      </c>
      <c r="U90">
        <f t="shared" si="17"/>
        <v>0.88706318067657974</v>
      </c>
    </row>
    <row r="91" spans="1:21" x14ac:dyDescent="0.2">
      <c r="A91">
        <v>0.64</v>
      </c>
      <c r="B91">
        <f t="shared" si="0"/>
        <v>0.73656827841320027</v>
      </c>
      <c r="C91">
        <f t="shared" si="1"/>
        <v>0.4787540502775991</v>
      </c>
      <c r="D91">
        <f t="shared" si="2"/>
        <v>0.68217712609035752</v>
      </c>
      <c r="E91">
        <f t="shared" si="3"/>
        <v>1.1423973285781066</v>
      </c>
      <c r="F91">
        <f t="shared" si="4"/>
        <v>0.3862309570359812</v>
      </c>
      <c r="G91">
        <f t="shared" si="5"/>
        <v>1.5983972854101069</v>
      </c>
      <c r="H91">
        <f t="shared" si="6"/>
        <v>0.98054226714761816</v>
      </c>
      <c r="I91">
        <f t="shared" si="7"/>
        <v>5.76</v>
      </c>
      <c r="J91">
        <f t="shared" si="8"/>
        <v>2.4513556678690454</v>
      </c>
      <c r="K91">
        <f t="shared" si="9"/>
        <v>1.2256778339345227</v>
      </c>
      <c r="L91">
        <f t="shared" si="10"/>
        <v>-1.2256778339345227</v>
      </c>
      <c r="M91">
        <f t="shared" si="11"/>
        <v>1.5320972924181533</v>
      </c>
      <c r="N91">
        <f t="shared" si="12"/>
        <v>-0.91925837545089206</v>
      </c>
      <c r="O91">
        <v>0.68</v>
      </c>
      <c r="P91">
        <f t="shared" si="13"/>
        <v>1.7188733853924703</v>
      </c>
      <c r="Q91">
        <f t="shared" si="18"/>
        <v>44.432800568160346</v>
      </c>
      <c r="R91">
        <f t="shared" si="14"/>
        <v>46.151673953552816</v>
      </c>
      <c r="S91">
        <f t="shared" si="15"/>
        <v>35.481600000000007</v>
      </c>
      <c r="T91">
        <f t="shared" si="16"/>
        <v>37.676116479731633</v>
      </c>
      <c r="U91">
        <f t="shared" si="17"/>
        <v>0.88707939753531539</v>
      </c>
    </row>
    <row r="92" spans="1:21" x14ac:dyDescent="0.2">
      <c r="A92">
        <v>0.65</v>
      </c>
      <c r="B92">
        <f t="shared" ref="B92:B126" si="19">(1-A92)*$B$11</f>
        <v>0.71610804845727805</v>
      </c>
      <c r="C92">
        <f t="shared" ref="C92:C127" si="20">EXP(-B92)</f>
        <v>0.48865036342869311</v>
      </c>
      <c r="D92">
        <f t="shared" ref="D92:D127" si="21">IF((1-A92)&lt;0,0,((2/PI()*(ACOS(C92)))))</f>
        <v>0.67497875088173986</v>
      </c>
      <c r="E92">
        <f t="shared" ref="E92:E127" si="22">PI()*A92/$B$9</f>
        <v>1.1602472868371394</v>
      </c>
      <c r="F92">
        <f t="shared" ref="F92:F127" si="23">D92*E92^2/(E92^2 + 1)</f>
        <v>0.38728533256508474</v>
      </c>
      <c r="G92">
        <f t="shared" ref="G92:G127" si="24">4*PI()*F92/(2*(SQRT(E92^2+1)))</f>
        <v>1.5886595237664531</v>
      </c>
      <c r="H92">
        <f t="shared" ref="H92:H127" si="25">G92/$B$12</f>
        <v>0.97456860405011014</v>
      </c>
      <c r="I92">
        <f t="shared" ref="I92:I127" si="26">A92*$B$1/2</f>
        <v>5.8500000000000005</v>
      </c>
      <c r="J92">
        <f t="shared" ref="J92:J127" si="27">H92*$B$3</f>
        <v>2.4364215101252755</v>
      </c>
      <c r="K92">
        <f t="shared" ref="K92:K127" si="28">$B$3*H92/2</f>
        <v>1.2182107550626378</v>
      </c>
      <c r="L92">
        <f t="shared" ref="L92:L127" si="29">-K92</f>
        <v>-1.2182107550626378</v>
      </c>
      <c r="M92">
        <f t="shared" ref="M92:M127" si="30">K92+(($B$4/100)*K92)</f>
        <v>1.5227634438282971</v>
      </c>
      <c r="N92">
        <f t="shared" ref="N92:N127" si="31">L92+($B$4/100*-L92)</f>
        <v>-0.91365806629697832</v>
      </c>
      <c r="O92">
        <v>0.67500000000000004</v>
      </c>
      <c r="P92">
        <f t="shared" ref="P92:P127" si="32">DEGREES((O92-0.5)/6)</f>
        <v>1.6711269024649016</v>
      </c>
      <c r="Q92">
        <f t="shared" si="18"/>
        <v>43.988811317623018</v>
      </c>
      <c r="R92">
        <f t="shared" ref="R92:R127" si="33">P92+Q92</f>
        <v>45.659938220087916</v>
      </c>
      <c r="S92">
        <f t="shared" ref="S92:S127" si="34">2*PI()*I92*TAN(RADIANS(Q92))</f>
        <v>35.481600000000007</v>
      </c>
      <c r="T92">
        <f t="shared" ref="T92:T127" si="35">2*PI()*I92*TAN(RADIANS(R92))</f>
        <v>37.613271552689909</v>
      </c>
      <c r="U92">
        <f t="shared" ref="U92:U127" si="36">(TAN(RADIANS(Q92))/TAN(RADIANS(Q92)+($B$7/$B$6))*(1/(1+0.5*$B$5)))</f>
        <v>0.88708212507014506</v>
      </c>
    </row>
    <row r="93" spans="1:21" x14ac:dyDescent="0.2">
      <c r="A93">
        <v>0.66</v>
      </c>
      <c r="B93">
        <f t="shared" si="19"/>
        <v>0.69564781850135582</v>
      </c>
      <c r="C93">
        <f t="shared" si="20"/>
        <v>0.49875124302455709</v>
      </c>
      <c r="D93">
        <f t="shared" si="21"/>
        <v>0.6675842529343079</v>
      </c>
      <c r="E93">
        <f t="shared" si="22"/>
        <v>1.1780972450961726</v>
      </c>
      <c r="F93">
        <f t="shared" si="23"/>
        <v>0.38801618672219185</v>
      </c>
      <c r="G93">
        <f t="shared" si="24"/>
        <v>1.5776855609641329</v>
      </c>
      <c r="H93">
        <f t="shared" si="25"/>
        <v>0.96783658913491977</v>
      </c>
      <c r="I93">
        <f t="shared" si="26"/>
        <v>5.94</v>
      </c>
      <c r="J93">
        <f t="shared" si="27"/>
        <v>2.4195914728372996</v>
      </c>
      <c r="K93">
        <f t="shared" si="28"/>
        <v>1.2097957364186498</v>
      </c>
      <c r="L93">
        <f t="shared" si="29"/>
        <v>-1.2097957364186498</v>
      </c>
      <c r="M93">
        <f t="shared" si="30"/>
        <v>1.5122446705233124</v>
      </c>
      <c r="N93">
        <f t="shared" si="31"/>
        <v>-0.90734680231398734</v>
      </c>
      <c r="O93">
        <v>0.67</v>
      </c>
      <c r="P93">
        <f t="shared" si="32"/>
        <v>1.6233804195373327</v>
      </c>
      <c r="Q93">
        <f t="shared" ref="Q93:Q127" si="37">DEGREES(ATAN(($B$10/A93)*(1 + 0.5*(2*$B$5))))</f>
        <v>43.551837575390472</v>
      </c>
      <c r="R93">
        <f t="shared" si="33"/>
        <v>45.175217994927806</v>
      </c>
      <c r="S93">
        <f t="shared" si="34"/>
        <v>35.481600000000007</v>
      </c>
      <c r="T93">
        <f t="shared" si="35"/>
        <v>37.551093530053848</v>
      </c>
      <c r="U93">
        <f t="shared" si="36"/>
        <v>0.8870719946688671</v>
      </c>
    </row>
    <row r="94" spans="1:21" x14ac:dyDescent="0.2">
      <c r="A94">
        <v>0.67</v>
      </c>
      <c r="B94">
        <f t="shared" si="19"/>
        <v>0.67518758854543359</v>
      </c>
      <c r="C94">
        <f t="shared" si="20"/>
        <v>0.50906091765311945</v>
      </c>
      <c r="D94">
        <f t="shared" si="21"/>
        <v>0.65998557595693086</v>
      </c>
      <c r="E94">
        <f t="shared" si="22"/>
        <v>1.1959472033552054</v>
      </c>
      <c r="F94">
        <f t="shared" si="23"/>
        <v>0.38841895064115728</v>
      </c>
      <c r="G94">
        <f t="shared" si="24"/>
        <v>1.5654934492300927</v>
      </c>
      <c r="H94">
        <f t="shared" si="25"/>
        <v>0.96035729660224656</v>
      </c>
      <c r="I94">
        <f t="shared" si="26"/>
        <v>6.03</v>
      </c>
      <c r="J94">
        <f t="shared" si="27"/>
        <v>2.4008932415056163</v>
      </c>
      <c r="K94">
        <f t="shared" si="28"/>
        <v>1.2004466207528082</v>
      </c>
      <c r="L94">
        <f t="shared" si="29"/>
        <v>-1.2004466207528082</v>
      </c>
      <c r="M94">
        <f t="shared" si="30"/>
        <v>1.5005582759410103</v>
      </c>
      <c r="N94">
        <f t="shared" si="31"/>
        <v>-0.90033496556460613</v>
      </c>
      <c r="O94">
        <v>0.66500000000000004</v>
      </c>
      <c r="P94">
        <f t="shared" si="32"/>
        <v>1.5756339366097643</v>
      </c>
      <c r="Q94">
        <f t="shared" si="37"/>
        <v>43.121764010980357</v>
      </c>
      <c r="R94">
        <f t="shared" si="33"/>
        <v>44.697397947590119</v>
      </c>
      <c r="S94">
        <f t="shared" si="34"/>
        <v>35.481600000000007</v>
      </c>
      <c r="T94">
        <f t="shared" si="35"/>
        <v>37.489506848503368</v>
      </c>
      <c r="U94">
        <f t="shared" si="36"/>
        <v>0.8870495999903576</v>
      </c>
    </row>
    <row r="95" spans="1:21" x14ac:dyDescent="0.2">
      <c r="A95">
        <v>0.68</v>
      </c>
      <c r="B95">
        <f t="shared" si="19"/>
        <v>0.65472735858951125</v>
      </c>
      <c r="C95">
        <f t="shared" si="20"/>
        <v>0.51958370331134507</v>
      </c>
      <c r="D95">
        <f t="shared" si="21"/>
        <v>0.65217409687523409</v>
      </c>
      <c r="E95">
        <f t="shared" si="22"/>
        <v>1.2137971616142385</v>
      </c>
      <c r="F95">
        <f t="shared" si="23"/>
        <v>0.38848867217441407</v>
      </c>
      <c r="G95">
        <f t="shared" si="24"/>
        <v>1.5520993528445504</v>
      </c>
      <c r="H95">
        <f t="shared" si="25"/>
        <v>0.95214064248492947</v>
      </c>
      <c r="I95">
        <f t="shared" si="26"/>
        <v>6.12</v>
      </c>
      <c r="J95">
        <f t="shared" si="27"/>
        <v>2.3803516062123236</v>
      </c>
      <c r="K95">
        <f t="shared" si="28"/>
        <v>1.1901758031061618</v>
      </c>
      <c r="L95">
        <f t="shared" si="29"/>
        <v>-1.1901758031061618</v>
      </c>
      <c r="M95">
        <f t="shared" si="30"/>
        <v>1.4877197538827023</v>
      </c>
      <c r="N95">
        <f t="shared" si="31"/>
        <v>-0.89263185232962128</v>
      </c>
      <c r="O95">
        <v>0.66</v>
      </c>
      <c r="P95">
        <f t="shared" si="32"/>
        <v>1.5278874536821956</v>
      </c>
      <c r="Q95">
        <f t="shared" si="37"/>
        <v>42.69847579643276</v>
      </c>
      <c r="R95">
        <f t="shared" si="33"/>
        <v>44.226363250114957</v>
      </c>
      <c r="S95">
        <f t="shared" si="34"/>
        <v>35.4816</v>
      </c>
      <c r="T95">
        <f t="shared" si="35"/>
        <v>37.428440739470325</v>
      </c>
      <c r="U95">
        <f t="shared" si="36"/>
        <v>0.88701549973883687</v>
      </c>
    </row>
    <row r="96" spans="1:21" x14ac:dyDescent="0.2">
      <c r="A96">
        <v>0.69</v>
      </c>
      <c r="B96">
        <f t="shared" si="19"/>
        <v>0.63426712863358925</v>
      </c>
      <c r="C96">
        <f t="shared" si="20"/>
        <v>0.53032400521206557</v>
      </c>
      <c r="D96">
        <f t="shared" si="21"/>
        <v>0.64414056480170678</v>
      </c>
      <c r="E96">
        <f t="shared" si="22"/>
        <v>1.231647119873271</v>
      </c>
      <c r="F96">
        <f t="shared" si="23"/>
        <v>0.38821995436894907</v>
      </c>
      <c r="G96">
        <f t="shared" si="24"/>
        <v>1.5375173639609714</v>
      </c>
      <c r="H96">
        <f t="shared" si="25"/>
        <v>0.94319527166258266</v>
      </c>
      <c r="I96">
        <f t="shared" si="26"/>
        <v>6.2099999999999991</v>
      </c>
      <c r="J96">
        <f t="shared" si="27"/>
        <v>2.3579881791564565</v>
      </c>
      <c r="K96">
        <f t="shared" si="28"/>
        <v>1.1789940895782283</v>
      </c>
      <c r="L96">
        <f t="shared" si="29"/>
        <v>-1.1789940895782283</v>
      </c>
      <c r="M96">
        <f t="shared" si="30"/>
        <v>1.4737426119727854</v>
      </c>
      <c r="N96">
        <f t="shared" si="31"/>
        <v>-0.8842455671836712</v>
      </c>
      <c r="O96">
        <v>0.65500000000000003</v>
      </c>
      <c r="P96">
        <f t="shared" si="32"/>
        <v>1.4801409707546269</v>
      </c>
      <c r="Q96">
        <f t="shared" si="37"/>
        <v>42.281858735015469</v>
      </c>
      <c r="R96">
        <f t="shared" si="33"/>
        <v>43.761999705770094</v>
      </c>
      <c r="S96">
        <f t="shared" si="34"/>
        <v>35.481600000000007</v>
      </c>
      <c r="T96">
        <f t="shared" si="35"/>
        <v>37.367828854487676</v>
      </c>
      <c r="U96">
        <f t="shared" si="36"/>
        <v>0.88697022019689375</v>
      </c>
    </row>
    <row r="97" spans="1:21" x14ac:dyDescent="0.2">
      <c r="A97">
        <v>0.7</v>
      </c>
      <c r="B97">
        <f t="shared" si="19"/>
        <v>0.61380689867766702</v>
      </c>
      <c r="C97">
        <f t="shared" si="20"/>
        <v>0.54128631962815854</v>
      </c>
      <c r="D97">
        <f t="shared" si="21"/>
        <v>0.63587503115517241</v>
      </c>
      <c r="E97">
        <f t="shared" si="22"/>
        <v>1.249497078132304</v>
      </c>
      <c r="F97">
        <f t="shared" si="23"/>
        <v>0.38760688791367726</v>
      </c>
      <c r="G97">
        <f t="shared" si="24"/>
        <v>1.5217593069085984</v>
      </c>
      <c r="H97">
        <f t="shared" si="25"/>
        <v>0.93352843781031491</v>
      </c>
      <c r="I97">
        <f t="shared" si="26"/>
        <v>6.3</v>
      </c>
      <c r="J97">
        <f t="shared" si="27"/>
        <v>2.3338210945257871</v>
      </c>
      <c r="K97">
        <f t="shared" si="28"/>
        <v>1.1669105472628936</v>
      </c>
      <c r="L97">
        <f t="shared" si="29"/>
        <v>-1.1669105472628936</v>
      </c>
      <c r="M97">
        <f t="shared" si="30"/>
        <v>1.4586381840786169</v>
      </c>
      <c r="N97">
        <f t="shared" si="31"/>
        <v>-0.87518291044717023</v>
      </c>
      <c r="O97">
        <v>0.65</v>
      </c>
      <c r="P97">
        <f t="shared" si="32"/>
        <v>1.4323944878270582</v>
      </c>
      <c r="Q97">
        <f t="shared" si="37"/>
        <v>41.871799378653812</v>
      </c>
      <c r="R97">
        <f t="shared" si="33"/>
        <v>43.304193866480873</v>
      </c>
      <c r="S97">
        <f t="shared" si="34"/>
        <v>35.4816</v>
      </c>
      <c r="T97">
        <f t="shared" si="35"/>
        <v>37.307608925110763</v>
      </c>
      <c r="U97">
        <f t="shared" si="36"/>
        <v>0.88691425754139286</v>
      </c>
    </row>
    <row r="98" spans="1:21" x14ac:dyDescent="0.2">
      <c r="A98">
        <v>0.71</v>
      </c>
      <c r="B98">
        <f t="shared" si="19"/>
        <v>0.5933466687217448</v>
      </c>
      <c r="C98">
        <f t="shared" si="20"/>
        <v>0.55247523577484681</v>
      </c>
      <c r="D98">
        <f t="shared" si="21"/>
        <v>0.62736676930339441</v>
      </c>
      <c r="E98">
        <f t="shared" si="22"/>
        <v>1.2673470363913368</v>
      </c>
      <c r="F98">
        <f t="shared" si="23"/>
        <v>0.38664297621798605</v>
      </c>
      <c r="G98">
        <f t="shared" si="24"/>
        <v>1.5048345265069145</v>
      </c>
      <c r="H98">
        <f t="shared" si="25"/>
        <v>0.92314587353951494</v>
      </c>
      <c r="I98">
        <f t="shared" si="26"/>
        <v>6.39</v>
      </c>
      <c r="J98">
        <f t="shared" si="27"/>
        <v>2.3078646838487873</v>
      </c>
      <c r="K98">
        <f t="shared" si="28"/>
        <v>1.1539323419243936</v>
      </c>
      <c r="L98">
        <f t="shared" si="29"/>
        <v>-1.1539323419243936</v>
      </c>
      <c r="M98">
        <f t="shared" si="30"/>
        <v>1.4424154274054921</v>
      </c>
      <c r="N98">
        <f t="shared" si="31"/>
        <v>-0.86544925644329518</v>
      </c>
      <c r="O98">
        <v>0.64500000000000002</v>
      </c>
      <c r="P98">
        <f t="shared" si="32"/>
        <v>1.3846480048994896</v>
      </c>
      <c r="Q98">
        <f t="shared" si="37"/>
        <v>41.468185134714965</v>
      </c>
      <c r="R98">
        <f t="shared" si="33"/>
        <v>42.852833139614454</v>
      </c>
      <c r="S98">
        <f t="shared" si="34"/>
        <v>35.481600000000007</v>
      </c>
      <c r="T98">
        <f t="shared" si="35"/>
        <v>37.247722453744807</v>
      </c>
      <c r="U98">
        <f t="shared" si="36"/>
        <v>0.88684807996367288</v>
      </c>
    </row>
    <row r="99" spans="1:21" x14ac:dyDescent="0.2">
      <c r="A99">
        <v>0.72000000000000097</v>
      </c>
      <c r="B99">
        <f t="shared" si="19"/>
        <v>0.57288643876582046</v>
      </c>
      <c r="C99">
        <f t="shared" si="20"/>
        <v>0.563895437730909</v>
      </c>
      <c r="D99">
        <f t="shared" si="21"/>
        <v>0.61860418173641463</v>
      </c>
      <c r="E99">
        <f t="shared" si="22"/>
        <v>1.2851969946503716</v>
      </c>
      <c r="F99">
        <f t="shared" si="23"/>
        <v>0.38532105149484136</v>
      </c>
      <c r="G99">
        <f t="shared" si="24"/>
        <v>1.4867496551340904</v>
      </c>
      <c r="H99">
        <f t="shared" si="25"/>
        <v>0.91205164750519563</v>
      </c>
      <c r="I99">
        <f t="shared" si="26"/>
        <v>6.4800000000000084</v>
      </c>
      <c r="J99">
        <f t="shared" si="27"/>
        <v>2.2801291187629893</v>
      </c>
      <c r="K99">
        <f t="shared" si="28"/>
        <v>1.1400645593814946</v>
      </c>
      <c r="L99">
        <f t="shared" si="29"/>
        <v>-1.1400645593814946</v>
      </c>
      <c r="M99">
        <f t="shared" si="30"/>
        <v>1.4250806992268683</v>
      </c>
      <c r="N99">
        <f t="shared" si="31"/>
        <v>-0.85504841953612098</v>
      </c>
      <c r="O99">
        <v>0.64</v>
      </c>
      <c r="P99">
        <f t="shared" si="32"/>
        <v>1.3369015219719209</v>
      </c>
      <c r="Q99">
        <f t="shared" si="37"/>
        <v>41.070904362759471</v>
      </c>
      <c r="R99">
        <f t="shared" si="33"/>
        <v>42.407805884731388</v>
      </c>
      <c r="S99">
        <f t="shared" si="34"/>
        <v>35.4816</v>
      </c>
      <c r="T99">
        <f t="shared" si="35"/>
        <v>37.188114432150812</v>
      </c>
      <c r="U99">
        <f t="shared" si="36"/>
        <v>0.88677212961305885</v>
      </c>
    </row>
    <row r="100" spans="1:21" x14ac:dyDescent="0.2">
      <c r="A100">
        <v>0.73000000000000098</v>
      </c>
      <c r="B100">
        <f t="shared" si="19"/>
        <v>0.55242620880989823</v>
      </c>
      <c r="C100">
        <f t="shared" si="20"/>
        <v>0.57555170639959718</v>
      </c>
      <c r="D100">
        <f t="shared" si="21"/>
        <v>0.60957469231332639</v>
      </c>
      <c r="E100">
        <f t="shared" si="22"/>
        <v>1.3030469529094046</v>
      </c>
      <c r="F100">
        <f t="shared" si="23"/>
        <v>0.38363317985858858</v>
      </c>
      <c r="G100">
        <f t="shared" si="24"/>
        <v>1.4675083522777312</v>
      </c>
      <c r="H100">
        <f t="shared" si="25"/>
        <v>0.90024800463251176</v>
      </c>
      <c r="I100">
        <f t="shared" si="26"/>
        <v>6.5700000000000092</v>
      </c>
      <c r="J100">
        <f t="shared" si="27"/>
        <v>2.2506200115812796</v>
      </c>
      <c r="K100">
        <f t="shared" si="28"/>
        <v>1.1253100057906398</v>
      </c>
      <c r="L100">
        <f t="shared" si="29"/>
        <v>-1.1253100057906398</v>
      </c>
      <c r="M100">
        <f t="shared" si="30"/>
        <v>1.4066375072382997</v>
      </c>
      <c r="N100">
        <f t="shared" si="31"/>
        <v>-0.84398250434297983</v>
      </c>
      <c r="O100">
        <v>0.63500000000000001</v>
      </c>
      <c r="P100">
        <f t="shared" si="32"/>
        <v>1.2891550390443525</v>
      </c>
      <c r="Q100">
        <f t="shared" si="37"/>
        <v>40.679846461854737</v>
      </c>
      <c r="R100">
        <f t="shared" si="33"/>
        <v>41.96900150089909</v>
      </c>
      <c r="S100">
        <f t="shared" si="34"/>
        <v>35.4816</v>
      </c>
      <c r="T100">
        <f t="shared" si="35"/>
        <v>37.128733084781494</v>
      </c>
      <c r="U100">
        <f t="shared" si="36"/>
        <v>0.88668682438063662</v>
      </c>
    </row>
    <row r="101" spans="1:21" x14ac:dyDescent="0.2">
      <c r="A101">
        <v>0.74000000000000099</v>
      </c>
      <c r="B101">
        <f t="shared" si="19"/>
        <v>0.53196597885397601</v>
      </c>
      <c r="C101">
        <f t="shared" si="20"/>
        <v>0.58744892151009964</v>
      </c>
      <c r="D101">
        <f t="shared" si="21"/>
        <v>0.60026462053021812</v>
      </c>
      <c r="E101">
        <f t="shared" si="22"/>
        <v>1.3208969111684377</v>
      </c>
      <c r="F101">
        <f t="shared" si="23"/>
        <v>0.38157055298300169</v>
      </c>
      <c r="G101">
        <f t="shared" si="24"/>
        <v>1.4471110089836179</v>
      </c>
      <c r="H101">
        <f t="shared" si="25"/>
        <v>0.88773518480983127</v>
      </c>
      <c r="I101">
        <f t="shared" si="26"/>
        <v>6.660000000000009</v>
      </c>
      <c r="J101">
        <f t="shared" si="27"/>
        <v>2.2193379620245781</v>
      </c>
      <c r="K101">
        <f t="shared" si="28"/>
        <v>1.1096689810122891</v>
      </c>
      <c r="L101">
        <f t="shared" si="29"/>
        <v>-1.1096689810122891</v>
      </c>
      <c r="M101">
        <f t="shared" si="30"/>
        <v>1.3870862262653614</v>
      </c>
      <c r="N101">
        <f t="shared" si="31"/>
        <v>-0.83225173575921674</v>
      </c>
      <c r="O101">
        <v>0.63</v>
      </c>
      <c r="P101">
        <f t="shared" si="32"/>
        <v>1.2414085561167838</v>
      </c>
      <c r="Q101">
        <f t="shared" si="37"/>
        <v>40.294901949024265</v>
      </c>
      <c r="R101">
        <f t="shared" si="33"/>
        <v>41.536310505141046</v>
      </c>
      <c r="S101">
        <f t="shared" si="34"/>
        <v>35.4816</v>
      </c>
      <c r="T101">
        <f t="shared" si="35"/>
        <v>37.069529634428882</v>
      </c>
      <c r="U101">
        <f t="shared" si="36"/>
        <v>0.88659255953839478</v>
      </c>
    </row>
    <row r="102" spans="1:21" x14ac:dyDescent="0.2">
      <c r="A102">
        <v>0.750000000000001</v>
      </c>
      <c r="B102">
        <f t="shared" si="19"/>
        <v>0.51150574889805378</v>
      </c>
      <c r="C102">
        <f t="shared" si="20"/>
        <v>0.59959206366036555</v>
      </c>
      <c r="D102">
        <f t="shared" si="21"/>
        <v>0.59065903398919051</v>
      </c>
      <c r="E102">
        <f t="shared" si="22"/>
        <v>1.3387468694274705</v>
      </c>
      <c r="F102">
        <f t="shared" si="23"/>
        <v>0.37912336326577434</v>
      </c>
      <c r="G102">
        <f t="shared" si="24"/>
        <v>1.4255544079078002</v>
      </c>
      <c r="H102">
        <f t="shared" si="25"/>
        <v>0.87451121434653323</v>
      </c>
      <c r="I102">
        <f t="shared" si="26"/>
        <v>6.7500000000000089</v>
      </c>
      <c r="J102">
        <f t="shared" si="27"/>
        <v>2.1862780358663332</v>
      </c>
      <c r="K102">
        <f t="shared" si="28"/>
        <v>1.0931390179331666</v>
      </c>
      <c r="L102">
        <f t="shared" si="29"/>
        <v>-1.0931390179331666</v>
      </c>
      <c r="M102">
        <f t="shared" si="30"/>
        <v>1.3664237724164583</v>
      </c>
      <c r="N102">
        <f t="shared" si="31"/>
        <v>-0.81985426344987489</v>
      </c>
      <c r="O102">
        <v>0.625</v>
      </c>
      <c r="P102">
        <f t="shared" si="32"/>
        <v>1.1936620731892149</v>
      </c>
      <c r="Q102">
        <f t="shared" si="37"/>
        <v>39.915962529387045</v>
      </c>
      <c r="R102">
        <f t="shared" si="33"/>
        <v>41.109624602576261</v>
      </c>
      <c r="S102">
        <f t="shared" si="34"/>
        <v>35.481600000000007</v>
      </c>
      <c r="T102">
        <f t="shared" si="35"/>
        <v>37.010458087953339</v>
      </c>
      <c r="U102">
        <f t="shared" si="36"/>
        <v>0.88648970924723403</v>
      </c>
    </row>
    <row r="103" spans="1:21" x14ac:dyDescent="0.2">
      <c r="A103">
        <v>0.76000000000000101</v>
      </c>
      <c r="B103">
        <f t="shared" si="19"/>
        <v>0.4910455189421315</v>
      </c>
      <c r="C103">
        <f t="shared" si="20"/>
        <v>0.61198621640216078</v>
      </c>
      <c r="D103">
        <f t="shared" si="21"/>
        <v>0.58074157424819939</v>
      </c>
      <c r="E103">
        <f t="shared" si="22"/>
        <v>1.3565968276865035</v>
      </c>
      <c r="F103">
        <f t="shared" si="23"/>
        <v>0.37628065866527399</v>
      </c>
      <c r="G103">
        <f t="shared" si="24"/>
        <v>1.4028313274323005</v>
      </c>
      <c r="H103">
        <f t="shared" si="25"/>
        <v>0.86057166311643496</v>
      </c>
      <c r="I103">
        <f t="shared" si="26"/>
        <v>6.8400000000000087</v>
      </c>
      <c r="J103">
        <f t="shared" si="27"/>
        <v>2.1514291577910876</v>
      </c>
      <c r="K103">
        <f t="shared" si="28"/>
        <v>1.0757145788955438</v>
      </c>
      <c r="L103">
        <f t="shared" si="29"/>
        <v>-1.0757145788955438</v>
      </c>
      <c r="M103">
        <f t="shared" si="30"/>
        <v>1.3446432236194297</v>
      </c>
      <c r="N103">
        <f t="shared" si="31"/>
        <v>-0.80678593417165789</v>
      </c>
      <c r="O103">
        <v>0.62</v>
      </c>
      <c r="P103">
        <f t="shared" si="32"/>
        <v>1.1459155902616465</v>
      </c>
      <c r="Q103">
        <f t="shared" si="37"/>
        <v>39.54292115851819</v>
      </c>
      <c r="R103">
        <f t="shared" si="33"/>
        <v>40.688836748779835</v>
      </c>
      <c r="S103">
        <f t="shared" si="34"/>
        <v>35.481600000000007</v>
      </c>
      <c r="T103">
        <f t="shared" si="35"/>
        <v>36.95147504011441</v>
      </c>
      <c r="U103">
        <f t="shared" si="36"/>
        <v>0.88637862794592659</v>
      </c>
    </row>
    <row r="104" spans="1:21" x14ac:dyDescent="0.2">
      <c r="A104">
        <v>0.77000000000000102</v>
      </c>
      <c r="B104">
        <f t="shared" si="19"/>
        <v>0.47058528898620922</v>
      </c>
      <c r="C104">
        <f t="shared" si="20"/>
        <v>0.62463656836922454</v>
      </c>
      <c r="D104">
        <f t="shared" si="21"/>
        <v>0.570494249916073</v>
      </c>
      <c r="E104">
        <f t="shared" si="22"/>
        <v>1.3744467859455363</v>
      </c>
      <c r="F104">
        <f t="shared" si="23"/>
        <v>0.37303017234939873</v>
      </c>
      <c r="G104">
        <f t="shared" si="24"/>
        <v>1.3789300753337237</v>
      </c>
      <c r="H104">
        <f t="shared" si="25"/>
        <v>0.84590935848521043</v>
      </c>
      <c r="I104">
        <f t="shared" si="26"/>
        <v>6.9300000000000095</v>
      </c>
      <c r="J104">
        <f t="shared" si="27"/>
        <v>2.114773396213026</v>
      </c>
      <c r="K104">
        <f t="shared" si="28"/>
        <v>1.057386698106513</v>
      </c>
      <c r="L104">
        <f t="shared" si="29"/>
        <v>-1.057386698106513</v>
      </c>
      <c r="M104">
        <f t="shared" si="30"/>
        <v>1.3217333726331413</v>
      </c>
      <c r="N104">
        <f t="shared" si="31"/>
        <v>-0.79304002357988468</v>
      </c>
      <c r="O104">
        <v>0.61499999999999999</v>
      </c>
      <c r="P104">
        <f t="shared" si="32"/>
        <v>1.0981691073340778</v>
      </c>
      <c r="Q104">
        <f t="shared" si="37"/>
        <v>39.175672097540946</v>
      </c>
      <c r="R104">
        <f t="shared" si="33"/>
        <v>40.273841204875026</v>
      </c>
      <c r="S104">
        <f t="shared" si="34"/>
        <v>35.481600000000022</v>
      </c>
      <c r="T104">
        <f t="shared" si="35"/>
        <v>36.892539493744501</v>
      </c>
      <c r="U104">
        <f t="shared" si="36"/>
        <v>0.88625965163184062</v>
      </c>
    </row>
    <row r="105" spans="1:21" x14ac:dyDescent="0.2">
      <c r="A105">
        <v>0.78000000000000103</v>
      </c>
      <c r="B105">
        <f t="shared" si="19"/>
        <v>0.45012505903028699</v>
      </c>
      <c r="C105">
        <f t="shared" si="20"/>
        <v>0.63754841544941587</v>
      </c>
      <c r="D105">
        <f t="shared" si="21"/>
        <v>0.55989718910858954</v>
      </c>
      <c r="E105">
        <f t="shared" si="22"/>
        <v>1.3922967442045691</v>
      </c>
      <c r="F105">
        <f t="shared" si="23"/>
        <v>0.36935812093324172</v>
      </c>
      <c r="G105">
        <f t="shared" si="24"/>
        <v>1.3538339335257557</v>
      </c>
      <c r="H105">
        <f t="shared" si="25"/>
        <v>0.83051404468578205</v>
      </c>
      <c r="I105">
        <f t="shared" si="26"/>
        <v>7.0200000000000093</v>
      </c>
      <c r="J105">
        <f t="shared" si="27"/>
        <v>2.076285111714455</v>
      </c>
      <c r="K105">
        <f t="shared" si="28"/>
        <v>1.0381425558572275</v>
      </c>
      <c r="L105">
        <f t="shared" si="29"/>
        <v>-1.0381425558572275</v>
      </c>
      <c r="M105">
        <f t="shared" si="30"/>
        <v>1.2976781948215343</v>
      </c>
      <c r="N105">
        <f t="shared" si="31"/>
        <v>-0.77860691689292061</v>
      </c>
      <c r="O105">
        <v>0.61</v>
      </c>
      <c r="P105">
        <f t="shared" si="32"/>
        <v>1.0504226244065091</v>
      </c>
      <c r="Q105">
        <f t="shared" si="37"/>
        <v>38.814110961437116</v>
      </c>
      <c r="R105">
        <f t="shared" si="33"/>
        <v>39.864533585843624</v>
      </c>
      <c r="S105">
        <f t="shared" si="34"/>
        <v>35.481600000000007</v>
      </c>
      <c r="T105">
        <f t="shared" si="35"/>
        <v>36.833612694698274</v>
      </c>
      <c r="U105">
        <f t="shared" si="36"/>
        <v>0.88613309904315041</v>
      </c>
    </row>
    <row r="106" spans="1:21" x14ac:dyDescent="0.2">
      <c r="A106">
        <v>0.79000000000000103</v>
      </c>
      <c r="B106">
        <f t="shared" si="19"/>
        <v>0.42966482907436476</v>
      </c>
      <c r="C106">
        <f t="shared" si="20"/>
        <v>0.65072716300176103</v>
      </c>
      <c r="D106">
        <f t="shared" si="21"/>
        <v>0.54892834103081078</v>
      </c>
      <c r="E106">
        <f t="shared" si="22"/>
        <v>1.4101467024636021</v>
      </c>
      <c r="F106">
        <f t="shared" si="23"/>
        <v>0.36524896325057032</v>
      </c>
      <c r="G106">
        <f t="shared" si="24"/>
        <v>1.3275204900409061</v>
      </c>
      <c r="H106">
        <f t="shared" si="25"/>
        <v>0.81437197302024167</v>
      </c>
      <c r="I106">
        <f t="shared" si="26"/>
        <v>7.1100000000000092</v>
      </c>
      <c r="J106">
        <f t="shared" si="27"/>
        <v>2.0359299325506042</v>
      </c>
      <c r="K106">
        <f t="shared" si="28"/>
        <v>1.0179649662753021</v>
      </c>
      <c r="L106">
        <f t="shared" si="29"/>
        <v>-1.0179649662753021</v>
      </c>
      <c r="M106">
        <f t="shared" si="30"/>
        <v>1.2724562078441277</v>
      </c>
      <c r="N106">
        <f t="shared" si="31"/>
        <v>-0.76347372470647656</v>
      </c>
      <c r="O106">
        <v>0.60499999999999998</v>
      </c>
      <c r="P106">
        <f t="shared" si="32"/>
        <v>1.0026761414789405</v>
      </c>
      <c r="Q106">
        <f t="shared" si="37"/>
        <v>38.458134761040974</v>
      </c>
      <c r="R106">
        <f t="shared" si="33"/>
        <v>39.460810902519917</v>
      </c>
      <c r="S106">
        <f t="shared" si="34"/>
        <v>35.481600000000007</v>
      </c>
      <c r="T106">
        <f t="shared" si="35"/>
        <v>36.774657980181019</v>
      </c>
      <c r="U106">
        <f t="shared" si="36"/>
        <v>0.88599927275125623</v>
      </c>
    </row>
    <row r="107" spans="1:21" x14ac:dyDescent="0.2">
      <c r="A107">
        <v>0.80000000000000104</v>
      </c>
      <c r="B107">
        <f t="shared" si="19"/>
        <v>0.40920459911844248</v>
      </c>
      <c r="C107">
        <f t="shared" si="20"/>
        <v>0.66417832811932898</v>
      </c>
      <c r="D107">
        <f t="shared" si="21"/>
        <v>0.5375631132512857</v>
      </c>
      <c r="E107">
        <f t="shared" si="22"/>
        <v>1.4279966607226351</v>
      </c>
      <c r="F107">
        <f t="shared" si="23"/>
        <v>0.36068510911247043</v>
      </c>
      <c r="G107">
        <f t="shared" si="24"/>
        <v>1.2999608271051781</v>
      </c>
      <c r="H107">
        <f t="shared" si="25"/>
        <v>0.79746540378148745</v>
      </c>
      <c r="I107">
        <f t="shared" si="26"/>
        <v>7.2000000000000091</v>
      </c>
      <c r="J107">
        <f t="shared" si="27"/>
        <v>1.9936635094537185</v>
      </c>
      <c r="K107">
        <f t="shared" si="28"/>
        <v>0.99683175472685925</v>
      </c>
      <c r="L107">
        <f t="shared" si="29"/>
        <v>-0.99683175472685925</v>
      </c>
      <c r="M107">
        <f t="shared" si="30"/>
        <v>1.246039693408574</v>
      </c>
      <c r="N107">
        <f t="shared" si="31"/>
        <v>-0.7476238160451445</v>
      </c>
      <c r="O107">
        <v>0.6</v>
      </c>
      <c r="P107">
        <f t="shared" si="32"/>
        <v>0.9549296585513718</v>
      </c>
      <c r="Q107">
        <f t="shared" si="37"/>
        <v>38.10764193915891</v>
      </c>
      <c r="R107">
        <f t="shared" si="33"/>
        <v>39.062571597710281</v>
      </c>
      <c r="S107">
        <f t="shared" si="34"/>
        <v>35.481600000000007</v>
      </c>
      <c r="T107">
        <f t="shared" si="35"/>
        <v>36.715640639206882</v>
      </c>
      <c r="U107">
        <f t="shared" si="36"/>
        <v>0.8858584601712739</v>
      </c>
    </row>
    <row r="108" spans="1:21" x14ac:dyDescent="0.2">
      <c r="A108">
        <v>0.81000000000000105</v>
      </c>
      <c r="B108">
        <f t="shared" si="19"/>
        <v>0.38874436916252025</v>
      </c>
      <c r="C108">
        <f t="shared" si="20"/>
        <v>0.67790754193888358</v>
      </c>
      <c r="D108">
        <f t="shared" si="21"/>
        <v>0.52577392681980217</v>
      </c>
      <c r="E108">
        <f t="shared" si="22"/>
        <v>1.4458466189816681</v>
      </c>
      <c r="F108">
        <f t="shared" si="23"/>
        <v>0.35564656407148276</v>
      </c>
      <c r="G108">
        <f t="shared" si="24"/>
        <v>1.2711185240483729</v>
      </c>
      <c r="H108">
        <f t="shared" si="25"/>
        <v>0.77977199458514834</v>
      </c>
      <c r="I108">
        <f t="shared" si="26"/>
        <v>7.2900000000000098</v>
      </c>
      <c r="J108">
        <f t="shared" si="27"/>
        <v>1.9494299864628708</v>
      </c>
      <c r="K108">
        <f t="shared" si="28"/>
        <v>0.9747149932314354</v>
      </c>
      <c r="L108">
        <f t="shared" si="29"/>
        <v>-0.9747149932314354</v>
      </c>
      <c r="M108">
        <f t="shared" si="30"/>
        <v>1.2183937415392943</v>
      </c>
      <c r="N108">
        <f t="shared" si="31"/>
        <v>-0.73103624492357655</v>
      </c>
      <c r="O108">
        <v>0.59499999999999997</v>
      </c>
      <c r="P108">
        <f t="shared" si="32"/>
        <v>0.90718317562380313</v>
      </c>
      <c r="Q108">
        <f t="shared" si="37"/>
        <v>37.762532401235362</v>
      </c>
      <c r="R108">
        <f t="shared" si="33"/>
        <v>38.669715576859161</v>
      </c>
      <c r="S108">
        <f t="shared" si="34"/>
        <v>35.481600000000014</v>
      </c>
      <c r="T108">
        <f t="shared" si="35"/>
        <v>36.656527784070896</v>
      </c>
      <c r="U108">
        <f t="shared" si="36"/>
        <v>0.88571093449767202</v>
      </c>
    </row>
    <row r="109" spans="1:21" x14ac:dyDescent="0.2">
      <c r="A109">
        <v>0.82000000000000095</v>
      </c>
      <c r="B109">
        <f t="shared" si="19"/>
        <v>0.36828413920659819</v>
      </c>
      <c r="C109">
        <f t="shared" si="20"/>
        <v>0.6919205519982774</v>
      </c>
      <c r="D109">
        <f t="shared" si="21"/>
        <v>0.51352966520126642</v>
      </c>
      <c r="E109">
        <f t="shared" si="22"/>
        <v>1.4636965772407009</v>
      </c>
      <c r="F109">
        <f t="shared" si="23"/>
        <v>0.35011049140440814</v>
      </c>
      <c r="G109">
        <f t="shared" si="24"/>
        <v>1.2409484196109528</v>
      </c>
      <c r="H109">
        <f t="shared" si="25"/>
        <v>0.76126404110250845</v>
      </c>
      <c r="I109">
        <f t="shared" si="26"/>
        <v>7.3800000000000088</v>
      </c>
      <c r="J109">
        <f t="shared" si="27"/>
        <v>1.9031601027562712</v>
      </c>
      <c r="K109">
        <f t="shared" si="28"/>
        <v>0.95158005137813562</v>
      </c>
      <c r="L109">
        <f t="shared" si="29"/>
        <v>-0.95158005137813562</v>
      </c>
      <c r="M109">
        <f t="shared" si="30"/>
        <v>1.1894750642226695</v>
      </c>
      <c r="N109">
        <f t="shared" si="31"/>
        <v>-0.71368503853360177</v>
      </c>
      <c r="O109">
        <v>0.59</v>
      </c>
      <c r="P109">
        <f t="shared" si="32"/>
        <v>0.85943669269623446</v>
      </c>
      <c r="Q109">
        <f t="shared" si="37"/>
        <v>37.422707540963614</v>
      </c>
      <c r="R109">
        <f t="shared" si="33"/>
        <v>38.282144233659849</v>
      </c>
      <c r="S109">
        <f t="shared" si="34"/>
        <v>35.481600000000022</v>
      </c>
      <c r="T109">
        <f t="shared" si="35"/>
        <v>36.597288231833176</v>
      </c>
      <c r="U109">
        <f t="shared" si="36"/>
        <v>0.8855569555714482</v>
      </c>
    </row>
    <row r="110" spans="1:21" x14ac:dyDescent="0.2">
      <c r="A110">
        <v>0.83000000000000096</v>
      </c>
      <c r="B110">
        <f t="shared" si="19"/>
        <v>0.34782390925067597</v>
      </c>
      <c r="C110">
        <f t="shared" si="20"/>
        <v>0.70622322464257647</v>
      </c>
      <c r="D110">
        <f t="shared" si="21"/>
        <v>0.50079498420791146</v>
      </c>
      <c r="E110">
        <f t="shared" si="22"/>
        <v>1.4815465354997337</v>
      </c>
      <c r="F110">
        <f t="shared" si="23"/>
        <v>0.34405066569660514</v>
      </c>
      <c r="G110">
        <f t="shared" si="24"/>
        <v>1.2093950580014596</v>
      </c>
      <c r="H110">
        <f t="shared" si="25"/>
        <v>0.74190752378912794</v>
      </c>
      <c r="I110">
        <f t="shared" si="26"/>
        <v>7.4700000000000086</v>
      </c>
      <c r="J110">
        <f t="shared" si="27"/>
        <v>1.8547688094728199</v>
      </c>
      <c r="K110">
        <f t="shared" si="28"/>
        <v>0.92738440473640993</v>
      </c>
      <c r="L110">
        <f t="shared" si="29"/>
        <v>-0.92738440473640993</v>
      </c>
      <c r="M110">
        <f t="shared" si="30"/>
        <v>1.1592305059205124</v>
      </c>
      <c r="N110">
        <f t="shared" si="31"/>
        <v>-0.6955383035523075</v>
      </c>
      <c r="O110">
        <v>0.58499999999999996</v>
      </c>
      <c r="P110">
        <f t="shared" si="32"/>
        <v>0.8116902097686659</v>
      </c>
      <c r="Q110">
        <f t="shared" si="37"/>
        <v>37.088070261218803</v>
      </c>
      <c r="R110">
        <f t="shared" si="33"/>
        <v>37.899760470987466</v>
      </c>
      <c r="S110">
        <f t="shared" si="34"/>
        <v>35.4816</v>
      </c>
      <c r="T110">
        <f t="shared" si="35"/>
        <v>36.537892394917186</v>
      </c>
      <c r="U110">
        <f t="shared" si="36"/>
        <v>0.88539677068461797</v>
      </c>
    </row>
    <row r="111" spans="1:21" x14ac:dyDescent="0.2">
      <c r="A111">
        <v>0.84000000000000097</v>
      </c>
      <c r="B111">
        <f t="shared" si="19"/>
        <v>0.32736367929475374</v>
      </c>
      <c r="C111">
        <f t="shared" si="20"/>
        <v>0.72082154747992033</v>
      </c>
      <c r="D111">
        <f t="shared" si="21"/>
        <v>0.4875294373834394</v>
      </c>
      <c r="E111">
        <f t="shared" si="22"/>
        <v>1.4993964937587665</v>
      </c>
      <c r="F111">
        <f t="shared" si="23"/>
        <v>0.33743678252847631</v>
      </c>
      <c r="G111">
        <f t="shared" si="24"/>
        <v>1.1763907137595087</v>
      </c>
      <c r="H111">
        <f t="shared" si="25"/>
        <v>0.7216608962303106</v>
      </c>
      <c r="I111">
        <f t="shared" si="26"/>
        <v>7.5600000000000085</v>
      </c>
      <c r="J111">
        <f t="shared" si="27"/>
        <v>1.8041522405757764</v>
      </c>
      <c r="K111">
        <f t="shared" si="28"/>
        <v>0.90207612028788819</v>
      </c>
      <c r="L111">
        <f t="shared" si="29"/>
        <v>-0.90207612028788819</v>
      </c>
      <c r="M111">
        <f t="shared" si="30"/>
        <v>1.1275951503598602</v>
      </c>
      <c r="N111">
        <f t="shared" si="31"/>
        <v>-0.67655709021591615</v>
      </c>
      <c r="O111">
        <v>0.57999999999999996</v>
      </c>
      <c r="P111">
        <f t="shared" si="32"/>
        <v>0.76394372684109724</v>
      </c>
      <c r="Q111">
        <f t="shared" si="37"/>
        <v>36.758524990669841</v>
      </c>
      <c r="R111">
        <f t="shared" si="33"/>
        <v>37.522468717510939</v>
      </c>
      <c r="S111">
        <f t="shared" si="34"/>
        <v>35.4816</v>
      </c>
      <c r="T111">
        <f t="shared" si="35"/>
        <v>36.478312180015038</v>
      </c>
      <c r="U111">
        <f t="shared" si="36"/>
        <v>0.88523061532723957</v>
      </c>
    </row>
    <row r="112" spans="1:21" x14ac:dyDescent="0.2">
      <c r="A112">
        <v>0.85000000000000098</v>
      </c>
      <c r="B112">
        <f t="shared" si="19"/>
        <v>0.30690344933883146</v>
      </c>
      <c r="C112">
        <f t="shared" si="20"/>
        <v>0.73572163188814887</v>
      </c>
      <c r="D112">
        <f t="shared" si="21"/>
        <v>0.47368635249648977</v>
      </c>
      <c r="E112">
        <f t="shared" si="22"/>
        <v>1.5172464520177995</v>
      </c>
      <c r="F112">
        <f t="shared" si="23"/>
        <v>0.33023357418485427</v>
      </c>
      <c r="G112">
        <f t="shared" si="24"/>
        <v>1.1418528471640821</v>
      </c>
      <c r="H112">
        <f t="shared" si="25"/>
        <v>0.70047352415264064</v>
      </c>
      <c r="I112">
        <f t="shared" si="26"/>
        <v>7.6500000000000092</v>
      </c>
      <c r="J112">
        <f t="shared" si="27"/>
        <v>1.7511838103816015</v>
      </c>
      <c r="K112">
        <f t="shared" si="28"/>
        <v>0.87559190519080077</v>
      </c>
      <c r="L112">
        <f t="shared" si="29"/>
        <v>-0.87559190519080077</v>
      </c>
      <c r="M112">
        <f t="shared" si="30"/>
        <v>1.0944898814885009</v>
      </c>
      <c r="N112">
        <f t="shared" si="31"/>
        <v>-0.65669392889310063</v>
      </c>
      <c r="O112">
        <v>0.57499999999999996</v>
      </c>
      <c r="P112">
        <f t="shared" si="32"/>
        <v>0.71619724391352857</v>
      </c>
      <c r="Q112">
        <f t="shared" si="37"/>
        <v>36.433977696406714</v>
      </c>
      <c r="R112">
        <f t="shared" si="33"/>
        <v>37.150174940320241</v>
      </c>
      <c r="S112">
        <f t="shared" si="34"/>
        <v>35.481600000000014</v>
      </c>
      <c r="T112">
        <f t="shared" si="35"/>
        <v>36.418520894572517</v>
      </c>
      <c r="U112">
        <f t="shared" si="36"/>
        <v>0.88505871388170765</v>
      </c>
    </row>
    <row r="113" spans="1:21" x14ac:dyDescent="0.2">
      <c r="A113">
        <v>0.86000000000000099</v>
      </c>
      <c r="B113">
        <f t="shared" si="19"/>
        <v>0.28644321938290923</v>
      </c>
      <c r="C113">
        <f t="shared" si="20"/>
        <v>0.75092971557324206</v>
      </c>
      <c r="D113">
        <f t="shared" si="21"/>
        <v>0.45921136643193794</v>
      </c>
      <c r="E113">
        <f t="shared" si="22"/>
        <v>1.5350964102768323</v>
      </c>
      <c r="F113">
        <f t="shared" si="23"/>
        <v>0.32239965932267284</v>
      </c>
      <c r="G113">
        <f t="shared" si="24"/>
        <v>1.1056807764846122</v>
      </c>
      <c r="H113">
        <f t="shared" si="25"/>
        <v>0.67828364400505825</v>
      </c>
      <c r="I113">
        <f t="shared" si="26"/>
        <v>7.7400000000000091</v>
      </c>
      <c r="J113">
        <f t="shared" si="27"/>
        <v>1.6957091100126456</v>
      </c>
      <c r="K113">
        <f t="shared" si="28"/>
        <v>0.84785455500632279</v>
      </c>
      <c r="L113">
        <f t="shared" si="29"/>
        <v>-0.84785455500632279</v>
      </c>
      <c r="M113">
        <f t="shared" si="30"/>
        <v>1.0598181937579034</v>
      </c>
      <c r="N113">
        <f t="shared" si="31"/>
        <v>-0.63589091625474214</v>
      </c>
      <c r="O113">
        <v>0.56999999999999995</v>
      </c>
      <c r="P113">
        <f t="shared" si="32"/>
        <v>0.66845076098596001</v>
      </c>
      <c r="Q113">
        <f t="shared" si="37"/>
        <v>36.114335892900129</v>
      </c>
      <c r="R113">
        <f t="shared" si="33"/>
        <v>36.782786653886092</v>
      </c>
      <c r="S113">
        <f t="shared" si="34"/>
        <v>35.481600000000007</v>
      </c>
      <c r="T113">
        <f t="shared" si="35"/>
        <v>36.358493160199515</v>
      </c>
      <c r="U113">
        <f t="shared" si="36"/>
        <v>0.88488128026860746</v>
      </c>
    </row>
    <row r="114" spans="1:21" x14ac:dyDescent="0.2">
      <c r="A114">
        <v>0.87000000000000099</v>
      </c>
      <c r="B114">
        <f t="shared" si="19"/>
        <v>0.26598298942698695</v>
      </c>
      <c r="C114">
        <f t="shared" si="20"/>
        <v>0.76645216518064641</v>
      </c>
      <c r="D114">
        <f t="shared" si="21"/>
        <v>0.44404048189089756</v>
      </c>
      <c r="E114">
        <f t="shared" si="22"/>
        <v>1.5529463685358655</v>
      </c>
      <c r="F114">
        <f t="shared" si="23"/>
        <v>0.3138860205599196</v>
      </c>
      <c r="G114">
        <f t="shared" si="24"/>
        <v>1.0677512520593602</v>
      </c>
      <c r="H114">
        <f t="shared" si="25"/>
        <v>0.65501564786214372</v>
      </c>
      <c r="I114">
        <f t="shared" si="26"/>
        <v>7.830000000000009</v>
      </c>
      <c r="J114">
        <f t="shared" si="27"/>
        <v>1.6375391196553593</v>
      </c>
      <c r="K114">
        <f t="shared" si="28"/>
        <v>0.81876955982767963</v>
      </c>
      <c r="L114">
        <f t="shared" si="29"/>
        <v>-0.81876955982767963</v>
      </c>
      <c r="M114">
        <f t="shared" si="30"/>
        <v>1.0234619497845996</v>
      </c>
      <c r="N114">
        <f t="shared" si="31"/>
        <v>-0.61407716987075966</v>
      </c>
      <c r="O114">
        <v>0.56499999999999995</v>
      </c>
      <c r="P114">
        <f t="shared" si="32"/>
        <v>0.62070427805839135</v>
      </c>
      <c r="Q114">
        <f t="shared" si="37"/>
        <v>35.799508647592013</v>
      </c>
      <c r="R114">
        <f t="shared" si="33"/>
        <v>36.420212925650404</v>
      </c>
      <c r="S114">
        <f t="shared" si="34"/>
        <v>35.481600000000007</v>
      </c>
      <c r="T114">
        <f t="shared" si="35"/>
        <v>36.298204832414633</v>
      </c>
      <c r="U114">
        <f t="shared" si="36"/>
        <v>0.8846985185480275</v>
      </c>
    </row>
    <row r="115" spans="1:21" x14ac:dyDescent="0.2">
      <c r="A115">
        <v>0.880000000000001</v>
      </c>
      <c r="B115">
        <f t="shared" si="19"/>
        <v>0.24552275947106472</v>
      </c>
      <c r="C115">
        <f t="shared" si="20"/>
        <v>0.78229547896057916</v>
      </c>
      <c r="D115">
        <f t="shared" si="21"/>
        <v>0.42809743954455054</v>
      </c>
      <c r="E115">
        <f t="shared" si="22"/>
        <v>1.5707963267948983</v>
      </c>
      <c r="F115">
        <f t="shared" si="23"/>
        <v>0.30463394998433618</v>
      </c>
      <c r="G115">
        <f t="shared" si="24"/>
        <v>1.0279124559561088</v>
      </c>
      <c r="H115">
        <f t="shared" si="25"/>
        <v>0.63057640249550062</v>
      </c>
      <c r="I115">
        <f t="shared" si="26"/>
        <v>7.9200000000000088</v>
      </c>
      <c r="J115">
        <f t="shared" si="27"/>
        <v>1.5764410062387515</v>
      </c>
      <c r="K115">
        <f t="shared" si="28"/>
        <v>0.78822050311937575</v>
      </c>
      <c r="L115">
        <f t="shared" si="29"/>
        <v>-0.78822050311937575</v>
      </c>
      <c r="M115">
        <f t="shared" si="30"/>
        <v>0.98527562889921971</v>
      </c>
      <c r="N115">
        <f t="shared" si="31"/>
        <v>-0.59116537733953178</v>
      </c>
      <c r="O115">
        <v>0.56000000000000005</v>
      </c>
      <c r="P115">
        <f t="shared" si="32"/>
        <v>0.57295779513082379</v>
      </c>
      <c r="Q115">
        <f t="shared" si="37"/>
        <v>35.489406583396814</v>
      </c>
      <c r="R115">
        <f t="shared" si="33"/>
        <v>36.06236437852764</v>
      </c>
      <c r="S115">
        <f t="shared" si="34"/>
        <v>35.481600000000007</v>
      </c>
      <c r="T115">
        <f t="shared" si="35"/>
        <v>36.237632926189818</v>
      </c>
      <c r="U115">
        <f t="shared" si="36"/>
        <v>0.88451062347987353</v>
      </c>
    </row>
    <row r="116" spans="1:21" x14ac:dyDescent="0.2">
      <c r="A116">
        <v>0.89000000000000101</v>
      </c>
      <c r="B116">
        <f t="shared" si="19"/>
        <v>0.22506252951514247</v>
      </c>
      <c r="C116">
        <f t="shared" si="20"/>
        <v>0.79846628948842746</v>
      </c>
      <c r="D116">
        <f t="shared" si="21"/>
        <v>0.41129008481437201</v>
      </c>
      <c r="E116">
        <f t="shared" si="22"/>
        <v>1.5886462850539314</v>
      </c>
      <c r="F116">
        <f t="shared" si="23"/>
        <v>0.29457221412122342</v>
      </c>
      <c r="G116">
        <f t="shared" si="24"/>
        <v>0.98597568620164577</v>
      </c>
      <c r="H116">
        <f t="shared" si="25"/>
        <v>0.60485014803596659</v>
      </c>
      <c r="I116">
        <f t="shared" si="26"/>
        <v>8.0100000000000087</v>
      </c>
      <c r="J116">
        <f t="shared" si="27"/>
        <v>1.5121253700899164</v>
      </c>
      <c r="K116">
        <f t="shared" si="28"/>
        <v>0.75606268504495822</v>
      </c>
      <c r="L116">
        <f t="shared" si="29"/>
        <v>-0.75606268504495822</v>
      </c>
      <c r="M116">
        <f t="shared" si="30"/>
        <v>0.94507835630619774</v>
      </c>
      <c r="N116">
        <f t="shared" si="31"/>
        <v>-0.56704701378371869</v>
      </c>
      <c r="O116">
        <v>0.55500000000000005</v>
      </c>
      <c r="P116">
        <f t="shared" si="32"/>
        <v>0.52521131220325512</v>
      </c>
      <c r="Q116">
        <f t="shared" si="37"/>
        <v>35.183941878376679</v>
      </c>
      <c r="R116">
        <f t="shared" si="33"/>
        <v>35.709153190579933</v>
      </c>
      <c r="S116">
        <f t="shared" si="34"/>
        <v>35.4816</v>
      </c>
      <c r="T116">
        <f t="shared" si="35"/>
        <v>36.176755546811869</v>
      </c>
      <c r="U116">
        <f t="shared" si="36"/>
        <v>0.88431778104640757</v>
      </c>
    </row>
    <row r="117" spans="1:21" x14ac:dyDescent="0.2">
      <c r="A117">
        <v>0.90000000000000102</v>
      </c>
      <c r="B117">
        <f t="shared" si="19"/>
        <v>0.20460229955922021</v>
      </c>
      <c r="C117">
        <f t="shared" si="20"/>
        <v>0.81497136644138013</v>
      </c>
      <c r="D117">
        <f t="shared" si="21"/>
        <v>0.39350521370821617</v>
      </c>
      <c r="E117">
        <f t="shared" si="22"/>
        <v>1.6064962433129641</v>
      </c>
      <c r="F117">
        <f t="shared" si="23"/>
        <v>0.28361303956089623</v>
      </c>
      <c r="G117">
        <f t="shared" si="24"/>
        <v>0.94170353377233218</v>
      </c>
      <c r="H117">
        <f t="shared" si="25"/>
        <v>0.57769124510814662</v>
      </c>
      <c r="I117">
        <f t="shared" si="26"/>
        <v>8.1000000000000085</v>
      </c>
      <c r="J117">
        <f t="shared" si="27"/>
        <v>1.4442281127703667</v>
      </c>
      <c r="K117">
        <f t="shared" si="28"/>
        <v>0.72211405638518333</v>
      </c>
      <c r="L117">
        <f t="shared" si="29"/>
        <v>-0.72211405638518333</v>
      </c>
      <c r="M117">
        <f t="shared" si="30"/>
        <v>0.90264257048147911</v>
      </c>
      <c r="N117">
        <f t="shared" si="31"/>
        <v>-0.54158554228888756</v>
      </c>
      <c r="O117">
        <v>0.55000000000000004</v>
      </c>
      <c r="P117">
        <f t="shared" si="32"/>
        <v>0.4774648292756864</v>
      </c>
      <c r="Q117">
        <f t="shared" si="37"/>
        <v>34.883028262836881</v>
      </c>
      <c r="R117">
        <f t="shared" si="33"/>
        <v>35.36049309211257</v>
      </c>
      <c r="S117">
        <f t="shared" si="34"/>
        <v>35.481600000000007</v>
      </c>
      <c r="T117">
        <f t="shared" si="35"/>
        <v>36.115551825623122</v>
      </c>
      <c r="U117">
        <f t="shared" si="36"/>
        <v>0.88412016893995193</v>
      </c>
    </row>
    <row r="118" spans="1:21" x14ac:dyDescent="0.2">
      <c r="A118">
        <v>0.91000000000000103</v>
      </c>
      <c r="B118">
        <f t="shared" si="19"/>
        <v>0.18414206960329796</v>
      </c>
      <c r="C118">
        <f t="shared" si="20"/>
        <v>0.83181761943245647</v>
      </c>
      <c r="D118">
        <f t="shared" si="21"/>
        <v>0.37460103661813626</v>
      </c>
      <c r="E118">
        <f t="shared" si="22"/>
        <v>1.6243462015719972</v>
      </c>
      <c r="F118">
        <f t="shared" si="23"/>
        <v>0.27164625397675751</v>
      </c>
      <c r="G118">
        <f t="shared" si="24"/>
        <v>0.8947925600817106</v>
      </c>
      <c r="H118">
        <f t="shared" si="25"/>
        <v>0.54891354827609617</v>
      </c>
      <c r="I118">
        <f t="shared" si="26"/>
        <v>8.1900000000000084</v>
      </c>
      <c r="J118">
        <f t="shared" si="27"/>
        <v>1.3722838706902405</v>
      </c>
      <c r="K118">
        <f t="shared" si="28"/>
        <v>0.68614193534512025</v>
      </c>
      <c r="L118">
        <f t="shared" si="29"/>
        <v>-0.68614193534512025</v>
      </c>
      <c r="M118">
        <f t="shared" si="30"/>
        <v>0.85767741918140028</v>
      </c>
      <c r="N118">
        <f t="shared" si="31"/>
        <v>-0.51460645150884021</v>
      </c>
      <c r="O118">
        <v>0.54500000000000004</v>
      </c>
      <c r="P118">
        <f t="shared" si="32"/>
        <v>0.42971834634811779</v>
      </c>
      <c r="Q118">
        <f t="shared" si="37"/>
        <v>34.586581014071875</v>
      </c>
      <c r="R118">
        <f t="shared" si="33"/>
        <v>35.016299360419993</v>
      </c>
      <c r="S118">
        <f t="shared" si="34"/>
        <v>35.481600000000007</v>
      </c>
      <c r="T118">
        <f t="shared" si="35"/>
        <v>36.054001860244121</v>
      </c>
      <c r="U118">
        <f t="shared" si="36"/>
        <v>0.88391795701843623</v>
      </c>
    </row>
    <row r="119" spans="1:21" x14ac:dyDescent="0.2">
      <c r="A119">
        <v>0.92000000000000104</v>
      </c>
      <c r="B119">
        <f t="shared" si="19"/>
        <v>0.16368183964737573</v>
      </c>
      <c r="C119">
        <f t="shared" si="20"/>
        <v>0.84901210090311552</v>
      </c>
      <c r="D119">
        <f t="shared" si="21"/>
        <v>0.35439575480870694</v>
      </c>
      <c r="E119">
        <f t="shared" si="22"/>
        <v>1.64219615983103</v>
      </c>
      <c r="F119">
        <f t="shared" si="23"/>
        <v>0.25853042098222689</v>
      </c>
      <c r="G119">
        <f t="shared" si="24"/>
        <v>0.84484698920464651</v>
      </c>
      <c r="H119">
        <f t="shared" si="25"/>
        <v>0.51827426744848082</v>
      </c>
      <c r="I119">
        <f t="shared" si="26"/>
        <v>8.28000000000001</v>
      </c>
      <c r="J119">
        <f t="shared" si="27"/>
        <v>1.2956856686212022</v>
      </c>
      <c r="K119">
        <f t="shared" si="28"/>
        <v>0.64784283431060108</v>
      </c>
      <c r="L119">
        <f t="shared" si="29"/>
        <v>-0.64784283431060108</v>
      </c>
      <c r="M119">
        <f t="shared" si="30"/>
        <v>0.80980354288825129</v>
      </c>
      <c r="N119">
        <f t="shared" si="31"/>
        <v>-0.48588212573295081</v>
      </c>
      <c r="O119">
        <v>0.54</v>
      </c>
      <c r="P119">
        <f t="shared" si="32"/>
        <v>0.38197186342054912</v>
      </c>
      <c r="Q119">
        <f t="shared" si="37"/>
        <v>34.294516948977751</v>
      </c>
      <c r="R119">
        <f t="shared" si="33"/>
        <v>34.676488812398297</v>
      </c>
      <c r="S119">
        <f t="shared" si="34"/>
        <v>35.481600000000007</v>
      </c>
      <c r="T119">
        <f t="shared" si="35"/>
        <v>35.992086658917998</v>
      </c>
      <c r="U119">
        <f t="shared" si="36"/>
        <v>0.88371130773123441</v>
      </c>
    </row>
    <row r="120" spans="1:21" x14ac:dyDescent="0.2">
      <c r="A120">
        <v>0.93000000000000105</v>
      </c>
      <c r="B120">
        <f t="shared" si="19"/>
        <v>0.14322160969145348</v>
      </c>
      <c r="C120">
        <f t="shared" si="20"/>
        <v>0.86656200907565972</v>
      </c>
      <c r="D120">
        <f t="shared" si="21"/>
        <v>0.33264946993166811</v>
      </c>
      <c r="E120">
        <f t="shared" si="22"/>
        <v>1.6600461180900632</v>
      </c>
      <c r="F120">
        <f t="shared" si="23"/>
        <v>0.24407882648995335</v>
      </c>
      <c r="G120">
        <f t="shared" si="24"/>
        <v>0.79133697216501497</v>
      </c>
      <c r="H120">
        <f t="shared" si="25"/>
        <v>0.48544836496348881</v>
      </c>
      <c r="I120">
        <f t="shared" si="26"/>
        <v>8.3700000000000099</v>
      </c>
      <c r="J120">
        <f t="shared" si="27"/>
        <v>1.2136209124087221</v>
      </c>
      <c r="K120">
        <f t="shared" si="28"/>
        <v>0.60681045620436103</v>
      </c>
      <c r="L120">
        <f t="shared" si="29"/>
        <v>-0.60681045620436103</v>
      </c>
      <c r="M120">
        <f t="shared" si="30"/>
        <v>0.75851307025545123</v>
      </c>
      <c r="N120">
        <f t="shared" si="31"/>
        <v>-0.45510784215327077</v>
      </c>
      <c r="O120">
        <v>0.53500000000000003</v>
      </c>
      <c r="P120">
        <f t="shared" si="32"/>
        <v>0.33422538049298051</v>
      </c>
      <c r="Q120">
        <f t="shared" si="37"/>
        <v>34.006754414731958</v>
      </c>
      <c r="R120">
        <f t="shared" si="33"/>
        <v>34.340979795224939</v>
      </c>
      <c r="S120">
        <f t="shared" si="34"/>
        <v>35.481600000000007</v>
      </c>
      <c r="T120">
        <f t="shared" si="35"/>
        <v>35.929788088648444</v>
      </c>
      <c r="U120">
        <f t="shared" si="36"/>
        <v>0.883500376517529</v>
      </c>
    </row>
    <row r="121" spans="1:21" x14ac:dyDescent="0.2">
      <c r="A121">
        <v>0.94000000000000095</v>
      </c>
      <c r="B121">
        <f t="shared" si="19"/>
        <v>0.12276137973553145</v>
      </c>
      <c r="C121">
        <f t="shared" si="20"/>
        <v>0.88447469096666675</v>
      </c>
      <c r="D121">
        <f t="shared" si="21"/>
        <v>0.30903393600686058</v>
      </c>
      <c r="E121">
        <f t="shared" si="22"/>
        <v>1.6778960763490958</v>
      </c>
      <c r="F121">
        <f t="shared" si="23"/>
        <v>0.22803609012382772</v>
      </c>
      <c r="G121">
        <f t="shared" si="24"/>
        <v>0.73352868579914743</v>
      </c>
      <c r="H121">
        <f t="shared" si="25"/>
        <v>0.44998567449816873</v>
      </c>
      <c r="I121">
        <f t="shared" si="26"/>
        <v>8.460000000000008</v>
      </c>
      <c r="J121">
        <f t="shared" si="27"/>
        <v>1.1249641862454218</v>
      </c>
      <c r="K121">
        <f t="shared" si="28"/>
        <v>0.56248209312271091</v>
      </c>
      <c r="L121">
        <f t="shared" si="29"/>
        <v>-0.56248209312271091</v>
      </c>
      <c r="M121">
        <f t="shared" si="30"/>
        <v>0.70310261640338867</v>
      </c>
      <c r="N121">
        <f t="shared" si="31"/>
        <v>-0.42186156984203316</v>
      </c>
      <c r="O121">
        <v>0.53</v>
      </c>
      <c r="P121">
        <f t="shared" si="32"/>
        <v>0.28647889756541189</v>
      </c>
      <c r="Q121">
        <f t="shared" si="37"/>
        <v>33.723213277728036</v>
      </c>
      <c r="R121">
        <f t="shared" si="33"/>
        <v>34.009692175293445</v>
      </c>
      <c r="S121">
        <f t="shared" si="34"/>
        <v>35.4816</v>
      </c>
      <c r="T121">
        <f t="shared" si="35"/>
        <v>35.867088826833147</v>
      </c>
      <c r="U121">
        <f t="shared" si="36"/>
        <v>0.88328531217924711</v>
      </c>
    </row>
    <row r="122" spans="1:21" x14ac:dyDescent="0.2">
      <c r="A122">
        <v>0.95000000000000095</v>
      </c>
      <c r="B122">
        <f t="shared" si="19"/>
        <v>0.1023011497796092</v>
      </c>
      <c r="C122">
        <f t="shared" si="20"/>
        <v>0.90275764546271309</v>
      </c>
      <c r="D122">
        <f t="shared" si="21"/>
        <v>0.28307834667480103</v>
      </c>
      <c r="E122">
        <f t="shared" si="22"/>
        <v>1.6957460346081288</v>
      </c>
      <c r="F122">
        <f t="shared" si="23"/>
        <v>0.21003632433809952</v>
      </c>
      <c r="G122">
        <f t="shared" si="24"/>
        <v>0.67035884988193417</v>
      </c>
      <c r="H122">
        <f t="shared" si="25"/>
        <v>0.41123392317139207</v>
      </c>
      <c r="I122">
        <f t="shared" si="26"/>
        <v>8.5500000000000078</v>
      </c>
      <c r="J122">
        <f t="shared" si="27"/>
        <v>1.0280848079284801</v>
      </c>
      <c r="K122">
        <f t="shared" si="28"/>
        <v>0.51404240396424006</v>
      </c>
      <c r="L122">
        <f t="shared" si="29"/>
        <v>-0.51404240396424006</v>
      </c>
      <c r="M122">
        <f t="shared" si="30"/>
        <v>0.6425530049553001</v>
      </c>
      <c r="N122">
        <f t="shared" si="31"/>
        <v>-0.38553180297318002</v>
      </c>
      <c r="O122">
        <v>0.52500000000000002</v>
      </c>
      <c r="P122">
        <f t="shared" si="32"/>
        <v>0.2387324146378432</v>
      </c>
      <c r="Q122">
        <f t="shared" si="37"/>
        <v>33.443814910940134</v>
      </c>
      <c r="R122">
        <f t="shared" si="33"/>
        <v>33.682547325577978</v>
      </c>
      <c r="S122">
        <f t="shared" si="34"/>
        <v>35.481600000000007</v>
      </c>
      <c r="T122">
        <f t="shared" si="35"/>
        <v>35.803972316121069</v>
      </c>
      <c r="U122">
        <f t="shared" si="36"/>
        <v>0.88306625723044219</v>
      </c>
    </row>
    <row r="123" spans="1:21" x14ac:dyDescent="0.2">
      <c r="A123">
        <v>0.96000000000000096</v>
      </c>
      <c r="B123">
        <f t="shared" si="19"/>
        <v>8.184091982368695E-2</v>
      </c>
      <c r="C123">
        <f t="shared" si="20"/>
        <v>0.92141852645967404</v>
      </c>
      <c r="D123">
        <f t="shared" si="21"/>
        <v>0.25406278001721244</v>
      </c>
      <c r="E123">
        <f t="shared" si="22"/>
        <v>1.7135959928671616</v>
      </c>
      <c r="F123">
        <f t="shared" si="23"/>
        <v>0.18952105269731126</v>
      </c>
      <c r="G123">
        <f t="shared" si="24"/>
        <v>0.60018770907632757</v>
      </c>
      <c r="H123">
        <f t="shared" si="25"/>
        <v>0.36818719747815465</v>
      </c>
      <c r="I123">
        <f t="shared" si="26"/>
        <v>8.6400000000000095</v>
      </c>
      <c r="J123">
        <f t="shared" si="27"/>
        <v>0.92046799369538657</v>
      </c>
      <c r="K123">
        <f t="shared" si="28"/>
        <v>0.46023399684769328</v>
      </c>
      <c r="L123">
        <f t="shared" si="29"/>
        <v>-0.46023399684769328</v>
      </c>
      <c r="M123">
        <f t="shared" si="30"/>
        <v>0.57529249605961663</v>
      </c>
      <c r="N123">
        <f t="shared" si="31"/>
        <v>-0.34517549763576993</v>
      </c>
      <c r="O123">
        <v>0.52</v>
      </c>
      <c r="P123">
        <f t="shared" si="32"/>
        <v>0.19098593171027456</v>
      </c>
      <c r="Q123">
        <f t="shared" si="37"/>
        <v>33.168482179879639</v>
      </c>
      <c r="R123">
        <f t="shared" si="33"/>
        <v>33.359468111589912</v>
      </c>
      <c r="S123">
        <f t="shared" si="34"/>
        <v>35.481600000000007</v>
      </c>
      <c r="T123">
        <f t="shared" si="35"/>
        <v>35.740422722245157</v>
      </c>
      <c r="U123">
        <f t="shared" si="36"/>
        <v>0.88284334822484001</v>
      </c>
    </row>
    <row r="124" spans="1:21" x14ac:dyDescent="0.2">
      <c r="A124">
        <v>0.97000000000000097</v>
      </c>
      <c r="B124">
        <f t="shared" si="19"/>
        <v>6.1380689867764703E-2</v>
      </c>
      <c r="C124">
        <f t="shared" si="20"/>
        <v>0.94046514606691756</v>
      </c>
      <c r="D124">
        <f t="shared" si="21"/>
        <v>0.22077979007740733</v>
      </c>
      <c r="E124">
        <f t="shared" si="22"/>
        <v>1.7314459511261946</v>
      </c>
      <c r="F124">
        <f t="shared" si="23"/>
        <v>0.1655559201837499</v>
      </c>
      <c r="G124">
        <f t="shared" si="24"/>
        <v>0.52024551443263267</v>
      </c>
      <c r="H124">
        <f t="shared" si="25"/>
        <v>0.31914638547716778</v>
      </c>
      <c r="I124">
        <f t="shared" si="26"/>
        <v>8.7300000000000093</v>
      </c>
      <c r="J124">
        <f t="shared" si="27"/>
        <v>0.79786596369291951</v>
      </c>
      <c r="K124">
        <f t="shared" si="28"/>
        <v>0.39893298184645976</v>
      </c>
      <c r="L124">
        <f t="shared" si="29"/>
        <v>-0.39893298184645976</v>
      </c>
      <c r="M124">
        <f t="shared" si="30"/>
        <v>0.49866622730807469</v>
      </c>
      <c r="N124">
        <f t="shared" si="31"/>
        <v>-0.29919973638484482</v>
      </c>
      <c r="O124">
        <v>0.51500000000000001</v>
      </c>
      <c r="P124">
        <f t="shared" si="32"/>
        <v>0.14323944878270595</v>
      </c>
      <c r="Q124">
        <f t="shared" si="37"/>
        <v>32.897139427295137</v>
      </c>
      <c r="R124">
        <f t="shared" si="33"/>
        <v>33.040378876077845</v>
      </c>
      <c r="S124">
        <f t="shared" si="34"/>
        <v>35.481600000000014</v>
      </c>
      <c r="T124">
        <f t="shared" si="35"/>
        <v>35.676424894604679</v>
      </c>
      <c r="U124">
        <f t="shared" si="36"/>
        <v>0.88261671606312397</v>
      </c>
    </row>
    <row r="125" spans="1:21" x14ac:dyDescent="0.2">
      <c r="A125">
        <v>0.98000000000000098</v>
      </c>
      <c r="B125">
        <f t="shared" si="19"/>
        <v>4.0920459911842455E-2</v>
      </c>
      <c r="C125">
        <f t="shared" si="20"/>
        <v>0.95990547787773139</v>
      </c>
      <c r="D125">
        <f t="shared" si="21"/>
        <v>0.1808837264529829</v>
      </c>
      <c r="E125">
        <f t="shared" si="22"/>
        <v>1.7492959093852274</v>
      </c>
      <c r="F125">
        <f t="shared" si="23"/>
        <v>0.13633148147379714</v>
      </c>
      <c r="G125">
        <f t="shared" si="24"/>
        <v>0.42511954345533959</v>
      </c>
      <c r="H125">
        <f t="shared" si="25"/>
        <v>0.26079103408981757</v>
      </c>
      <c r="I125">
        <f t="shared" si="26"/>
        <v>8.8200000000000092</v>
      </c>
      <c r="J125">
        <f t="shared" si="27"/>
        <v>0.65197758522454397</v>
      </c>
      <c r="K125">
        <f t="shared" si="28"/>
        <v>0.32598879261227198</v>
      </c>
      <c r="L125">
        <f t="shared" si="29"/>
        <v>-0.32598879261227198</v>
      </c>
      <c r="M125">
        <f t="shared" si="30"/>
        <v>0.40748599076533998</v>
      </c>
      <c r="N125">
        <f t="shared" si="31"/>
        <v>-0.24449159445920399</v>
      </c>
      <c r="O125">
        <v>0.51</v>
      </c>
      <c r="P125">
        <f t="shared" si="32"/>
        <v>9.549296585513728E-2</v>
      </c>
      <c r="Q125">
        <f t="shared" si="37"/>
        <v>32.629712456755648</v>
      </c>
      <c r="R125">
        <f t="shared" si="33"/>
        <v>32.725205422610784</v>
      </c>
      <c r="S125">
        <f t="shared" si="34"/>
        <v>35.481600000000007</v>
      </c>
      <c r="T125">
        <f t="shared" si="35"/>
        <v>35.611964329389842</v>
      </c>
      <c r="U125">
        <f t="shared" si="36"/>
        <v>0.8823864862814057</v>
      </c>
    </row>
    <row r="126" spans="1:21" x14ac:dyDescent="0.2">
      <c r="A126">
        <v>0.99000000000000099</v>
      </c>
      <c r="B126">
        <f t="shared" si="19"/>
        <v>2.0460229955920204E-2</v>
      </c>
      <c r="C126">
        <f t="shared" si="20"/>
        <v>0.9797476603073535</v>
      </c>
      <c r="D126">
        <f t="shared" si="21"/>
        <v>0.12834188561895579</v>
      </c>
      <c r="E126">
        <f t="shared" si="22"/>
        <v>1.7671458676442604</v>
      </c>
      <c r="F126">
        <f t="shared" si="23"/>
        <v>9.7212132783675048E-2</v>
      </c>
      <c r="G126">
        <f t="shared" si="24"/>
        <v>0.30081810296721234</v>
      </c>
      <c r="H126">
        <f t="shared" si="25"/>
        <v>0.18453789140841526</v>
      </c>
      <c r="I126">
        <f t="shared" si="26"/>
        <v>8.910000000000009</v>
      </c>
      <c r="J126">
        <f t="shared" si="27"/>
        <v>0.46134472852103814</v>
      </c>
      <c r="K126">
        <f t="shared" si="28"/>
        <v>0.23067236426051907</v>
      </c>
      <c r="L126">
        <f t="shared" si="29"/>
        <v>-0.23067236426051907</v>
      </c>
      <c r="M126">
        <f t="shared" si="30"/>
        <v>0.28834045532564884</v>
      </c>
      <c r="N126">
        <f t="shared" si="31"/>
        <v>-0.1730042731953893</v>
      </c>
      <c r="O126">
        <v>0.505</v>
      </c>
      <c r="P126">
        <f t="shared" si="32"/>
        <v>4.774648292756864E-2</v>
      </c>
      <c r="Q126">
        <f t="shared" si="37"/>
        <v>32.366128515247333</v>
      </c>
      <c r="R126">
        <f t="shared" si="33"/>
        <v>32.413874998174904</v>
      </c>
      <c r="S126">
        <f t="shared" si="34"/>
        <v>35.481600000000014</v>
      </c>
      <c r="T126">
        <f t="shared" si="35"/>
        <v>35.547027135059764</v>
      </c>
      <c r="U126">
        <f t="shared" si="36"/>
        <v>0.88215277932221381</v>
      </c>
    </row>
    <row r="127" spans="1:21" x14ac:dyDescent="0.2">
      <c r="A127">
        <v>1</v>
      </c>
      <c r="B127">
        <f t="shared" ref="B127" si="38">(A127-1)*$B$11</f>
        <v>0</v>
      </c>
      <c r="C127">
        <f t="shared" si="20"/>
        <v>1</v>
      </c>
      <c r="D127">
        <f t="shared" si="21"/>
        <v>0</v>
      </c>
      <c r="E127">
        <f t="shared" si="22"/>
        <v>1.7849958259032916</v>
      </c>
      <c r="F127">
        <f t="shared" si="23"/>
        <v>0</v>
      </c>
      <c r="G127">
        <f t="shared" si="24"/>
        <v>0</v>
      </c>
      <c r="H127">
        <f t="shared" si="25"/>
        <v>0</v>
      </c>
      <c r="I127">
        <f t="shared" si="26"/>
        <v>9</v>
      </c>
      <c r="J127">
        <f t="shared" si="27"/>
        <v>0</v>
      </c>
      <c r="K127">
        <f t="shared" si="28"/>
        <v>0</v>
      </c>
      <c r="L127">
        <f t="shared" si="29"/>
        <v>0</v>
      </c>
      <c r="M127">
        <f t="shared" si="30"/>
        <v>0</v>
      </c>
      <c r="N127">
        <f t="shared" si="31"/>
        <v>0</v>
      </c>
      <c r="O127">
        <v>0.5</v>
      </c>
      <c r="P127">
        <f t="shared" si="32"/>
        <v>0</v>
      </c>
      <c r="Q127">
        <f t="shared" si="37"/>
        <v>32.106316274903698</v>
      </c>
      <c r="R127">
        <f t="shared" si="33"/>
        <v>32.106316274903698</v>
      </c>
      <c r="S127">
        <f t="shared" si="34"/>
        <v>35.4816</v>
      </c>
      <c r="T127">
        <f t="shared" si="35"/>
        <v>35.4816</v>
      </c>
      <c r="U127">
        <f t="shared" si="36"/>
        <v>0.88191571078922215</v>
      </c>
    </row>
  </sheetData>
  <phoneticPr fontId="1" type="noConversion"/>
  <pageMargins left="0.75" right="0.75" top="1" bottom="1" header="0.5" footer="0.5"/>
  <pageSetup orientation="portrait" horizontalDpi="4294967292" verticalDpi="4294967292" r:id="rId1"/>
  <headerFooter>
    <oddHeader>&amp;CPlanform Plotter Based On Reg Boor's The Larrabee Way To A Better Propeller</oddHeader>
  </headerFooter>
  <drawing r:id="rId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Ray</dc:creator>
  <cp:lastModifiedBy>Alan Petersen</cp:lastModifiedBy>
  <cp:lastPrinted>2013-10-11T18:13:57Z</cp:lastPrinted>
  <dcterms:created xsi:type="dcterms:W3CDTF">2013-10-10T01:00:02Z</dcterms:created>
  <dcterms:modified xsi:type="dcterms:W3CDTF">2014-03-09T14:49:06Z</dcterms:modified>
</cp:coreProperties>
</file>