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/Documents/UCSB Bootcamp/Crowd Funding Analytics/"/>
    </mc:Choice>
  </mc:AlternateContent>
  <xr:revisionPtr revIDLastSave="0" documentId="8_{E59A4D36-55D4-D242-A58F-1AA1DF908319}" xr6:coauthVersionLast="46" xr6:coauthVersionMax="46" xr10:uidLastSave="{00000000-0000-0000-0000-000000000000}"/>
  <bookViews>
    <workbookView xWindow="0" yWindow="0" windowWidth="28800" windowHeight="18000" firstSheet="6" activeTab="1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7" r:id="rId4"/>
    <sheet name="Edinburgh Research" sheetId="8" r:id="rId5"/>
    <sheet name="Successful US Kickstarters" sheetId="17" r:id="rId6"/>
    <sheet name="Failed US Kickstarters" sheetId="16" r:id="rId7"/>
    <sheet name="Descriptive Statistics" sheetId="12" r:id="rId8"/>
    <sheet name="Box and Whisker Data" sheetId="19" r:id="rId9"/>
    <sheet name="Box and Whisker Chart" sheetId="20" r:id="rId10"/>
    <sheet name="Theater Outcomes by Launch Date" sheetId="21" r:id="rId11"/>
    <sheet name="Outcomes Based on Goals" sheetId="22" r:id="rId12"/>
  </sheets>
  <definedNames>
    <definedName name="_xlnm._FilterDatabase" localSheetId="0" hidden="1">Kickstarter!$A$1:$T$4115</definedName>
    <definedName name="_xlchart.v1.0" hidden="1">'Box and Whisker Data'!$D$1</definedName>
    <definedName name="_xlchart.v1.1" hidden="1">'Box and Whisker Data'!$D$2:$D$27</definedName>
    <definedName name="_xlchart.v1.10" hidden="1">'Outcomes Based on Goals'!$A$3</definedName>
    <definedName name="_xlchart.v1.11" hidden="1">'Outcomes Based on Goals'!$A$4</definedName>
    <definedName name="_xlchart.v1.12" hidden="1">'Outcomes Based on Goals'!$A$5</definedName>
    <definedName name="_xlchart.v1.13" hidden="1">'Outcomes Based on Goals'!$A$6</definedName>
    <definedName name="_xlchart.v1.14" hidden="1">'Outcomes Based on Goals'!$A$7</definedName>
    <definedName name="_xlchart.v1.15" hidden="1">'Outcomes Based on Goals'!$A$8</definedName>
    <definedName name="_xlchart.v1.16" hidden="1">'Outcomes Based on Goals'!$A$9</definedName>
    <definedName name="_xlchart.v1.17" hidden="1">'Outcomes Based on Goals'!$F$1:$F$13</definedName>
    <definedName name="_xlchart.v1.18" hidden="1">'Outcomes Based on Goals'!$G$1:$G$13</definedName>
    <definedName name="_xlchart.v1.19" hidden="1">'Outcomes Based on Goals'!$H$1:$H$13</definedName>
    <definedName name="_xlchart.v1.2" hidden="1">'Box and Whisker Data'!$E$1</definedName>
    <definedName name="_xlchart.v1.20" hidden="1">'Outcomes Based on Goals'!$A$1</definedName>
    <definedName name="_xlchart.v1.21" hidden="1">'Outcomes Based on Goals'!$A$10</definedName>
    <definedName name="_xlchart.v1.22" hidden="1">'Outcomes Based on Goals'!$A$11</definedName>
    <definedName name="_xlchart.v1.23" hidden="1">'Outcomes Based on Goals'!$A$12</definedName>
    <definedName name="_xlchart.v1.24" hidden="1">'Outcomes Based on Goals'!$A$13</definedName>
    <definedName name="_xlchart.v1.25" hidden="1">'Outcomes Based on Goals'!$A$2</definedName>
    <definedName name="_xlchart.v1.26" hidden="1">'Outcomes Based on Goals'!$A$3</definedName>
    <definedName name="_xlchart.v1.27" hidden="1">'Outcomes Based on Goals'!$A$4</definedName>
    <definedName name="_xlchart.v1.28" hidden="1">'Outcomes Based on Goals'!$A$5</definedName>
    <definedName name="_xlchart.v1.29" hidden="1">'Outcomes Based on Goals'!$A$6</definedName>
    <definedName name="_xlchart.v1.3" hidden="1">'Box and Whisker Data'!$E$2:$E$27</definedName>
    <definedName name="_xlchart.v1.30" hidden="1">'Outcomes Based on Goals'!$A$7</definedName>
    <definedName name="_xlchart.v1.31" hidden="1">'Outcomes Based on Goals'!$A$8</definedName>
    <definedName name="_xlchart.v1.32" hidden="1">'Outcomes Based on Goals'!$A$9</definedName>
    <definedName name="_xlchart.v1.33" hidden="1">'Outcomes Based on Goals'!$F$1:$F$13</definedName>
    <definedName name="_xlchart.v1.34" hidden="1">'Outcomes Based on Goals'!$G$1:$G$13</definedName>
    <definedName name="_xlchart.v1.35" hidden="1">'Outcomes Based on Goals'!$H$1:$H$13</definedName>
    <definedName name="_xlchart.v1.36" hidden="1">'Outcomes Based on Goals'!$A$1</definedName>
    <definedName name="_xlchart.v1.37" hidden="1">'Outcomes Based on Goals'!$A$10</definedName>
    <definedName name="_xlchart.v1.38" hidden="1">'Outcomes Based on Goals'!$A$11</definedName>
    <definedName name="_xlchart.v1.39" hidden="1">'Outcomes Based on Goals'!$A$12</definedName>
    <definedName name="_xlchart.v1.4" hidden="1">'Outcomes Based on Goals'!$A$1</definedName>
    <definedName name="_xlchart.v1.40" hidden="1">'Outcomes Based on Goals'!$A$13</definedName>
    <definedName name="_xlchart.v1.41" hidden="1">'Outcomes Based on Goals'!$A$2</definedName>
    <definedName name="_xlchart.v1.42" hidden="1">'Outcomes Based on Goals'!$A$3</definedName>
    <definedName name="_xlchart.v1.43" hidden="1">'Outcomes Based on Goals'!$A$4</definedName>
    <definedName name="_xlchart.v1.44" hidden="1">'Outcomes Based on Goals'!$A$5</definedName>
    <definedName name="_xlchart.v1.45" hidden="1">'Outcomes Based on Goals'!$A$6</definedName>
    <definedName name="_xlchart.v1.46" hidden="1">'Outcomes Based on Goals'!$A$7</definedName>
    <definedName name="_xlchart.v1.47" hidden="1">'Outcomes Based on Goals'!$A$8</definedName>
    <definedName name="_xlchart.v1.48" hidden="1">'Outcomes Based on Goals'!$A$9</definedName>
    <definedName name="_xlchart.v1.49" hidden="1">'Outcomes Based on Goals'!$F$1:$F$13</definedName>
    <definedName name="_xlchart.v1.5" hidden="1">'Outcomes Based on Goals'!$A$10</definedName>
    <definedName name="_xlchart.v1.50" hidden="1">'Outcomes Based on Goals'!$G$1:$G$13</definedName>
    <definedName name="_xlchart.v1.51" hidden="1">'Outcomes Based on Goals'!$H$1:$H$13</definedName>
    <definedName name="_xlchart.v1.6" hidden="1">'Outcomes Based on Goals'!$A$11</definedName>
    <definedName name="_xlchart.v1.7" hidden="1">'Outcomes Based on Goals'!$A$12</definedName>
    <definedName name="_xlchart.v1.8" hidden="1">'Outcomes Based on Goals'!$A$13</definedName>
    <definedName name="_xlchart.v1.9" hidden="1">'Outcomes Based on Goals'!$A$2</definedName>
  </definedNames>
  <calcPr calcId="191029"/>
  <pivotCaches>
    <pivotCache cacheId="0" r:id="rId13"/>
    <pivotCache cacheId="1" r:id="rId14"/>
    <pivotCache cacheId="7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2" l="1"/>
  <c r="H4" i="22"/>
  <c r="H5" i="22"/>
  <c r="H6" i="22"/>
  <c r="H7" i="22"/>
  <c r="H8" i="22"/>
  <c r="H9" i="22"/>
  <c r="H10" i="22"/>
  <c r="H11" i="22"/>
  <c r="H12" i="22"/>
  <c r="H13" i="22"/>
  <c r="H2" i="22"/>
  <c r="G3" i="22"/>
  <c r="G4" i="22"/>
  <c r="G5" i="22"/>
  <c r="G6" i="22"/>
  <c r="G7" i="22"/>
  <c r="G8" i="22"/>
  <c r="G9" i="22"/>
  <c r="G10" i="22"/>
  <c r="G11" i="22"/>
  <c r="G12" i="22"/>
  <c r="G13" i="22"/>
  <c r="G2" i="22"/>
  <c r="F3" i="22"/>
  <c r="F4" i="22"/>
  <c r="F5" i="22"/>
  <c r="F6" i="22"/>
  <c r="F7" i="22"/>
  <c r="F8" i="22"/>
  <c r="F9" i="22"/>
  <c r="F10" i="22"/>
  <c r="F11" i="22"/>
  <c r="F12" i="22"/>
  <c r="F13" i="22"/>
  <c r="F2" i="22"/>
  <c r="E3" i="22"/>
  <c r="E4" i="22"/>
  <c r="E5" i="22"/>
  <c r="E6" i="22"/>
  <c r="E7" i="22"/>
  <c r="E8" i="22"/>
  <c r="E9" i="22"/>
  <c r="E10" i="22"/>
  <c r="E11" i="22"/>
  <c r="E12" i="22"/>
  <c r="E13" i="22"/>
  <c r="E2" i="22"/>
  <c r="D13" i="22"/>
  <c r="D12" i="22"/>
  <c r="D11" i="22"/>
  <c r="D10" i="22"/>
  <c r="D9" i="22"/>
  <c r="D8" i="22"/>
  <c r="D7" i="22"/>
  <c r="D6" i="22"/>
  <c r="D5" i="22"/>
  <c r="D4" i="22"/>
  <c r="D3" i="22"/>
  <c r="D2" i="22"/>
  <c r="C13" i="22"/>
  <c r="C12" i="22"/>
  <c r="C11" i="22"/>
  <c r="C10" i="22"/>
  <c r="C9" i="22"/>
  <c r="C8" i="22"/>
  <c r="C7" i="22"/>
  <c r="C6" i="22"/>
  <c r="C5" i="22"/>
  <c r="C4" i="22"/>
  <c r="C3" i="22"/>
  <c r="C2" i="22"/>
  <c r="B13" i="22"/>
  <c r="B12" i="22"/>
  <c r="B11" i="22"/>
  <c r="B10" i="22"/>
  <c r="B9" i="22"/>
  <c r="B8" i="22"/>
  <c r="B7" i="22"/>
  <c r="B6" i="22"/>
  <c r="B5" i="22"/>
  <c r="B4" i="22"/>
  <c r="B3" i="22"/>
  <c r="B2" i="22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U3" i="1"/>
  <c r="C14" i="12"/>
  <c r="B14" i="12"/>
  <c r="C13" i="12"/>
  <c r="B13" i="12"/>
  <c r="C12" i="12"/>
  <c r="B12" i="12"/>
  <c r="C11" i="12"/>
  <c r="B11" i="12"/>
  <c r="C6" i="12"/>
  <c r="C5" i="12"/>
  <c r="C4" i="12"/>
  <c r="B6" i="12"/>
  <c r="B5" i="12"/>
  <c r="B4" i="12"/>
  <c r="C10" i="12"/>
  <c r="B10" i="12"/>
  <c r="C9" i="12"/>
  <c r="B9" i="12"/>
  <c r="B3" i="12"/>
  <c r="B2" i="12"/>
  <c r="C2" i="12"/>
  <c r="C3" i="12"/>
  <c r="B7" i="12" l="1"/>
  <c r="C7" i="12"/>
  <c r="S2" i="1"/>
  <c r="F3" i="8"/>
  <c r="F4" i="8"/>
  <c r="F5" i="8"/>
  <c r="F6" i="8"/>
  <c r="F2" i="8"/>
  <c r="D2" i="8"/>
  <c r="C3" i="8"/>
  <c r="C4" i="8"/>
  <c r="C5" i="8"/>
  <c r="C6" i="8"/>
  <c r="C2" i="8"/>
  <c r="B3" i="8"/>
  <c r="D3" i="8" s="1"/>
  <c r="B4" i="8"/>
  <c r="D4" i="8" s="1"/>
  <c r="B5" i="8"/>
  <c r="D5" i="8" s="1"/>
  <c r="B6" i="8"/>
  <c r="D6" i="8" s="1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<sst xmlns="http://schemas.openxmlformats.org/spreadsheetml/2006/main" count="38657" uniqueCount="8417">
  <si>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</si>
  <si>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</si>
  <si>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</si>
  <si>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</si>
  <si>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</si>
  <si>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</si>
  <si>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</si>
  <si>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</si>
  <si>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</si>
  <si>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</si>
  <si>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</si>
  <si>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</si>
  <si>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</si>
  <si>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</si>
  <si>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</si>
  <si>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</si>
  <si>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</si>
  <si>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</si>
  <si>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</si>
  <si>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</si>
  <si>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</si>
  <si>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</si>
  <si>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</si>
  <si>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</si>
  <si>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</si>
  <si>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</si>
  <si>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</si>
  <si>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</si>
  <si>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</si>
  <si>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</si>
  <si>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</si>
  <si>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</si>
  <si>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</si>
  <si>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</si>
  <si>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</si>
  <si>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</si>
  <si>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</si>
  <si>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</si>
  <si>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</si>
  <si>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</si>
  <si>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</si>
  <si>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</si>
  <si>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</si>
  <si>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</si>
  <si>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</si>
  <si>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</si>
  <si>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</si>
  <si>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</si>
  <si>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</si>
  <si>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</si>
  <si>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</si>
  <si>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</si>
  <si>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</si>
  <si>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</si>
  <si>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</si>
  <si>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</si>
  <si>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</si>
  <si>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</si>
  <si>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</si>
  <si>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</si>
  <si>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</si>
  <si>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</si>
  <si>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</si>
  <si>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</si>
  <si>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</si>
  <si>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</si>
  <si>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</si>
  <si>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</si>
  <si>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</si>
  <si>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</si>
  <si>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</si>
  <si>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</si>
  <si>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</si>
  <si>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</si>
  <si>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</si>
  <si>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</si>
  <si>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</si>
  <si>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</si>
  <si>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</si>
  <si>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</si>
  <si>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</si>
  <si>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</si>
  <si>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</si>
  <si>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</si>
  <si>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</si>
  <si>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</si>
  <si>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</si>
  <si>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</si>
  <si>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</si>
  <si>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</si>
  <si>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</si>
  <si>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</si>
  <si>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</si>
  <si>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</si>
  <si>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</si>
  <si>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</si>
  <si>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</si>
  <si>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</si>
  <si>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</si>
  <si>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</si>
  <si>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</si>
  <si>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</si>
  <si>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</si>
  <si>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</si>
  <si>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</si>
  <si>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</si>
  <si>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</si>
  <si>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</si>
  <si>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</si>
  <si>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</si>
  <si>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</si>
  <si>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</si>
  <si>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</si>
  <si>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</si>
  <si>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</si>
  <si>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</si>
  <si>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</si>
  <si>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</si>
  <si>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</si>
  <si>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</si>
  <si>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</si>
  <si>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</si>
  <si>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</si>
  <si>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</si>
  <si>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</si>
  <si>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</si>
  <si>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</si>
  <si>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</si>
  <si>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</si>
  <si>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</si>
  <si>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</si>
  <si>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</si>
  <si>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</si>
  <si>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</si>
  <si>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</si>
  <si>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</si>
  <si>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</si>
  <si>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</si>
  <si>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</si>
  <si>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</si>
  <si>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</si>
  <si>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</si>
  <si>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</si>
  <si>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</si>
  <si>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</si>
  <si>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</si>
  <si>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</si>
  <si>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</si>
  <si>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</si>
  <si>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</si>
  <si>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</si>
  <si>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</si>
  <si>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</si>
  <si>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</si>
  <si>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</si>
  <si>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</si>
  <si>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</si>
  <si>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</si>
  <si>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</si>
  <si>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</si>
  <si>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</si>
  <si>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</si>
  <si>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</si>
  <si>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</si>
  <si>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</si>
  <si>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</si>
  <si>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</si>
  <si>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</si>
  <si>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</si>
  <si>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</si>
  <si>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</si>
  <si>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</si>
  <si>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</si>
  <si>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</si>
  <si>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</si>
  <si>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</si>
  <si>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</si>
  <si>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</si>
  <si>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</si>
  <si>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</si>
  <si>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</si>
  <si>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</si>
  <si>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</si>
  <si>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</si>
  <si>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</si>
  <si>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</si>
  <si>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</si>
  <si>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</si>
  <si>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</si>
  <si>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</si>
  <si>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</si>
  <si>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</si>
  <si>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</si>
  <si>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</si>
  <si>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</si>
  <si>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</si>
  <si>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</si>
  <si>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</si>
  <si>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</si>
  <si>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</si>
  <si>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</si>
  <si>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</si>
  <si>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</si>
  <si>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</si>
  <si>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</si>
  <si>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</si>
  <si>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</si>
  <si>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</si>
  <si>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</si>
  <si>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</si>
  <si>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</si>
  <si>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</si>
  <si>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</si>
  <si>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</si>
  <si>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</si>
  <si>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</si>
  <si>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</si>
  <si>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</si>
  <si>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</si>
  <si>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</si>
  <si>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</si>
  <si>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</si>
  <si>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</si>
  <si>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</si>
  <si>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</si>
  <si>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</si>
  <si>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</si>
  <si>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</si>
  <si>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</si>
  <si>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</si>
  <si>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</si>
  <si>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</si>
  <si>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</si>
  <si>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</si>
  <si>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</si>
  <si>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</si>
  <si>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</si>
  <si>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</si>
  <si>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</si>
  <si>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</si>
  <si>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</si>
  <si>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</si>
  <si>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</si>
  <si>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</si>
  <si>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</si>
  <si>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</si>
  <si>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</si>
  <si>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</si>
  <si>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</si>
  <si>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</si>
  <si>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</si>
  <si>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</si>
  <si>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</si>
  <si>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</si>
  <si>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</si>
  <si>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</si>
  <si>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</si>
  <si>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</si>
  <si>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</si>
  <si>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</si>
  <si>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</si>
  <si>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</si>
  <si>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</si>
  <si>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</si>
  <si>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</si>
  <si>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</si>
  <si>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</si>
  <si>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</si>
  <si>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</si>
  <si>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</si>
  <si>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</si>
  <si>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</si>
  <si>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</si>
  <si>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</si>
  <si>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</si>
  <si>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</si>
  <si>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</si>
  <si>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</si>
  <si>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</si>
  <si>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</si>
  <si>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</si>
  <si>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</si>
  <si>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</si>
  <si>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</si>
  <si>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</si>
  <si>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</si>
  <si>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</si>
  <si>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</si>
  <si>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</si>
  <si>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</si>
  <si>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</si>
  <si>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</si>
  <si>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</si>
  <si>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</si>
  <si>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</si>
  <si>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</si>
  <si>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</si>
  <si>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</si>
  <si>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</si>
  <si>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</si>
  <si>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</si>
  <si>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</si>
  <si>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</si>
  <si>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</si>
  <si>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</si>
  <si>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</si>
  <si>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</si>
  <si>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</si>
  <si>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</si>
  <si>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</si>
  <si>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</si>
  <si>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</si>
  <si>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</si>
  <si>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</si>
  <si>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</si>
  <si>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</si>
  <si>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</si>
  <si>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</si>
  <si>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</si>
  <si>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</si>
  <si>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</si>
  <si>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</si>
  <si>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</si>
  <si>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</si>
  <si>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</si>
  <si>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</si>
  <si>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</si>
  <si>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</si>
  <si>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</si>
  <si>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</si>
  <si>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</si>
  <si>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</si>
  <si>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</si>
  <si>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</si>
  <si>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</si>
  <si>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</si>
  <si>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</si>
  <si>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</si>
  <si>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</si>
  <si>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</si>
  <si>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</si>
  <si>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</si>
  <si>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</si>
  <si>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</si>
  <si>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</si>
  <si>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</si>
  <si>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</si>
  <si>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</si>
  <si>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</si>
  <si>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</si>
  <si>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</si>
  <si>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</si>
  <si>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</si>
  <si>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</si>
  <si>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</si>
  <si>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</si>
  <si>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</si>
  <si>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</si>
  <si>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</si>
  <si>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</si>
  <si>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</si>
  <si>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</si>
  <si>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</si>
  <si>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</si>
  <si>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</si>
  <si>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</si>
  <si>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</si>
  <si>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</si>
  <si>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</si>
  <si>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</si>
  <si>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</si>
  <si>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</si>
  <si>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</si>
  <si>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</si>
  <si>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</si>
  <si>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</si>
  <si>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</si>
  <si>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</si>
  <si>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</si>
  <si>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</si>
  <si>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</si>
  <si>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</si>
  <si>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</si>
  <si>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</si>
  <si>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</si>
  <si>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</si>
  <si>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</si>
  <si>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</si>
  <si>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</si>
  <si>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</si>
  <si>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</si>
  <si>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</si>
  <si>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</si>
  <si>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</si>
  <si>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</si>
  <si>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</si>
  <si>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</si>
  <si>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</si>
  <si>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</si>
  <si>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</si>
  <si>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</si>
  <si>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</si>
  <si>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</si>
  <si>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</si>
  <si>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</si>
  <si>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</si>
  <si>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</si>
  <si>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</si>
  <si>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</si>
  <si>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</si>
  <si>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</si>
  <si>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</si>
  <si>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</si>
  <si>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</si>
  <si>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</si>
  <si>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</si>
  <si>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</si>
  <si>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</si>
  <si>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</si>
  <si>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</si>
  <si>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</si>
  <si>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</si>
  <si>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</si>
  <si>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</si>
  <si>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</si>
  <si>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</si>
  <si>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</si>
  <si>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</si>
  <si>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</si>
  <si>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</si>
  <si>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</si>
  <si>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</si>
  <si>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</si>
  <si>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</si>
  <si>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</si>
  <si>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</si>
  <si>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</si>
  <si>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</si>
  <si>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</si>
  <si>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</si>
  <si>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</si>
  <si>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</si>
  <si>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</si>
  <si>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</si>
  <si>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</si>
  <si>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</si>
  <si>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</si>
  <si>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</si>
  <si>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</si>
  <si>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</si>
  <si>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</si>
  <si>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</si>
  <si>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</si>
  <si>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</si>
  <si>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</si>
  <si>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</si>
  <si>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</si>
  <si>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</si>
  <si>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</si>
  <si>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</si>
  <si>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</si>
  <si>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</si>
  <si>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</si>
  <si>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</si>
  <si>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</si>
  <si>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</si>
  <si>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</si>
  <si>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</si>
  <si>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</si>
  <si>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</si>
  <si>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</si>
  <si>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</si>
  <si>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</si>
  <si>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</si>
  <si>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</si>
  <si>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</si>
  <si>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</si>
  <si>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</si>
  <si>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</si>
  <si>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</si>
  <si>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</si>
  <si>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</si>
  <si>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</si>
  <si>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</si>
  <si>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</si>
  <si>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</si>
  <si>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</si>
  <si>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</si>
  <si>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</si>
  <si>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</si>
  <si>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</si>
  <si>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</si>
  <si>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</si>
  <si>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</si>
  <si>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</si>
  <si>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</si>
  <si>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</si>
  <si>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</si>
  <si>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</si>
  <si>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</si>
  <si>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</si>
  <si>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</si>
  <si>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</si>
  <si>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</si>
  <si>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</si>
  <si>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</si>
  <si>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</si>
  <si>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</si>
  <si>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</si>
  <si>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</si>
  <si>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</si>
  <si>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</si>
  <si>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</si>
  <si>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</si>
  <si>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</si>
  <si>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</si>
  <si>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</si>
  <si>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</si>
  <si>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</si>
  <si>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</si>
  <si>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</si>
  <si>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</si>
  <si>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</si>
  <si>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</si>
  <si>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</si>
  <si>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</si>
  <si>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</si>
  <si>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</si>
  <si>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</si>
  <si>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</si>
  <si>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</si>
  <si>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</si>
  <si>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</si>
  <si>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</si>
  <si>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</si>
  <si>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</si>
  <si>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</si>
  <si>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</si>
  <si>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</si>
  <si>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</si>
  <si>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</si>
  <si>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</si>
  <si>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</si>
  <si>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</si>
  <si>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</si>
  <si>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</si>
  <si>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</si>
  <si>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</si>
  <si>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</si>
  <si>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</si>
  <si>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</si>
  <si>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</si>
  <si>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</si>
  <si>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</si>
  <si>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</si>
  <si>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</si>
  <si>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</si>
  <si>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</si>
  <si>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</si>
  <si>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</si>
  <si>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</si>
  <si>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</si>
  <si>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</si>
  <si>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</si>
  <si>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</si>
  <si>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</si>
  <si>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</si>
  <si>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</si>
  <si>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</si>
  <si>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</si>
  <si>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</si>
  <si>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</si>
  <si>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</si>
  <si>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</si>
  <si>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</si>
  <si>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</si>
  <si>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</si>
  <si>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</si>
  <si>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</si>
  <si>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</si>
  <si>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</si>
  <si>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</si>
  <si>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</si>
  <si>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</si>
  <si>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</si>
  <si>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</si>
  <si>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</si>
  <si>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</si>
  <si>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</si>
  <si>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</si>
  <si>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</si>
  <si>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</si>
  <si>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</si>
  <si>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</si>
  <si>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</si>
  <si>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</si>
  <si>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</si>
  <si>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</si>
  <si>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</si>
  <si>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</si>
  <si>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</si>
  <si>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</si>
  <si>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</si>
  <si>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</si>
  <si>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</si>
  <si>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</si>
  <si>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</si>
  <si>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</si>
  <si>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</si>
  <si>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</si>
  <si>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</si>
  <si>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</si>
  <si>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</si>
  <si>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</si>
  <si>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</si>
  <si>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</si>
  <si>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</si>
  <si>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</si>
  <si>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</si>
  <si>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</si>
  <si>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</si>
  <si>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</si>
  <si>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</si>
  <si>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</si>
  <si>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</si>
  <si>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</si>
  <si>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</si>
  <si>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</si>
  <si>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</si>
  <si>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</si>
  <si>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</si>
  <si>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</si>
  <si>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</si>
  <si>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</si>
  <si>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</si>
  <si>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</si>
  <si>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</si>
  <si>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</si>
  <si>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</si>
  <si>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</si>
  <si>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</si>
  <si>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</si>
  <si>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</si>
  <si>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</si>
  <si>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</si>
  <si>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</si>
  <si>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</si>
  <si>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</si>
  <si>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</si>
  <si>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</si>
  <si>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</si>
  <si>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</si>
  <si>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</si>
  <si>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</si>
  <si>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</si>
  <si>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</si>
  <si>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</si>
  <si>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</si>
  <si>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</si>
  <si>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</si>
  <si>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</si>
  <si>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</si>
  <si>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</si>
  <si>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</si>
  <si>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</si>
  <si>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</si>
  <si>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</si>
  <si>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</si>
  <si>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</si>
  <si>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</si>
  <si>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</si>
  <si>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</si>
  <si>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</si>
  <si>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</si>
  <si>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</si>
  <si>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</si>
  <si>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</si>
  <si>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</si>
  <si>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</si>
  <si>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</si>
  <si>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</si>
  <si>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</si>
  <si>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</si>
  <si>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</si>
  <si>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</si>
  <si>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</si>
  <si>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</si>
  <si>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</si>
  <si>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</si>
  <si>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</si>
  <si>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</si>
  <si>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</si>
  <si>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</si>
  <si>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</si>
  <si>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</si>
  <si>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</si>
  <si>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</si>
  <si>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</si>
  <si>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</si>
  <si>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</si>
  <si>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</si>
  <si>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</si>
  <si>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</si>
  <si>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</si>
  <si>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</si>
  <si>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</si>
  <si>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</si>
  <si>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</si>
  <si>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</si>
  <si>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</si>
  <si>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</si>
  <si>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</si>
  <si>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</si>
  <si>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</si>
  <si>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</si>
  <si>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</si>
  <si>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</si>
  <si>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</si>
  <si>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</si>
  <si>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</si>
  <si>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</si>
  <si>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</si>
  <si>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</si>
  <si>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</si>
  <si>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</si>
  <si>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</si>
  <si>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</si>
  <si>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</si>
  <si>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</si>
  <si>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</si>
  <si>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</si>
  <si>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</si>
  <si>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</si>
  <si>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</si>
  <si>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</si>
  <si>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</si>
  <si>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</si>
  <si>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</si>
  <si>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</si>
  <si>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</si>
  <si>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</si>
  <si>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</si>
  <si>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</si>
  <si>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</si>
  <si>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</si>
  <si>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</si>
  <si>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</si>
  <si>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</si>
  <si>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</si>
  <si>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</si>
  <si>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</si>
  <si>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</si>
  <si>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</si>
  <si>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</si>
  <si>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</si>
  <si>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</si>
  <si>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</si>
  <si>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</si>
  <si>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</si>
  <si>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</si>
  <si>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</si>
  <si>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</si>
  <si>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</si>
  <si>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</si>
  <si>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</si>
  <si>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</si>
  <si>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</si>
  <si>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</si>
  <si>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</si>
  <si>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</si>
  <si>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</si>
  <si>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</si>
  <si>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</si>
  <si>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</si>
  <si>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</si>
  <si>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</si>
  <si>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</si>
  <si>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</si>
  <si>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</si>
  <si>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</si>
  <si>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</si>
  <si>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</si>
  <si>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</si>
  <si>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</si>
  <si>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</si>
  <si>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</si>
  <si>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</si>
  <si>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</si>
  <si>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</si>
  <si>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</si>
  <si>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</si>
  <si>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</si>
  <si>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</si>
  <si>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</si>
  <si>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</si>
  <si>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</si>
  <si>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</si>
  <si>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</si>
  <si>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</si>
  <si>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</si>
  <si>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</si>
  <si>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</si>
  <si>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</si>
  <si>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</si>
  <si>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</si>
  <si>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</si>
  <si>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</si>
  <si>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</si>
  <si>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</si>
  <si>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</si>
  <si>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</si>
  <si>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</si>
  <si>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</si>
  <si>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</si>
  <si>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</si>
  <si>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</si>
  <si>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</si>
  <si>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</si>
  <si>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</si>
  <si>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</si>
  <si>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</si>
  <si>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</si>
  <si>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</si>
  <si>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</si>
  <si>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</si>
  <si>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</si>
  <si>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</si>
  <si>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</si>
  <si>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</si>
  <si>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</si>
  <si>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</si>
  <si>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</si>
  <si>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</si>
  <si>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</si>
  <si>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</si>
  <si>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</si>
  <si>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</si>
  <si>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</si>
  <si>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</si>
  <si>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</si>
  <si>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</si>
  <si>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</si>
  <si>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</si>
  <si>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</si>
  <si>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</si>
  <si>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</si>
  <si>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</si>
  <si>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</si>
  <si>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</si>
  <si>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</si>
  <si>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</si>
  <si>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</si>
  <si>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</si>
  <si>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</si>
  <si>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</si>
  <si>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</si>
  <si>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</si>
  <si>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</si>
  <si>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</si>
  <si>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</si>
  <si>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</si>
  <si>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</si>
  <si>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</si>
  <si>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</si>
  <si>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</si>
  <si>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</si>
  <si>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</si>
  <si>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</si>
  <si>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</si>
  <si>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</si>
  <si>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</si>
  <si>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</si>
  <si>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</si>
  <si>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</si>
  <si>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</si>
  <si>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</si>
  <si>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</si>
  <si>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</si>
  <si>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</si>
  <si>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</si>
  <si>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</si>
  <si>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</si>
  <si>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</si>
  <si>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</si>
  <si>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</si>
  <si>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</si>
  <si>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</si>
  <si>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</si>
  <si>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</si>
  <si>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</si>
  <si>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</si>
  <si>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</si>
  <si>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</si>
  <si>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</si>
  <si>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</si>
  <si>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</si>
  <si>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</si>
  <si>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</si>
  <si>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</si>
  <si>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</si>
  <si>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</si>
  <si>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</si>
  <si>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</si>
  <si>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</si>
  <si>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</si>
  <si>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</si>
  <si>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</si>
  <si>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</si>
  <si>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</si>
  <si>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</si>
  <si>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</si>
  <si>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</si>
  <si>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</si>
  <si>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</si>
  <si>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</si>
  <si>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</si>
  <si>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</si>
  <si>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</si>
  <si>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</si>
  <si>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</si>
  <si>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</si>
  <si>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</si>
  <si>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</si>
  <si>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</si>
  <si>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</si>
  <si>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</si>
  <si>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</si>
  <si>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</si>
  <si>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</si>
  <si>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</si>
  <si>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</si>
  <si>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</si>
  <si>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</si>
  <si>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</si>
  <si>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</si>
  <si>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</si>
  <si>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</si>
  <si>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</si>
  <si>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</si>
  <si>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</si>
  <si>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</si>
  <si>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</si>
  <si>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</si>
  <si>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</si>
  <si>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</si>
  <si>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</si>
  <si>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</si>
  <si>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</si>
  <si>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</si>
  <si>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</si>
  <si>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</si>
  <si>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</si>
  <si>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</si>
  <si>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</si>
  <si>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</si>
  <si>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</si>
  <si>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</si>
  <si>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</si>
  <si>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</si>
  <si>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</si>
  <si>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</si>
  <si>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</si>
  <si>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</si>
  <si>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</si>
  <si>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</si>
  <si>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</si>
  <si>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</si>
  <si>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</si>
  <si>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</si>
  <si>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</si>
  <si>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</si>
  <si>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</si>
  <si>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</si>
  <si>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</si>
  <si>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</si>
  <si>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</si>
  <si>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</si>
  <si>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</si>
  <si>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</si>
  <si>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</si>
  <si>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</si>
  <si>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</si>
  <si>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</si>
  <si>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</si>
  <si>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</si>
  <si>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</si>
  <si>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</si>
  <si>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</si>
  <si>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</si>
  <si>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</si>
  <si>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</si>
  <si>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</si>
  <si>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</si>
  <si>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</si>
  <si>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</si>
  <si>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</si>
  <si>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</si>
  <si>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</si>
  <si>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</si>
  <si>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</si>
  <si>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</si>
  <si>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</si>
  <si>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</si>
  <si>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</si>
  <si>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</si>
  <si>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</si>
  <si>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</si>
  <si>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</si>
  <si>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</si>
  <si>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</si>
  <si>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</si>
  <si>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</si>
  <si>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</si>
  <si>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</si>
  <si>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</si>
  <si>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</si>
  <si>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</si>
  <si>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</si>
  <si>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</si>
  <si>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</si>
  <si>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</si>
  <si>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</si>
  <si>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</si>
  <si>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</si>
  <si>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</si>
  <si>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</si>
  <si>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</si>
  <si>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</si>
  <si>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</si>
  <si>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</si>
  <si>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</si>
  <si>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</si>
  <si>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</si>
  <si>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</si>
  <si>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</si>
  <si>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</si>
  <si>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</si>
  <si>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</si>
  <si>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</si>
  <si>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</si>
  <si>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</si>
  <si>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</si>
  <si>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</si>
  <si>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</si>
  <si>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</si>
  <si>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</si>
  <si>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</si>
  <si>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</si>
  <si>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</si>
  <si>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</si>
  <si>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</si>
  <si>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</si>
  <si>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</si>
  <si>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</si>
  <si>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</si>
  <si>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</si>
  <si>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</si>
  <si>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</si>
  <si>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</si>
  <si>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</si>
  <si>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</si>
  <si>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</si>
  <si>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</si>
  <si>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</si>
  <si>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</si>
  <si>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</si>
  <si>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</si>
  <si>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</si>
  <si>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</si>
  <si>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</si>
  <si>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</si>
  <si>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</si>
  <si>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</si>
  <si>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</si>
  <si>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</si>
  <si>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</si>
  <si>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</si>
  <si>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</si>
  <si>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</si>
  <si>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</si>
  <si>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</si>
  <si>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</si>
  <si>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</si>
  <si>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</si>
  <si>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</si>
  <si>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</si>
  <si>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</si>
  <si>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</si>
  <si>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</si>
  <si>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</si>
  <si>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</si>
  <si>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</si>
  <si>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</si>
  <si>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</si>
  <si>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</si>
  <si>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</si>
  <si>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</si>
  <si>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</si>
  <si>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</si>
  <si>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</si>
  <si>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</si>
  <si>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</si>
  <si>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</si>
  <si>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</si>
  <si>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</si>
  <si>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</si>
  <si>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</si>
  <si>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</si>
  <si>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</si>
  <si>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</si>
  <si>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</si>
  <si>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</si>
  <si>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</si>
  <si>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</si>
  <si>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</si>
  <si>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</si>
  <si>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</si>
  <si>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</si>
  <si>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</si>
  <si>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</si>
  <si>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</si>
  <si>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</si>
  <si>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</si>
  <si>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</si>
  <si>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</si>
  <si>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</si>
  <si>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</si>
  <si>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</si>
  <si>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</si>
  <si>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</si>
  <si>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</si>
  <si>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</si>
  <si>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</si>
  <si>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</si>
  <si>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</si>
  <si>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</si>
  <si>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</si>
  <si>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</si>
  <si>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</si>
  <si>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</si>
  <si>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</si>
  <si>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</si>
  <si>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</si>
  <si>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</si>
  <si>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</si>
  <si>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</si>
  <si>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</si>
  <si>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</si>
  <si>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</si>
  <si>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</si>
  <si>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</si>
  <si>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</si>
  <si>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</si>
  <si>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</si>
  <si>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</si>
  <si>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</si>
  <si>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</si>
  <si>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</si>
  <si>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</si>
  <si>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</si>
  <si>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</si>
  <si>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</si>
  <si>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</si>
  <si>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</si>
  <si>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</si>
  <si>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</si>
  <si>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</si>
  <si>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</si>
  <si>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</si>
  <si>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</si>
  <si>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</si>
  <si>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</si>
  <si>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</si>
  <si>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</si>
  <si>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</si>
  <si>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</si>
  <si>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</si>
  <si>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</si>
  <si>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</si>
  <si>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</si>
  <si>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</si>
  <si>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</si>
  <si>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</si>
  <si>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</si>
  <si>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</si>
  <si>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</si>
  <si>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</si>
  <si>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</si>
  <si>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</si>
  <si>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</si>
  <si>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</si>
  <si>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</si>
  <si>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</si>
  <si>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</si>
  <si>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</si>
  <si>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</si>
  <si>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</si>
  <si>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</si>
  <si>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</si>
  <si>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</si>
  <si>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</si>
  <si>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</si>
  <si>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</si>
  <si>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</si>
  <si>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</si>
  <si>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</si>
  <si>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</si>
  <si>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</si>
  <si>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</si>
  <si>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</si>
  <si>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</si>
  <si>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</si>
  <si>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</si>
  <si>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</si>
  <si>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</si>
  <si>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</si>
  <si>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</si>
  <si>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</si>
  <si>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</si>
  <si>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</si>
  <si>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</si>
  <si>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</si>
  <si>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</si>
  <si>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</si>
  <si>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</si>
  <si>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</si>
  <si>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</si>
  <si>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</si>
  <si>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</si>
  <si>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</si>
  <si>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</si>
  <si>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</si>
  <si>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</si>
  <si>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</si>
  <si>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</si>
  <si>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</si>
  <si>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</si>
  <si>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</si>
  <si>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</si>
  <si>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</si>
  <si>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</si>
  <si>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</si>
  <si>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</si>
  <si>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</si>
  <si>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</si>
  <si>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</si>
  <si>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</si>
  <si>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</si>
  <si>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</si>
  <si>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</si>
  <si>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</si>
  <si>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</si>
  <si>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</si>
  <si>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</si>
  <si>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</si>
  <si>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</si>
  <si>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</si>
  <si>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</si>
  <si>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</si>
  <si>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</si>
  <si>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</si>
  <si>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</si>
  <si>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</si>
  <si>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</si>
  <si>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</si>
  <si>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</si>
  <si>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</si>
  <si>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</si>
  <si>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</si>
  <si>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</si>
  <si>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</si>
  <si>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</si>
  <si>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</si>
  <si>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</si>
  <si>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</si>
  <si>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</si>
  <si>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</si>
  <si>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</si>
  <si>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</si>
  <si>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</si>
  <si>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</si>
  <si>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</si>
  <si>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</si>
  <si>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</si>
  <si>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</si>
  <si>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</si>
  <si>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</si>
  <si>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</si>
  <si>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</si>
  <si>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</si>
  <si>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</si>
  <si>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</si>
  <si>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</si>
  <si>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</si>
  <si>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</si>
  <si>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</si>
  <si>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</si>
  <si>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</si>
  <si>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</si>
  <si>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</si>
  <si>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</si>
  <si>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</si>
  <si>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</si>
  <si>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</si>
  <si>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</si>
  <si>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</si>
  <si>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</si>
  <si>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</si>
  <si>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</si>
  <si>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</si>
  <si>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</si>
  <si>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</si>
  <si>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</si>
  <si>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</si>
  <si>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</si>
  <si>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</si>
  <si>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</si>
  <si>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</si>
  <si>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</si>
  <si>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</si>
  <si>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</si>
  <si>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</si>
  <si>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</si>
  <si>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</si>
  <si>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</si>
  <si>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</si>
  <si>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</si>
  <si>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</si>
  <si>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</si>
  <si>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</si>
  <si>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</si>
  <si>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</si>
  <si>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</si>
  <si>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</si>
  <si>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</si>
  <si>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</si>
  <si>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</si>
  <si>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</si>
  <si>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</si>
  <si>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</si>
  <si>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</si>
  <si>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</si>
  <si>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</si>
  <si>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</si>
  <si>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</si>
  <si>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</si>
  <si>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</si>
  <si>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</si>
  <si>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</si>
  <si>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</si>
  <si>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</si>
  <si>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</si>
  <si>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</si>
  <si>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</si>
  <si>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</si>
  <si>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</si>
  <si>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</si>
  <si>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</si>
  <si>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</si>
  <si>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</si>
  <si>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</si>
  <si>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</si>
  <si>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</si>
  <si>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</si>
  <si>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</si>
  <si>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</si>
  <si>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</si>
  <si>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</si>
  <si>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</si>
  <si>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</si>
  <si>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</si>
  <si>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</si>
  <si>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</si>
  <si>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</si>
  <si>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</si>
  <si>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</si>
  <si>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</si>
  <si>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</si>
  <si>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</si>
  <si>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</si>
  <si>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</si>
  <si>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</si>
  <si>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</si>
  <si>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</si>
  <si>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</si>
  <si>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</si>
  <si>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</si>
  <si>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</si>
  <si>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</si>
  <si>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</si>
  <si>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</si>
  <si>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</si>
  <si>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</si>
  <si>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</si>
  <si>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</si>
  <si>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</si>
  <si>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</si>
  <si>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</si>
  <si>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</si>
  <si>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</si>
  <si>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</si>
  <si>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</si>
  <si>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</si>
  <si>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</si>
  <si>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</si>
  <si>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</si>
  <si>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</si>
  <si>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</si>
  <si>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</si>
  <si>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</si>
  <si>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</si>
  <si>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</si>
  <si>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</si>
  <si>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</si>
  <si>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</si>
  <si>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</si>
  <si>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</si>
  <si>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</si>
  <si>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</si>
  <si>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</si>
  <si>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</si>
  <si>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</si>
  <si>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</si>
  <si>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</si>
  <si>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</si>
  <si>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</si>
  <si>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</si>
  <si>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</si>
  <si>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</si>
  <si>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</si>
  <si>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</si>
  <si>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</si>
  <si>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</si>
  <si>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</si>
  <si>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</si>
  <si>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</si>
  <si>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</si>
  <si>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</si>
  <si>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</si>
  <si>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</si>
  <si>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</si>
  <si>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</si>
  <si>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</si>
  <si>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</si>
  <si>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</si>
  <si>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</si>
  <si>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</si>
  <si>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</si>
  <si>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</si>
  <si>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</si>
  <si>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</si>
  <si>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</si>
  <si>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</si>
  <si>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</si>
  <si>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</si>
  <si>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</si>
  <si>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</si>
  <si>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</si>
  <si>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</si>
  <si>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</si>
  <si>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</si>
  <si>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</si>
  <si>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</si>
  <si>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</si>
  <si>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</si>
  <si>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</si>
  <si>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</si>
  <si>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</si>
  <si>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</si>
  <si>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</si>
  <si>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</si>
  <si>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</si>
  <si>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</si>
  <si>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</si>
  <si>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</si>
  <si>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</si>
  <si>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</si>
  <si>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</si>
  <si>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</si>
  <si>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</si>
  <si>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</si>
  <si>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</si>
  <si>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</si>
  <si>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</si>
  <si>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</si>
  <si>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</si>
  <si>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</si>
  <si>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</si>
  <si>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</si>
  <si>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</si>
  <si>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</si>
  <si>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</si>
  <si>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</si>
  <si>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</si>
  <si>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</si>
  <si>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</si>
  <si>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</si>
  <si>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</si>
  <si>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</si>
  <si>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</si>
  <si>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</si>
  <si>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</si>
  <si>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</si>
  <si>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</si>
  <si>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</si>
  <si>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</si>
  <si>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</si>
  <si>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</si>
  <si>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</si>
  <si>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</si>
  <si>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</si>
  <si>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</si>
  <si>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</si>
  <si>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</si>
  <si>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</si>
  <si>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</si>
  <si>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</si>
  <si>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</si>
  <si>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</si>
  <si>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</si>
  <si>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</si>
  <si>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</si>
  <si>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</si>
  <si>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</si>
  <si>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</si>
  <si>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</si>
  <si>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</si>
  <si>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</si>
  <si>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</si>
  <si>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</si>
  <si>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</si>
  <si>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</si>
  <si>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</si>
  <si>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</si>
  <si>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</si>
  <si>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</si>
  <si>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</si>
  <si>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</si>
  <si>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</si>
  <si>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</si>
  <si>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</si>
  <si>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</si>
  <si>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</si>
  <si>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</si>
  <si>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</si>
  <si>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</si>
  <si>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</si>
  <si>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</si>
  <si>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</si>
  <si>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</si>
  <si>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</si>
  <si>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</si>
  <si>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</si>
  <si>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</si>
  <si>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</si>
  <si>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</si>
  <si>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</si>
  <si>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</si>
  <si>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</si>
  <si>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</si>
  <si>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</si>
  <si>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</si>
  <si>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</si>
  <si>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</si>
  <si>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</si>
  <si>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</si>
  <si>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</si>
  <si>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</si>
  <si>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</si>
  <si>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</si>
  <si>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</si>
  <si>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</si>
  <si>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</si>
  <si>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</si>
  <si>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</si>
  <si>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</si>
  <si>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</si>
  <si>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</si>
  <si>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</si>
  <si>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</si>
  <si>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</si>
  <si>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</si>
  <si>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</si>
  <si>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</si>
  <si>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</si>
  <si>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</si>
  <si>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</si>
  <si>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</si>
  <si>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</si>
  <si>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</si>
  <si>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</si>
  <si>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</si>
  <si>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</si>
  <si>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</si>
  <si>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</si>
  <si>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</si>
  <si>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</si>
  <si>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</si>
  <si>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</si>
  <si>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</si>
  <si>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</si>
  <si>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</si>
  <si>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</si>
  <si>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</si>
  <si>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</si>
  <si>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</si>
  <si>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</si>
  <si>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</si>
  <si>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</si>
  <si>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</si>
  <si>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</si>
  <si>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</si>
  <si>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</si>
  <si>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</si>
  <si>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</si>
  <si>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</si>
  <si>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</si>
  <si>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</si>
  <si>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</si>
  <si>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</si>
  <si>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</si>
  <si>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</si>
  <si>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</si>
  <si>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</si>
  <si>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</si>
  <si>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</si>
  <si>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</si>
  <si>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</si>
  <si>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</si>
  <si>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</si>
  <si>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</si>
  <si>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</si>
  <si>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</si>
  <si>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</si>
  <si>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</si>
  <si>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</si>
  <si>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</si>
  <si>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</si>
  <si>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</si>
  <si>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</si>
  <si>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</si>
  <si>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</si>
  <si>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</si>
  <si>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</si>
  <si>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</si>
  <si>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</si>
  <si>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</si>
  <si>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</si>
  <si>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</si>
  <si>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</si>
  <si>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</si>
  <si>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</si>
  <si>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</si>
  <si>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</si>
  <si>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</si>
  <si>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</si>
  <si>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</si>
  <si>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</si>
  <si>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</si>
  <si>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</si>
  <si>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</si>
  <si>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</si>
  <si>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</si>
  <si>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</si>
  <si>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</si>
  <si>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</si>
  <si>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</si>
  <si>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</si>
  <si>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</si>
  <si>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</si>
  <si>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</si>
  <si>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</si>
  <si>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</si>
  <si>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</si>
  <si>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</si>
  <si>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</si>
  <si>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</si>
  <si>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</si>
  <si>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</si>
  <si>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</si>
  <si>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</si>
  <si>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</si>
  <si>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</si>
  <si>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</si>
  <si>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</si>
  <si>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</si>
  <si>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</si>
  <si>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</si>
  <si>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</si>
  <si>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</si>
  <si>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</si>
  <si>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</si>
  <si>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</si>
  <si>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</si>
  <si>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</si>
  <si>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</si>
  <si>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</si>
  <si>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</si>
  <si>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</si>
  <si>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</si>
  <si>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</si>
  <si>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</si>
  <si>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</si>
  <si>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</si>
  <si>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</si>
  <si>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</si>
  <si>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</si>
  <si>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</si>
  <si>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</si>
  <si>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</si>
  <si>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</si>
  <si>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</si>
  <si>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</si>
  <si>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</si>
  <si>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</si>
  <si>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</si>
  <si>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</si>
  <si>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</si>
  <si>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</si>
  <si>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</si>
  <si>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</si>
  <si>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</si>
  <si>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</si>
  <si>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</si>
  <si>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</si>
  <si>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</si>
  <si>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</si>
  <si>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</si>
  <si>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</si>
  <si>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</si>
  <si>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</si>
  <si>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</si>
  <si>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</si>
  <si>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</si>
  <si>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</si>
  <si>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</si>
  <si>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</si>
  <si>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</si>
  <si>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</si>
  <si>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</si>
  <si>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</si>
  <si>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</si>
  <si>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</si>
  <si>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</si>
  <si>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</si>
  <si>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</si>
  <si>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</si>
  <si>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</si>
  <si>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</si>
  <si>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</si>
  <si>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</si>
  <si>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</si>
  <si>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</si>
  <si>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</si>
  <si>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</si>
  <si>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</si>
  <si>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</si>
  <si>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</si>
  <si>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</si>
  <si>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</si>
  <si>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</si>
  <si>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</si>
  <si>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</si>
  <si>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</si>
  <si>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</si>
  <si>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</si>
  <si>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</si>
  <si>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</si>
  <si>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</si>
  <si>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</si>
  <si>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</si>
  <si>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</si>
  <si>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</si>
  <si>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</si>
  <si>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</si>
  <si>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</si>
  <si>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</si>
  <si>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</si>
  <si>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</si>
  <si>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</si>
  <si>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</si>
  <si>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</si>
  <si>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</si>
  <si>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</si>
  <si>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</si>
  <si>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</si>
  <si>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</si>
  <si>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</si>
  <si>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</si>
  <si>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</si>
  <si>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</si>
  <si>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</si>
  <si>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</si>
  <si>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</si>
  <si>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</si>
  <si>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</si>
  <si>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</si>
  <si>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</si>
  <si>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</si>
  <si>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</si>
  <si>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</si>
  <si>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</si>
  <si>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</si>
  <si>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</si>
  <si>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</si>
  <si>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</si>
  <si>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</si>
  <si>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</si>
  <si>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</si>
  <si>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</si>
  <si>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</si>
  <si>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</si>
  <si>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</si>
  <si>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</si>
  <si>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</si>
  <si>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</si>
  <si>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</si>
  <si>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</si>
  <si>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</si>
  <si>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</si>
  <si>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</si>
  <si>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</si>
  <si>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</si>
  <si>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</si>
  <si>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</si>
  <si>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</si>
  <si>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</si>
  <si>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</si>
  <si>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</si>
  <si>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</si>
  <si>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</si>
  <si>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</si>
  <si>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</si>
  <si>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</si>
  <si>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</si>
  <si>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</si>
  <si>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</si>
  <si>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</si>
  <si>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</si>
  <si>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</si>
  <si>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</si>
  <si>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</si>
  <si>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</si>
  <si>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</si>
  <si>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</si>
  <si>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</si>
  <si>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</si>
  <si>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</si>
  <si>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</si>
  <si>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</si>
  <si>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</si>
  <si>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</si>
  <si>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</si>
  <si>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</si>
  <si>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</si>
  <si>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</si>
  <si>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</si>
  <si>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</si>
  <si>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</si>
  <si>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</si>
  <si>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</si>
  <si>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</si>
  <si>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</si>
  <si>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</si>
  <si>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</si>
  <si>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</si>
  <si>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</si>
  <si>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</si>
  <si>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</si>
  <si>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</si>
  <si>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</si>
  <si>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</si>
  <si>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</si>
  <si>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</si>
  <si>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</si>
  <si>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</si>
  <si>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</si>
  <si>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</si>
  <si>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</si>
  <si>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</si>
  <si>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</si>
  <si>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</si>
  <si>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</si>
  <si>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</si>
  <si>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</si>
  <si>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</si>
  <si>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</si>
  <si>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</si>
  <si>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</si>
  <si>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</si>
  <si>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</si>
  <si>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</si>
  <si>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</si>
  <si>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</si>
  <si>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</si>
  <si>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</si>
  <si>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</si>
  <si>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</si>
  <si>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</si>
  <si>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</si>
  <si>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</si>
  <si>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</si>
  <si>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</si>
  <si>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</si>
  <si>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</si>
  <si>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</si>
  <si>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</si>
  <si>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</si>
  <si>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</si>
  <si>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</si>
  <si>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</si>
  <si>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</si>
  <si>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</si>
  <si>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</si>
  <si>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</si>
  <si>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</si>
  <si>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</si>
  <si>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</si>
  <si>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</si>
  <si>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</si>
  <si>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</si>
  <si>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</si>
  <si>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</si>
  <si>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</si>
  <si>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</si>
  <si>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</si>
  <si>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</si>
  <si>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</si>
  <si>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</si>
  <si>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</si>
  <si>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</si>
  <si>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</si>
  <si>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</si>
  <si>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</si>
  <si>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</si>
  <si>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</si>
  <si>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</si>
  <si>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</si>
  <si>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</si>
  <si>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</si>
  <si>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</si>
  <si>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</si>
  <si>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</si>
  <si>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</si>
  <si>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</si>
  <si>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</si>
  <si>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</si>
  <si>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</si>
  <si>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</si>
  <si>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</si>
  <si>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</si>
  <si>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</si>
  <si>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</si>
  <si>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</si>
  <si>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</si>
  <si>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</si>
  <si>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</si>
  <si>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</si>
  <si>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</si>
  <si>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</si>
  <si>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</si>
  <si>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</si>
  <si>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</si>
  <si>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</si>
  <si>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</si>
  <si>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</si>
  <si>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</si>
  <si>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</si>
  <si>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</si>
  <si>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</si>
  <si>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</si>
  <si>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</si>
  <si>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</si>
  <si>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</si>
  <si>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</si>
  <si>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</si>
  <si>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</si>
  <si>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</si>
  <si>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</si>
  <si>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</si>
  <si>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</si>
  <si>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</si>
  <si>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</si>
  <si>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</si>
  <si>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</si>
  <si>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</si>
  <si>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</si>
  <si>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</si>
  <si>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</si>
  <si>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</si>
  <si>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</si>
  <si>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</si>
  <si>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</si>
  <si>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</si>
  <si>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</si>
  <si>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</si>
  <si>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</si>
  <si>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</si>
  <si>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</si>
  <si>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</si>
  <si>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</si>
  <si>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</si>
  <si>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</si>
  <si>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</si>
  <si>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</si>
  <si>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</si>
  <si>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</si>
  <si>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</si>
  <si>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</si>
  <si>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</si>
  <si>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</si>
  <si>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</si>
  <si>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</si>
  <si>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</si>
  <si>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</si>
  <si>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</si>
  <si>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</si>
  <si>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</si>
  <si>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</si>
  <si>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</si>
  <si>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</si>
  <si>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</si>
  <si>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</si>
  <si>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</si>
  <si>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</si>
  <si>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</si>
  <si>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</si>
  <si>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</si>
  <si>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</si>
  <si>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</si>
  <si>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</si>
  <si>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</si>
  <si>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</si>
  <si>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</si>
  <si>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</si>
  <si>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</si>
  <si>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</si>
  <si>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</si>
  <si>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</si>
  <si>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</si>
  <si>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</si>
  <si>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</si>
  <si>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</si>
  <si>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</si>
  <si>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</si>
  <si>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</si>
  <si>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</si>
  <si>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</si>
  <si>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</si>
  <si>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</si>
  <si>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</si>
  <si>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</si>
  <si>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</si>
  <si>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</si>
  <si>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</si>
  <si>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</si>
  <si>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</si>
  <si>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</si>
  <si>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</si>
  <si>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</si>
  <si>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</si>
  <si>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</si>
  <si>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</si>
  <si>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</si>
  <si>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</si>
  <si>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</si>
  <si>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</si>
  <si>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</si>
  <si>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</si>
  <si>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</si>
  <si>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</si>
  <si>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</si>
  <si>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</si>
  <si>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</si>
  <si>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</si>
  <si>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</si>
  <si>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</si>
  <si>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</si>
  <si>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</si>
  <si>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</si>
  <si>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</si>
  <si>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</si>
  <si>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</si>
  <si>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</si>
  <si>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</si>
  <si>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</si>
  <si>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</si>
  <si>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</si>
  <si>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</si>
  <si>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</si>
  <si>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</si>
  <si>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</si>
  <si>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</si>
  <si>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</si>
  <si>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</si>
  <si>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</si>
  <si>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</si>
  <si>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</si>
  <si>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</si>
  <si>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</si>
  <si>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</si>
  <si>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</si>
  <si>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</si>
  <si>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</si>
  <si>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</si>
  <si>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</si>
  <si>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</si>
  <si>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</si>
  <si>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</si>
  <si>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</si>
  <si>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</si>
  <si>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</si>
  <si>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</si>
  <si>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</si>
  <si>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</si>
  <si>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</si>
  <si>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</si>
  <si>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</si>
  <si>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</si>
  <si>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</si>
  <si>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</si>
  <si>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</si>
  <si>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</si>
  <si>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</si>
  <si>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</si>
  <si>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</si>
  <si>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</si>
  <si>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</si>
  <si>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</si>
  <si>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</si>
  <si>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</si>
  <si>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</si>
  <si>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</si>
  <si>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</si>
  <si>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</si>
  <si>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</si>
  <si>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</si>
  <si>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</si>
  <si>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</si>
  <si>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</si>
  <si>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</si>
  <si>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</si>
  <si>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</si>
  <si>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</si>
  <si>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</si>
  <si>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</si>
  <si>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</si>
  <si>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</si>
  <si>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</si>
  <si>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</si>
  <si>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</si>
  <si>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</si>
  <si>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</si>
  <si>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</si>
  <si>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</si>
  <si>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</si>
  <si>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</si>
  <si>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</si>
  <si>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</si>
  <si>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</si>
  <si>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</si>
  <si>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</si>
  <si>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</si>
  <si>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</si>
  <si>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</si>
  <si>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</si>
  <si>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</si>
  <si>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</si>
  <si>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</si>
  <si>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</si>
  <si>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</si>
  <si>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</si>
  <si>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</si>
  <si>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</si>
  <si>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</si>
  <si>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</si>
  <si>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</si>
  <si>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</si>
  <si>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</si>
  <si>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</si>
  <si>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</si>
  <si>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</si>
  <si>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</si>
  <si>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</si>
  <si>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</si>
  <si>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</si>
  <si>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</si>
  <si>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</si>
  <si>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</si>
  <si>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</si>
  <si>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</si>
  <si>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</si>
  <si>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</si>
  <si>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</si>
  <si>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</si>
  <si>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</si>
  <si>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</si>
  <si>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</si>
  <si>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</si>
  <si>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</si>
  <si>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</si>
  <si>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</si>
  <si>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</si>
  <si>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</si>
  <si>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</si>
  <si>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</si>
  <si>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</si>
  <si>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</si>
  <si>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</si>
  <si>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</si>
  <si>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</si>
  <si>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</si>
  <si>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</si>
  <si>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</si>
  <si>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</si>
  <si>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</si>
  <si>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</si>
  <si>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</si>
  <si>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</si>
  <si>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</si>
  <si>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</si>
  <si>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</si>
  <si>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</si>
  <si>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</si>
  <si>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</si>
  <si>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</si>
  <si>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</si>
  <si>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</si>
  <si>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</si>
  <si>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</si>
  <si>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</si>
  <si>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</si>
  <si>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</si>
  <si>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</si>
  <si>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</si>
  <si>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</si>
  <si>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</si>
  <si>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</si>
  <si>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</si>
  <si>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</si>
  <si>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</si>
  <si>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</si>
  <si>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</si>
  <si>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</si>
  <si>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</si>
  <si>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</si>
  <si>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</si>
  <si>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</si>
  <si>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</si>
  <si>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</si>
  <si>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</si>
  <si>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</si>
  <si>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</si>
  <si>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</si>
  <si>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</si>
  <si>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</si>
  <si>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</si>
  <si>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</si>
  <si>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</si>
  <si>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</si>
  <si>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</si>
  <si>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</si>
  <si>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</si>
  <si>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</si>
  <si>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</si>
  <si>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</si>
  <si>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</si>
  <si>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</si>
  <si>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</si>
  <si>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</si>
  <si>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</si>
  <si>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</si>
  <si>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</si>
  <si>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</si>
  <si>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</si>
  <si>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</si>
  <si>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</si>
  <si>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</si>
  <si>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</si>
  <si>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</si>
  <si>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</si>
  <si>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</si>
  <si>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</si>
  <si>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</si>
  <si>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</si>
  <si>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</si>
  <si>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</si>
  <si>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</si>
  <si>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</si>
  <si>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</si>
  <si>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</si>
  <si>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</si>
  <si>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</si>
  <si>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</si>
  <si>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</si>
  <si>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</si>
  <si>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</si>
  <si>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</si>
  <si>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</si>
  <si>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</si>
  <si>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</si>
  <si>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</si>
  <si>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</si>
  <si>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</si>
  <si>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</si>
  <si>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</si>
  <si>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</si>
  <si>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</si>
  <si>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</si>
  <si>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</si>
  <si>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</si>
  <si>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</si>
  <si>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</si>
  <si>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</si>
  <si>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</si>
  <si>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</si>
  <si>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</si>
  <si>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</si>
  <si>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</si>
  <si>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</si>
  <si>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</si>
  <si>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</si>
  <si>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</si>
  <si>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</si>
  <si>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</si>
  <si>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</si>
  <si>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</si>
  <si>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</si>
  <si>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</si>
  <si>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</si>
  <si>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</si>
  <si>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</si>
  <si>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</si>
  <si>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</si>
  <si>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</si>
  <si>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</si>
  <si>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</si>
  <si>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</si>
  <si>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</si>
  <si>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</si>
  <si>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</si>
  <si>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</si>
  <si>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</si>
  <si>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</si>
  <si>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</si>
  <si>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</si>
  <si>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</si>
  <si>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</si>
  <si>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</si>
  <si>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</si>
  <si>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</si>
  <si>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</si>
  <si>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</si>
  <si>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</si>
  <si>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</si>
  <si>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</si>
  <si>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</si>
  <si>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</si>
  <si>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</si>
  <si>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</si>
  <si>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</si>
  <si>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</si>
  <si>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</si>
  <si>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</si>
  <si>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</si>
  <si>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</si>
  <si>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</si>
  <si>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</si>
  <si>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</si>
  <si>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</si>
  <si>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</si>
  <si>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</si>
  <si>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</si>
  <si>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</si>
  <si>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</si>
  <si>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</si>
  <si>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</si>
  <si>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</si>
  <si>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</si>
  <si>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</si>
  <si>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</si>
  <si>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</si>
  <si>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</si>
  <si>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</si>
  <si>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</si>
  <si>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</si>
  <si>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</si>
  <si>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</si>
  <si>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</si>
  <si>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</si>
  <si>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</si>
  <si>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</si>
  <si>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</si>
  <si>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</si>
  <si>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</si>
  <si>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</si>
  <si>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</si>
  <si>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</si>
  <si>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</si>
  <si>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</si>
  <si>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</si>
  <si>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</si>
  <si>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</si>
  <si>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</si>
  <si>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</si>
  <si>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</si>
  <si>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</si>
  <si>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</si>
  <si>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</si>
  <si>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</si>
  <si>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</si>
  <si>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</si>
  <si>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</si>
  <si>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</si>
  <si>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</si>
  <si>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</si>
  <si>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</si>
  <si>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</si>
  <si>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</si>
  <si>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</si>
  <si>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</si>
  <si>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</si>
  <si>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</si>
  <si>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</si>
  <si>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</si>
  <si>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</si>
  <si>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</si>
  <si>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</si>
  <si>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</si>
  <si>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</si>
  <si>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</si>
  <si>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</si>
  <si>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</si>
  <si>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</si>
  <si>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</si>
  <si>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</si>
  <si>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</si>
  <si>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</si>
  <si>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</si>
  <si>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</si>
  <si>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</si>
  <si>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</si>
  <si>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</si>
  <si>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</si>
  <si>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</si>
  <si>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</si>
  <si>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</si>
  <si>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</si>
  <si>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</si>
  <si>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</si>
  <si>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</si>
  <si>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</si>
  <si>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</si>
  <si>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</si>
  <si>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</si>
  <si>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</si>
  <si>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</si>
  <si>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</si>
  <si>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</si>
  <si>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</si>
  <si>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</si>
  <si>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</si>
  <si>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</si>
  <si>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</si>
  <si>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</si>
  <si>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</si>
  <si>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</si>
  <si>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</si>
  <si>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</si>
  <si>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</si>
  <si>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</si>
  <si>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</si>
  <si>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</si>
  <si>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</si>
  <si>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</si>
  <si>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</si>
  <si>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</si>
  <si>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</si>
  <si>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</si>
  <si>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</si>
  <si>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</si>
  <si>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</si>
  <si>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</si>
  <si>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</si>
  <si>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</si>
  <si>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</si>
  <si>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</si>
  <si>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</si>
  <si>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</si>
  <si>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</si>
  <si>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</si>
  <si>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</si>
  <si>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</si>
  <si>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</si>
  <si>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</si>
  <si>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</si>
  <si>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</si>
  <si>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</si>
  <si>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</si>
  <si>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</si>
  <si>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</si>
  <si>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</si>
  <si>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</si>
  <si>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</si>
  <si>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</si>
  <si>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</si>
  <si>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</si>
  <si>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</si>
  <si>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</si>
  <si>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</si>
  <si>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</si>
  <si>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</si>
  <si>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</si>
  <si>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</si>
  <si>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</si>
  <si>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</si>
  <si>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</si>
  <si>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</si>
  <si>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</si>
  <si>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</si>
  <si>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</si>
  <si>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</si>
  <si>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</si>
  <si>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</si>
  <si>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</si>
  <si>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</si>
  <si>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</si>
  <si>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</si>
  <si>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</si>
  <si>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</si>
  <si>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</si>
  <si>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</si>
  <si>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</si>
  <si>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</si>
  <si>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</si>
  <si>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</si>
  <si>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</si>
  <si>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</si>
  <si>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</si>
  <si>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</si>
  <si>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</si>
  <si>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</si>
  <si>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</si>
  <si>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</si>
  <si>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</si>
  <si>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</si>
  <si>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</si>
  <si>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</si>
  <si>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</si>
  <si>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</si>
  <si>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</si>
  <si>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</si>
  <si>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</si>
  <si>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</si>
  <si>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</si>
  <si>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</si>
  <si>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</si>
  <si>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</si>
  <si>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</si>
  <si>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</si>
  <si>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</si>
  <si>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</si>
  <si>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</si>
  <si>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</si>
  <si>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</si>
  <si>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</si>
  <si>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</si>
  <si>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</si>
  <si>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</si>
  <si>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</si>
  <si>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</si>
  <si>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</si>
  <si>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</si>
  <si>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</si>
  <si>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</si>
  <si>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</si>
  <si>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</si>
  <si>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</si>
  <si>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</si>
  <si>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</si>
  <si>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</si>
  <si>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</si>
  <si>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</si>
  <si>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</si>
  <si>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</si>
  <si>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</si>
  <si>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</si>
  <si>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</si>
  <si>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</si>
  <si>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</si>
  <si>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</si>
  <si>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</si>
  <si>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</si>
  <si>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</si>
  <si>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</si>
  <si>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</si>
  <si>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</si>
  <si>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</si>
  <si>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</si>
  <si>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</si>
  <si>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</si>
  <si>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</si>
  <si>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</si>
  <si>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</si>
  <si>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</si>
  <si>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</si>
  <si>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</si>
  <si>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</si>
  <si>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</si>
  <si>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</si>
  <si>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</si>
  <si>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</si>
  <si>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</si>
  <si>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</si>
  <si>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</si>
  <si>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</si>
  <si>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</si>
  <si>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</si>
  <si>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</si>
  <si>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</si>
  <si>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</si>
  <si>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</si>
  <si>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</si>
  <si>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</si>
  <si>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</si>
  <si>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</si>
  <si>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</si>
  <si>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</si>
  <si>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</si>
  <si>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</si>
  <si>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</si>
  <si>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</si>
  <si>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</si>
  <si>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</si>
  <si>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</si>
  <si>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</si>
  <si>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</si>
  <si>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</si>
  <si>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</si>
  <si>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</si>
  <si>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</si>
  <si>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</si>
  <si>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</si>
  <si>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</si>
  <si>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</si>
  <si>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</si>
  <si>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</si>
  <si>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</si>
  <si>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</si>
  <si>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</si>
  <si>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</si>
  <si>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</si>
  <si>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</si>
  <si>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</si>
  <si>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</si>
  <si>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</si>
  <si>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</si>
  <si>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</si>
  <si>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</si>
  <si>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</si>
  <si>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</si>
  <si>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</si>
  <si>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</si>
  <si>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</si>
  <si>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</si>
  <si>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</si>
  <si>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</si>
  <si>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</si>
  <si>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</si>
  <si>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</si>
  <si>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</si>
  <si>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</si>
  <si>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</si>
  <si>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</si>
  <si>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</si>
  <si>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</si>
  <si>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</si>
  <si>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</si>
  <si>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</si>
  <si>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</si>
  <si>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</si>
  <si>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</si>
  <si>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</si>
  <si>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</si>
  <si>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</si>
  <si>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</si>
  <si>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</si>
  <si>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</si>
  <si>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</si>
  <si>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</si>
  <si>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</si>
  <si>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</si>
  <si>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</si>
  <si>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</si>
  <si>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</si>
  <si>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</si>
  <si>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</si>
  <si>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</si>
  <si>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</si>
  <si>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</si>
  <si>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</si>
  <si>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</si>
  <si>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</si>
  <si>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</si>
  <si>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</si>
  <si>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</si>
  <si>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</si>
  <si>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</si>
  <si>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</si>
  <si>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</si>
  <si>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</si>
  <si>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</si>
  <si>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</si>
  <si>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</si>
  <si>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</si>
  <si>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</si>
  <si>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</si>
  <si>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</si>
  <si>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</si>
  <si>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</si>
  <si>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</si>
  <si>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</si>
  <si>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</si>
  <si>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</si>
  <si>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</si>
  <si>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</si>
  <si>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</si>
  <si>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</si>
  <si>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</si>
  <si>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</si>
  <si>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</si>
  <si>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</si>
  <si>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</si>
  <si>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</si>
  <si>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</si>
  <si>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</si>
  <si>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</si>
  <si>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</si>
  <si>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</si>
  <si>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</si>
  <si>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</si>
  <si>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</si>
  <si>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</si>
  <si>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</si>
  <si>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</si>
  <si>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</si>
  <si>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</si>
  <si>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</si>
  <si>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</si>
  <si>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</si>
  <si>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</si>
  <si>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</si>
  <si>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</si>
  <si>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</si>
  <si>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</si>
  <si>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</si>
  <si>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</si>
  <si>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</si>
  <si>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</si>
  <si>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</si>
  <si>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</si>
  <si>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</si>
  <si>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</si>
  <si>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</si>
  <si>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</si>
  <si>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</si>
  <si>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</si>
  <si>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</si>
  <si>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</si>
  <si>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</si>
  <si>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</si>
  <si>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</si>
  <si>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</si>
  <si>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</si>
  <si>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</si>
  <si>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</si>
  <si>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</si>
  <si>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</si>
  <si>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</si>
  <si>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</si>
  <si>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</si>
  <si>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</si>
  <si>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</si>
  <si>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</si>
  <si>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</si>
  <si>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</si>
  <si>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</si>
  <si>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</si>
  <si>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</si>
  <si>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</si>
  <si>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</si>
  <si>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</si>
  <si>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</si>
  <si>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</si>
  <si>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</si>
  <si>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</si>
  <si>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</si>
  <si>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</si>
  <si>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</si>
  <si>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</si>
  <si>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</si>
  <si>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</si>
  <si>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</si>
  <si>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</si>
  <si>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</si>
  <si>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</si>
  <si>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</si>
  <si>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</si>
  <si>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</si>
  <si>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</si>
  <si>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</si>
  <si>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</si>
  <si>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</si>
  <si>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</si>
  <si>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</si>
  <si>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</si>
  <si>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</si>
  <si>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</si>
  <si>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</si>
  <si>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</si>
  <si>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</si>
  <si>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</si>
  <si>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</si>
  <si>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</si>
  <si>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</si>
  <si>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</si>
  <si>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</si>
  <si>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</si>
  <si>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</si>
  <si>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</si>
  <si>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</si>
  <si>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</si>
  <si>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</si>
  <si>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</si>
  <si>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</si>
  <si>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</si>
  <si>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</si>
  <si>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</si>
  <si>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</si>
  <si>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</si>
  <si>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</si>
  <si>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</si>
  <si>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</si>
  <si>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</si>
  <si>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</si>
  <si>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</si>
  <si>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</si>
  <si>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</si>
  <si>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</si>
  <si>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</si>
  <si>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</si>
  <si>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</si>
  <si>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</si>
  <si>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</si>
  <si>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</si>
  <si>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</si>
  <si>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</si>
  <si>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</si>
  <si>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</si>
  <si>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</si>
  <si>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</si>
  <si>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</si>
  <si>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</si>
  <si>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</si>
  <si>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</si>
  <si>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</si>
  <si>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</si>
  <si>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</si>
  <si>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</si>
  <si>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</si>
  <si>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</si>
  <si>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</si>
  <si>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</si>
  <si>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</si>
  <si>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</si>
  <si>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</si>
  <si>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</si>
  <si>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</si>
  <si>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</si>
  <si>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</si>
  <si>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</si>
  <si>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</si>
  <si>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</si>
  <si>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</si>
  <si>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</si>
  <si>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</si>
  <si>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</si>
  <si>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</si>
  <si>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</si>
  <si>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</si>
  <si>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</si>
  <si>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</si>
  <si>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</si>
  <si>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</si>
  <si>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</si>
  <si>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</si>
  <si>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</si>
  <si>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</si>
  <si>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</si>
  <si>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</si>
  <si>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</si>
  <si>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</si>
  <si>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</si>
  <si>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</si>
  <si>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</si>
  <si>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</si>
  <si>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</si>
  <si>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</si>
  <si>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</si>
  <si>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</si>
  <si>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</si>
  <si>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</si>
  <si>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</si>
  <si>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</si>
  <si>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</si>
  <si>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</si>
  <si>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</si>
  <si>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</si>
  <si>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</si>
  <si>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</si>
  <si>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</si>
  <si>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</si>
  <si>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</si>
  <si>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</si>
  <si>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</si>
  <si>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</si>
  <si>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</si>
  <si>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</si>
  <si>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</si>
  <si>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</si>
  <si>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</si>
  <si>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</si>
  <si>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</si>
  <si>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</si>
  <si>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</si>
  <si>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</si>
  <si>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</si>
  <si>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</si>
  <si>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</si>
  <si>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</si>
  <si>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</si>
  <si>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</si>
  <si>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</si>
  <si>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</si>
  <si>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</si>
  <si>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</si>
  <si>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</si>
  <si>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</si>
  <si>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</si>
  <si>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</si>
  <si>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</si>
  <si>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</si>
  <si>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</si>
  <si>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</si>
  <si>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</si>
  <si>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</si>
  <si>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</si>
  <si>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</si>
  <si>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</si>
  <si>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</si>
  <si>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</si>
  <si>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</si>
  <si>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</si>
  <si>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</si>
  <si>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</si>
  <si>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</si>
  <si>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</si>
  <si>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</si>
  <si>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</si>
  <si>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</si>
  <si>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</si>
  <si>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</si>
  <si>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</si>
  <si>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</si>
  <si>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</si>
  <si>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</si>
  <si>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</si>
  <si>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</si>
  <si>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</si>
  <si>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</si>
  <si>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</si>
  <si>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</si>
  <si>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</si>
  <si>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</si>
  <si>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</si>
  <si>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</si>
  <si>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</si>
  <si>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</si>
  <si>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</si>
  <si>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</si>
  <si>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</si>
  <si>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</si>
  <si>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</si>
  <si>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</si>
  <si>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</si>
  <si>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</si>
  <si>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</si>
  <si>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</si>
  <si>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</si>
  <si>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</si>
  <si>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</si>
  <si>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</si>
  <si>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</si>
  <si>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</si>
  <si>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</si>
  <si>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</si>
  <si>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</si>
  <si>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</si>
  <si>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</si>
  <si>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</si>
  <si>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</si>
  <si>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</si>
  <si>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</si>
  <si>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</si>
  <si>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</si>
  <si>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</si>
  <si>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</si>
  <si>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</si>
  <si>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</si>
  <si>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</si>
  <si>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</si>
  <si>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</si>
  <si>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</si>
  <si>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</si>
  <si>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</si>
  <si>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</si>
  <si>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</si>
  <si>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</si>
  <si>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</si>
  <si>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</si>
  <si>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</si>
  <si>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</si>
  <si>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</si>
  <si>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</si>
  <si>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</si>
  <si>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</si>
  <si>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</si>
  <si>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</si>
  <si>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</si>
  <si>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</si>
  <si>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</si>
  <si>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</si>
  <si>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</si>
  <si>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</si>
  <si>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</si>
  <si>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</si>
  <si>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</si>
  <si>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</si>
  <si>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</si>
  <si>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</si>
  <si>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</si>
  <si>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</si>
  <si>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</si>
  <si>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</si>
  <si>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</si>
  <si>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</si>
  <si>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</si>
  <si>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</si>
  <si>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</si>
  <si>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</si>
  <si>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</si>
  <si>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</si>
  <si>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</si>
  <si>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</si>
  <si>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</si>
  <si>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</si>
  <si>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</si>
  <si>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</si>
  <si>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</si>
  <si>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</si>
  <si>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</si>
  <si>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</si>
  <si>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</si>
  <si>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</si>
  <si>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</si>
  <si>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</si>
  <si>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</si>
  <si>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</si>
  <si>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</si>
  <si>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</si>
  <si>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</si>
  <si>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</si>
  <si>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</si>
  <si>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</si>
  <si>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</si>
  <si>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</si>
  <si>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</si>
  <si>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</si>
  <si>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</si>
  <si>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</si>
  <si>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</si>
  <si>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</si>
  <si>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</si>
  <si>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</si>
  <si>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</si>
  <si>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</si>
  <si>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</si>
  <si>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</si>
  <si>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</si>
  <si>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</si>
  <si>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</si>
  <si>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</si>
  <si>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</si>
  <si>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</si>
  <si>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</si>
  <si>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</si>
  <si>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</si>
  <si>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</si>
  <si>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</si>
  <si>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</si>
  <si>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</si>
  <si>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</si>
  <si>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</si>
  <si>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</si>
  <si>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</si>
  <si>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</si>
  <si>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</si>
  <si>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</si>
  <si>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</si>
  <si>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</si>
  <si>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</si>
  <si>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</si>
  <si>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</si>
  <si>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</si>
  <si>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</si>
  <si>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</si>
  <si>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</si>
  <si>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</si>
  <si>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</si>
  <si>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</si>
  <si>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</si>
  <si>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</si>
  <si>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</si>
  <si>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</si>
  <si>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</si>
  <si>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</si>
  <si>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</si>
  <si>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</si>
  <si>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</si>
  <si>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</si>
  <si>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</si>
  <si>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</si>
  <si>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</si>
  <si>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</si>
  <si>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</si>
  <si>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</si>
  <si>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</si>
  <si>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</si>
  <si>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</si>
  <si>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</si>
  <si>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</si>
  <si>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</si>
  <si>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</si>
  <si>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</si>
  <si>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</si>
  <si>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</si>
  <si>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</si>
  <si>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</si>
  <si>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</si>
  <si>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</si>
  <si>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</si>
  <si>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</si>
  <si>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</si>
  <si>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</si>
  <si>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</si>
  <si>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</si>
  <si>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</si>
  <si>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</si>
  <si>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</si>
  <si>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</si>
  <si>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</si>
  <si>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</si>
  <si>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</si>
  <si>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</si>
  <si>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</si>
  <si>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</si>
  <si>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</si>
  <si>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</si>
  <si>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</si>
  <si>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</si>
  <si>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</si>
  <si>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</si>
  <si>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</si>
  <si>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</si>
  <si>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</si>
  <si>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</si>
  <si>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</si>
  <si>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</si>
  <si>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</si>
  <si>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</si>
  <si>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</si>
  <si>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</si>
  <si>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</si>
  <si>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</si>
  <si>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</si>
  <si>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</si>
  <si>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</si>
  <si>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</si>
  <si>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</si>
  <si>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</si>
  <si>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</si>
  <si>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</si>
  <si>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</si>
  <si>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</si>
  <si>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</si>
  <si>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</si>
  <si>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</si>
  <si>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</si>
  <si>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</si>
  <si>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</si>
  <si>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</si>
  <si>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</si>
  <si>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</si>
  <si>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</si>
  <si>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</si>
  <si>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</si>
  <si>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</si>
  <si>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</si>
  <si>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</si>
  <si>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</si>
  <si>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</si>
  <si>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</si>
  <si>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</si>
  <si>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</si>
  <si>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</si>
  <si>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</si>
  <si>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</si>
  <si>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</si>
  <si>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</si>
  <si>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</si>
  <si>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</si>
  <si>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</si>
  <si>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</si>
  <si>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</si>
  <si>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</si>
  <si>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</si>
  <si>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</si>
  <si>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</si>
  <si>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</si>
  <si>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</si>
  <si>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</si>
  <si>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</si>
  <si>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</si>
  <si>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</si>
  <si>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</si>
  <si>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</si>
  <si>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</si>
  <si>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</si>
  <si>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</si>
  <si>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</si>
  <si>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</si>
  <si>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</si>
  <si>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</si>
  <si>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</si>
  <si>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</si>
  <si>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</si>
  <si>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</si>
  <si>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</si>
  <si>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</si>
  <si>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</si>
  <si>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</si>
  <si>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</si>
  <si>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</si>
  <si>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</si>
  <si>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</si>
  <si>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</si>
  <si>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</si>
  <si>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</si>
  <si>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</si>
  <si>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</si>
  <si>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</si>
  <si>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</si>
  <si>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</si>
  <si>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</si>
  <si>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</si>
  <si>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</si>
  <si>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</si>
  <si>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</si>
  <si>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</si>
  <si>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</si>
  <si>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</si>
  <si>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</si>
  <si>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</si>
  <si>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</si>
  <si>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</si>
  <si>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</si>
  <si>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</si>
  <si>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</si>
  <si>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</si>
  <si>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</si>
  <si>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</si>
  <si>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</si>
  <si>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</si>
  <si>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</si>
  <si>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</si>
  <si>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</si>
  <si>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</si>
  <si>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</si>
  <si>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</si>
  <si>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</si>
  <si>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</si>
  <si>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</si>
  <si>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</si>
  <si>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</si>
  <si>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</si>
  <si>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</si>
  <si>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</si>
  <si>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</si>
  <si>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</si>
  <si>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</si>
  <si>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</si>
  <si>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</si>
  <si>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</si>
  <si>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</si>
  <si>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</si>
  <si>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</si>
  <si>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</si>
  <si>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</si>
  <si>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</si>
  <si>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</si>
  <si>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</si>
  <si>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</si>
  <si>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</si>
  <si>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</si>
  <si>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</si>
  <si>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</si>
  <si>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</si>
  <si>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</si>
  <si>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</si>
  <si>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</si>
  <si>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</si>
  <si>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</si>
  <si>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</si>
  <si>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</si>
  <si>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</si>
  <si>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</si>
  <si>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</si>
  <si>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</si>
  <si>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</si>
  <si>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</si>
  <si>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</si>
  <si>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</si>
  <si>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</si>
  <si>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</si>
  <si>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</si>
  <si>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</si>
  <si>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</si>
  <si>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</si>
  <si>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</si>
  <si>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</si>
  <si>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</si>
  <si>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</si>
  <si>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</si>
  <si>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</si>
  <si>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</si>
  <si>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</si>
  <si>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</si>
  <si>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</si>
  <si>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</si>
  <si>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</si>
  <si>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</si>
  <si>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</si>
  <si>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</si>
  <si>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</si>
  <si>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</si>
  <si>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</si>
  <si>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</si>
  <si>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</si>
  <si>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</si>
  <si>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</si>
  <si>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</si>
  <si>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</si>
  <si>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</si>
  <si>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</si>
  <si>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</si>
  <si>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</si>
  <si>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</si>
  <si>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</si>
  <si>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</si>
  <si>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</si>
  <si>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</si>
  <si>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</si>
  <si>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</si>
  <si>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</si>
  <si>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</si>
  <si>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</si>
  <si>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</si>
  <si>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</si>
  <si>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</si>
  <si>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</si>
  <si>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</si>
  <si>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</si>
  <si>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</si>
  <si>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</si>
  <si>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</si>
  <si>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</si>
  <si>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</si>
  <si>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</si>
  <si>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</si>
  <si>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</si>
  <si>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</si>
  <si>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</si>
  <si>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</si>
  <si>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</si>
  <si>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</si>
  <si>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</si>
  <si>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</si>
  <si>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</si>
  <si>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</si>
  <si>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</si>
  <si>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</si>
  <si>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</si>
  <si>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</si>
  <si>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</si>
  <si>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</si>
  <si>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</si>
  <si>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</si>
  <si>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</si>
  <si>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</si>
  <si>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</si>
  <si>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</si>
  <si>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</si>
  <si>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</si>
  <si>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</si>
  <si>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</si>
  <si>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</si>
  <si>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</si>
  <si>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</si>
  <si>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</si>
  <si>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</si>
  <si>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</si>
  <si>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</si>
  <si>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</si>
  <si>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</si>
  <si>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</si>
  <si>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</si>
  <si>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</si>
  <si>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</si>
  <si>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</si>
  <si>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</si>
  <si>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</si>
  <si>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</si>
  <si>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</si>
  <si>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</si>
  <si>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</si>
  <si>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</si>
  <si>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</si>
  <si>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</si>
  <si>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</si>
  <si>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</si>
  <si>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</si>
  <si>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</si>
  <si>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</si>
  <si>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</si>
  <si>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</si>
  <si>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</si>
  <si>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</si>
  <si>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</si>
  <si>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</si>
  <si>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</si>
  <si>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</si>
  <si>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</si>
  <si>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</si>
  <si>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</si>
  <si>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</si>
  <si>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</si>
  <si>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</si>
  <si>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</si>
  <si>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</si>
  <si>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</si>
  <si>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</si>
  <si>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</si>
  <si>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</si>
  <si>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</si>
  <si>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</si>
  <si>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</si>
  <si>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</si>
  <si>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</si>
  <si>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</si>
  <si>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</si>
  <si>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</si>
  <si>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</si>
  <si>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</si>
  <si>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</si>
  <si>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</si>
  <si>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</si>
  <si>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</si>
  <si>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</si>
  <si>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</si>
  <si>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</si>
  <si>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</si>
  <si>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</si>
  <si>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</si>
  <si>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</si>
  <si>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</si>
  <si>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</si>
  <si>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</si>
  <si>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</si>
  <si>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</si>
  <si>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</si>
  <si>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</si>
  <si>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</si>
  <si>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</si>
  <si>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</si>
  <si>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</si>
  <si>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</si>
  <si>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</si>
  <si>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</si>
  <si>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</si>
  <si>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</si>
  <si>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</si>
  <si>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</si>
  <si>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</si>
  <si>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</si>
  <si>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</si>
  <si>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</si>
  <si>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</si>
  <si>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</si>
  <si>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</si>
  <si>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</si>
  <si>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</si>
  <si>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</si>
  <si>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</si>
  <si>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</si>
  <si>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</si>
  <si>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</si>
  <si>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</si>
  <si>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</si>
  <si>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</si>
  <si>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</si>
  <si>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</si>
  <si>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</si>
  <si>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</si>
  <si>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</si>
  <si>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</si>
  <si>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</si>
  <si>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</si>
  <si>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</si>
  <si>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</si>
  <si>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</si>
  <si>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</si>
  <si>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</si>
  <si>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</si>
  <si>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</si>
  <si>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</si>
  <si>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</si>
  <si>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</si>
  <si>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</si>
  <si>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</si>
  <si>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</si>
  <si>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</si>
  <si>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</si>
  <si>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</si>
  <si>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</si>
  <si>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</si>
  <si>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</si>
  <si>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</si>
  <si>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</si>
  <si>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</si>
  <si>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</si>
  <si>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</si>
  <si>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</si>
  <si>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</si>
  <si>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</si>
  <si>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</si>
  <si>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</si>
  <si>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</si>
  <si>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</si>
  <si>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</si>
  <si>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</si>
  <si>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</si>
  <si>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</si>
  <si>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</si>
  <si>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</si>
  <si>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</si>
  <si>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</si>
  <si>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</si>
  <si>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</si>
  <si>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</si>
  <si>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</si>
  <si>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</si>
  <si>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</si>
  <si>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</si>
  <si>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</si>
  <si>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</si>
  <si>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</si>
  <si>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</si>
  <si>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</si>
  <si>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</si>
  <si>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</si>
  <si>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</si>
  <si>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</si>
  <si>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</si>
  <si>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</si>
  <si>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</si>
  <si>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</si>
  <si>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</si>
  <si>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</si>
  <si>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</si>
  <si>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</si>
  <si>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</si>
  <si>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</si>
  <si>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</si>
  <si>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</si>
  <si>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</si>
  <si>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</si>
  <si>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</si>
  <si>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</si>
  <si>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</si>
  <si>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</si>
  <si>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</si>
  <si>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</si>
  <si>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</si>
  <si>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</si>
  <si>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</si>
  <si>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</si>
  <si>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</si>
  <si>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</si>
  <si>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</si>
  <si>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</si>
  <si>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</si>
  <si>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</si>
  <si>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</si>
  <si>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</si>
  <si>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</si>
  <si>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</si>
  <si>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</si>
  <si>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</si>
  <si>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</si>
  <si>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</si>
  <si>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</si>
  <si>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</si>
  <si>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</si>
  <si>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</si>
  <si>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</si>
  <si>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</si>
  <si>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</si>
  <si>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</si>
  <si>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</si>
  <si>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</si>
  <si>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</si>
  <si>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</si>
  <si>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</si>
  <si>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</si>
  <si>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</si>
  <si>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</si>
  <si>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</si>
  <si>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</si>
  <si>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</si>
  <si>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</si>
  <si>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</si>
  <si>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</si>
  <si>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</si>
  <si>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</si>
  <si>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</si>
  <si>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</si>
  <si>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</si>
  <si>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</si>
  <si>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</si>
  <si>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</si>
  <si>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</si>
  <si>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</si>
  <si>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</si>
  <si>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</si>
  <si>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</si>
  <si>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</si>
  <si>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</si>
  <si>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</si>
  <si>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</si>
  <si>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</si>
  <si>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</si>
  <si>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</si>
  <si>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</si>
  <si>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</si>
  <si>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</si>
  <si>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</si>
  <si>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</si>
  <si>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</si>
  <si>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</si>
  <si>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</si>
  <si>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</si>
  <si>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</si>
  <si>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</si>
  <si>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</si>
  <si>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</si>
  <si>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</si>
  <si>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</si>
  <si>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</si>
  <si>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</si>
  <si>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</si>
  <si>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</si>
  <si>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</si>
  <si>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</si>
  <si>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</si>
  <si>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</si>
  <si>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</si>
  <si>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</si>
  <si>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</si>
  <si>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</si>
  <si>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</si>
  <si>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</si>
  <si>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</si>
  <si>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</si>
  <si>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</si>
  <si>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</si>
  <si>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</si>
  <si>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</si>
  <si>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</si>
  <si>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</si>
  <si>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</si>
  <si>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</si>
  <si>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</si>
  <si>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</si>
  <si>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</si>
  <si>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</si>
  <si>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</si>
  <si>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</si>
  <si>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</si>
  <si>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</si>
  <si>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</si>
  <si>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</si>
  <si>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</si>
  <si>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</si>
  <si>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</si>
  <si>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</si>
  <si>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</si>
  <si>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</si>
  <si>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</si>
  <si>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</si>
  <si>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</si>
  <si>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</si>
  <si>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</si>
  <si>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</si>
  <si>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</si>
  <si>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</si>
  <si>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</si>
  <si>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</si>
  <si>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</si>
  <si>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</si>
  <si>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</si>
  <si>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</si>
  <si>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</si>
  <si>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</si>
  <si>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</si>
  <si>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</si>
  <si>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</si>
  <si>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</si>
  <si>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</si>
  <si>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</si>
  <si>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</si>
  <si>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</si>
  <si>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</si>
  <si>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</si>
  <si>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</si>
  <si>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</si>
  <si>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</si>
  <si>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</si>
  <si>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</si>
  <si>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</si>
  <si>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</si>
  <si>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</si>
  <si>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</si>
  <si>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</si>
  <si>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</si>
  <si>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</si>
  <si>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</si>
  <si>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</si>
  <si>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</si>
  <si>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</si>
  <si>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</si>
  <si>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</si>
  <si>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</si>
  <si>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</si>
  <si>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</si>
  <si>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</si>
  <si>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</si>
  <si>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</si>
  <si>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</si>
  <si>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</si>
  <si>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</si>
  <si>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</si>
  <si>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</si>
  <si>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</si>
  <si>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</si>
  <si>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</si>
  <si>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</si>
  <si>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</si>
  <si>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</si>
  <si>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</si>
  <si>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</si>
  <si>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</si>
  <si>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</si>
  <si>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</si>
  <si>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</si>
  <si>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</si>
  <si>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</si>
  <si>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</si>
  <si>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</si>
  <si>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</si>
  <si>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</si>
  <si>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</si>
  <si>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</si>
  <si>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</si>
  <si>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</si>
  <si>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</si>
  <si>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</si>
  <si>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</si>
  <si>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</si>
  <si>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</si>
  <si>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</si>
  <si>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</si>
  <si>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</si>
  <si>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</si>
  <si>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</si>
  <si>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</si>
  <si>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</si>
  <si>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</si>
  <si>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</si>
  <si>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</si>
  <si>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</si>
  <si>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</si>
  <si>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</si>
  <si>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</si>
  <si>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</si>
  <si>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</si>
  <si>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</si>
  <si>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</si>
  <si>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</si>
  <si>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</si>
  <si>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</si>
  <si>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</si>
  <si>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</si>
  <si>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</si>
  <si>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</si>
  <si>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</si>
  <si>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</si>
  <si>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</si>
  <si>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</si>
  <si>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</si>
  <si>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</si>
  <si>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</si>
  <si>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</si>
  <si>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</si>
  <si>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</si>
  <si>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</si>
  <si>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</si>
  <si>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</si>
  <si>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</si>
  <si>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</si>
  <si>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</si>
  <si>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</si>
  <si>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</si>
  <si>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</si>
  <si>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</si>
  <si>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</si>
  <si>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</si>
  <si>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</si>
  <si>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</si>
  <si>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</si>
  <si>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</si>
  <si>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</si>
  <si>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</si>
  <si>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</si>
  <si>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</si>
  <si>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</si>
  <si>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</si>
  <si>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</si>
  <si>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</si>
  <si>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</si>
  <si>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</si>
  <si>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</si>
  <si>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</si>
  <si>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</si>
  <si>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</si>
  <si>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</si>
  <si>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</si>
  <si>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</si>
  <si>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</si>
  <si>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</si>
  <si>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</si>
  <si>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</si>
  <si>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</si>
  <si>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</si>
  <si>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</si>
  <si>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</si>
  <si>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</si>
  <si>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</si>
  <si>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</si>
  <si>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</si>
  <si>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</si>
  <si>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</si>
  <si>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</si>
  <si>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</si>
  <si>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</si>
  <si>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</si>
  <si>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</si>
  <si>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</si>
  <si>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</si>
  <si>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</si>
  <si>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</si>
  <si>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</si>
  <si>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</si>
  <si>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</si>
  <si>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</si>
  <si>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</si>
  <si>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</si>
  <si>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</si>
  <si>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</si>
  <si>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</si>
  <si>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</si>
  <si>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</si>
  <si>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</si>
  <si>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</si>
  <si>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</si>
  <si>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</si>
  <si>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</si>
  <si>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</si>
  <si>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</si>
  <si>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</si>
  <si>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</si>
  <si>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</si>
  <si>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</si>
  <si>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</si>
  <si>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</si>
  <si>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</si>
  <si>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</si>
  <si>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</si>
  <si>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</si>
  <si>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</si>
  <si>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</si>
  <si>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</si>
  <si>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</si>
  <si>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</si>
  <si>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</si>
  <si>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</si>
  <si>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</si>
  <si>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</si>
  <si>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</si>
  <si>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</si>
  <si>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</si>
  <si>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</si>
  <si>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</si>
  <si>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</si>
  <si>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</si>
  <si>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</si>
  <si>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</si>
  <si>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</si>
  <si>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</si>
  <si>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</si>
  <si>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</si>
  <si>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</si>
  <si>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</si>
  <si>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</si>
  <si>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</si>
  <si>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</si>
  <si>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</si>
  <si>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</si>
  <si>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</si>
  <si>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</si>
  <si>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</si>
  <si>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</si>
  <si>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</si>
  <si>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</si>
  <si>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</si>
  <si>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</si>
  <si>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</si>
  <si>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</si>
  <si>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</si>
  <si>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</si>
  <si>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</si>
  <si>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</si>
  <si>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</si>
  <si>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</si>
  <si>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</si>
  <si>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</si>
  <si>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</si>
  <si>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</si>
  <si>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</si>
  <si>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</si>
  <si>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</si>
  <si>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</si>
  <si>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</si>
  <si>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</si>
  <si>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</si>
  <si>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</si>
  <si>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</si>
  <si>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</si>
  <si>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</si>
  <si>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</si>
  <si>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</si>
  <si>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</si>
  <si>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</si>
  <si>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</si>
  <si>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</si>
  <si>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</si>
  <si>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</si>
  <si>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</si>
  <si>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</si>
  <si>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</si>
  <si>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</si>
  <si>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</si>
  <si>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</si>
  <si>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</si>
  <si>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</si>
  <si>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</si>
  <si>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</si>
  <si>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</si>
  <si>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</si>
  <si>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</si>
  <si>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</si>
  <si>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</si>
  <si>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</si>
  <si>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</si>
  <si>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</si>
  <si>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</si>
  <si>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</si>
  <si>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</si>
  <si>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</si>
  <si>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</si>
  <si>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</si>
  <si>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</si>
  <si>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</si>
  <si>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</si>
  <si>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</si>
  <si>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</si>
  <si>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</si>
  <si>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</si>
  <si>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</si>
  <si>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</si>
  <si>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</si>
  <si>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</si>
  <si>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</si>
  <si>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</si>
  <si>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</si>
  <si>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</si>
  <si>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</si>
  <si>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</si>
  <si>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</si>
  <si>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</si>
  <si>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</si>
  <si>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</si>
  <si>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</si>
  <si>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</si>
  <si>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</si>
  <si>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</si>
  <si>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</si>
  <si>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</si>
  <si>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</si>
  <si>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</si>
  <si>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</si>
  <si>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</si>
  <si>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</si>
  <si>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</si>
  <si>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</si>
  <si>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</si>
  <si>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</si>
  <si>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</si>
  <si>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</si>
  <si>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</si>
  <si>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</si>
  <si>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</si>
  <si>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</si>
  <si>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</si>
  <si>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</si>
  <si>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</si>
  <si>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</si>
  <si>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</si>
  <si>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</si>
  <si>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</si>
  <si>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</si>
  <si>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</si>
  <si>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</si>
  <si>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</si>
  <si>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</si>
  <si>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</si>
  <si>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</si>
  <si>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</si>
  <si>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</si>
  <si>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</si>
  <si>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</si>
  <si>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</si>
  <si>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</si>
  <si>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</si>
  <si>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</si>
  <si>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</si>
  <si>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</si>
  <si>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</si>
  <si>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</si>
  <si>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</si>
  <si>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</si>
  <si>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</si>
  <si>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</si>
  <si>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</si>
  <si>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</si>
  <si>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</si>
  <si>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</si>
  <si>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</si>
  <si>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</si>
  <si>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</si>
  <si>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</si>
  <si>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</si>
  <si>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</si>
  <si>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</si>
  <si>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</si>
  <si>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</si>
  <si>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</si>
  <si>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</si>
  <si>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</si>
  <si>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</si>
  <si>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</si>
  <si>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</si>
  <si>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</si>
  <si>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</si>
  <si>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</si>
  <si>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</si>
  <si>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</si>
  <si>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</si>
  <si>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</si>
  <si>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</si>
  <si>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</si>
  <si>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</si>
  <si>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</si>
  <si>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</si>
  <si>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</si>
  <si>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</si>
  <si>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</si>
  <si>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</si>
  <si>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</si>
  <si>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</si>
  <si>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</si>
  <si>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</si>
  <si>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</si>
  <si>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</si>
  <si>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</si>
  <si>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</si>
  <si>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</si>
  <si>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</si>
  <si>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</si>
  <si>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</si>
  <si>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</si>
  <si>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</si>
  <si>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</si>
  <si>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</si>
  <si>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</si>
  <si>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</si>
  <si>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</si>
  <si>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</si>
  <si>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</si>
  <si>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</si>
  <si>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</si>
  <si>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</si>
  <si>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</si>
  <si>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</si>
  <si>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</si>
  <si>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</si>
  <si>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</si>
  <si>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</si>
  <si>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</si>
  <si>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</si>
  <si>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</si>
  <si>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</si>
  <si>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</si>
  <si>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</si>
  <si>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</si>
  <si>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</si>
  <si>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</si>
  <si>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</si>
  <si>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</si>
  <si>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</si>
  <si>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</si>
  <si>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</si>
  <si>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</si>
  <si>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</si>
  <si>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</si>
  <si>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</si>
  <si>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</si>
  <si>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</si>
  <si>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</si>
  <si>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</si>
  <si>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</si>
  <si>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</si>
  <si>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</si>
  <si>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</si>
  <si>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</si>
  <si>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</si>
  <si>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</si>
  <si>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</si>
  <si>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</si>
  <si>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</si>
  <si>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</si>
  <si>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</si>
  <si>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</si>
  <si>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</si>
  <si>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</si>
  <si>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</si>
  <si>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</si>
  <si>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</si>
  <si>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</si>
  <si>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</si>
  <si>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</si>
  <si>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</si>
  <si>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</si>
  <si>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</si>
  <si>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</si>
  <si>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</si>
  <si>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</si>
  <si>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</si>
  <si>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</si>
  <si>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</si>
  <si>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</si>
  <si>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</si>
  <si>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</si>
  <si>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</si>
  <si>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</si>
  <si>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</si>
  <si>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</si>
  <si>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</si>
  <si>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</si>
  <si>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</si>
  <si>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</si>
  <si>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</si>
  <si>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</si>
  <si>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</si>
  <si>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</si>
  <si>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</si>
  <si>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</si>
  <si>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</si>
  <si>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</si>
  <si>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</si>
  <si>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</si>
  <si>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</si>
  <si>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</si>
  <si>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</si>
  <si>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</si>
  <si>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</si>
  <si>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</si>
  <si>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</si>
  <si>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</si>
  <si>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</si>
  <si>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</si>
  <si>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</si>
  <si>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</si>
  <si>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</si>
  <si>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</si>
  <si>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</si>
  <si>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</si>
  <si>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</si>
  <si>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</si>
  <si>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</si>
  <si>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</si>
  <si>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</si>
  <si>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</si>
  <si>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</si>
  <si>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</si>
  <si>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</si>
  <si>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</si>
  <si>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</si>
  <si>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</si>
  <si>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</si>
  <si>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</si>
  <si>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</si>
  <si>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</si>
  <si>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</si>
  <si>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</si>
  <si>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</si>
  <si>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</si>
  <si>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</si>
  <si>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</si>
  <si>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</si>
  <si>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</si>
  <si>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</si>
  <si>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</si>
  <si>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</si>
  <si>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</si>
  <si>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</si>
  <si>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</si>
  <si>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</si>
  <si>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</si>
  <si>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</si>
  <si>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</si>
  <si>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</si>
  <si>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</si>
  <si>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</si>
  <si>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</si>
  <si>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</si>
  <si>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</si>
  <si>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</si>
  <si>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</si>
  <si>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</si>
  <si>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</si>
  <si>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</si>
  <si>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</si>
  <si>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</si>
  <si>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</si>
  <si>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</si>
  <si>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</si>
  <si>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</si>
  <si>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</si>
  <si>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</si>
  <si>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</si>
  <si>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</si>
  <si>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</si>
  <si>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</si>
  <si>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</si>
  <si>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</si>
  <si>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</si>
  <si>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</si>
  <si>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</si>
  <si>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</si>
  <si>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</si>
  <si>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</si>
  <si>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</si>
  <si>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</si>
  <si>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</si>
  <si>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</si>
  <si>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</si>
  <si>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</si>
  <si>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</si>
  <si>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</si>
  <si>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</si>
  <si>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</si>
  <si>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</si>
  <si>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</si>
  <si>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</si>
  <si>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</si>
  <si>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</si>
  <si>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</si>
  <si>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</si>
  <si>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</si>
  <si>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</si>
  <si>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</si>
  <si>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</si>
  <si>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</si>
  <si>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</si>
  <si>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</si>
  <si>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</si>
  <si>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</si>
  <si>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</si>
  <si>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</si>
  <si>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</si>
  <si>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</si>
  <si>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</si>
  <si>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</si>
  <si>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</si>
  <si>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</si>
  <si>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</si>
  <si>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</si>
  <si>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</si>
  <si>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</si>
  <si>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</si>
  <si>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</si>
  <si>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</si>
  <si>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</si>
  <si>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</si>
  <si>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</si>
  <si>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</si>
  <si>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</si>
  <si>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</si>
  <si>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</si>
  <si>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</si>
  <si>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</si>
  <si>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</si>
  <si>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</si>
  <si>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</si>
  <si>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</si>
  <si>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</si>
  <si>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</si>
  <si>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</si>
  <si>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</si>
  <si>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</si>
  <si>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</si>
  <si>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</si>
  <si>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</si>
  <si>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</si>
  <si>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</si>
  <si>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</si>
  <si>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</si>
  <si>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</si>
  <si>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</si>
  <si>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</si>
  <si>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</si>
  <si>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</si>
  <si>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</si>
  <si>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</si>
  <si>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</si>
  <si>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</si>
  <si>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</si>
  <si>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</si>
  <si>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</si>
  <si>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</si>
  <si>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</si>
  <si>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</si>
  <si>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</si>
  <si>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</si>
  <si>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</si>
  <si>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</si>
  <si>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</si>
  <si>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</si>
  <si>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</si>
  <si>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</si>
  <si>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</si>
  <si>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</si>
  <si>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</si>
  <si>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</si>
  <si>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</si>
  <si>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</si>
  <si>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</si>
  <si>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</si>
  <si>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</si>
  <si>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</si>
  <si>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</si>
  <si>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</si>
  <si>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</si>
  <si>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</si>
  <si>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</si>
  <si>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</si>
  <si>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</si>
  <si>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</si>
  <si>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</si>
  <si>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</si>
  <si>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</si>
  <si>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</si>
  <si>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</si>
  <si>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</si>
  <si>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</si>
  <si>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</si>
  <si>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</si>
  <si>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</si>
  <si>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</si>
  <si>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</si>
  <si>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</si>
  <si>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</si>
  <si>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</si>
  <si>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</si>
  <si>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</si>
  <si>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</si>
  <si>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</si>
  <si>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</si>
  <si>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</si>
  <si>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</si>
  <si>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</si>
  <si>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</si>
  <si>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</si>
  <si>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</si>
  <si>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</si>
  <si>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</si>
  <si>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</si>
  <si>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</si>
  <si>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</si>
  <si>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</si>
  <si>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</si>
  <si>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</si>
  <si>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</si>
  <si>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</si>
  <si>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</si>
  <si>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</si>
  <si>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</si>
  <si>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</si>
  <si>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</si>
  <si>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</si>
  <si>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</si>
  <si>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</si>
  <si>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</si>
  <si>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</si>
  <si>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</si>
  <si>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</si>
  <si>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</si>
  <si>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</si>
  <si>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</si>
  <si>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</si>
  <si>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</si>
  <si>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</si>
  <si>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</si>
  <si>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</si>
  <si>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</si>
  <si>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</si>
  <si>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</si>
  <si>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</si>
  <si>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</si>
  <si>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</si>
  <si>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</si>
  <si>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</si>
  <si>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</si>
  <si>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</si>
  <si>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</si>
  <si>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</si>
  <si>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</si>
  <si>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</si>
  <si>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</si>
  <si>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</si>
  <si>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</si>
  <si>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</si>
  <si>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</si>
  <si>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</si>
  <si>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</si>
  <si>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</si>
  <si>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</si>
  <si>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</si>
  <si>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</si>
  <si>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</si>
  <si>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</si>
  <si>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</si>
  <si>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</si>
  <si>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</si>
  <si>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</si>
  <si>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</si>
  <si>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</si>
  <si>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</si>
  <si>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</si>
  <si>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</si>
  <si>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</si>
  <si>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</si>
  <si>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</si>
  <si>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</si>
  <si>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</si>
  <si>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</si>
  <si>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</si>
  <si>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</si>
  <si>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</si>
  <si>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</si>
  <si>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</si>
  <si>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</si>
  <si>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</si>
  <si>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</si>
  <si>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</si>
  <si>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</si>
  <si>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</si>
  <si>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</si>
  <si>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</si>
  <si>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</si>
  <si>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</si>
  <si>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</si>
  <si>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</si>
  <si>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</si>
  <si>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</si>
  <si>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</si>
  <si>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</si>
  <si>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</si>
  <si>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</si>
  <si>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</si>
  <si>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</si>
  <si>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</si>
  <si>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</si>
  <si>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</si>
  <si>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</si>
  <si>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</si>
  <si>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</si>
  <si>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</si>
  <si>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</si>
  <si>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</si>
  <si>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</si>
  <si>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</si>
  <si>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</si>
  <si>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</si>
  <si>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</si>
  <si>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</si>
  <si>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</si>
  <si>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</si>
  <si>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</si>
  <si>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</si>
  <si>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</si>
  <si>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</si>
  <si>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</si>
  <si>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</si>
  <si>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</si>
  <si>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</si>
  <si>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</si>
  <si>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</si>
  <si>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</si>
  <si>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</si>
  <si>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</si>
  <si>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</si>
  <si>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</si>
  <si>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</si>
  <si>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</si>
  <si>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</si>
  <si>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</si>
  <si>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</si>
  <si>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</si>
  <si>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</si>
  <si>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</si>
  <si>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</si>
  <si>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</si>
  <si>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</si>
  <si>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</si>
  <si>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</si>
  <si>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</si>
  <si>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</si>
  <si>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</si>
  <si>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</si>
  <si>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</si>
  <si>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</si>
  <si>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</si>
  <si>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</si>
  <si>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</si>
  <si>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</si>
  <si>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</si>
  <si>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</si>
  <si>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</si>
  <si>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</si>
  <si>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</si>
  <si>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</si>
  <si>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</si>
  <si>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</si>
  <si>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</si>
  <si>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</si>
  <si>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</si>
  <si>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</si>
  <si>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</si>
  <si>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</si>
  <si>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</si>
  <si>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</si>
  <si>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</si>
  <si>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</si>
  <si>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</si>
  <si>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</si>
  <si>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</si>
  <si>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</si>
  <si>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</si>
  <si>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</si>
  <si>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</si>
  <si>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</si>
  <si>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</si>
  <si>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</si>
  <si>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</si>
  <si>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</si>
  <si>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</si>
  <si>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</si>
  <si>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</si>
  <si>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</si>
  <si>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</si>
  <si>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</si>
  <si>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</si>
  <si>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</si>
  <si>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</si>
  <si>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</si>
  <si>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</si>
  <si>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</si>
  <si>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</si>
  <si>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</si>
  <si>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</si>
  <si>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</si>
  <si>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</si>
  <si>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</si>
  <si>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</si>
  <si>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</si>
  <si>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</si>
  <si>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</si>
  <si>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</si>
  <si>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</si>
  <si>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</si>
  <si>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</si>
  <si>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</si>
  <si>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</si>
  <si>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</si>
  <si>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</si>
  <si>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</si>
  <si>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</si>
  <si>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</si>
  <si>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</si>
  <si>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</si>
  <si>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</si>
  <si>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</si>
  <si>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</si>
  <si>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</si>
  <si>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</si>
  <si>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</si>
  <si>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</si>
  <si>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</si>
  <si>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</si>
  <si>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</si>
  <si>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</si>
  <si>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</si>
  <si>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</si>
  <si>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</si>
  <si>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</si>
  <si>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</si>
  <si>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</si>
  <si>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</si>
  <si>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</si>
  <si>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</si>
  <si>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</si>
  <si>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</si>
  <si>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</si>
  <si>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</si>
  <si>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</si>
  <si>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</si>
  <si>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</si>
  <si>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</si>
  <si>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</si>
  <si>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</si>
  <si>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</si>
  <si>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</si>
  <si>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</si>
  <si>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</si>
  <si>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</si>
  <si>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</si>
  <si>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</si>
  <si>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</si>
  <si>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</si>
  <si>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</si>
  <si>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</si>
  <si>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</si>
  <si>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</si>
  <si>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</si>
  <si>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</si>
  <si>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</si>
  <si>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</si>
  <si>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</si>
  <si>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</si>
  <si>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</si>
  <si>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</si>
  <si>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</si>
  <si>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</si>
  <si>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</si>
  <si>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</si>
  <si>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</si>
  <si>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</si>
  <si>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</si>
  <si>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</si>
  <si>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</si>
  <si>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</si>
  <si>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</si>
  <si>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</si>
  <si>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</si>
  <si>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</si>
  <si>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</si>
  <si>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</si>
  <si>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</si>
  <si>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</si>
  <si>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</si>
  <si>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</si>
  <si>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</si>
  <si>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</si>
  <si>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</si>
  <si>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</si>
  <si>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</si>
  <si>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</si>
  <si>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</si>
  <si>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</si>
  <si>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</si>
  <si>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</si>
  <si>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</si>
  <si>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</si>
  <si>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</si>
  <si>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</si>
  <si>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</si>
  <si>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</si>
  <si>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</si>
  <si>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</si>
  <si>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</si>
  <si>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</si>
  <si>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</si>
  <si>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</si>
  <si>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</si>
  <si>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</si>
  <si>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</si>
  <si>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</si>
  <si>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</si>
  <si>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</si>
  <si>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</si>
  <si>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</si>
  <si>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</si>
  <si>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</si>
  <si>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</si>
  <si>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</si>
  <si>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</si>
  <si>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</si>
  <si>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</si>
  <si>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</si>
  <si>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</si>
  <si>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</si>
  <si>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</si>
  <si>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</si>
  <si>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</si>
  <si>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</si>
  <si>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</si>
  <si>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</si>
  <si>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</si>
  <si>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</si>
  <si>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</si>
  <si>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</si>
  <si>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</si>
  <si>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</si>
  <si>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</si>
  <si>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</si>
  <si>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</si>
  <si>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</si>
  <si>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</si>
  <si>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</si>
  <si>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</si>
  <si>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</si>
  <si>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</si>
  <si>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</si>
  <si>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</si>
  <si>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</si>
  <si>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</si>
  <si>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</si>
  <si>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</si>
  <si>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</si>
  <si>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</si>
  <si>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</si>
  <si>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</si>
  <si>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</si>
  <si>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</si>
  <si>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</si>
  <si>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</si>
  <si>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</si>
  <si>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</si>
  <si>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</si>
  <si>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</si>
  <si>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</si>
  <si>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</si>
  <si>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</si>
  <si>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</si>
  <si>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</si>
  <si>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</si>
  <si>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</si>
  <si>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</si>
  <si>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</si>
  <si>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</si>
  <si>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</si>
  <si>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</si>
  <si>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</si>
  <si>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</si>
  <si>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</si>
  <si>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</si>
  <si>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</si>
  <si>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</si>
  <si>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</si>
  <si>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</si>
  <si>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</si>
  <si>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</si>
  <si>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</si>
  <si>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</si>
  <si>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</si>
  <si>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</si>
  <si>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</si>
  <si>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</si>
  <si>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</si>
  <si>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</si>
  <si>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</si>
  <si>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</si>
  <si>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</si>
  <si>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</si>
  <si>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</si>
  <si>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</si>
  <si>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</si>
  <si>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</si>
  <si>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</si>
  <si>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</si>
  <si>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</si>
  <si>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</si>
  <si>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</si>
  <si>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</si>
  <si>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</si>
  <si>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</si>
  <si>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</si>
  <si>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</si>
  <si>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</si>
  <si>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</si>
  <si>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</si>
  <si>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</si>
  <si>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</si>
  <si>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</si>
  <si>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</si>
  <si>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</si>
  <si>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</si>
  <si>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</si>
  <si>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</si>
  <si>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</si>
  <si>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</si>
  <si>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</si>
  <si>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</si>
  <si>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</si>
  <si>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</si>
  <si>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</si>
  <si>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</si>
  <si>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</si>
  <si>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</si>
  <si>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</si>
  <si>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</si>
  <si>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</si>
  <si>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</si>
  <si>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</si>
  <si>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</si>
  <si>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</si>
  <si>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</si>
  <si>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</si>
  <si>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</si>
  <si>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</si>
  <si>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</si>
  <si>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</si>
  <si>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</si>
  <si>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</si>
  <si>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</si>
  <si>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</si>
  <si>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</si>
  <si>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</si>
  <si>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</si>
  <si>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</si>
  <si>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</si>
  <si>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</si>
  <si>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</si>
  <si>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</si>
  <si>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</si>
  <si>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</si>
  <si>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</si>
  <si>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</si>
  <si>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</si>
  <si>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</si>
  <si>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</si>
  <si>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</si>
  <si>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</si>
  <si>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</si>
  <si>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</si>
  <si>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</si>
  <si>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</si>
  <si>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</si>
  <si>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</si>
  <si>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</si>
  <si>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</si>
  <si>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</si>
  <si>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</si>
  <si>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</si>
  <si>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</si>
  <si>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</si>
  <si>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</si>
  <si>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</si>
  <si>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</si>
  <si>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</si>
  <si>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</si>
  <si>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</si>
  <si>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</si>
  <si>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</si>
  <si>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</si>
  <si>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</si>
  <si>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</si>
  <si>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</si>
  <si>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</si>
  <si>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</si>
  <si>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</si>
  <si>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</si>
  <si>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</si>
  <si>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</si>
  <si>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</si>
  <si>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</si>
  <si>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</si>
  <si>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</si>
  <si>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</si>
  <si>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</si>
  <si>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</si>
  <si>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</si>
  <si>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</si>
  <si>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</si>
  <si>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</si>
  <si>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</si>
  <si>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</si>
  <si>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</si>
  <si>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</si>
  <si>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</si>
  <si>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</si>
  <si>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</si>
  <si>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</si>
  <si>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</si>
  <si>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</si>
  <si>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</si>
  <si>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</si>
  <si>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</si>
  <si>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</si>
  <si>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</si>
  <si>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</si>
  <si>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</si>
  <si>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</si>
  <si>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</si>
  <si>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</si>
  <si>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</si>
  <si>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</si>
  <si>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</si>
  <si>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</si>
  <si>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</si>
  <si>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</si>
  <si>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</si>
  <si>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</si>
  <si>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</si>
  <si>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</si>
  <si>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</si>
  <si>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</si>
  <si>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</si>
  <si>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</si>
  <si>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</si>
  <si>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</si>
  <si>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</si>
  <si>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</si>
  <si>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</si>
  <si>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</si>
  <si>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</si>
  <si>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</si>
  <si>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</si>
  <si>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</si>
  <si>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</si>
  <si>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</si>
  <si>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</si>
  <si>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</si>
  <si>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</si>
  <si>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</si>
  <si>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</si>
  <si>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</si>
  <si>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</si>
  <si>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</si>
  <si>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</si>
  <si>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</si>
  <si>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</si>
  <si>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</si>
  <si>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</si>
  <si>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</si>
  <si>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</si>
  <si>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</si>
  <si>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</si>
  <si>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</si>
  <si>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</si>
  <si>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</si>
  <si>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</si>
  <si>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</si>
  <si>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</si>
  <si>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</si>
  <si>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</si>
  <si>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</si>
  <si>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</si>
  <si>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</si>
  <si>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</si>
  <si>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</si>
  <si>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</si>
  <si>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</si>
  <si>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</si>
  <si>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</si>
  <si>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</si>
  <si>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</si>
  <si>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</si>
  <si>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</si>
  <si>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</si>
  <si>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</si>
  <si>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</si>
  <si>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</si>
  <si>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</si>
  <si>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</si>
  <si>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</si>
  <si>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</si>
  <si>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</si>
  <si>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</si>
  <si>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</si>
  <si>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</si>
  <si>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</si>
  <si>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</si>
  <si>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</si>
  <si>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</si>
  <si>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</si>
  <si>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</si>
  <si>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</si>
  <si>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</si>
  <si>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</si>
  <si>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</si>
  <si>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</si>
  <si>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</si>
  <si>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</si>
  <si>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</si>
  <si>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</si>
  <si>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</si>
  <si>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</si>
  <si>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</si>
  <si>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</si>
  <si>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</si>
  <si>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</si>
  <si>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</si>
  <si>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</si>
  <si>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</si>
  <si>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</si>
  <si>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</si>
  <si>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</si>
  <si>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</si>
  <si>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</si>
  <si>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</si>
  <si>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</si>
  <si>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</si>
  <si>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</si>
  <si>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</si>
  <si>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</si>
  <si>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</si>
  <si>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</si>
  <si>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</si>
  <si>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</si>
  <si>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</si>
  <si>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</si>
  <si>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</si>
  <si>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</si>
  <si>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</si>
  <si>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</si>
  <si>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</si>
  <si>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</si>
  <si>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</si>
  <si>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</si>
  <si>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</si>
  <si>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</si>
  <si>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</si>
  <si>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</si>
  <si>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</si>
  <si>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</si>
  <si>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</si>
  <si>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</si>
  <si>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</si>
  <si>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</si>
  <si>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</si>
  <si>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</si>
  <si>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</si>
  <si>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</si>
  <si>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</si>
  <si>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</si>
  <si>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</si>
  <si>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</si>
  <si>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</si>
  <si>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</si>
  <si>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</si>
  <si>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</si>
  <si>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</si>
  <si>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</si>
  <si>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</si>
  <si>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</si>
  <si>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</si>
  <si>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</si>
  <si>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</si>
  <si>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</si>
  <si>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</si>
  <si>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</si>
  <si>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</si>
  <si>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</si>
  <si>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</si>
  <si>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</si>
  <si>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</si>
  <si>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</si>
  <si>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</si>
  <si>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</si>
  <si>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</si>
  <si>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</si>
  <si>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</si>
  <si>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</si>
  <si>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</si>
  <si>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</si>
  <si>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</si>
  <si>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</si>
  <si>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</si>
  <si>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</si>
  <si>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</si>
  <si>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</si>
  <si>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</si>
  <si>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</si>
  <si>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</si>
  <si>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</si>
  <si>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</si>
  <si>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</si>
  <si>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</si>
  <si>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</si>
  <si>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</si>
  <si>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</si>
  <si>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</si>
  <si>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</si>
  <si>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</si>
  <si>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</si>
  <si>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</si>
  <si>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</si>
  <si>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</si>
  <si>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</si>
  <si>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</si>
  <si>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</si>
  <si>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</si>
  <si>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</si>
  <si>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</si>
  <si>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</si>
  <si>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</si>
  <si>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</si>
  <si>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</si>
  <si>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</si>
  <si>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</si>
  <si>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</si>
  <si>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</si>
  <si>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</si>
  <si>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</si>
  <si>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</si>
  <si>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</si>
  <si>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</si>
  <si>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</si>
  <si>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</si>
  <si>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</si>
  <si>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</si>
  <si>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</si>
  <si>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</si>
  <si>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</si>
  <si>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</si>
  <si>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</si>
  <si>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</si>
  <si>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</si>
  <si>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</si>
  <si>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</si>
  <si>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</si>
  <si>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</si>
  <si>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</si>
  <si>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</si>
  <si>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</si>
  <si>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</si>
  <si>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</si>
  <si>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</si>
  <si>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</si>
  <si>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</si>
  <si>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</si>
  <si>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</si>
  <si>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</si>
  <si>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</si>
  <si>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</si>
  <si>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</si>
  <si>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</si>
  <si>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</si>
  <si>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</si>
  <si>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</si>
  <si>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</si>
  <si>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</si>
  <si>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</si>
  <si>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</si>
  <si>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</si>
  <si>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</si>
  <si>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</si>
  <si>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</si>
  <si>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</si>
  <si>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</si>
  <si>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</si>
  <si>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</si>
  <si>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</si>
  <si>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</si>
  <si>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</si>
  <si>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</si>
  <si>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</si>
  <si>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</si>
  <si>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</si>
  <si>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</si>
  <si>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</si>
  <si>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</si>
  <si>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</si>
  <si>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</si>
  <si>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</si>
  <si>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</si>
  <si>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</si>
  <si>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</si>
  <si>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</si>
  <si>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</si>
  <si>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</si>
  <si>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</si>
  <si>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</si>
  <si>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</si>
  <si>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</si>
  <si>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</si>
  <si>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</si>
  <si>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</si>
  <si>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</si>
  <si>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</si>
  <si>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</si>
  <si>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</si>
  <si>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</si>
  <si>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</si>
  <si>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</si>
  <si>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</si>
  <si>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</si>
  <si>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</si>
  <si>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</si>
  <si>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</si>
  <si>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</si>
  <si>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</si>
  <si>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</si>
  <si>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</si>
  <si>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</si>
  <si>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</si>
  <si>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</si>
  <si>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</si>
  <si>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</si>
  <si>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</si>
  <si>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</si>
  <si>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</si>
  <si>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</si>
  <si>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</si>
  <si>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</si>
  <si>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</si>
  <si>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</si>
  <si>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</si>
  <si>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</si>
  <si>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</si>
  <si>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</si>
  <si>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</si>
  <si>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</si>
  <si>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</si>
  <si>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</si>
  <si>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</si>
  <si>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</si>
  <si>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</si>
  <si>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</si>
  <si>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</si>
  <si>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</si>
  <si>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</si>
  <si>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</si>
  <si>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</si>
  <si>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</si>
  <si>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</si>
  <si>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</si>
  <si>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</si>
  <si>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</si>
  <si>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</si>
  <si>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</si>
  <si>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</si>
  <si>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</si>
  <si>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</si>
  <si>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</si>
  <si>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</si>
  <si>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</si>
  <si>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</si>
  <si>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</si>
  <si>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</si>
  <si>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</si>
  <si>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</si>
  <si>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</si>
  <si>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</si>
  <si>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</si>
  <si>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</si>
  <si>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</si>
  <si>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</si>
  <si>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</si>
  <si>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</si>
  <si>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</si>
  <si>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</si>
  <si>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</si>
  <si>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</si>
  <si>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</si>
  <si>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</si>
  <si>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</si>
  <si>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</si>
  <si>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</si>
  <si>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</si>
  <si>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</si>
  <si>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</si>
  <si>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</si>
  <si>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</si>
  <si>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</si>
  <si>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</si>
  <si>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</si>
  <si>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</si>
  <si>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</si>
  <si>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</si>
  <si>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</si>
  <si>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</si>
  <si>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</si>
  <si>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</si>
  <si>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</si>
  <si>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</si>
  <si>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</si>
  <si>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</si>
  <si>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</si>
  <si>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</si>
  <si>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</si>
  <si>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</si>
  <si>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</si>
  <si>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</si>
  <si>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</si>
  <si>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</si>
  <si>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</si>
  <si>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</si>
  <si>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</si>
  <si>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</si>
  <si>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</si>
  <si>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</si>
  <si>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</si>
  <si>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</si>
  <si>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</si>
  <si>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</si>
  <si>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</si>
  <si>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</si>
  <si>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</si>
  <si>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</si>
  <si>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</si>
  <si>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</si>
  <si>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</si>
  <si>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</si>
  <si>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</si>
  <si>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</si>
  <si>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</si>
  <si>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</si>
  <si>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</si>
  <si>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</si>
  <si>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</si>
  <si>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</si>
  <si>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</si>
  <si>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</si>
  <si>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</si>
  <si>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</si>
  <si>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</si>
  <si>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</si>
  <si>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</si>
  <si>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</si>
  <si>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</si>
  <si>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</si>
  <si>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</si>
  <si>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</si>
  <si>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</si>
  <si>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</si>
  <si>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</si>
  <si>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</si>
  <si>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</si>
  <si>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</si>
  <si>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</si>
  <si>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</si>
  <si>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</si>
  <si>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</si>
  <si>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</si>
  <si>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</si>
  <si>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</si>
  <si>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</si>
  <si>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</si>
  <si>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</si>
  <si>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</si>
  <si>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</si>
  <si>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</si>
  <si>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</si>
  <si>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</si>
  <si>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</si>
  <si>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</si>
  <si>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</si>
  <si>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</si>
  <si>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</si>
  <si>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</si>
  <si>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</si>
  <si>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</si>
  <si>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</si>
  <si>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</si>
  <si>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</si>
  <si>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</si>
  <si>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</si>
  <si>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</si>
  <si>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</si>
  <si>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</si>
  <si>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</si>
  <si>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</si>
  <si>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</si>
  <si>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</si>
  <si>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</si>
  <si>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</si>
  <si>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</si>
  <si>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</si>
  <si>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</si>
  <si>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</si>
  <si>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</si>
  <si>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</si>
  <si>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</si>
  <si>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</si>
  <si>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</si>
  <si>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</si>
  <si>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</si>
  <si>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</si>
  <si>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</si>
  <si>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</si>
  <si>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</si>
  <si>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</si>
  <si>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</si>
  <si>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</si>
  <si>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</si>
  <si>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</si>
  <si>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</si>
  <si>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</si>
  <si>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</si>
  <si>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</si>
  <si>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</si>
  <si>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</si>
  <si>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</si>
  <si>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</si>
  <si>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</si>
  <si>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</si>
  <si>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</si>
  <si>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</si>
  <si>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</si>
  <si>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</si>
  <si>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</si>
  <si>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</si>
  <si>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</si>
  <si>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</si>
  <si>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</si>
  <si>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</si>
  <si>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</si>
  <si>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</si>
  <si>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</si>
  <si>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</si>
  <si>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</si>
  <si>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</si>
  <si>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</si>
  <si>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</si>
  <si>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</si>
  <si>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</si>
  <si>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</si>
  <si>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</si>
  <si>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</si>
  <si>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</si>
  <si>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</si>
  <si>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</si>
  <si>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</si>
  <si>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</si>
  <si>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</si>
  <si>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</si>
  <si>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</si>
  <si>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</si>
  <si>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</si>
  <si>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</si>
  <si>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</si>
  <si>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</si>
  <si>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</si>
  <si>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</si>
  <si>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</si>
  <si>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</si>
  <si>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</si>
  <si>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</si>
  <si>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</si>
  <si>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</si>
  <si>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</si>
  <si>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</si>
  <si>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</si>
  <si>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</si>
  <si>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</si>
  <si>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</si>
  <si>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</si>
  <si>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</si>
  <si>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</si>
  <si>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</si>
  <si>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</si>
  <si>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</si>
  <si>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</si>
  <si>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</si>
  <si>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</si>
  <si>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</si>
  <si>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</si>
  <si>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</si>
  <si>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</si>
  <si>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</si>
  <si>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</si>
  <si>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</si>
  <si>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</si>
  <si>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</si>
  <si>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</si>
  <si>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</si>
  <si>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</si>
  <si>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</si>
  <si>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</si>
  <si>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</si>
  <si>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</si>
  <si>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</si>
  <si>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</si>
  <si>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</si>
  <si>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</si>
  <si>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</si>
  <si>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</si>
  <si>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</si>
  <si>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</si>
  <si>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</si>
  <si>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</si>
  <si>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</si>
  <si>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</si>
  <si>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</si>
  <si>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</si>
  <si>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</si>
  <si>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</si>
  <si>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</si>
  <si>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</si>
  <si>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</si>
  <si>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</si>
  <si>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</si>
  <si>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</si>
  <si>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</si>
  <si>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</si>
  <si>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</si>
  <si>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</si>
  <si>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</si>
  <si>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</si>
  <si>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</si>
  <si>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</si>
  <si>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</si>
  <si>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</si>
  <si>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</si>
  <si>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</si>
  <si>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</si>
  <si>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</si>
  <si>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</si>
  <si>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</si>
  <si>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</si>
  <si>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</si>
  <si>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</si>
  <si>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</si>
  <si>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</si>
  <si>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</si>
  <si>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</si>
  <si>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</si>
  <si>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</si>
  <si>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</si>
  <si>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</si>
  <si>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</si>
  <si>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</si>
  <si>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</si>
  <si>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</si>
  <si>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</si>
  <si>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</si>
  <si>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</si>
  <si>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</si>
  <si>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</si>
  <si>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</si>
  <si>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</si>
  <si>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</si>
  <si>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</si>
  <si>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</si>
  <si>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</si>
  <si>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</si>
  <si>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</si>
  <si>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</si>
  <si>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</si>
  <si>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</si>
  <si>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</si>
  <si>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</si>
  <si>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</si>
  <si>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</si>
  <si>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</si>
  <si>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</si>
  <si>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</si>
  <si>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</si>
  <si>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</si>
  <si>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</si>
  <si>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</si>
  <si>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</si>
  <si>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</si>
  <si>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</si>
  <si>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</si>
  <si>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</si>
  <si>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</si>
  <si>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</si>
  <si>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</si>
  <si>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</si>
  <si>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</si>
  <si>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</si>
  <si>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</si>
  <si>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</si>
  <si>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</si>
  <si>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</si>
  <si>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</si>
  <si>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</si>
  <si>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</si>
  <si>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</si>
  <si>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</si>
  <si>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</si>
  <si>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</si>
  <si>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</si>
  <si>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</si>
  <si>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</si>
  <si>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</si>
  <si>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</si>
  <si>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</si>
  <si>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</si>
  <si>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</si>
  <si>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</si>
  <si>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</si>
  <si>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</si>
  <si>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</si>
  <si>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</si>
  <si>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</si>
  <si>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</si>
  <si>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</si>
  <si>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</si>
  <si>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</si>
  <si>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</si>
  <si>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</si>
  <si>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</si>
  <si>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</si>
  <si>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</si>
  <si>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</si>
  <si>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</si>
  <si>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</si>
  <si>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</si>
  <si>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</si>
  <si>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</si>
  <si>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</si>
  <si>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</si>
  <si>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</si>
  <si>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</si>
  <si>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</si>
  <si>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</si>
  <si>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</si>
  <si>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</si>
  <si>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</si>
  <si>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</si>
  <si>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</si>
  <si>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</si>
  <si>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</si>
  <si>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</si>
  <si>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</si>
  <si>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</si>
  <si>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</si>
  <si>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</si>
  <si>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</si>
  <si>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</si>
  <si>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</si>
  <si>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</si>
  <si>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</si>
  <si>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</si>
  <si>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</si>
  <si>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</si>
  <si>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</si>
  <si>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</si>
  <si>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</si>
  <si>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</si>
  <si>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</si>
  <si>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</si>
  <si>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</si>
  <si>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</si>
  <si>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</si>
  <si>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</si>
  <si>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</si>
  <si>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</si>
  <si>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</si>
  <si>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</si>
  <si>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</si>
  <si>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</si>
  <si>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</si>
  <si>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</si>
  <si>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</si>
  <si>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</si>
  <si>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</si>
  <si>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</si>
  <si>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</si>
  <si>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</si>
  <si>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</si>
  <si>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</si>
  <si>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</si>
  <si>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</si>
  <si>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</si>
  <si>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</si>
  <si>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</si>
  <si>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</si>
  <si>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</si>
  <si>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</si>
  <si>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</si>
  <si>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</si>
  <si>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</si>
  <si>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</si>
  <si>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</si>
  <si>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</si>
  <si>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</si>
  <si>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</si>
  <si>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</si>
  <si>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</si>
  <si>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</si>
  <si>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</si>
  <si>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</si>
  <si>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</si>
  <si>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</si>
  <si>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</si>
  <si>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</si>
  <si>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</si>
  <si>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</si>
  <si>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</si>
  <si>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</si>
  <si>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</si>
  <si>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</si>
  <si>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</si>
  <si>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</si>
  <si>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</si>
  <si>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</si>
  <si>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</si>
  <si>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</si>
  <si>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</si>
  <si>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</si>
  <si>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</si>
  <si>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</si>
  <si>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</si>
  <si>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</si>
  <si>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</si>
  <si>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</si>
  <si>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</si>
  <si>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</si>
  <si>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</si>
  <si>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</si>
  <si>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</si>
  <si>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</si>
  <si>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</si>
  <si>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</si>
  <si>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</si>
  <si>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</si>
  <si>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</si>
  <si>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</si>
  <si>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</si>
  <si>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</si>
  <si>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</si>
  <si>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</si>
  <si>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</si>
  <si>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</si>
  <si>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</si>
  <si>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</si>
  <si>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</si>
  <si>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</si>
  <si>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</si>
  <si>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</si>
  <si>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</si>
  <si>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</si>
  <si>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</si>
  <si>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</si>
  <si>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</si>
  <si>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</si>
  <si>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</si>
  <si>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</si>
  <si>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</si>
  <si>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</si>
  <si>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</si>
  <si>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</si>
  <si>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</si>
  <si>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</si>
  <si>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</si>
  <si>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</si>
  <si>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</si>
  <si>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</si>
  <si>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</si>
  <si>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</si>
  <si>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</si>
  <si>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</si>
  <si>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</si>
  <si>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</si>
  <si>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</si>
  <si>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</si>
  <si>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</si>
  <si>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</si>
  <si>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</si>
  <si>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</si>
  <si>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</si>
  <si>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</si>
  <si>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</si>
  <si>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</si>
  <si>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</si>
  <si>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</si>
  <si>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</si>
  <si>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</si>
  <si>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</si>
  <si>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</si>
  <si>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</si>
  <si>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</si>
  <si>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</si>
  <si>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</si>
  <si>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</si>
  <si>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</si>
  <si>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</si>
  <si>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</si>
  <si>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</si>
  <si>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</si>
  <si>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</si>
  <si>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</si>
  <si>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</si>
  <si>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</si>
  <si>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</si>
  <si>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</si>
  <si>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</si>
  <si>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</si>
  <si>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</si>
  <si>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</si>
  <si>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</si>
  <si>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</si>
  <si>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</si>
  <si>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</si>
  <si>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</si>
  <si>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</si>
  <si>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</si>
  <si>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</si>
  <si>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</si>
  <si>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</si>
  <si>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</si>
  <si>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</si>
  <si>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</si>
  <si>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</si>
  <si>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</si>
  <si>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</si>
  <si>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</si>
  <si>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</si>
  <si>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</si>
  <si>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</si>
  <si>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</si>
  <si>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</si>
  <si>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</si>
  <si>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</si>
  <si>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</si>
  <si>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</si>
  <si>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</si>
  <si>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</si>
  <si>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</si>
  <si>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</si>
  <si>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</si>
  <si>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</si>
  <si>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</si>
  <si>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</si>
  <si>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</si>
  <si>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</si>
  <si>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</si>
  <si>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</si>
  <si>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</si>
  <si>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</si>
  <si>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</si>
  <si>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</si>
  <si>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</si>
  <si>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</si>
  <si>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</si>
  <si>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</si>
  <si>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</si>
  <si>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</si>
  <si>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</si>
  <si>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</si>
  <si>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</si>
  <si>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</si>
  <si>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</si>
  <si>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</si>
  <si>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</si>
  <si>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</si>
  <si>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</si>
  <si>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</si>
  <si>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</si>
  <si>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</si>
  <si>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</si>
  <si>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</si>
  <si>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</si>
  <si>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</si>
  <si>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</si>
  <si>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</si>
  <si>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</si>
  <si>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</si>
  <si>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</si>
  <si>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</si>
  <si>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</si>
  <si>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</si>
  <si>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</si>
  <si>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</si>
  <si>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</si>
  <si>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</si>
  <si>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</si>
  <si>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</si>
  <si>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</si>
  <si>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</si>
  <si>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</si>
  <si>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</si>
  <si>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</si>
  <si>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</si>
  <si>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</si>
  <si>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</si>
  <si>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</si>
  <si>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</si>
  <si>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</si>
  <si>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</si>
  <si>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</si>
  <si>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</si>
  <si>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</si>
  <si>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</si>
  <si>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</si>
  <si>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</si>
  <si>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</si>
  <si>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</si>
  <si>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</si>
  <si>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</si>
  <si>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</si>
  <si>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</si>
  <si>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</si>
  <si>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</si>
  <si>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</si>
  <si>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</si>
  <si>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</si>
  <si>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</si>
  <si>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</si>
  <si>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</si>
  <si>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</si>
  <si>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</si>
  <si>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</si>
  <si>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</si>
  <si>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</si>
  <si>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</si>
  <si>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</si>
  <si>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</si>
  <si>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</si>
  <si>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</si>
  <si>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</si>
  <si>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</si>
  <si>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</si>
  <si>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</si>
  <si>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</si>
  <si>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</si>
  <si>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</si>
  <si>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</si>
  <si>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</si>
  <si>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</si>
  <si>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</si>
  <si>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</si>
  <si>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</si>
  <si>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</si>
  <si>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</si>
  <si>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</si>
  <si>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</si>
  <si>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</si>
  <si>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</si>
  <si>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</si>
  <si>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</si>
  <si>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</si>
  <si>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</si>
  <si>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</si>
  <si>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</si>
  <si>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</si>
  <si>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</si>
  <si>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</si>
  <si>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</si>
  <si>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</si>
  <si>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</si>
  <si>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</si>
  <si>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</si>
  <si>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</si>
  <si>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</si>
  <si>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</si>
  <si>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</si>
  <si>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</si>
  <si>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</si>
  <si>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</si>
  <si>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</si>
  <si>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</si>
  <si>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</si>
  <si>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</si>
  <si>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</si>
  <si>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</si>
  <si>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</si>
  <si>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</si>
  <si>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</si>
  <si>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</si>
  <si>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</si>
  <si>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</si>
  <si>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</si>
  <si>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</si>
  <si>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</si>
  <si>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</si>
  <si>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</si>
  <si>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</si>
  <si>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</si>
  <si>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</si>
  <si>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</si>
  <si>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</si>
  <si>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</si>
  <si>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</si>
  <si>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</si>
  <si>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</si>
  <si>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</si>
  <si>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</si>
  <si>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</si>
  <si>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</si>
  <si>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</si>
  <si>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</si>
  <si>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</si>
  <si>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</si>
  <si>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</si>
  <si>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</si>
  <si>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</si>
  <si>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</si>
  <si>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</si>
  <si>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</si>
  <si>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</si>
  <si>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</si>
  <si>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</si>
  <si>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</si>
  <si>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</si>
  <si>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</si>
  <si>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</si>
  <si>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</si>
  <si>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</si>
  <si>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</si>
  <si>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</si>
  <si>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</si>
  <si>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</si>
  <si>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</si>
  <si>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</si>
  <si>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</si>
  <si>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</si>
  <si>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</si>
  <si>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</si>
  <si>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</si>
  <si>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</si>
  <si>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</si>
  <si>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</si>
  <si>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</si>
  <si>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</si>
  <si>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</si>
  <si>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</si>
  <si>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</si>
  <si>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</si>
  <si>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</si>
  <si>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</si>
  <si>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</si>
  <si>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</si>
  <si>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</si>
  <si>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</si>
  <si>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</si>
  <si>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</si>
  <si>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</si>
  <si>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</si>
  <si>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</si>
  <si>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</si>
  <si>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</si>
  <si>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</si>
  <si>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</si>
  <si>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</si>
  <si>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</si>
  <si>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</si>
  <si>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</si>
  <si>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</si>
  <si>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</si>
  <si>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</si>
  <si>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</si>
  <si>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</si>
  <si>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</si>
  <si>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</si>
  <si>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</si>
  <si>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</si>
  <si>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</si>
  <si>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</si>
  <si>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</si>
  <si>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</si>
  <si>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</si>
  <si>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</si>
  <si>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</si>
  <si>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</si>
  <si>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</si>
  <si>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</si>
  <si>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</si>
  <si>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</si>
  <si>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</si>
  <si>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</si>
  <si>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</si>
  <si>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</si>
  <si>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</si>
  <si>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</si>
  <si>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</si>
  <si>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</si>
  <si>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</si>
  <si>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</si>
  <si>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</si>
  <si>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</si>
  <si>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</si>
  <si>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</si>
  <si>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</si>
  <si>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</si>
  <si>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</si>
  <si>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</si>
  <si>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</si>
  <si>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</si>
  <si>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</si>
  <si>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</si>
  <si>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</si>
  <si>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</si>
  <si>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</si>
  <si>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</si>
  <si>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</si>
  <si>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</si>
  <si>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</si>
  <si>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</si>
  <si>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</si>
  <si>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</si>
  <si>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</si>
  <si>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</si>
  <si>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</si>
  <si>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</si>
  <si>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</si>
  <si>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</si>
  <si>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</si>
  <si>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</si>
  <si>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</si>
  <si>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</si>
  <si>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</si>
  <si>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</si>
  <si>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</si>
  <si>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</si>
  <si>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</si>
  <si>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</si>
  <si>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</si>
  <si>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</si>
  <si>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</si>
  <si>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</si>
  <si>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</si>
  <si>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</si>
  <si>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</si>
  <si>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</si>
  <si>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</si>
  <si>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</si>
  <si>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</si>
  <si>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</si>
  <si>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</si>
  <si>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</si>
  <si>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</si>
  <si>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</si>
  <si>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</si>
  <si>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</si>
  <si>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</si>
  <si>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</si>
  <si>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</si>
  <si>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</si>
  <si>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</si>
  <si>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</si>
  <si>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</si>
  <si>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</si>
  <si>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</si>
  <si>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</si>
  <si>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</si>
  <si>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</si>
  <si>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</si>
  <si>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</si>
  <si>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</si>
  <si>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</si>
  <si>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</si>
  <si>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</si>
  <si>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</si>
  <si>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</si>
  <si>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</si>
  <si>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</si>
  <si>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</si>
  <si>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</si>
  <si>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</si>
  <si>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</si>
  <si>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</si>
  <si>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</si>
  <si>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</si>
  <si>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</si>
  <si>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</si>
  <si>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</si>
  <si>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</si>
  <si>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</si>
  <si>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</si>
  <si>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</si>
  <si>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</si>
  <si>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</si>
  <si>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</si>
  <si>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</si>
  <si>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</si>
  <si>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</si>
  <si>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</si>
  <si>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</si>
  <si>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</si>
  <si>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</si>
  <si>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</si>
  <si>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</si>
  <si>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</si>
  <si>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</si>
  <si>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</si>
  <si>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</si>
  <si>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</si>
  <si>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</si>
  <si>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</si>
  <si>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</si>
  <si>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</si>
  <si>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</si>
  <si>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</si>
  <si>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</si>
  <si>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</si>
  <si>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</si>
  <si>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</si>
  <si>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</si>
  <si>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</si>
  <si>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</si>
  <si>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</si>
  <si>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</si>
  <si>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</si>
  <si>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</si>
  <si>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</si>
  <si>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</si>
  <si>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</si>
  <si>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</si>
  <si>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</si>
  <si>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</si>
  <si>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</si>
  <si>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</si>
  <si>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</si>
  <si>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</si>
  <si>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</si>
  <si>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</si>
  <si>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</si>
  <si>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</si>
  <si>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</si>
  <si>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</si>
  <si>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</si>
  <si>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</si>
  <si>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</si>
  <si>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</si>
  <si>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</si>
  <si>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</si>
  <si>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</si>
  <si>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</si>
  <si>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</si>
  <si>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</si>
  <si>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</si>
  <si>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</si>
  <si>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</si>
  <si>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</si>
  <si>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</si>
  <si>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</si>
  <si>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</si>
  <si>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</si>
  <si>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</si>
  <si>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</si>
  <si>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</si>
  <si>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</si>
  <si>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</si>
  <si>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</si>
  <si>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</si>
  <si>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</si>
  <si>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</si>
  <si>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</si>
  <si>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</si>
  <si>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</si>
  <si>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</si>
  <si>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</si>
  <si>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</si>
  <si>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</si>
  <si>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</si>
  <si>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</si>
  <si>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</si>
  <si>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</si>
  <si>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</si>
  <si>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</si>
  <si>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</si>
  <si>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</si>
  <si>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</si>
  <si>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</si>
  <si>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</si>
  <si>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</si>
  <si>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</si>
  <si>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</si>
  <si>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</si>
  <si>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</si>
  <si>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</si>
  <si>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</si>
  <si>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</si>
  <si>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</si>
  <si>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</si>
  <si>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</si>
  <si>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</si>
  <si>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</si>
  <si>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</si>
  <si>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</si>
  <si>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</si>
  <si>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</si>
  <si>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</si>
  <si>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</si>
  <si>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</si>
  <si>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</si>
  <si>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</si>
  <si>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</si>
  <si>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</si>
  <si>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</si>
  <si>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</si>
  <si>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</si>
  <si>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</si>
  <si>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</si>
  <si>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</si>
  <si>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</si>
  <si>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</si>
  <si>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</si>
  <si>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</si>
  <si>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</si>
  <si>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</si>
  <si>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</si>
  <si>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</si>
  <si>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</si>
  <si>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</si>
  <si>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</si>
  <si>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</si>
  <si>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</si>
  <si>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</si>
  <si>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</si>
  <si>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</si>
  <si>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</si>
  <si>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</si>
  <si>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</si>
  <si>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</si>
  <si>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</si>
  <si>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</si>
  <si>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</si>
  <si>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</si>
  <si>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</si>
  <si>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</si>
  <si>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</si>
  <si>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</si>
  <si>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</si>
  <si>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</si>
  <si>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</si>
  <si>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</si>
  <si>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</si>
  <si>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</si>
  <si>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</si>
  <si>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</si>
  <si>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</si>
  <si>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</si>
  <si>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</si>
  <si>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</si>
  <si>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</si>
  <si>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</si>
  <si>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</si>
  <si>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</si>
  <si>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</si>
  <si>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</si>
  <si>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</si>
  <si>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</si>
  <si>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</si>
  <si>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</si>
  <si>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</si>
  <si>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</si>
  <si>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</si>
  <si>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</si>
  <si>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</si>
  <si>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</si>
  <si>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</si>
  <si>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</si>
  <si>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</si>
  <si>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</si>
  <si>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</si>
  <si>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</si>
  <si>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</si>
  <si>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</si>
  <si>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</si>
  <si>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</si>
  <si>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</si>
  <si>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</si>
  <si>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</si>
  <si>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</si>
  <si>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</si>
  <si>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</si>
  <si>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</si>
  <si>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</si>
  <si>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</si>
  <si>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</si>
  <si>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</si>
  <si>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</si>
  <si>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</si>
  <si>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</si>
  <si>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</si>
  <si>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</si>
  <si>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</si>
  <si>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</si>
  <si>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</si>
  <si>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</si>
  <si>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</si>
  <si>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</si>
  <si>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</si>
  <si>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</si>
  <si>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</si>
  <si>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</si>
  <si>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</si>
  <si>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</si>
  <si>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</si>
  <si>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</si>
  <si>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</si>
  <si>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</si>
  <si>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</si>
  <si>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</si>
  <si>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</si>
  <si>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</si>
  <si>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</si>
  <si>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</si>
  <si>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</si>
  <si>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</si>
  <si>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</si>
  <si>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</si>
  <si>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</si>
  <si>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</si>
  <si>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</si>
  <si>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</si>
  <si>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</si>
  <si>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</si>
  <si>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</si>
  <si>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</si>
  <si>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</si>
  <si>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</si>
  <si>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</si>
  <si>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</si>
  <si>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</si>
  <si>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</si>
  <si>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</si>
  <si>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</si>
  <si>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</si>
  <si>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</si>
  <si>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</si>
  <si>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</si>
  <si>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</si>
  <si>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</si>
  <si>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</si>
  <si>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</si>
  <si>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</si>
  <si>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</si>
  <si>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</si>
  <si>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</si>
  <si>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</si>
  <si>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</si>
  <si>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</si>
  <si>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</si>
  <si>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</si>
  <si>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</si>
  <si>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</si>
  <si>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</si>
  <si>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</si>
  <si>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</si>
  <si>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</si>
  <si>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</si>
  <si>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</si>
  <si>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</si>
  <si>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</si>
  <si>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</si>
  <si>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</si>
  <si>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</si>
  <si>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</si>
  <si>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</si>
  <si>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</si>
  <si>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</si>
  <si>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</si>
  <si>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</si>
  <si>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</si>
  <si>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</si>
  <si>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</si>
  <si>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</si>
  <si>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</si>
  <si>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</si>
  <si>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</si>
  <si>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</si>
  <si>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</si>
  <si>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</si>
  <si>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</si>
  <si>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</si>
  <si>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</si>
  <si>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</si>
  <si>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</si>
  <si>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</si>
  <si>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</si>
  <si>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</si>
  <si>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</si>
  <si>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</si>
  <si>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</si>
  <si>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</si>
  <si>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</si>
  <si>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</si>
  <si>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</si>
  <si>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</si>
  <si>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</si>
  <si>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</si>
  <si>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</si>
  <si>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</si>
  <si>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</si>
  <si>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</si>
  <si>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</si>
  <si>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</si>
  <si>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</si>
  <si>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</si>
  <si>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</si>
  <si>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</si>
  <si>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</si>
  <si>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</si>
  <si>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</si>
  <si>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</si>
  <si>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</si>
  <si>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</si>
  <si>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</si>
  <si>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</si>
  <si>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</si>
  <si>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</si>
  <si>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</si>
  <si>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</si>
  <si>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</si>
  <si>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</si>
  <si>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</si>
  <si>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</si>
  <si>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</si>
  <si>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</si>
  <si>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</si>
  <si>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</si>
  <si>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</si>
  <si>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</si>
  <si>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</si>
  <si>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</si>
  <si>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</si>
  <si>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</si>
  <si>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</si>
  <si>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</si>
  <si>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</si>
  <si>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</si>
  <si>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</si>
  <si>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</si>
  <si>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</si>
  <si>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</si>
  <si>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</si>
  <si>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</si>
  <si>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</si>
  <si>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</si>
  <si>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</si>
  <si>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</si>
  <si>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</si>
  <si>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</si>
  <si>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</si>
  <si>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</si>
  <si>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</si>
  <si>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</si>
  <si>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</si>
  <si>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</si>
  <si>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</si>
  <si>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</si>
  <si>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</si>
  <si>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</si>
  <si>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</si>
  <si>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</si>
  <si>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</si>
  <si>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</si>
  <si>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</si>
  <si>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</si>
  <si>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</si>
  <si>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</si>
  <si>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</si>
  <si>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</si>
  <si>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</si>
  <si>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</si>
  <si>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</si>
  <si>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</si>
  <si>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</si>
  <si>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</si>
  <si>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</si>
  <si>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</si>
  <si>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</si>
  <si>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</si>
  <si>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</si>
  <si>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</si>
  <si>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</si>
  <si>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</si>
  <si>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</si>
  <si>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</si>
  <si>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</si>
  <si>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</si>
  <si>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</si>
  <si>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</si>
  <si>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</si>
  <si>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</si>
  <si>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</si>
  <si>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</si>
  <si>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</si>
  <si>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</si>
  <si>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</si>
  <si>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</si>
  <si>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</si>
  <si>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</si>
  <si>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</si>
  <si>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</si>
  <si>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</si>
  <si>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</si>
  <si>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</si>
  <si>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</si>
  <si>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</si>
  <si>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</si>
  <si>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</si>
  <si>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</si>
  <si>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</si>
  <si>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</si>
  <si>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</si>
  <si>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</si>
  <si>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</si>
  <si>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</si>
  <si>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</si>
  <si>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</si>
  <si>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</si>
  <si>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</si>
  <si>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</si>
  <si>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</si>
  <si>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</si>
  <si>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</si>
  <si>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</si>
  <si>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</si>
  <si>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</si>
  <si>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</si>
  <si>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</si>
  <si>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</si>
  <si>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</si>
  <si>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</si>
  <si>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</si>
  <si>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</si>
  <si>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</si>
  <si>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</si>
  <si>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</si>
  <si>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</si>
  <si>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</si>
  <si>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</si>
  <si>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</si>
  <si>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</si>
  <si>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</si>
  <si>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</si>
  <si>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</si>
  <si>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</si>
  <si>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</si>
  <si>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</si>
  <si>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</si>
  <si>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</si>
  <si>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</si>
  <si>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</si>
  <si>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</si>
  <si>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</si>
  <si>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</si>
  <si>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</si>
  <si>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</si>
  <si>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</si>
  <si>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</si>
  <si>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</si>
  <si>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</si>
  <si>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</si>
  <si>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</si>
  <si>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</si>
  <si>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</si>
  <si>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</si>
  <si>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</si>
  <si>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</si>
  <si>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</si>
  <si>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</si>
  <si>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</si>
  <si>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</si>
  <si>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</si>
  <si>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</si>
  <si>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</si>
  <si>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</si>
  <si>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</si>
  <si>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</si>
  <si>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</si>
  <si>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</si>
  <si>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</si>
  <si>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</si>
  <si>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</si>
  <si>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</si>
  <si>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</si>
  <si>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</si>
  <si>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</si>
  <si>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</si>
  <si>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</si>
  <si>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</si>
  <si>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</si>
  <si>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</si>
  <si>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</si>
  <si>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</si>
  <si>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</si>
  <si>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</si>
  <si>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</si>
  <si>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</si>
  <si>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</si>
  <si>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</si>
  <si>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</si>
  <si>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</si>
  <si>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</si>
  <si>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</si>
  <si>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</si>
  <si>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</si>
  <si>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</si>
  <si>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</si>
  <si>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</si>
  <si>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</si>
  <si>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</si>
  <si>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</si>
  <si>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</si>
  <si>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</si>
  <si>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</si>
  <si>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</si>
  <si>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</si>
  <si>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</si>
  <si>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</si>
  <si>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</si>
  <si>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</si>
  <si>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</si>
  <si>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</si>
  <si>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</si>
  <si>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</si>
  <si>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</si>
  <si>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</si>
  <si>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</si>
  <si>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</si>
  <si>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</si>
  <si>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</si>
  <si>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</si>
  <si>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</si>
  <si>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</si>
  <si>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</si>
  <si>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</si>
  <si>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</si>
  <si>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</si>
  <si>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</si>
  <si>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</si>
  <si>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</si>
  <si>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</si>
  <si>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</si>
  <si>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</si>
  <si>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</si>
  <si>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</si>
  <si>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</si>
  <si>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</si>
  <si>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</si>
  <si>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</si>
  <si>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</si>
  <si>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</si>
  <si>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</si>
  <si>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</si>
  <si>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</si>
  <si>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</si>
  <si>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</si>
  <si>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</si>
  <si>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</si>
  <si>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</si>
  <si>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</si>
  <si>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</si>
  <si>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</si>
  <si>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</si>
  <si>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</si>
  <si>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</si>
  <si>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</si>
  <si>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</si>
  <si>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</si>
  <si>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</si>
  <si>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</si>
  <si>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</si>
  <si>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</si>
  <si>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</si>
  <si>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</si>
  <si>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</si>
  <si>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</si>
  <si>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</si>
  <si>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</si>
  <si>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</si>
  <si>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</si>
  <si>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</si>
  <si>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</si>
  <si>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</si>
  <si>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</si>
  <si>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</si>
  <si>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</si>
  <si>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</si>
  <si>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</si>
  <si>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</si>
  <si>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</si>
  <si>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</si>
  <si>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</si>
  <si>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</si>
  <si>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</si>
  <si>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</si>
  <si>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</si>
  <si>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</si>
  <si>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</si>
  <si>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</si>
  <si>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</si>
  <si>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</si>
  <si>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</si>
  <si>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</si>
  <si>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</si>
  <si>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</si>
  <si>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</si>
  <si>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</si>
  <si>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</si>
  <si>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</si>
  <si>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</si>
  <si>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</si>
  <si>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</si>
  <si>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</si>
  <si>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</si>
  <si>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</si>
  <si>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</si>
  <si>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</si>
  <si>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</si>
  <si>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</si>
  <si>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</si>
  <si>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</si>
  <si>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</si>
  <si>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</si>
  <si>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</si>
  <si>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</si>
  <si>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</si>
  <si>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</si>
  <si>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</si>
  <si>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</si>
  <si>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</si>
  <si>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</si>
  <si>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</si>
  <si>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</si>
  <si>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</si>
  <si>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</si>
  <si>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</si>
  <si>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</si>
  <si>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</si>
  <si>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</si>
  <si>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</si>
  <si>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</si>
  <si>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</si>
  <si>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</si>
  <si>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</si>
  <si>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</si>
  <si>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</si>
  <si>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</si>
  <si>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</si>
  <si>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</si>
  <si>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</si>
  <si>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</si>
  <si>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</si>
  <si>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</si>
  <si>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</si>
  <si>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</si>
  <si>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</si>
  <si>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</si>
  <si>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</si>
  <si>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</si>
  <si>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</si>
  <si>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</si>
  <si>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</si>
  <si>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</si>
  <si>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</si>
  <si>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</si>
  <si>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</si>
  <si>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</si>
  <si>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</si>
  <si>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</si>
  <si>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</si>
  <si>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</si>
  <si>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</si>
  <si>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</si>
  <si>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</si>
  <si>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</si>
  <si>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</si>
  <si>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</si>
  <si>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</si>
  <si>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</si>
  <si>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</si>
  <si>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</si>
  <si>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</si>
  <si>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</si>
  <si>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</si>
  <si>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</si>
  <si>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</si>
  <si>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</si>
  <si>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</si>
  <si>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</si>
  <si>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</si>
  <si>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</si>
  <si>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</si>
  <si>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</si>
  <si>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</si>
  <si>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</si>
  <si>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</si>
  <si>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</si>
  <si>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</si>
  <si>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</si>
  <si>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</si>
  <si>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</si>
  <si>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</si>
  <si>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</si>
  <si>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</si>
  <si>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</si>
  <si>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</si>
  <si>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</si>
  <si>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</si>
  <si>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</si>
  <si>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</si>
  <si>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</si>
  <si>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</si>
  <si>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</si>
  <si>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</si>
  <si>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</si>
  <si>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</si>
  <si>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</si>
  <si>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</si>
  <si>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</si>
  <si>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</si>
  <si>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</si>
  <si>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</si>
  <si>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</si>
  <si>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</si>
  <si>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</si>
  <si>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</si>
  <si>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</si>
  <si>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</si>
  <si>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</si>
  <si>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</si>
  <si>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</si>
  <si>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</si>
  <si>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</si>
  <si>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</si>
  <si>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</si>
  <si>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</si>
  <si>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</si>
  <si>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</si>
  <si>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</si>
  <si>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</si>
  <si>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</si>
  <si>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</si>
  <si>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</si>
  <si>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</si>
  <si>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</si>
  <si>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</si>
  <si>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</si>
  <si>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</si>
  <si>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</si>
  <si>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</si>
  <si>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</si>
  <si>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</si>
  <si>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</si>
  <si>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</si>
  <si>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</si>
  <si>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</si>
  <si>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</si>
  <si>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</si>
  <si>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</si>
  <si>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</si>
  <si>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</si>
  <si>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</si>
  <si>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</si>
  <si>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</si>
  <si>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</si>
  <si>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</si>
  <si>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</si>
  <si>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</si>
  <si>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</si>
  <si>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</si>
  <si>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</si>
  <si>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</si>
  <si>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</si>
  <si>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</si>
  <si>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</si>
  <si>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</si>
  <si>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</si>
  <si>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</si>
  <si>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</si>
  <si>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</si>
  <si>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</si>
  <si>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</si>
  <si>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</si>
  <si>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</si>
  <si>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</si>
  <si>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</si>
  <si>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</si>
  <si>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</si>
  <si>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</si>
  <si>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</si>
  <si>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</si>
  <si>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</si>
  <si>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</si>
  <si>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</si>
  <si>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</si>
  <si>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</si>
  <si>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</si>
  <si>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</si>
  <si>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</si>
  <si>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</si>
  <si>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</si>
  <si>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</si>
  <si>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</si>
  <si>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</si>
  <si>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</si>
  <si>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</si>
  <si>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</si>
  <si>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</si>
  <si>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</si>
  <si>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</si>
  <si>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</si>
  <si>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</si>
  <si>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</si>
  <si>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</si>
  <si>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</si>
  <si>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</si>
  <si>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</si>
  <si>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</si>
  <si>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</si>
  <si>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</si>
  <si>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</si>
  <si>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</si>
  <si>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</si>
  <si>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</si>
  <si>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</si>
  <si>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</si>
  <si>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</si>
  <si>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</si>
  <si>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</si>
  <si>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</si>
  <si>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</si>
  <si>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</si>
  <si>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</si>
  <si>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</si>
  <si>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</si>
  <si>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</si>
  <si>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</si>
  <si>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</si>
  <si>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</si>
  <si>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</si>
  <si>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</si>
  <si>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</si>
  <si>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</si>
  <si>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</si>
  <si>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</si>
  <si>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</si>
  <si>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</si>
  <si>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</si>
  <si>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</si>
  <si>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</si>
  <si>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</si>
  <si>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</si>
  <si>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</si>
  <si>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</si>
  <si>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</si>
  <si>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</si>
  <si>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</si>
  <si>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</si>
  <si>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</si>
  <si>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</si>
  <si>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</si>
  <si>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</si>
  <si>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</si>
  <si>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</si>
  <si>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</si>
  <si>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</si>
  <si>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</si>
  <si>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</si>
  <si>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</si>
  <si>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</si>
  <si>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</si>
  <si>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</si>
  <si>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</si>
  <si>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</si>
  <si>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</si>
  <si>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</si>
  <si>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</si>
  <si>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</si>
  <si>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</si>
  <si>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</si>
  <si>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</si>
  <si>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</si>
  <si>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</si>
  <si>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</si>
  <si>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</si>
  <si>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</si>
  <si>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</si>
  <si>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</si>
  <si>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</si>
  <si>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</si>
  <si>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</si>
  <si>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</si>
  <si>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</si>
  <si>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</si>
  <si>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</si>
  <si>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</si>
  <si>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</si>
  <si>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</si>
  <si>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</si>
  <si>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</si>
  <si>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</si>
  <si>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</si>
  <si>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</si>
  <si>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</si>
  <si>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</si>
  <si>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</si>
  <si>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</si>
  <si>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</si>
  <si>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</si>
  <si>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</si>
  <si>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</si>
  <si>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</si>
  <si>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</si>
  <si>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</si>
  <si>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</si>
  <si>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</si>
  <si>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</si>
  <si>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</si>
  <si>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</si>
  <si>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</si>
  <si>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</si>
  <si>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</si>
  <si>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</si>
  <si>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</si>
  <si>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</si>
  <si>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</si>
  <si>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</si>
  <si>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</si>
  <si>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</si>
  <si>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</si>
  <si>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</si>
  <si>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</si>
  <si>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</si>
  <si>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</si>
  <si>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</si>
  <si>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</si>
  <si>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</si>
  <si>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</si>
  <si>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</si>
  <si>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</si>
  <si>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</si>
  <si>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</si>
  <si>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</si>
  <si>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</si>
  <si>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</si>
  <si>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</si>
  <si>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</si>
  <si>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</si>
  <si>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</si>
  <si>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</si>
  <si>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</si>
  <si>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</si>
  <si>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</si>
  <si>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</si>
  <si>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</si>
  <si>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</si>
  <si>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</si>
  <si>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</si>
  <si>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</si>
  <si>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</si>
  <si>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</si>
  <si>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</si>
  <si>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</si>
  <si>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</si>
  <si>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</si>
  <si>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</si>
  <si>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</si>
  <si>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</si>
  <si>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</si>
  <si>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</si>
  <si>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</si>
  <si>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</si>
  <si>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</si>
  <si>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</si>
  <si>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</si>
  <si>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</si>
  <si>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</si>
  <si>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</si>
  <si>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</si>
  <si>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</si>
  <si>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</si>
  <si>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</si>
  <si>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</si>
  <si>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</si>
  <si>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</si>
  <si>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</si>
  <si>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</si>
  <si>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</si>
  <si>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</si>
  <si>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</si>
  <si>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</si>
  <si>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</si>
  <si>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</si>
  <si>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</si>
  <si>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</si>
  <si>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</si>
  <si>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</si>
  <si>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</si>
  <si>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</si>
  <si>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</si>
  <si>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</si>
  <si>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</si>
  <si>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</si>
  <si>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</si>
  <si>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</si>
  <si>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</si>
  <si>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</si>
  <si>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</si>
  <si>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</si>
  <si>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</si>
  <si>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</si>
  <si>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</si>
  <si>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</si>
  <si>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</si>
  <si>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</si>
  <si>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</si>
  <si>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</si>
  <si>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</si>
  <si>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</si>
  <si>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</si>
  <si>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</si>
  <si>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</si>
  <si>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</si>
  <si>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</si>
  <si>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</si>
  <si>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</si>
  <si>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</si>
  <si>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</si>
  <si>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</si>
  <si>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</si>
  <si>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</si>
  <si>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</si>
  <si>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</si>
  <si>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</si>
  <si>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</si>
  <si>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</si>
  <si>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</si>
  <si>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</si>
  <si>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</si>
  <si>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</si>
  <si>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</si>
  <si>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</si>
  <si>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</si>
  <si>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</si>
  <si>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</si>
  <si>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</si>
  <si>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</si>
  <si>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</si>
  <si>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</si>
  <si>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</si>
  <si>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</si>
  <si>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</si>
  <si>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</si>
  <si>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</si>
  <si>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</si>
  <si>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</si>
  <si>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</si>
  <si>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</si>
  <si>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</si>
  <si>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</si>
  <si>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</si>
  <si>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</si>
  <si>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</si>
  <si>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</si>
  <si>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</si>
  <si>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</si>
  <si>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</si>
  <si>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</si>
  <si>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</si>
  <si>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</si>
  <si>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</si>
  <si>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</si>
  <si>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</si>
  <si>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</si>
  <si>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</si>
  <si>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</si>
  <si>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</si>
  <si>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</si>
  <si>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</si>
  <si>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</si>
  <si>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</si>
  <si>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</si>
  <si>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</si>
  <si>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</si>
  <si>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</si>
  <si>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</si>
  <si>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</si>
  <si>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</si>
  <si>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</si>
  <si>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</si>
  <si>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</si>
  <si>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</si>
  <si>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</si>
  <si>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</si>
  <si>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</si>
  <si>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</si>
  <si>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</si>
  <si>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</si>
  <si>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</si>
  <si>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</si>
  <si>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</si>
  <si>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</si>
  <si>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</si>
  <si>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</si>
  <si>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</si>
  <si>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</si>
  <si>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</si>
  <si>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</si>
  <si>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</si>
  <si>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</si>
  <si>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</si>
  <si>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</si>
  <si>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</si>
  <si>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</si>
  <si>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</si>
  <si>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</si>
  <si>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</si>
  <si>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</si>
  <si>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</si>
  <si>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</si>
  <si>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</si>
  <si>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</si>
  <si>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</si>
  <si>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</si>
  <si>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</si>
  <si>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</si>
  <si>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</si>
  <si>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</si>
  <si>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</si>
  <si>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</si>
  <si>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</si>
  <si>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</si>
  <si>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</si>
  <si>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</si>
  <si>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</si>
  <si>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</si>
  <si>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</si>
  <si>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</si>
  <si>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</si>
  <si>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</si>
  <si>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</si>
  <si>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</si>
  <si>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</si>
  <si>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</si>
  <si>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</si>
  <si>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</si>
  <si>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</si>
  <si>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</si>
  <si>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</si>
  <si>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</si>
  <si>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</si>
  <si>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</si>
  <si>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</si>
  <si>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</si>
  <si>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</si>
  <si>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</si>
  <si>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</si>
  <si>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</si>
  <si>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</si>
  <si>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</si>
  <si>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</si>
  <si>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</si>
  <si>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</si>
  <si>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</si>
  <si>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</si>
  <si>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</si>
  <si>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</si>
  <si>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</si>
  <si>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</si>
  <si>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</si>
  <si>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</si>
  <si>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</si>
  <si>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</si>
  <si>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</si>
  <si>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</si>
  <si>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</si>
  <si>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</si>
  <si>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</si>
  <si>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</si>
  <si>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</si>
  <si>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</si>
  <si>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</si>
  <si>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</si>
  <si>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</si>
  <si>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</si>
  <si>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</si>
  <si>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</si>
  <si>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</si>
  <si>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</si>
  <si>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</si>
  <si>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</si>
  <si>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</si>
  <si>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</si>
  <si>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</si>
  <si>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</si>
  <si>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</si>
  <si>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</si>
  <si>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</si>
  <si>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</si>
  <si>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</si>
  <si>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</si>
  <si>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</si>
  <si>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</si>
  <si>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</si>
  <si>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</si>
  <si>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</si>
  <si>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</si>
  <si>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</si>
  <si>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</si>
  <si>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</si>
  <si>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</si>
  <si>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</si>
  <si>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</si>
  <si>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</si>
  <si>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</si>
  <si>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</si>
  <si>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</si>
  <si>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</si>
  <si>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</si>
  <si>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</si>
  <si>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</si>
  <si>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</si>
  <si>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</si>
  <si>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</si>
  <si>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</si>
  <si>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</si>
  <si>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</si>
  <si>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</si>
  <si>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</si>
  <si>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</si>
  <si>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</si>
  <si>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</si>
  <si>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</si>
  <si>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</si>
  <si>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</si>
  <si>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</si>
  <si>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</si>
  <si>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</si>
  <si>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</si>
  <si>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</si>
  <si>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</si>
  <si>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</si>
  <si>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</si>
  <si>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</si>
  <si>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</si>
  <si>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</si>
  <si>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</si>
  <si>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</si>
  <si>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</si>
  <si>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</si>
  <si>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</si>
  <si>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</si>
  <si>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</si>
  <si>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</si>
  <si>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</si>
  <si>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</si>
  <si>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</si>
  <si>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</si>
  <si>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</si>
  <si>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</si>
  <si>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</si>
  <si>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</si>
  <si>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</si>
  <si>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</si>
  <si>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</si>
  <si>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</si>
  <si>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</si>
  <si>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</si>
  <si>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</si>
  <si>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</si>
  <si>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</si>
  <si>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</si>
  <si>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</si>
  <si>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</si>
  <si>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</si>
  <si>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</si>
  <si>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</si>
  <si>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</si>
  <si>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</si>
  <si>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</si>
  <si>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</si>
  <si>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</si>
  <si>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</si>
  <si>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</si>
  <si>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</si>
  <si>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</si>
  <si>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</si>
  <si>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</si>
  <si>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</si>
  <si>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</si>
  <si>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</si>
  <si>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</si>
  <si>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</si>
  <si>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</si>
  <si>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</si>
  <si>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</si>
  <si>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</si>
  <si>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</si>
  <si>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</si>
  <si>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</si>
  <si>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</si>
  <si>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</si>
  <si>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</si>
  <si>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</si>
  <si>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</si>
  <si>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</si>
  <si>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</si>
  <si>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</si>
  <si>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</si>
  <si>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</si>
  <si>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</si>
  <si>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</si>
  <si>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</si>
  <si>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</si>
  <si>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</si>
  <si>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</si>
  <si>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</si>
  <si>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</si>
  <si>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</si>
  <si>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</si>
  <si>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</si>
  <si>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</si>
  <si>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</si>
  <si>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</si>
  <si>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</si>
  <si>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</si>
  <si>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</si>
  <si>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</si>
  <si>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</si>
  <si>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</si>
  <si>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</si>
  <si>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</si>
  <si>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</si>
  <si>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</si>
  <si>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</si>
  <si>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</si>
  <si>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</si>
  <si>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</si>
  <si>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</si>
  <si>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</si>
  <si>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</si>
  <si>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</si>
  <si>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</si>
  <si>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</si>
  <si>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</si>
  <si>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</si>
  <si>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</si>
  <si>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</si>
  <si>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</si>
  <si>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</si>
  <si>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</si>
  <si>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</si>
  <si>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</si>
  <si>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</si>
  <si>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</si>
  <si>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</si>
  <si>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</si>
  <si>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</si>
  <si>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</si>
  <si>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</si>
  <si>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</si>
  <si>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</si>
  <si>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</si>
  <si>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</si>
  <si>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</si>
  <si>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</si>
  <si>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</si>
  <si>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</si>
  <si>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</si>
  <si>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</si>
  <si>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</si>
  <si>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</si>
  <si>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</si>
  <si>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</si>
  <si>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</si>
  <si>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</si>
  <si>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</si>
  <si>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</si>
  <si>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</si>
  <si>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</si>
  <si>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</si>
  <si>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</si>
  <si>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</si>
  <si>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</si>
  <si>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</si>
  <si>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</si>
  <si>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</si>
  <si>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</si>
  <si>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</si>
  <si>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</si>
  <si>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</si>
  <si>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</si>
  <si>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</si>
  <si>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</si>
  <si>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</si>
  <si>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</si>
  <si>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</si>
  <si>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</si>
  <si>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</si>
  <si>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</si>
  <si>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</si>
  <si>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</si>
  <si>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</si>
  <si>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</si>
  <si>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</si>
  <si>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</si>
  <si>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</si>
  <si>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</si>
  <si>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</si>
  <si>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</si>
  <si>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</si>
  <si>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</si>
  <si>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</si>
  <si>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</si>
  <si>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</si>
  <si>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</si>
  <si>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</si>
  <si>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</si>
  <si>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</si>
  <si>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</si>
  <si>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</si>
  <si>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</si>
  <si>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</si>
  <si>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</si>
  <si>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</si>
  <si>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</si>
  <si>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</si>
  <si>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</si>
  <si>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</si>
  <si>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</si>
  <si>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</si>
  <si>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</si>
  <si>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</si>
  <si>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</si>
  <si>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</si>
  <si>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</si>
  <si>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</si>
  <si>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</si>
  <si>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</si>
  <si>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</si>
  <si>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</si>
  <si>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</si>
  <si>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</si>
  <si>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</si>
  <si>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</si>
  <si>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</si>
  <si>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</si>
  <si>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</si>
  <si>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</si>
  <si>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</si>
  <si>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</si>
  <si>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</si>
  <si>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</si>
  <si>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</si>
  <si>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</si>
  <si>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</si>
  <si>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</si>
  <si>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</si>
  <si>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</si>
  <si>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</si>
  <si>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</si>
  <si>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</si>
  <si>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</si>
  <si>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</si>
  <si>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</si>
  <si>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</si>
  <si>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</si>
  <si>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</si>
  <si>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</si>
  <si>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</si>
  <si>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</si>
  <si>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</si>
  <si>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</si>
  <si>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</si>
  <si>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</si>
  <si>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</si>
  <si>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</si>
  <si>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</si>
  <si>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</si>
  <si>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</si>
  <si>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</si>
  <si>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</si>
  <si>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</si>
  <si>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</si>
  <si>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</si>
  <si>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</si>
  <si>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</si>
  <si>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</si>
  <si>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</si>
  <si>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</si>
  <si>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</si>
  <si>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</si>
  <si>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</si>
  <si>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</si>
  <si>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</si>
  <si>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</si>
  <si>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</si>
  <si>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</si>
  <si>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</si>
  <si>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</si>
  <si>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</si>
  <si>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</si>
  <si>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</si>
  <si>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</si>
  <si>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</si>
  <si>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</si>
  <si>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</si>
  <si>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</si>
  <si>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</si>
  <si>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</si>
  <si>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</si>
  <si>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</si>
  <si>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</si>
  <si>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</si>
  <si>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</si>
  <si>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</si>
  <si>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</si>
  <si>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</si>
  <si>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</si>
  <si>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</si>
  <si>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</si>
  <si>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</si>
  <si>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</si>
  <si>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</si>
  <si>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</si>
  <si>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</si>
  <si>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</si>
  <si>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</si>
  <si>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</si>
  <si>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</si>
  <si>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</si>
  <si>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</si>
  <si>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</si>
  <si>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</si>
  <si>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</si>
  <si>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</si>
  <si>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</si>
  <si>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</si>
  <si>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</si>
  <si>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</si>
  <si>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</si>
  <si>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</si>
  <si>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</si>
  <si>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</si>
  <si>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</si>
  <si>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</si>
  <si>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</si>
  <si>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</si>
  <si>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</si>
  <si>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</si>
  <si>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</si>
  <si>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</si>
  <si>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</si>
  <si>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</si>
  <si>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</si>
  <si>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</si>
  <si>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</si>
  <si>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</si>
  <si>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</si>
  <si>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</si>
  <si>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</si>
  <si>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</si>
  <si>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</si>
  <si>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</si>
  <si>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</si>
  <si>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</si>
  <si>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</si>
  <si>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</si>
  <si>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</si>
  <si>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</si>
  <si>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</si>
  <si>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</si>
  <si>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</si>
  <si>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</si>
  <si>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</si>
  <si>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</si>
  <si>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</si>
  <si>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</si>
  <si>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</si>
  <si>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</si>
  <si>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</si>
  <si>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</si>
  <si>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</si>
  <si>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</si>
  <si>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</si>
  <si>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</si>
  <si>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</si>
  <si>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</si>
  <si>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</si>
  <si>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</si>
  <si>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</si>
  <si>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</si>
  <si>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</si>
  <si>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</si>
  <si>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</si>
  <si>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</si>
  <si>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</si>
  <si>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</si>
  <si>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</si>
  <si>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</si>
  <si>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</si>
  <si>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</si>
  <si>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</si>
  <si>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</si>
  <si>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</si>
  <si>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</si>
  <si>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</si>
  <si>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</si>
  <si>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</si>
  <si>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</si>
  <si>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</si>
  <si>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</si>
  <si>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</si>
  <si>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</si>
  <si>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</si>
  <si>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</si>
  <si>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</si>
  <si>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</si>
  <si>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</si>
  <si>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</si>
  <si>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</si>
  <si>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</si>
  <si>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</si>
  <si>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</si>
  <si>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</si>
  <si>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</si>
  <si>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</si>
  <si>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</si>
  <si>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</si>
  <si>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</si>
  <si>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</si>
  <si>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</si>
  <si>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</si>
  <si>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</si>
  <si>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</si>
  <si>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</si>
  <si>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</si>
  <si>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</si>
  <si>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</si>
  <si>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</si>
  <si>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</si>
  <si>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</si>
  <si>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</si>
  <si>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</si>
  <si>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</si>
  <si>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</si>
  <si>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</si>
  <si>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</si>
  <si>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</si>
  <si>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</si>
  <si>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</si>
  <si>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</si>
  <si>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</si>
  <si>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</si>
  <si>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</si>
  <si>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</si>
  <si>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</si>
  <si>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</si>
  <si>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</si>
  <si>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</si>
  <si>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</si>
  <si>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</si>
  <si>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</si>
  <si>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</si>
  <si>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</si>
  <si>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</si>
  <si>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</si>
  <si>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</si>
  <si>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</si>
  <si>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</si>
  <si>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</si>
  <si>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</si>
  <si>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</si>
  <si>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</si>
  <si>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</si>
  <si>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</si>
  <si>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</si>
  <si>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</si>
  <si>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</si>
  <si>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</si>
  <si>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</si>
  <si>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</si>
  <si>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</si>
  <si>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</si>
  <si>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</si>
  <si>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</si>
  <si>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</si>
  <si>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</si>
  <si>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</si>
  <si>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</si>
  <si>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</si>
  <si>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</si>
  <si>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</si>
  <si>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</si>
  <si>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</si>
  <si>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</si>
  <si>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</si>
  <si>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</si>
  <si>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</si>
  <si>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</si>
  <si>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</si>
  <si>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</si>
  <si>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</si>
  <si>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</si>
  <si>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</si>
  <si>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</si>
  <si>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</si>
  <si>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</si>
  <si>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</si>
  <si>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</si>
  <si>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</si>
  <si>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</si>
  <si>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</si>
  <si>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</si>
  <si>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</si>
  <si>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</si>
  <si>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</si>
  <si>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</si>
  <si>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</si>
  <si>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</si>
  <si>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</si>
  <si>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</si>
  <si>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</si>
  <si>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</si>
  <si>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</si>
  <si>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</si>
  <si>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</si>
  <si>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</si>
  <si>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</si>
  <si>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</si>
  <si>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</si>
  <si>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</si>
  <si>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</si>
  <si>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</si>
  <si>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</si>
  <si>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</si>
  <si>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</si>
  <si>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</si>
  <si>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</si>
  <si>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</si>
  <si>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</si>
  <si>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</si>
  <si>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</si>
  <si>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</si>
  <si>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</si>
  <si>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</si>
  <si>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</si>
  <si>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</si>
  <si>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</si>
  <si>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</si>
  <si>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</si>
  <si>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</si>
  <si>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</si>
  <si>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</si>
  <si>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</si>
  <si>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</si>
  <si>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</si>
  <si>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</si>
  <si>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</si>
  <si>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</si>
  <si>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</si>
  <si>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</si>
  <si>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</si>
  <si>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</si>
  <si>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</si>
  <si>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</si>
  <si>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</si>
  <si>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</si>
  <si>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</si>
  <si>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</si>
  <si>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</si>
  <si>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</si>
  <si>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</si>
  <si>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</si>
  <si>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</si>
  <si>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</si>
  <si>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</si>
  <si>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</si>
  <si>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</si>
  <si>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</si>
  <si>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</si>
  <si>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</si>
  <si>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</si>
  <si>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</si>
  <si>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</si>
  <si>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</si>
  <si>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</si>
  <si>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</si>
  <si>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</si>
  <si>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</si>
  <si>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</si>
  <si>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</si>
  <si>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</si>
  <si>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</si>
  <si>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</si>
  <si>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</si>
  <si>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</si>
  <si>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</si>
  <si>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</si>
  <si>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</si>
  <si>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</si>
  <si>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</si>
  <si>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</si>
  <si>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</si>
  <si>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</si>
  <si>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</si>
  <si>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</si>
  <si>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</si>
  <si>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</si>
  <si>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</si>
  <si>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</si>
  <si>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</si>
  <si>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</si>
  <si>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</si>
  <si>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</si>
  <si>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</si>
  <si>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</si>
  <si>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</si>
  <si>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</si>
  <si>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</si>
  <si>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</si>
  <si>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</si>
  <si>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</si>
  <si>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</si>
  <si>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</si>
  <si>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</si>
  <si>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</si>
  <si>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</si>
  <si>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</si>
  <si>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</si>
  <si>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</si>
  <si>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</si>
  <si>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</si>
  <si>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</si>
  <si>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</si>
  <si>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</si>
  <si>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</si>
  <si>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</si>
  <si>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</si>
  <si>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</si>
  <si>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</si>
  <si>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</si>
  <si>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</si>
  <si>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</si>
  <si>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</si>
  <si>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</si>
  <si>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</si>
  <si>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</si>
  <si>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</si>
  <si>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</si>
  <si>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</si>
  <si>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</si>
  <si>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</si>
  <si>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</si>
  <si>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</si>
  <si>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</si>
  <si>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</si>
  <si>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</si>
  <si>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</si>
  <si>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</si>
  <si>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</si>
  <si>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</si>
  <si>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</si>
  <si>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</si>
  <si>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</si>
  <si>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</si>
  <si>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</si>
  <si>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</si>
  <si>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</si>
  <si>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</si>
  <si>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</si>
  <si>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</si>
  <si>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</si>
  <si>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</si>
  <si>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</si>
  <si>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</si>
  <si>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</si>
  <si>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</si>
  <si>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</si>
  <si>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</si>
  <si>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</si>
  <si>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</si>
  <si>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</si>
  <si>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</si>
  <si>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</si>
  <si>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</si>
  <si>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</si>
  <si>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</si>
  <si>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</si>
  <si>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</si>
  <si>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</si>
  <si>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</si>
  <si>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</si>
  <si>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</si>
  <si>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</si>
  <si>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</si>
  <si>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</si>
  <si>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</si>
  <si>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</si>
  <si>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</si>
  <si>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</si>
  <si>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</si>
  <si>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</si>
  <si>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</si>
  <si>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</si>
  <si>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</si>
  <si>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</si>
  <si>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</si>
  <si>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</si>
  <si>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</si>
  <si>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</si>
  <si>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</si>
  <si>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</si>
  <si>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</si>
  <si>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</si>
  <si>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</si>
  <si>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</si>
  <si>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</si>
  <si>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</si>
  <si>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</si>
  <si>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</si>
  <si>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</si>
  <si>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</si>
  <si>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</si>
  <si>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</si>
  <si>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</si>
  <si>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</si>
  <si>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</si>
  <si>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</si>
  <si>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</si>
  <si>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</si>
  <si>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</si>
  <si>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</si>
  <si>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</si>
  <si>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</si>
  <si>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</si>
  <si>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</si>
  <si>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</si>
  <si>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</si>
  <si>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</si>
  <si>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</si>
  <si>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</si>
  <si>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</si>
  <si>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</si>
  <si>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</si>
  <si>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</si>
  <si>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</si>
  <si>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</si>
  <si>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</si>
  <si>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</si>
  <si>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</si>
  <si>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</si>
  <si>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</si>
  <si>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</si>
  <si>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</si>
  <si>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</si>
  <si>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</si>
  <si>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</si>
  <si>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</si>
  <si>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</si>
  <si>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</si>
  <si>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</si>
  <si>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</si>
  <si>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</si>
  <si>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</si>
  <si>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</si>
  <si>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</si>
  <si>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</si>
  <si>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</si>
  <si>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</si>
  <si>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</si>
  <si>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</si>
  <si>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</si>
  <si>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</si>
  <si>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</si>
  <si>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</si>
  <si>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</si>
  <si>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</si>
  <si>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</si>
  <si>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</si>
  <si>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</si>
  <si>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</si>
  <si>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</si>
  <si>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</si>
  <si>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</si>
  <si>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</si>
  <si>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</si>
  <si>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</si>
  <si>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</si>
  <si>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</si>
  <si>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</si>
  <si>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</si>
  <si>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</si>
  <si>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</si>
  <si>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</si>
  <si>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</si>
  <si>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</si>
  <si>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</si>
  <si>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</si>
  <si>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</si>
  <si>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</si>
  <si>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</si>
  <si>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</si>
  <si>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</si>
  <si>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</si>
  <si>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</si>
  <si>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</si>
  <si>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</si>
  <si>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</si>
  <si>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</si>
  <si>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</si>
  <si>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</si>
  <si>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</si>
  <si>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</si>
  <si>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</si>
  <si>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</si>
  <si>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</si>
  <si>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</si>
  <si>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</si>
  <si>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</si>
  <si>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</si>
  <si>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</si>
  <si>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</si>
  <si>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</si>
  <si>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</si>
  <si>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</si>
  <si>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</si>
  <si>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</si>
  <si>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</si>
  <si>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</si>
  <si>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</si>
  <si>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</si>
  <si>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</si>
  <si>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</si>
  <si>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</si>
  <si>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</si>
  <si>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</si>
  <si>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</si>
  <si>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</si>
  <si>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</si>
  <si>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</si>
  <si>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</si>
  <si>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</si>
  <si>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</si>
  <si>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</si>
  <si>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</si>
  <si>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</si>
  <si>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</si>
  <si>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</si>
  <si>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</si>
  <si>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</si>
  <si>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</si>
  <si>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</si>
  <si>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</si>
  <si>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</si>
  <si>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</si>
  <si>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</si>
  <si>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</si>
  <si>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</si>
  <si>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</si>
  <si>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</si>
  <si>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</si>
  <si>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</si>
  <si>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</si>
  <si>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</si>
  <si>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</si>
  <si>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</si>
  <si>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</si>
  <si>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</si>
  <si>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</si>
  <si>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</si>
  <si>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</si>
  <si>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</si>
  <si>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</si>
  <si>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</si>
  <si>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</si>
  <si>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</si>
  <si>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</si>
  <si>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</si>
  <si>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</si>
  <si>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</si>
  <si>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</si>
  <si>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</si>
  <si>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</si>
  <si>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</si>
  <si>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</si>
  <si>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</si>
  <si>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</si>
  <si>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</si>
  <si>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</si>
  <si>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</si>
  <si>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</si>
  <si>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</si>
  <si>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</si>
  <si>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</si>
  <si>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</si>
  <si>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</si>
  <si>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</si>
  <si>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</si>
  <si>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</si>
  <si>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</si>
  <si>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</si>
  <si>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</si>
  <si>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</si>
  <si>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</si>
  <si>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</si>
  <si>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</si>
  <si>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</si>
  <si>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</si>
  <si>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</si>
  <si>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</si>
  <si>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</si>
  <si>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</si>
  <si>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</si>
  <si>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</si>
  <si>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</si>
  <si>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</si>
  <si>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</si>
  <si>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</si>
  <si>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</si>
  <si>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</si>
  <si>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</si>
  <si>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</si>
  <si>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</si>
  <si>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</si>
  <si>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</si>
  <si>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pledge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</si>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</sst>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165" fontId="0" fillId="0" borderId="0" xfId="1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chartsheet" Target="chartsheets/sheet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7-8A44-B9F4-2E95C59085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17-8A44-B9F4-2E95C59085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17-8A44-B9F4-2E95C59085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17-8A44-B9F4-2E95C5908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2248991"/>
        <c:axId val="1063024047"/>
      </c:barChart>
      <c:catAx>
        <c:axId val="106224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024047"/>
        <c:crosses val="autoZero"/>
        <c:auto val="1"/>
        <c:lblAlgn val="ctr"/>
        <c:lblOffset val="100"/>
        <c:noMultiLvlLbl val="0"/>
      </c:catAx>
      <c:valAx>
        <c:axId val="106302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4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3-6A4F-893F-0B2DA2A8BF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E83-6A4F-893F-0B2DA2A8BF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E83-6A4F-893F-0B2DA2A8BF2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E83-6A4F-893F-0B2DA2A8B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7350239"/>
        <c:axId val="1097105679"/>
      </c:barChart>
      <c:catAx>
        <c:axId val="105735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105679"/>
        <c:crosses val="autoZero"/>
        <c:auto val="1"/>
        <c:lblAlgn val="ctr"/>
        <c:lblOffset val="100"/>
        <c:noMultiLvlLbl val="0"/>
      </c:catAx>
      <c:valAx>
        <c:axId val="109710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35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1-944C-B2CB-2430A95D89C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81-944C-B2CB-2430A95D89C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81-944C-B2CB-2430A95D89C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81-944C-B2CB-2430A95D8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211855"/>
        <c:axId val="1099213503"/>
      </c:lineChart>
      <c:catAx>
        <c:axId val="109921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13503"/>
        <c:crosses val="autoZero"/>
        <c:auto val="1"/>
        <c:lblAlgn val="ctr"/>
        <c:lblOffset val="100"/>
        <c:noMultiLvlLbl val="0"/>
      </c:catAx>
      <c:valAx>
        <c:axId val="109921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1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2-044C-B181-C8244358D94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2-044C-B181-C8244358D94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2-044C-B181-C8244358D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853279"/>
        <c:axId val="267171119"/>
      </c:lineChart>
      <c:catAx>
        <c:axId val="25685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71119"/>
        <c:crosses val="autoZero"/>
        <c:auto val="1"/>
        <c:lblAlgn val="ctr"/>
        <c:lblOffset val="100"/>
        <c:noMultiLvlLbl val="0"/>
      </c:catAx>
      <c:valAx>
        <c:axId val="26717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5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0.42105263157894735</c:v>
                </c:pt>
                <c:pt idx="10">
                  <c:v>0.3</c:v>
                </c:pt>
                <c:pt idx="11">
                  <c:v>0.41040462427745666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3-B84C-A864-FE3C46710E5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0.47368421052631576</c:v>
                </c:pt>
                <c:pt idx="10">
                  <c:v>0.5</c:v>
                </c:pt>
                <c:pt idx="11">
                  <c:v>0.45980031529164478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3-B84C-A864-FE3C46710E5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0.10526315789473684</c:v>
                </c:pt>
                <c:pt idx="10">
                  <c:v>0.2</c:v>
                </c:pt>
                <c:pt idx="11">
                  <c:v>0.12979506043089858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63-B84C-A864-FE3C46710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80415"/>
        <c:axId val="297793167"/>
      </c:lineChart>
      <c:catAx>
        <c:axId val="2984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93167"/>
        <c:crosses val="autoZero"/>
        <c:auto val="1"/>
        <c:lblAlgn val="ctr"/>
        <c:lblOffset val="100"/>
        <c:noMultiLvlLbl val="0"/>
      </c:catAx>
      <c:valAx>
        <c:axId val="29779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8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</a:t>
          </a:r>
        </a:p>
      </cx:txPr>
    </cx:title>
    <cx:plotArea>
      <cx:plotAreaRegion>
        <cx:series layoutId="boxWhisker" uniqueId="{FE5A7A61-E59A-9D42-B37F-10E0F83CB896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D993E1E-F664-3148-975C-07AF287BEFE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0B5389-4AD6-D147-BB8E-0178D36053B8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666750</xdr:colOff>
      <xdr:row>2</xdr:row>
      <xdr:rowOff>12700</xdr:rowOff>
    </xdr:from>
    <xdr:to>
      <xdr:col>18</xdr:col>
      <xdr:colOff>50800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2DEF2-EAEE-6149-9621-86439F945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3</xdr:row>
      <xdr:rowOff>0</xdr:rowOff>
    </xdr:from>
    <xdr:to>
      <xdr:col>18</xdr:col>
      <xdr:colOff>812800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B8E12-48FC-7848-9F2C-9AC4D1967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0</xdr:rowOff>
    </xdr:from>
    <xdr:to>
      <xdr:col>18</xdr:col>
      <xdr:colOff>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A0C5A-70C9-814B-83F0-0249154B7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83EEEC-66C7-B342-BF35-9A08C9EDCE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91B194F-C79F-E848-B00D-2F20FDEEF4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44450</xdr:rowOff>
    </xdr:from>
    <xdr:to>
      <xdr:col>11</xdr:col>
      <xdr:colOff>444500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EBFA4-3AF0-5741-AE70-8A29A79A1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177800</xdr:rowOff>
    </xdr:from>
    <xdr:to>
      <xdr:col>6</xdr:col>
      <xdr:colOff>495300</xdr:colOff>
      <xdr:row>32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E44D51-80D1-4D4F-BAD3-7C35F0A69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Bonovich" refreshedDate="44217.721141550923" createdVersion="6" refreshedVersion="6" minRefreshableVersion="3" recordCount="4114" xr:uid="{748339AF-8EFF-3048-BE09-29008842929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Bonovich" refreshedDate="44217.736717476851" createdVersion="6" refreshedVersion="6" minRefreshableVersion="3" recordCount="4114" xr:uid="{B51C307D-2141-4142-8D22-D91A5E5328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 count="4105">
        <s v="It's a pen that can draw in the air! 3Doodler is the 3D printing pen you can hold in your hand. Lift your imagination off the page!"/>
        <s v="The world's most advanced jacket for SMARTPHONE USER ,for WORKOUT, for TRAVEL, for OUTDOOR /Bluetooth Charging Wearable Apparel"/>
        <s v="castAR: bridging the physical world with the virtual worlds; 3D holographic like projections in AR, fully immersive environments in VR"/>
        <s v="Wireless earbuds filled with sound, yet so small they are almost invisible!"/>
        <s v="10 times more powerful than Raspberry Pi 3, x86 64-bit architecture"/>
        <s v="Crowds can slow WiFi to a crawl, but not Portal. Stream ultraHD videos without buffering and play Internet games without lagging."/>
        <s v="We are a team of multimedia reporters covering the global economy. We are going to make a t-shirt and tell the story of its creation."/>
        <s v="Please help us take DIY 3D Printing to the next level, support this open source photo-initiated polymer resin based 3D printing system!"/>
        <s v="Smart lighting for your living room that improves movie and gaming experience drastically â€“ all while being easy on the eyes."/>
        <s v="Open-source content-driven lighting system you can use with TV or PC, Mac, HTPC displays in movies, games and daily work"/>
        <s v="Eyes as Big as Plates - The book! Featuring over 50 portraits, field notes and behind the scenes stories from seniors around the world."/>
        <s v="FLUXO â€“ The first smart design lamp where you can move the light in any direction with app and sensor control."/>
        <s v="The A4-SFX is a project with the goal of creating the smallest case possible while still using high-end standardized components."/>
        <s v="The First Home Battery System You Simply Plug in to Install"/>
        <s v="A new electronic musical instrument which allows you to play, learn and perform music using any sound you can imagine."/>
        <s v="A mission to build and launch a telescope to observe and photograph Earth-like planets around our nearest star system, Alpha Centauri."/>
        <s v="Gramofon streams cloud music to your sound system. A modern jukebox: smartphones are the remotes + WiFi brings everyone together."/>
        <s v="The Big Turtle ShellÂ® is a rugged wireless Bluetooth speaker built for a life of action. Water resistant and durable with a huge sound."/>
        <s v="Laniakea is the name of the supercluster of galaxies we are part of.This tremendous structure of 380,000 Galaxies can now be yours! 39â‚¬"/>
        <s v="A Wireless Virtual Reality HMD that's Fashionable &amp; Compact; Features 3D Gesture Input, Position Tracking, &amp; Augmented Reality Overlays"/>
        <s v="Gauss glasses protect your eyes in front of screens and outside with self-tinting lenses and a new, proprietary coating technology."/>
        <s v="A strategy game of magic and deception, where aspiring  Illusionists clash in a grand contest for fame and fortune."/>
        <s v="A customizable gaming table, for the best gaming experience, portable, storable and lightweight, that can be taken anywhere"/>
        <s v="Clairy combines the power of nature and technology with the beauty of design to eliminate indoor pollution and analyze it."/>
        <s v="Truly wireless premium earbuds with a battery-boosting smartphone case for charging and storage"/>
        <s v="Nuimo is a universal controller for the internet of things. Control your music, lights, locks and more."/>
        <s v="InkCase Plus is an always on E Ink second screen; uses sports/fitness apps, an eBook reader, display Photo and receive notifications."/>
        <s v="Let's build a legendary brand altogether"/>
        <s v="The War of Currents! 2-5 electricity innovators build routes, grow tech trees, and play the stock market in 20 minutes per player."/>
        <s v="Ario learns about you, syncs your body clock, and keeps you healthy through natural lighting patterns."/>
        <s v="Fantasy Dungeon terrain for 28mm tabletop games. This is pre-punched card that is easy to assemble with no painting required."/>
        <s v="Far-field voice control extension to your speakers, home &amp; office appliances. Touch Sensing with Arduino &amp; Linux for making projects."/>
        <s v="Gourmet Fermentation in a Mason Jar. Create delicious, nutritious fermented foods at home."/>
        <s v="MCG Premium Sleeves offer excellent protection for your cards. This line is about to be expanded with new sleeves sizes!"/>
        <s v="Multi-power charging that is smarter, stylish and designed for you."/>
        <s v="The World's Lightest &amp; Smartest E-Scooter: cool, small, portable, and can be easily folded into a backpack and bring it anywhere"/>
        <s v="Designed to be used at home, the Sparx Skate Sharpener gives hockey players an automated way to sharpen at the professional level"/>
        <s v="3,000 Miles. 18 Wild Horses. 6 Months. 5 States. 4 men. A documentary about Conservation, Exploration, and Wild Mustangs."/>
        <s v="Next-gen 100% open-source sensor beacon platform designed especially for makers, developers and IoT companies."/>
        <s v="Open up your digital worlds with the most sophisticated, intuitive android smart projector."/>
        <s v="Dad's Garage Theatre Company needs your help buying our new, forever home by hitting our $150,000 STRETCH GOAL!"/>
        <s v="An inspiring story of love and resilience after tragedy strikes humanitarian Maggie Doyne, mother to 49 Nepali children."/>
        <s v="Announcing the GANGLION and the ULTRACORTEXâ€”a $99 biodata acquisition device and a 3D-printed, brain-sensing headset."/>
        <s v="The Practical Meter helps you charge your phone faster by solving a problem millions of people experience."/>
        <s v="An easy to build open source 3D object printer. For the newbie or experienced maker, there's a model for everyone! NEW $599 Model!"/>
        <s v="A digital window that opens to beautiful scenery from around the world with 4K-shot videos and sound. Place it anywhere, be anywhere."/>
        <s v="A complete Home Security System in a single device: Flare protects you and your home all by itself. Secure, beautiful and affordable."/>
        <s v="Help support the Acro-Cats kitten and cat rescue and adoption effort! They need a bus to continue finding felines homes across the US."/>
        <s v="abode is a home security and automation company that offers a self-installed, professional-grade solution with no contracts."/>
        <s v="Licht 1: The smart pendant lamp that increases your well-being and productivity while saving 80% in running energy expenses."/>
        <s v="A feature film based on the true story of Bruce and Denise Morcombe and their battle for justice for their missing son Daniel."/>
        <s v="The Forcite Alpine helmet records 4K footage and keeps you connected all in one sleek design."/>
        <s v="This documentary tells the story of an unlikely conversation on a topic of grave importance, and how it changed two foes into friends."/>
        <s v="Bringing the advantages of wireless smart shifting to every cyclist. FITS ANY BIKE"/>
        <s v="The truth is, we all lie - and by &quot;we,&quot; we mean everyone!"/>
        <s v="Idle Thumbs was a podcast that ran for two years. People liked it, and we liked doing it. We want to bring it back, better than before."/>
        <s v="Inconceivable! An amazing new illustrative deck based on The Princess Bride movie."/>
        <s v="Legends Untold; A cooperative adventure game for 1-4 players.  5 minutes setup, 1 hour play time. Supported by an immersive campaign."/>
        <s v="A lightweight generator to charge your phone, lights, and removable battery pack as you bicycle. Pedal power by you, for now or later."/>
        <s v="Acanvas is a Wi-Fi connected and customizable art display that hangs on any wall, charges itself and streams art into your home"/>
        <s v="MAID is a smart kitchen assistant &amp; a multifunctional oven. MAID knows what to cook and how to cook. Cooking is now easy,fun &amp; social."/>
        <s v="What difference can food really make? A documentary film about six people who make the radical choice to face cancer with their plates."/>
        <s v="Modular smartphone-based headset with external sensors for 4&quot; - 5.7&quot; Android &amp; iOS phones, iPhone 6 Plus included!"/>
        <s v="Design and 3D print your own creations using an iPad. A delightful 3D printing experience for children and K-12 education."/>
        <s v="My latest film Korengal, takes us back to the same valley with the same troops as in my Academy AwardÂ® nominated film Restrepo."/>
        <s v="An Open Source JavaScript microcontroller you can program wirelessly - perfect for IoT! No software needed so get started in seconds."/>
        <s v="The Lifeclock One is an officially licensed, supercharged version of Snake Plisskenâ€™s countdown watch from Escape from New York."/>
        <s v="4K HEVC Android TV Media Player with optional DIY electronics, ideal for app development, home control, software developement, learning"/>
        <s v="A groundbreaking new film by Kenny Ausubel &amp; Louie Schwartzberg, featuring John Cleese, based on the work of Richard Tarnas."/>
        <s v="Pretty please with popcorn on top!Help!!_x000a__x000a_Our family owned &amp; operated Theatre in Fairfax VA is looking to get help upgrading our seats."/>
        <s v="This DIY kit helps analyze materials and contaminants. We need your help to build a library of open-source spectral data."/>
        <s v="Itâ€™s Space Elevator research! Smart robots climbing 2 km straight up. The Ribbon is held aloft by large helium balloons."/>
        <s v="Open-source quad-core camera effortlessly adds powerful machine vision to all your PC/Arduino/Raspberry Pi projects"/>
        <s v="Help astronomers get the data they need to unravel one of the biggest mysteries of all time, KIC 8462852 --- Whereâ€™s the Flux?"/>
        <s v="TapTap is a technology to transfer touch between two people. It can also be an activity tracker, a game controller or smart alarm."/>
        <s v="We love Arduino and we love space exploration. So we decided to combine them and let people run their own space experiments!"/>
        <s v="Take learning and playing with LEGOÂ® to the next level with sensors! Build creations with SBrick Plus and make them interactive!"/>
        <s v="Wearsafe: connect with the press of a wearable button, keeping you safer wherever you are and more secure in whatever youâ€™re doing."/>
        <s v="You've got a time machine, high-powered weapons and a whole lot of history to save. Welcome to TimeWatch!"/>
        <s v="Krimston TWO: iPhone Dual SIM Case"/>
        <s v="Aged in whiskey barrels for a unique fruity, spicy, and smoky flavor. Youâ€™ve never tasted sriracha quite like this before."/>
        <s v="Simple internet time-limits, usage analytics, app &amp; site blocking - across all devices in the home, controlled from your smartphone."/>
        <s v="BlodsbrÃ¶llop - vi vill fÃ¶rverkliga vÃ¥r idÃ© om en passionerad berÃ¤ttelse i hÃ¶stfÃ¤rger - vill du?_x000a_A passionate story in autumncolours."/>
        <s v="The Mojo is an FPGA development board that is designed to be user friendly and a great introduction into digital design for anyone."/>
        <s v="A play by April Yvette Thompson. A Gullah Healer Woman and an Afro-Cuban Priest forge a new world of magic &amp; dreams in Jim Crow Miami."/>
        <s v="A tale about a band who have journeyed through time, dodging hype and mediocrity, and still managed to survive even stronger than ever."/>
        <s v="hidn tempo is an intelligent watch band that allows you to monitor your stress and manage it anywhere, anytime."/>
        <s v="We're building snap-together model trebuchets that are perfect for office warfare or annoying your roommate!"/>
        <s v="Weighitz are miniature smart scales designed to weigh anything in the home."/>
        <s v="Come and join us on a voyage of interstellar exploration as we chart the least known part of the Milky Way â€“ its Delta Quadrant."/>
        <s v="Empire of the Dead-Requiem is a miniatures expansion to our 28mm tabletop game set in a Dark and Gothic, Steampunk Victorian Empire."/>
        <s v="Building Brooklyn's own creative venue for circus, theater and events of all types."/>
        <s v="A smart, compact power supply designed to power anything, anywhere"/>
        <s v="A hardcover book of surf, outdoor and nature photos from the British Columbia coast."/>
        <s v="FAR OUT ISN'T FAR ENOUGH depicts one man's wild, lifelong adventure of testing societal boundaries through his use of subversive art."/>
        <s v="The Larchmont Playhouse is threatened! Help save the theater by becoming a Preservation Member of The Larchmont Playhouse."/>
        <s v="JUMPY, a cool smart watch with open platform SDK brings limitless edutainment to kids' wrist and encourages parent-child interaction."/>
        <s v="Trekkayak is an ultralight, durable and inflatable boat to be carried in your backpack to cross a lake or paddle down a river."/>
        <s v="The workings of life revised: Pioneering scientists &amp; health-seekers challenge our understanding of disease, aging and consciousness."/>
        <s v="Control Dreams: Design Adventures, Improve Waking Performance, Explore Spirituality, Recall Dreams and Awaken Refreshed with Aladdin."/>
        <s v="Give your mobile device the ability to see &amp; capture the world in complete darkness while revealing items not visible to your naked eye"/>
        <s v="Two records, a new LP and a full cover of Bowie's Diamond Dogs, to be self-released in Spring 2013 -with your involvement and support."/>
        <s v="The Most Portable Windows 10 PC Less than 0.3 lb with Updated Resources-Cherry Trail CPU, 4G RAM, ~128G Storage, wifi ac, USB 3.0, HDMI"/>
        <s v="A documentary that tells the real story of the misunderstood author, and explores the iconic status he still commands today."/>
        <s v="Jake Kaufman and Jessie Seely present THE WORLD'S FIRST VIRTUAL REALITY ROCK OPERA."/>
        <s v="A lightweight backpack that can charge your smartphone 4 times or an iPad one full charge, and recharge via a USB port"/>
        <s v="THE UNDOCUMENTED is a 90 cinema verite documentary that exposes a little known consequence of current U. S. immigration policy."/>
        <s v="Highly-detailed 2x2&quot; dungeon tiles made of a durable polymer-plastic &amp; VERY affordable cost. Perfect for tabletop &amp; role-playing games."/>
        <s v="PocketLab Voyager and PocketLab Weather are rugged science labs that you can take anywhere to explore the world around you."/>
        <s v="RAPIRO is a cute and affordable robot kit designed to work with a Raspberry Pi. It comes with a Arduino-compatible servo controller."/>
        <s v="Sofft...it's Soft with an Off! A stain-blocking fabric softener that simplifies your laundry and helps the environment at the same time"/>
        <s v="A stylish, retro, and fun arcade cabinet for your Raspberry Pi, Mini-ITX, Pandaboard, or other mini PC from the makers of Pibow"/>
        <s v="Ion is a light show for your desk, dorm room, or living room.  It responds to music, connects to your phone, and brightens your day!"/>
        <s v="An innovative portable generator that turns heat into electricity. Now with 10 Watts of power at your fingertips... all while you cook!"/>
        <s v="The 'food of the gods' has returned in molten glory! CACOCO revives drinking chocolate with a revolutionary sustainable model."/>
        <s v="Buhel SOUNDglassâ„¢SG05 Sunglasses &amp; headphones with BCTâ„¢ (Bone Conduction), high impact lenses (Z87.1+) &amp; exclusive patented technology"/>
        <s v="A documentary about the survival of letterpress and the remarkable printers who preserve the history and knowledge of the craft."/>
        <s v="Nix is a breakthrough smartphone accessory. Just scan an object and instantly view the color on your iPhone, Android, PC, or Mac."/>
        <s v="The premier sword-and-sorcery RPG now in 2E hardback format! Inspired by Robert E. Howard, H.P. Lovecraft, and Clark Ashton Smith!"/>
        <s v="A documentary on the fans, collectors, and live performers of &quot;The Rocky Horror Picture Show&quot;, as the film nears its 40th Anniversary."/>
        <s v="Scriba puts creative control back in your hands. Its flexible body and dynamic squeeze motion responding beautifully to your touch."/>
        <s v="Slugs &amp; Bugs is making TWO NEW Sing the Bible CDs in 2017, with Scripture songs all about Jesus - His words, His life, and His mission."/>
        <s v="This is an intimate story about a family, focusing on their love and strength in the face of mortality."/>
        <s v="Telling the story of the city through remarkable people who live in Vancouver today."/>
        <s v="RaceCapture brings motorsports to the connected car: Share track days, autocross, drift and drag racing with your friends in real time!"/>
        <s v="A real-time cooperative adventure for 2-8 players. Defeat legendary monsters to earn gold and escape before the time RUNS OUT!"/>
        <s v="A suicide attempt survivor is on a mission to find fellow survivors and document their stories of unguarded courage, insight and humor."/>
        <s v="A stunning Smartphone enabled coffee table book based on Robyn Davidsonâ€™s legendary 1,700 mile camel trek across the Australian Outback"/>
        <s v="A permanent home for comedy in Connecticut in the heart of downtown Hartford."/>
        <s v="With Linkio you can use your smartphone to control every electronic you own- for only $100!"/>
        <s v="Keyless. Alarm secured. GPS tracking."/>
        <s v="My new disc Human Kindness is some of the strongest &amp; most ambitious music Iâ€™ve made. Join me in giving it a solid push into the world."/>
        <s v="The Stage at KDHX will be a beacon for artistic independence in the heart of the country, showcasing new artists and old favorites."/>
        <s v="Best Net Zero energy solution for new or existing house (no more heating or electricity bills)."/>
        <s v="A Whole New Way to Get TV: Watch four live TV channels at once on your tablet, smartphone, or big screen TV!"/>
        <s v="This film reveals the story of the modern revolution, the power of people to change their world and the man behind it all, Gene Sharp."/>
        <s v="Enjoy high-quality sound and the possibility to control your smartphone and apps using custom voice commands and head movements."/>
        <s v="Man vs Meeple is the show where we talk about all things board game related. Help us make the very most of our channel for you."/>
        <s v="The APOC is a gamma particle detector that will help you learn about radiation and find radioactive things!"/>
        <s v="Includes Wifi Camera for video chat, Amazon delivery, pet health analyzer, weight control, diet transition planning, and more."/>
        <s v="VERDIGRIS: A play written by Jim Beaver, star of Supernatural and Deadwood, opening March 2015 at Theatre West in Los Angeles."/>
        <s v="This is a story thatâ€™s never been told, about tackling climate change one penguin at a timeâ€¦"/>
        <s v="BREAKING A MONSTER needs your help to play in THEATERS!"/>
        <s v="19th centuryâ€™s most notorious literary characters, out of step with the times, find comradery as roommates in modern day Los Angeles."/>
        <s v="TOP FUEL FOR LIFE â€¦ a true story of victory, unimaginable loss_x000a_and the epiphany that changed everything."/>
        <s v="Students, makers, and engineers can write Linux software applications to achieve any network functions, such as NAS, VPN and Firewall."/>
        <s v="LAST CHANCE! A fast paced card game for people who like to play god, build hybrid cat monsters and add flamethrowers to space dragons."/>
        <s v="Forget your headphones. Wear Hy all day for voice-controlled music, calls, biometrics and more, with a huge battery and hidden fit."/>
        <s v="A tactical Miniatures board game for 2-4 players set in a mysterious underwater realm where 4 factions battle for supremacy."/>
        <s v="#ShakeYourPower brings clean energy to places in the world without electricity through the power of music."/>
        <s v="Wavy says let's LIGHT UP THE RAINBOW STAGE and as our stretch reward we'll throw all of us a PARTY!"/>
        <s v="NETIZENS follows targets of online harassment as they confront digital abuse and strive for equality and justice online."/>
        <s v="Join us as we explore their humanity, intellect and legacy, demonstrating to young women around the world that all things are possible."/>
        <s v="A portrait of Oceana, WV, an old coal mining town that has become the epicenter of the Oxycontin epidemic, earning the nickname Oxyana."/>
        <s v="Screenwriter. Novelist. Playwright. The inside story of famed writer William Goldman. As only he can tell it."/>
        <s v="The New Movement works tirelessly to put Nola on the comedy map. This project will upgrade our theater and production facilities."/>
        <s v="World Premiere of last play written by Amiri Baraka"/>
        <s v="Sleepman is a bio-signal monitoring wristwatch featuring smart alarm with the unique sleep enhancement and fatigue detection options!"/>
        <s v="En fotobok om livet i det enda andra GÃ¶teborg i vÃ¤rlden"/>
        <s v="Give contemporary circus an artistic home in America.  Help us launch the nationâ€™s first higher education program for circus."/>
        <s v="For our next record we're combining amazing visuals with new and creative music to create an truly beautiful worship experience."/>
        <s v="An open hardware platform for the best microcontroller in the world."/>
        <s v="Enter a unique world of flavors, passion, resourcefulness and breathtaking locations. Join us on this unprecedented journey!"/>
        <s v="Help us Make Rock History with this Epic J.S.Fuck Extremerock Album written by Sune &quot;KÃ¸ter&quot; KÃ¸lster and produced by Flemming Rasmussen."/>
        <s v="This coffee table book features Melbourne as never seen before through the eyes of an artist now 93 years old. Melbourne from 1968-1971"/>
        <s v="Spinward Traveller is based on the award winning role-playing game. Launch your imagination into the Traveller universe at Jump 6."/>
        <s v="Introducing the PiDrive, a high capacity Solid State Drive (SSD) expansion card for the Raspberry Pi B+, A+, and B+ v2!"/>
        <s v="Universal 4 ports USB charger for iPhone, iPad, Android and other USB devices. Intelligent device detection for optimal charging."/>
        <s v="Launch Bitch's new project, BEACH.  Get a limited edition cassette EP, be on a song, or drive away in Bitch's tour bus/RV."/>
        <s v="Get the inside edge on the stories that connect Americans to the world -- in your ear every week."/>
        <s v="Innovative new compression-based breast pump gives mothers unprecedented freedom, enabling efficient and discreet pumping"/>
        <s v="Hubble is the first 100% open, affordable laser cutter suite â€” from replicable hardware to community driven software &amp; firmware."/>
        <s v="A photobook made by 4-year-old Hawkeye Huey: National Geographic's youngest photographer and Rolling Stone's top 100 on Instagram"/>
        <s v="A comical point and click adventure by veteran team of Broken Sword and Monkey Island fame - Steve Ince and Bill Tiller"/>
        <s v="Angel Comedy Club: A permanent home for Londonâ€™s loveliest comedy night - a community comedy club"/>
        <s v="Help the Gold Dust Orphans bring their new musical 'SNOW WHITE AND THE SEVEN BOTTOMS' to New York City this fall!"/>
        <s v="We are a new Spanish language podcast telling uniquely Latin American stories."/>
        <s v="The world's most powerful portable speaker and guitar amplifier. Turns any surface into a speaker."/>
        <s v="See US Marines make counter-insurgency work in Helmand Province--the Taliban's stronghold in Afghanistan."/>
        <s v="The Agawam Cinemas is to be successfully reopened by new ownership and the twin theaters must be converted to digital projection."/>
        <s v="Add exciting loot drops to your CR 1-4, 5-8, 9-12, 13-16, and 17-20 encounters! Each deck has over 200 possible outcomes!"/>
        <s v="BrewNannyâ„¢ accurately measures the health and progress of your home brew and alerts you to problems immediately, wherever you are."/>
        <s v="&quot;Getting Naked&quot; tells the story of current-day burlesque in New York City through the on and off-stage lives of several performers."/>
        <s v="Get ready for the next product that you canâ€™t live without"/>
        <s v="Feature-length documentary about five Somali Muslim students pursuing dreams of education in America"/>
        <s v="A documentary film about the glory and misfortunes of the Spanish sighthound, the Galgo. Probably the most mistreated dog of all."/>
        <s v="Simplify IoT development via the cloud. Plug-n-play, Arduino-compatible wireless network of sensors &amp; controllers. Open Source. Secure."/>
        <s v="Beautiful automatic watches, made for every moment._x000a_Sports, business, casual.....it fits every moment of your life."/>
        <s v="A hybrid music documentary/concert film featuring Sharon Jones, Charles Bradley and the rest of the Daptone Records family."/>
        <s v="Strange Matter Coffee is opening a scratch bakery featuring craft doughnuts with vegan and gluten free options!"/>
        <s v="We're a small group with a big mission: making it possible for everyone to explore space using the power of virtual reality."/>
        <s v="Our mission is to offer an innovative family watersports attraction that is fun, safe, economical and a leader in its field."/>
        <s v="A film documenting WI Gov.Scott Walker's attack on working families and how it is reanimating the American labor movement."/>
        <s v="Â¡Tu nuevo espacio cultural multidisciplinario en el centro de Pachuca, Hidalgo"/>
        <s v="&quot;LESLIE&quot; explores the unapologetic life of Leslie Cochran, the thong-clad homeless man turned cultural icon in the heart of Texas."/>
        <s v="YOUR community theatre:  provide a facility that is usable for presentation of movies, live music, live theatre and community events"/>
        <s v="A documentary film about the late REZA ABDOH and his performance company DAR A LUZ."/>
        <s v="An unlikely story of spirit, defiance and beauty from the most contaminated place on Earth"/>
        <s v="We empower coffee farmers to process their own premium beans, and connect them directly with coffee lovers on our online marketplace."/>
        <s v="Zoom will happen - THANK YOU! Received outside funding due amazing early success!"/>
        <s v="Take an unscripted, real-time journey with Greg Aiello to the planet's wildest and most iconic places on this adventure travel TV show."/>
        <s v="A beautifully presented hardcover book of aerial photographs that show the west coast of Ireland as it's never been seen before."/>
        <s v="Help Moth Live! Support Moth and its artist collective to achieve its 2014/15 season."/>
        <s v="Open Rail is a new open source universal linear rail system designed to be used with various T- Slot aluminum extrusion configurations."/>
        <s v="Active, happy &amp; healthy together! _x000a_Thatâ€™s our mission for all dogs and their parents."/>
        <s v="STREET, a hard-bound book 9 1/2&quot;x 11&quot; 106 black and white photographs shot in New York City from 1975 through 1998."/>
        <s v="Help to bring this heart warming story of Ray Didinger's relationship with his boyhood hero Tommy McDonald to life."/>
        <s v="SITU is the smart food nutrition scale anyone can use. It weighs your food in calories and nutrients in addition to grams and ounces."/>
        <s v="The Comedy Button is a brand new nerd pop culture podcast with weekly video sketches."/>
        <s v="A range of highly detailed 28mm fantasy miniatures and supporting gaming rules by Andrea Sfiligoi, creator of Song of Blades and Heroes"/>
        <s v="A high-capacity portable charger with LED lights keeps your iPhone, iPad, smartphones, tablets and other devices juiced up on-the-go."/>
        <s v="A photography book that brings you on a journey through Tokyo and beyond.   This is a collection of my best images from ShootTokyo."/>
        <s v="A place where innovation, food, creativity and performance live year round in a historic building in Pioneer Square."/>
        <s v="A book of male nudes photographed on location in Ibiza over the last 4 years."/>
        <s v="Three screen-printed posters celebrating the most popular and most notable interplanetary robotic space missions."/>
        <s v="An indie documentary seeking production funds to capture The Matches reunion tour &amp; interviews with music industry professionals."/>
        <s v="Sun Shot is the working title of Assembly of Dust's new studio release.  It features 9 brand new songs and 4 never recorded"/>
        <s v="One Bushman familyâ€™s struggle to survive genocide, dispossession and post-apartheid freedom in South Africa."/>
        <s v="STL Up Late is a weekly late night comedy talk show for St. Louis television."/>
        <s v="A coffee table book celebrating Colorado brewery culture; exploring the passion and personality of local breweries through photographs."/>
        <s v="A documentary about a formerly Japan-only Nintendo game, its international release, and the secret black market of unreleased games."/>
        <s v="The bassAware Holster is a new type of wearable audio technology that uses vibration to create a massive bass experience."/>
        <s v="A feature length documentary, exploring the many lives memorialized by the iconic AIDS Memorial Quilt."/>
        <s v="The more digital the world, the more analog our dreams._x000a_A feature documentary shot on 35mm film."/>
        <s v="Help us launch our whiskey program! With your support we'll barrel and age our first whiskeys: Bourbon, Rye and an American Whiskey."/>
        <s v="A film project that will compel decision makers to conserve iconic NH landscapes at risk due to an electricity transmission project."/>
        <s v="Dylan Carlson of earth,major solo project lp/cd/dvd/book &quot;Falling with a Thousand Stars and Other Wonders from the House of Albion&quot;"/>
        <s v="Prana is the first wearable combining breath and posture tracking to make your sitting time count."/>
        <s v="Bring the movies back to Bethel, Maine."/>
        <s v="Beer. Delicious, Salem made beer. Only the freshest, small batch beer straight from the source. Our beer is brewed within reach."/>
        <s v="An annual campaign supporting our intensive for artists 25 and under."/>
        <s v="Ollinfit is the first wearable fitness trainer with 3 sensors for superior accuracy, feedback and results."/>
        <s v="2 world premieres:_x000a_HOW TO LIVE ON EARTH by MJ Kaufman_x000a_ / CAL IN CAMO by William Francis Hoffman_x000a_+ workshops of 7 more plays!"/>
        <s v="You are an evil Overlord.  Your mission?  To make everyone as miserable as possible.  Can you achieve world domination?"/>
        <s v="A podcast about surprising struggles in early parenthood, created and hosted by award-winning author and radio producer Hillary Frank."/>
        <s v="We are making our third studio album and no longer have a label telling us what we can/can't do. This record is for the fans."/>
        <s v="In the mountains where they once fought, Bosnian veterans defend a herd of wild horses and find a new kind of freedom for themselves."/>
        <s v="Fawcett's FEEL BETTER is an album of love unrequited, realized, and rued, with echoes of Petty, Springsteen, Neil Young &amp; Coldplay."/>
        <s v="The NTH is an open source music synthesizer featuring instant fun, awesome sound, and a hackable design."/>
        <s v="Our wearable and app automates the poke you normally get from your bedpartner to make you stop snoring and making you turn to the side."/>
        <s v="The OWL is an open source, open hardware, reprogrammable effects pedal designed for musicians, coders, and hackers."/>
        <s v="Thinking Cleaner is an add-on for your iRobotÂ® RoombaÂ® 700/800 that makes it smarter and aware of its owner."/>
        <s v="The Bugle2 is a second generation DIY kit phono preamplifier for vinyl playback."/>
        <s v="WMSE, a community-funded radio station in Milwaukee, WI needs to replace its in-house digital studio to keep live music on the air."/>
        <s v="MIDI Sprout enables plants to play synthesizers in real time."/>
        <s v="Help improve the equipment, signal, and reach of 93.5 KNCE True Taos Radio, a new experiment in grassroots community media."/>
        <s v="BANGGAI RESCUE is a beautiful, must-read book and a project setting out to answer some critical questions about the species' future."/>
        <s v="We're building a new theatre venue in Austin! Austin is growing, but we are losing space for artists- help us keep local theatre alive!"/>
        <s v="Writing and Recording Sophomore record, and funding Tour to support Spring 2017 album release."/>
        <s v="Mystery-Drama Series. Following a shocking event, residents of a remote woodland community learn that some wounds never heal..."/>
        <s v="Chop Shopâ€™s second series of posters celebrating the most popular and most notable robotic space exploration missions."/>
        <s v="Preserve the telescope that Clyde Tombaugh used to discover Pluto for generations to come!"/>
        <s v="The MOVEMENT delivers the same tracking functions as the industry leaders at a fraction of the cost. SUPPORT our Project Today."/>
        <s v="A documentary about the classic children's book, its creators, and the lasting impact over half a century and beyond."/>
        <s v="Next stretch goal unlocks at $33,000 and/or 500 backers unlocks 2 bonus stretch goals."/>
        <s v="The Indian cooking show you crave: complete with cooking, travel to India, and loads of spicy inspiration with Anupy."/>
        <s v="Two long-time pals, comedy veterans, have written a hilarious new play. Neil Simon-ish w modern social mores. Let's help them stage it."/>
        <s v="The creators of Five Dollar Comedy Week are building a permanent home for affordable live comedy shows and classes in Philadelphia."/>
        <s v="Help Synetic Theater create a new Studio to produce amazing  shows in the 2013/14 season and train awesome artists of all ages!"/>
        <s v="Three young farmers risk land and friendship to stand up to the USDA. An experiential film about living a life of self reliance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The Art of Abandonment is an award winning photographic series that explores the beauty and history of our modern ruins."/>
        <s v="Providing a control system and cybersecurity hands-on educational platform for professionals, home-use, and academic institutions."/>
        <s v="A big red truck filled with cutting-edge maker tools that goes from school to school, bringing the joy of building back to kids."/>
        <s v="Tarantino-esque Adventure Game on Steroids Inspired by LucasArts, Gritty Action Movies and 1940's Animation"/>
        <s v="The Erlkings is a play that uses the writings of the perpetrators of the Columbine Shooting to explore the inner lives of these boys."/>
        <s v="Anglicon is a fan-run British media convention with a focus on Doctor Who, returning to the Seattle area bigger and better than ever!"/>
        <s v="A photobook of Robin Schwartz's ongoing series with her daughter Amelia."/>
        <s v="Our t-shirt maintains steady temperatures through hot and cold focal points capable of reaching a 36ÂºF/20ÂºC range in under 2 minutes!"/>
        <s v="Bringing delicious, scratch-made, baked goods to mainstreet Hopkins, MN. Specializing in cupcakes, cakes, cookies, and French macarons."/>
        <s v="Neil LaBute and Marco Calvani reunite once again for the unique, international collaboration that is ADA: Author directing Author."/>
        <s v="A documentary on a composer who releases his music for free and ended up in millions of videos, thousands of films, &amp; many odd places."/>
        <s v="An exploration of what Sikhism is, through the journey of eight pilgrims at Hola Mohalla, a religious festival in Anandpur Sahib, India"/>
        <s v="Suburban Legends are working on the most important album EVER, but they are in need of your help and about 10 bucks... probably more!"/>
        <s v="CableKnife is the best solution for removing insulation from cables for the purpose of maximising the scrap metal value by up to 350%"/>
        <s v="An inspirational feature-length documentary that will help those with disabilities achieve their goals despite the obstacles."/>
        <s v="A game about communities by Ben Robbins, creator of Microscope. Do you change the Kingdom or does the Kingdom change you?"/>
        <s v="SSD, WiFi, RTC w/Battery and high power USB all in one shield."/>
        <s v="The story of a cowboy town with a prison problem, and the colorful characters who call it home."/>
        <s v="The first tea from a new sustainable tea region in India's young, rising Himalayas."/>
        <s v="Secure your smartphone in your hand without worry of drops, perfect to mount in your car or anywhere else; makes the most useful stand."/>
        <s v="The untold story of Captain Robert April and the first launching of the starship U.S.S. Enterprise,  NCC-1701"/>
        <s v="With an efficiency of 97%, bicycle technology is nearly perfect. So why do we use it only for transportation?"/>
        <s v="Travel around the world on a backpacking trip 3 years in the making through a book with amazing photos and stories to over 60 countries"/>
        <s v="ONLY HOURS LEFT ON THE CAMPAIGN! Our stretch goal is $35k; let's build a home for standup/improv shows &amp; classes in VT!"/>
        <s v="The Montauk Surf Museum will present ocean science, as well as the art and history of surfing to visitors and schools in creative ways."/>
        <s v="Bel Borba is Here is a feature film about the most inspiring Brazilian artist you've never heard of... until now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An epic documentary about the dramatic rise and fall of Empire Pictures, the most ambitious B-movie studio of the 1980â€™s."/>
        <s v="The Crane will be the new home for independent theater in Northeast Minneapolis"/>
        <s v="Trequant is specifically designed for people with tremors. It helps them to track and analyse their tremors for better understanding."/>
        <s v="A power over Ethernet (PoE) add on board (HAT) for your Raspberry Pi with power management. Reduce the clutter of cables with Pi PoE!"/>
        <s v="Chardonnay Go, the viral video with 23 million views, is now a hilarious board game for wine lovers, moms and other shameless people."/>
        <s v="NBA All-Star Kenny Anderson's mid-life crisis prompts him to examine his past, as he searches for relevancy in his future."/>
        <s v="Production of variously-sized deployable models of NASA's James Webb Space Telescope to promote hands-on learning."/>
        <s v="Approaching a milestone birthday, Gail abandons her group of yuppie stay-at-home mom friends for the vibrant and rowdy gay community."/>
        <s v="Trading beautiful colors on behalf of the bishop! Become the best merchant of the Fresco World in this innovative game by Queen Games."/>
        <s v="We're raising money to create a 30-hour comedy marathon and an upcoming tour to celebrate our 10-year podcast anniversary."/>
        <s v="Help build an immersion experience for kids to have fun with Santa and make their Christmas season shine just a little bit brighter."/>
        <s v="An electro-organic album of evolved dance music inspired by seminal cyberpunk works."/>
        <s v="A new performance space in Seattle. A place for artists, comedians, and audiences to meet and collaborate!"/>
        <s v="&quot;I Clown You&quot; is a documentary about Israeli medical clowns and clowning as an art of challenging the norm."/>
        <s v="A nostalgic film about the unorthodox teacher we all wish we had, the girl we all fell for, and the friend we didn't expect to make."/>
        <s v="Landscapes &amp; human bodies; striking images from Jean-Paul Bourdier. What you see is real; no digital altering; all analog photography."/>
        <s v="Help Curious Comedy evolve into an independent comedy theater with a complete professional digital production studio built right in."/>
        <s v="Our fifth season is upon us: A wild new imagining of Titus Andronicus and our signature reading series &quot;Two Plays. One Conversation.&quot;"/>
        <s v="Stunning hardcover coffee table book spanning over 25 years of music photography and stories in Marin County, CA by Bob Minkin"/>
        <s v="Help create a permanent home for live comedy shows and classes in Downtown RVA."/>
        <s v="&quot;Either Limits Or Contradictions&quot; is a Photo Book about the pace of life, death and time passing. A Daylight Books Publication."/>
        <s v="A documentary film about the largest elephants on earth and what is being done to ensure their survival."/>
        <s v="This documentary film is an intimate portrait of love and loss that observes family and nature undergoing the cycle of birth to death."/>
        <s v="Racing Age is a documentary photography book about masters track &amp; field athletes of retirement age and older."/>
        <s v="Pre-order our delicious, organic, small batch dried pastas (and more) so we can buy a new pasta dryer and move to a commercial kitchen."/>
        <s v="A documentary following the incredible story of a brave little boy and his service dog, fighting Type 1 Diabetes one day at a time."/>
        <s v="Vodka, whiskey and fruit brandy - coming soon! We are a coastal distillery located in historic Half Moon Bay, California."/>
        <s v="Stylish new phone carrier allows instant access to your smart phone while freeing up your hands."/>
        <s v="War is hell. Why would anyone want to spend their weekends there?"/>
        <s v="A Massive but Cheerful Online Digital Archive of Surfing"/>
        <s v="The untold story of the first action-adventure heroine who left Hollywood with 70 abused animal actors to make  her films in Idaho"/>
        <s v="FINCLIP, the revolutionary scuba diving accessory that when attached to your fins makes getting them on the simplest thing in the world"/>
        <s v="Introducing Sprite, the cloud-based watering controller and Whisperer, the solar-powered plant sensor for effortless home irrigation"/>
        <s v="With hoterway you won't wait anymore for hot water in the beginning of your shower. Save Water, Energy, Time and Money."/>
        <s v="The long anticipated debut album from singer/songwriter Lynette will be recorded this June in Nashville! You can help make it happen!"/>
        <s v="Set in the ancient waters of the Puget Sound, Clearwater is a universal story about the need to adapt to change."/>
        <s v="The last few hours to be part of this immersive film that touches the eternal. We have stretched our goal for editing and sound design."/>
        <s v="The Box is a fine art book of Ron Amato's innovative and seductive photography project."/>
        <s v="Theatre is home and there's no place like home!  So, click your heels three times, and come home to the magic we create for you!"/>
        <s v="Making the record I've always dreamed of, and I want you to be part of the journey. Join me and let's make a great album together!"/>
        <s v="Kai sits right behind your ear and lets you access a smart voice interface 24/7. Call, text, search, and even call an Uber."/>
        <s v="A Hasidic man reaches a turning point in his recovery from mental illness and addiction, and is determined to start a new life."/>
        <s v="Mustard Plug needs help funding their new record.  Please help the Grand Rapids, MI band put out their 7th record!"/>
        <s v="We hand-harvest water to make flake finishing salt. We're opening a modern-day salt works in historic Gloucester, Massachusetts!"/>
        <s v="Our mission: To launch our Crimson Hot Sauce &amp; introduce our Chili &amp; Garlic Pickles. _x000a__x000a_Let's change the game together!"/>
        <s v="THE BUS is a feature-length documentary film celebrating one of the most iconic and beloved vehicles ever produced, the Volkswagen Bus."/>
        <s v="The birth-child of The Moving Company, Theatre de la Jeune Lune &amp; William Shakespeare:  A wild new production of Love's Labour's Lost."/>
        <s v="Circus burlesque innovators, Trixie and Monkey seek to balance love and life while pursuing new creative heights."/>
        <s v="A documentary that explores  the magical collaboration between performance artist Joey Arias and puppeteer Basil Twist."/>
        <s v="MMORPG with Real-Time Pet Battles, Expansive 3D World and Ranked Individual &amp; Guild PvP arenas all on your mobile device!"/>
        <s v="Pacha's Pajamas is an epic story told through books, music, videos and now augmented PJs that's uplifting kids everywhere!"/>
        <s v="A traveling wooden wagon that transforms into a theatrical playing space presenting FREE original performance while building community!"/>
        <s v="Backstory Cards help you and your friends create vibrant backstories for roleplaying games, no matter the system or genre."/>
        <s v="Discreet safety device connects you to a dedicated 24/7 monitoring team, keeping you safe anywhere in the United States"/>
        <s v="A Tale of Faith is an animated short film based on the heartwarming tale by Rebbe Nachman of Breslov."/>
        <s v="A new faction for the 30 mm scale wargame, featuring skirmishes between gangs in a pimp and lethal post-apocalyptic world."/>
        <s v="Why is grammar important?"/>
        <s v="The Human Faces Tour - Every Story Sacred. This tour is about laughter, grief, and identity in the human striving toward wholeness"/>
        <s v="ONLY A FEW HOURS LEFT TO GET YOUR ADVANCE COPY OF &quot;DANGEROUSLY CLOSE&quot; and to check out our other cool rewards!"/>
        <s v="The most haunted house in the world, presented with multiple storylines, in multiple time periods, and for multiple RPG systems."/>
        <s v="THE WATCHERS is the first book of photos by Haley Morris-Cafiero.  It will contain the images from Wait Watchers and new photos."/>
        <s v="Award winning photography celebrating the artistry of geiko and maiko and the exquisite traditions of their Kyoto communities."/>
        <s v="First mobile green energy generator that you can carry camping with you! A 3D printed, foldable wind turbine boosting 300W of power!"/>
        <s v="Arcus gives your fingers super powers."/>
        <s v="Art Fact is a legendary Swedish synth pop act from the 80's. This album will contain updated remakes of their greatest songs."/>
        <s v="If you love wine, and have ever dreamed of crafting your own. You can in 3 easy steps.  Sample~Sprinkle~Savor."/>
        <s v="A play that uses photography to tell the story of a friendship forged during the demolition of New York's Pennsylvania Station."/>
        <s v="RA - 3D Printer board. This board can control 3 extruders, bed heaters, Elefu control panel, 4 temp monitors, lighting and more."/>
        <s v="Help us build a 200 seat theater and classroom space in North Andover, MA. Let's get kids off the screens, and into the spotlight!"/>
        <s v="Monograph featuring PDX photographer Jake Shivery's 8x10 contact portraits; 1/2 plates and 1/2 extensive essay.  Approx. 9x12, 108 pgs."/>
        <s v="This coffee table album is the chronicle of the 2016/2017 cyclocross season, the latest edition of the renowned cyclephotos books."/>
        <s v="Get Scene Studios and Highwire Comedy Co. creating an amazing training facility and theater for Atlanta comedy and film talent!"/>
        <s v="Starship Congress 2015 is a deep-space &amp; interstellar science summit staged by Icarus Interstellar."/>
        <s v="Beautifully unique, precision cut, metal gaming dice derived from a passion in tabletop gaming and engineering design."/>
        <s v="Award-Winning Audio Design Experts Voix are back with their latest product. The amazing mi8| Retro Duo Wireless Stereo Sound System."/>
        <s v="A Texas grandfather's extraordinary quest to protect the coral reefs and his challenge to humanity to take care of the things we love."/>
        <s v="This documentary is about Last Chance Corral in Athens, Ohio and their heroic work saving nurse mare foals from imminent death."/>
        <s v="A Rock 'n Roll album with plenty of indie guitar swagger. Fresh tunes that are a continuation of my early '90s shoegaze daze."/>
        <s v="B-Rabbit is a hilarious depiction of immigrating to New Zealand and the life you desperately tried to leave behind."/>
        <s v="Cosmic Surgery is a photo book, set in the not too distant future where the world of cosmetic surgery is about to be transformed"/>
        <s v="Photo-documenting the refugees of France. Witnessing their humanity. Exploring the common threads of what it means to live at the Edge."/>
        <s v="A photography book focusing on the people rather than the nature at Yosemite National Park."/>
        <s v="A project to give the people of Playa Blanca an independent, energized future - _x000a_â€œLocal de Mariposas EÃ³licas Para un Futuro Mejorâ€"/>
        <s v="The real-time digital social deduction game where there's no moderator, no sleeping, and no dying."/>
        <s v="We will bring you the world of Tennessee Williams right to the front door of your home, school, church, theatre and community."/>
        <s v="Five playwrights volunteer at New York's largest soup kitchen and develop a play around the people they meet."/>
        <s v="We're hitting the studio to record our next album, &quot;Pizazz&quot;!! Help us put the FUN in FUNK!!"/>
        <s v="Team of undergraduates racing to be the first student organization to successfully launch a rocket powered by a 3D-printed engine."/>
        <s v="Images &amp; the stories behind them from a professional photographers 1st 16 years shooting assignments for major magazines &amp; ad agencies."/>
        <s v="After 22 yrs downstairs we are &quot;getting out of  our parents basement&quot; and building a new 50 seat theater in a new location."/>
        <s v="I'm an 18-year old singer/songwriter from California. I'd love your support to get my album of original songs professionally recorded."/>
        <s v="A journey through the origins and influence of funk music from James Brown to D'Angelo we are FINDING THE FUNK!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fter electrifying audiences in Seattle and Tashkent, The Seagull Project embarks on a brand new journey."/>
        <s v="Empires explores the impact of networks on histories and philosophies of political thought."/>
        <s v="A first glimpse into the lives of sole survivors of commercial plane crashes as they struggle to understand their perplexing fate."/>
        <s v="Max 5Tb storage, Wired lan, Additional USB ports and Hi-res DAC, 10000mAh battery, Real portable docking station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Two Muslim football players transfer to the Jewish oriented Beitar Jerusalem F.C. leading to the most racist campaign in Israeli sport"/>
        <s v="Tempi Is a Wearable Bluetooth Device That Gives Accurate Temperature and Humidity Readings."/>
        <s v="Rarely seen images of Muhammad Ali in his prime as he trained in Miami Beach at the famous 5th Street Gym in the early 70s"/>
        <s v="Gamers and 90's fans unite in this small tale of epic proportions!"/>
        <s v="The Ville. A local cooperative helping communities learn, share and grow in the spirit of health, wellness and sustainability."/>
        <s v="We're building a full size rocket motor for our Hermes Spacecraft.  Help us Kickstart the next generation of space travel!"/>
        <s v="An imaginative interactive documentary about Leah Callahan, a freestyle wrestler and Olympic hopeful."/>
        <s v="Mark Hayes: Requiem Recording"/>
        <s v="This album of all original music has been in the making for several years and I am excited to make my fans a part of this experience."/>
        <s v="Cardboard scenery for Sci-Fi 28-32mm miniature games. Easy to assemble, disassemble and transport. Supplied unpainted. By MCSTUDIO."/>
        <s v="What is the impact of survivorship on the human condition?"/>
        <s v="Harnessing wearable technology as a powerful defense for food-allergy children."/>
        <s v="Destino tells the story of Central American migrants on the arduous trek across Mexico in pursuit of the American Dream."/>
        <s v="Mechabrick is a set of precision plastic kits to convert your Minifigs into robots then battle with them in an exciting board game."/>
        <s v="Schooltree's new art rock opera is a symphonic odyssey through a dystopian dreamworld. Help fund the double album and illustrated book!"/>
        <s v="A fine art photography book taking a new look at the art of bonsai."/>
        <s v="Can you ever truly feel what someone else is feeling?_x000a_Do you want to?"/>
        <s v="I will record 2 of Tomaso Albinoni's concertos for 2 oboes playing both parts myself."/>
        <s v="Discover your purpose, live a more fulfilling life, leave a positive footprint on society."/>
        <s v="â€œLIFE of an INGREDIENT,&quot; a series that tells the story of the greatest chef &amp; farm collaborators in todayâ€™s marketplace."/>
        <s v="Who Owns Yoga? is a feature length documentary film that explores the changing nature of yoga in the modern world."/>
        <s v="Too many women feel confused about their orgasm and shame about their desire. This movie aims to change that."/>
        <s v="A dark comedy exploring the importance of art, homelessness, and finding your own path.  World Premiere 3/27/17 at IRT Theater in NYC."/>
        <s v="A true story about inspiration and survival - David Alfred George turns his powerful experience into a compelling vBook."/>
        <s v="Sam Sliva's new EP, &quot;Drained,&quot; will combine Rock, Reggae and Country stylings to make one definitive sound...BUT ONLY WITH YOUR HELP!!"/>
        <s v="An electronic music producer stuck in his blue collar life has overnight success thrown at him when his music leaks on the internet."/>
        <s v="Eyes Closed is a collaborative play and docudrama about New Yorkers and their dreams."/>
        <s v="An amazing set of sceneries to create unique atmospheres for your tabletop gaming."/>
        <s v="A show that explores the universal hospitality and shenanigans of BRO cultures in the most forbidden and unfamiliar places on earth!"/>
        <s v="Ristola watches made in La Chaux de-Fonds, Switzerland. A new brand of COSC and ISO Certified Professional watches."/>
        <s v="A next generation golf game with a course designer and a massively multiplayer online tour. Join the fun and help us create it"/>
        <s v="Audionoggin: Wireless personal surround sound for the athlete in everyone."/>
        <s v="DC's top street photographers document the inauguration of Donald J. Trump -- 3 days that will rock a nation and change the world."/>
        <s v="Missed the Kickstarter? Contact your local gaming store before going online. Or click on the order button. Thanks for the support!"/>
        <s v="A simple, vibrating belt that trains your muscles to maintain the correct posture, providing more confidence and higher energy levels."/>
        <s v="The Pi (Arduino-Compatible) is a new kind of wearable. It's a diy smartwatch with a round display, touch ring, and a powerful CPU!"/>
        <s v="Take on the role of an ancient forager in this fun strategy game from the designer of Biblios."/>
        <s v="It's like an Arduino on steroids â€“ built-in bluetooth, battery management, and floating-point coprocessor, in a small, simple package."/>
        <s v="Revolutionizing the way we walk our dogs!"/>
        <s v="An empowering photo book that transforms hurtful experiences into strength and solidarity."/>
        <s v="thisisstuttering is a found-footage doc that has already changed lives. It is completely done; we need your help to get it out there."/>
        <s v="Be more than stylish, be visible. Reflect what youâ€™re hearing/feeling in 24 customizable glowing colors with these laser based earbuds."/>
        <s v="Finely sculpted 28mm Classic Fantasy metal and resin miniatures perfectly themed for use as a warband or adventuring party."/>
        <s v="More Halfmen, more goats, more guns, and most of all some neat buildings and structures for the little fellas to hang out in!"/>
        <s v="Rhinos are the most endangered large animal in the world today, and an epic, global battle is being waged to ensure their survival."/>
        <s v="The Bard has burst beyond the big top and we're reaching out to our Beloved Benefactors to help build our festival's future."/>
        <s v="A self-published photography book by Andrew Miksys from his new series about Belarus"/>
        <s v="Natalie York is releasing her new album, &quot;PROMISES.&quot; Get involved by pre-ordering your copy of the record and other goodies here!"/>
        <s v="'Everything flows' - Heraclitus   // A visual poem on lifeâ€™s transitory nature, told through the lens of a contemporary nomad."/>
        <s v="If you're reading this, we want to say that every dollar counts in these final hours of our campaign. Thank you for all your support!"/>
        <s v="We plan to transition from 35mm to the new digital projection format to continue to show current first run films for our community."/>
        <s v="We believe that the true purpose of education is to enable people to create real things that make the world better. Join us!"/>
        <s v="Help share the art and community of Pow Wow, a contemporary art movement in Hawaii, with the rest of the world. #powwowhawaii"/>
        <s v="A football photography book like no other about the 2014 World Cup in Brazil, by Ryu Voelkel."/>
        <s v="Giant Leaps featuring the historic missions of human spaceflight is the third in our series of space exploration prints"/>
        <s v="We are currently filming a documentary called ReMade that explores the state and direction of the DIY and Hackerspace movement in America."/>
        <s v="With the fate of the red wolves at stake, we explore if they can still survive in their last wild home in North Carolina."/>
        <s v="Most people have heard Bob Dorough's music over the past 50 years without knowing it. Until now. A story for every artist who refuses to give up."/>
        <s v="A device that lights up whenever the International Space Station is nearby (that happens more often than you might expect)"/>
        <s v="A series of large format film &amp; Polaroid images created to produce a hardcover book. All profits donated to Rain Forest Action Network."/>
        <s v="BRILLAR: Your Kids Ultimate Wearable Companion. Educates, Rewards, Entertains, Calls, Motivates, Messages + Tracks Location &amp; Steps."/>
        <s v="Shield TL is a tail light for a bicycle w/ radar technology. It makes you more visible to cars and drivers at a greater distance."/>
        <s v="Athens, GA-based rock &amp; roll/soul band Radiolucent is kickstarting funds to mix, master, &amp; release their 2nd record, Electric City."/>
        <s v="Bizness Suit - NEW ALBUM - We're going to LA to record the best rock album ever - bluesy funky Rock n Roll with soul"/>
        <s v="Award-winning OSR Performance Ensemble brings the creepy, unlikely, bittersweet, macabre &amp; beautiful world of Neil Gaiman to the stage."/>
        <s v="The U.S. Army has granted us permission to film a documentary at America's most sacred shrine: The Tomb of the Unknown Soldier."/>
        <s v="A humanistic photo book about ancestral &amp; post-modern Italy."/>
        <s v="A live worship album + short film: Telling the story of a worshipping community adapting and thriving in a post-Christian context."/>
        <s v="We want to record a live album at this year's annual Boxing Day show at the Arden Gild Hall - we need your help to do it!"/>
        <s v="World's first LED decor grow light that turns your plants into show pieces. Adding beauty and foliage to your home like never before"/>
        <s v="WAYO needs your financial support to operate in 2016. Help keep the creativity and ideas of the Rochester community on the radio!"/>
        <s v="What if we built a rocket that is better than a NASA or commercially available rocket? What if we did it with students?"/>
        <s v="A project to raise the funds for our early discography, pressed on vinyl the way we always envisioned it + help w/ future band plans."/>
        <s v="MoonWatcher will be bringing the Moon closer to all of us."/>
        <s v="Award winning documentary The Secret Trial 5 needs your help for a Cross-Canada Tour!"/>
        <s v="Engineering students and adults with cerebral palsy learn to communicate, connect and cultivate their abilities by making movies."/>
        <s v="PAXIEâ„¢ is a GPS enabled safety wearable for kids that promotes discovery and play while offering parents peace of mind."/>
        <s v="Jog It! Is an open source hand held controller designed to make running a program in Linux CNC (EMC2) and MACH3 a breeze."/>
        <s v="The most compact and versatile workout product designed to give you unlimited exercise options in the comfort of your home or office."/>
        <s v="reAPPEARANCES is a series of photographs shot with a digital toy camera, a visual and cultural journey through appearances."/>
        <s v="Nothing More is recording their forthcoming record and needs to join forces with you to make this album HUGE! "/>
        <s v="Michal Iwanowskiâ€™s photobook documents a 2,200 km solitary journey that echoes his grandfatherâ€™s daring escape from a PoW camp."/>
        <s v="&quot;Queer Genius&quot; explores the lives of four visionary queer artists: Eileen Myles, Barbara Hammer, Jibz Cameron and Shannon Funchess"/>
        <s v="Introducing The Post at 750! Join us in the creation of Vancouver's most exciting new cultural space in the heart of downtown."/>
        <s v="Itâ€™s a celebration of our heritage. Well, not all of ours. If you live in Liberty Falls, itâ€™s yours. If you donâ€™t, then it's not."/>
        <s v="A documentary film on the life of legendary photographer George Tice by Peter Bosco, Bruce Wodder and Douglas Underdahl."/>
        <s v="Bring Morag Fullarton's fun-loving spoof and homage of the classic and timeless film, 'Casablanca', to the stage in New York City."/>
        <s v="The PiSoC is an open source development platform which gives each person a unique opportunity to create, regardless of skill level."/>
        <s v="Three Lobed, a boutique psychedelic label focused on small run releases, is celebrating its 10th anniversary with a lush 4xLP set."/>
        <s v="A friend or fiend? To me he is both, this is his story - in his words, out of his mind, in my photos and straight in to your hearts!"/>
        <s v="A unique insider 10-year photo-diary of rave culture-people-places. 1st edition sold out; new edition available in the USA &amp; Europe."/>
        <s v="&quot;Hackers in Uganda&quot; is the story of a group of humanitarian computer hackers providing technological education and services in Uganda."/>
        <s v="Loyalty and morality are questioned as we follow the struggles of Penn State students in wake of the child sexual abuse scandal."/>
        <s v="Race your friends in style with this classic Grand Prix game."/>
        <s v="StartMart is a 35,000 sqft entrepreneurial hub and co-working space located on the 2nd floor of the Terminal Tower in Cleveland, Ohio."/>
        <s v="My name is Nate Henry. I sang in a band called Sherwood for almost 10 years. Now I'm hoping to make another album of brand new music."/>
        <s v="Our Wargame Hab Block is a very versatile &amp; modular product, an ideal piece of terrain for most 28mm Sc-fi gaming system you would play"/>
        <s v="Deal with the cold like a boss with battery-powered heating device that will heat you up in the most extreme environment."/>
        <s v="LTD ED COLLECTIBLE SPACE ART FEAT. ASTRONAUTS"/>
        <s v="Keeping the drive-in culture alive for 6 years, we now ask for your help so we can CREATE A NEW HOME and save 35MM movies!"/>
        <s v="An incredibly comprehensive tabletop rpg book for the post apocalypse, inspired by Dungeon World."/>
        <s v="A campaign to unlock an award winning film that exposes for the first time the modern British Empire ... and it's terrible cost."/>
        <s v="Austin Pendleton directs a rare revival of Tennessee Williams' Orpheus Descending. (photos by Michael Halsband and Talfoto)"/>
        <s v="We're a zero-budget, non-profit theatre group based in Oslo and have been invited to perform at a conference in Belgium. Help!"/>
        <s v="Barebones Productions is developing a new theater and performance facility in Braddock, Pa. &quot;The barebones black box&quot;"/>
        <s v="A musical comedy production celebrating the unique, lovable, insufferable ski culture of the modern day mountain town."/>
        <s v="A thermometer that connects to the internet to help New York City turn the heat on for thousands of tenants with no heat in the winter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&quot;The Universal Thump&quot; is the forthcoming orchestral pop album by acclaimed Brooklyn-based Australian singer-songwriter-pianist, Greta Gertler."/>
        <s v="A fresh, re-telling of the Jesus story for a new generation."/>
        <s v="Please help us finish this documentary about how Tel Aviv in Israel became a gay friendly liberal hub in a religious state"/>
        <s v="We're putting together our next studio album, and we want you to be a part of it. Check out the video for some clips from the studio."/>
        <s v="A beautiful photo art book of portraits and conversations with people that may expand your idea of gender."/>
        <s v="The world's Boarding School history is brutal. But in this acclaimed play, Natives run the school, and Whites are being assimilated."/>
        <s v="Help me complete the photography and publish a fine art book on White Sands National Monument, a uniquely significant place."/>
        <s v="The Mountaineers Books and I, Carl Battreall, have teamed up to create the first photography book of the legendary Alaska Range."/>
        <s v="Bring the spectacular PLEASE EXCUSE MY DEAR AUNT SALLY to Edinburgh this August for a 4-week run at the prestigious Pleasance Theatre!"/>
        <s v="A new original play that follows two Israeli singles navigate the humorous and confusing dating scene of NYC."/>
        <s v="A film about personal memory, amateur cinematography, and visions of the future at the 1939 New York World's Fair."/>
        <s v="The first 3D Xray Vision Instrument FREE* for researchers, scientists, entrepreneurs, developers, educators, artists, and explorers."/>
        <s v="Invest in the world premiere of WORSE THAN TIGERS at ACT, and in the future of Seattle's newest, female-led theatre company: RED STAGE."/>
        <s v="Join Estelle Parsons in support of Theater That Looks and Sounds Like America"/>
        <s v="After much anticipation, I'm finally releasing my first album, &quot;In Technicolor&quot;! Let's join forces and get it done right!"/>
        <s v="Experience the great American novel like never before.... Through the magic of live storytelling in an epic and threadbare sort of way."/>
        <s v="An entertainment network built with a focus of uniting our community with quality, relevant live and scripted entertainment."/>
        <s v="In 1970 Helaine Garren shot a series of images at Bensingerâ€™s Pool Hall in Chicago, Illinois."/>
        <s v="From 1979 to 1981 twenty-nine Black children in Atlanta were murdered and the others terrified. This is our story..."/>
        <s v="An ensemble-driven play inspired by real-life accounts about six young women who lost their fathers on 9/11. August 2016 at FringeNYC!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Series 2 of Relatively Prime, a podcast of stories from the Mathematical Domain"/>
        <s v="Handcrafted treats made from dried fruits, nuts, spices &amp; dark chocolate. Gluten-free, dairy-free, soy-free, grain-free; flavor-full!"/>
        <s v="A sci-fi thriller for the stage opening March 10 in Los Angeles."/>
        <s v="SOC produces affordable and accessible theatre in the heart of Orange County, CA, and we need your help to match a $5,000 grant!"/>
        <s v="Being in a band can make you feel like clowns, but we've got the best fans so we're not too worried. You are the new record labels!!"/>
        <s v="Your opportunity to help improvMANIA open Chandler, Arizona's new home for family-friendly improv comedy in Historic Downtown Chandler!"/>
        <s v="Assume the role of an intergalactic real-estate agent attempting to satisfy various creature clientele!"/>
        <s v="An unprecedented feature-length documentary film about Maine's tribal, oft-misunderstood ice fishing sub-culture."/>
        <s v="A Hannibal TV Show Fan Convention and Art Collective"/>
        <s v="Removable collars and cuffs along with hidden underarm designs that prevent embarrassing and stubborn stains. What does YOUR shirt do?"/>
        <s v="The world's only all-Asian American dance rock band, The Slants, needs a bus to tour cons, shows, and festivals."/>
        <s v="We are a group of actors reviving a play called &quot;Sonny Under the Assumption&quot; to bring to Toronto, Canada this summer..."/>
        <s v="A regional band reaching to their fans. Reaching to become a national band with no label support. This is the chance of a lifetime."/>
        <s v="A wearable device that allows you to dock and operate your phone hands-free anywhere and everywhere!"/>
        <s v="Arrest, interrogate, and uncover the truth as a local woman recruited by the KGB. For Windows, Mac &amp; Linux."/>
        <s v="BrightFingers' lighting keyboard, gloves and software give kids a multi-sensory way to learn to type â€” and the desire to practice."/>
        <s v="Photographer, Ty Morin, pays a visit to every single one of his Facebook friends to take their portrait...all 788 of them."/>
        <s v="Please help us reach stretch goals of 16k, 26k, 41k for the soundtrack, extended scenes &amp; story development for our sci-fi TV series!"/>
        <s v="The m!lTone is an open-source synth &amp; MIDI controller.Create music &amp; control video,lights &amp; sound w/ this refreshingly original device."/>
        <s v="Geek &amp; Chic Smart Jewelry Collection, Wearables Meet Style!"/>
        <s v="Full Devil Jacket Is releasing their first record in over 12 yrs and we want you to be a part of it!"/>
        <s v="The Traveling Suitcase is a 3-piece rock outfit from Oshkosh, WI. We have released 2 albums since 2010 and we are ready to record!"/>
        <s v="Can you help us make an ultra bright white one a reality?"/>
        <s v="Auto-Archives non-profit library will publish a book of previously unseen 60s and 70s motor racing images by photographer Peter Darley."/>
        <s v="Dangerous. Sexy. All-American Girl. You know the look. Now meet the women who are making retro style modern."/>
        <s v="Tessen is an exciting 15 minute card game. Gather mystical animals and use your warriors to defend or steal animals from your opponent."/>
        <s v="1st collaborative webdesign tool to create professional websites with WordPress, Bootstrap and other open source technologies."/>
        <s v="Filmharmonic Brass plays John Williams! Featuring new arrangements of classic movie themes from &quot;Star Wars&quot;, &quot;Indiana Jones&quot; &amp; more!"/>
        <s v="An important book, based on research, to make you and your learners smile again. Better smile sheets, better feedback, better learning!"/>
        <s v="Pick the Lock is a game of chance and strategy. Attempt to obtain priceless treasures and outwit the other players."/>
        <s v="Protect, store, organize and display 225 of your favorite dice in this modular and easy to use dice vault system. Oak and leather."/>
        <s v="CALAMITA/Ã€ is a tool for investigating the contemporary Vajont and the topic of catastrophes in general._x000a_Â«CHE IDDIO CE LA MANDI BUONAÂ»"/>
        <s v="11 year old Sara &amp; Motion Device want rock &amp; metal fans all over the world to unite and join the ROCK REVOLUTION!!!"/>
        <s v="A journey to discover how Somalis are rebuilding their shattered nation, with a focus on the role that women are playing."/>
        <s v="A fine art book capturing the beauty of nature in the Western United States by landscape photographer Cheyne Walls."/>
        <s v="Fresh off the heels of, &quot;Let the Waves Come in Threes,&quot; (#6 National Folk Chart) we're making a new record. Huge thanks for your help!"/>
        <s v="Our knee sleeve monitors your muscles and recommends rest time (on a mobile app) when it detects overexertion!"/>
        <s v="A revolutionary digital mapping project of the Vilna Ghetto"/>
        <s v="We make small batch, locally sourced bitters and shrubs for cocktails and cooking."/>
        <s v="A new strategic board game designed to flip out your opponent."/>
        <s v="A photo exhibition and book showcasing images and stories of our time in New Orleans, commemorating Katrinaâ€™s ten year anniversary."/>
        <s v="Please help me bring 'The Bad Arm', which has toured America for 6 years, to the biggest &amp; best arts festival in the world: Edinburgh!"/>
        <s v="Minnsky's - a theater in the Minneapolis NE Arts District that will harken back to a time of Vaudeville and Circus Entertainment!"/>
        <s v="BoardX is a collection of electronic circuit boards that stack on top of one another to share resources and communicate"/>
        <s v="A photo book by photographer Mahdi Ehsaei depicting the little known minority of Afro-Iranians in South Iran in fascinating portraits."/>
        <s v="Were the Romantics the first backpackers? This film follows them and explores the huge part geography played in their lives and works."/>
        <s v="A visually stunning, feature length film chronicling life's challenges in the remote depths of the Amazon rainforest."/>
        <s v="A documentary film about Nam's first visit back to Korea since her adoption at 6 months in 1976, about the kids in the orphanages now and about Korea."/>
        <s v="Wicked fun and built for excitement, CORE is the safest and most versatile speaker you've ever worn."/>
        <s v="What would you do if you ended up at a swingers party with two dead bodies and $20,000 in drug money?"/>
        <s v="A storybook for your child in 15 minutes, exclusively through Kickstarter (pre-sales, not a donation) starting at $15 for a softcover."/>
        <s v="Our 16th year promises to be bigger and better than ever but we need your help to bring the show to life!"/>
        <s v="Finally, Jewish sacred texts by Israeli women, volume 2 of an  acclaimed, revolutionary series of powerful, witty, diverse Midrashim."/>
        <s v="An original theatrical production using music, movement and monologues to tell the story of a TN native growing up within a sex ring."/>
        <s v="Sinapsi is the first heated jacket designed in Italy._x000a_Now you can manage your jacket by smartphone. Power bank 5/x Charger included."/>
        <s v="Pangea House is a collectively run, all ages music venue and community space in desperate need of some renovation and updates."/>
        <s v="First Day Off in a Long Time is a comedy show...            _x000a_About suicide."/>
        <s v="A documentary about discovering my two older sisters who were born on a CA commune in the 60's and placed for adoption."/>
        <s v="Want people to put down their phone more often? Ransomly creates 'quiet' spaces to help us reconnect with the real people in our lives."/>
        <s v="A one-woman theatrical exploration of the prison system and its inhabitants."/>
        <s v="Kickstarting Kill Freeman independently. Help fund the New Record, Video and Live Shows."/>
        <s v="Help us produce a video of the first Original Pronunciation Merchant of Venice."/>
        <s v="Clip on owner recognition for any bag with 100db+ deterrence of others from opening or moving it. Plus forget-me-not notifications."/>
        <s v="Based on the success of the â€œVagabondâ€ Michale is releasing a very limited edition version of the Album entitled â€œVagabond Acousticâ€"/>
        <s v="Help me fund the production run of my first book by local Photographer Sandro Ortolani."/>
        <s v="Support Jeremy Buck &amp; The Bang as they finish and release their Brand New Album, â€œYou Are a Starâ€, as well as shoot 2 New Music Videos"/>
        <s v="The SoundBrake headphone attachment can be used with any audio player to alert you to important outside sounds."/>
        <s v="Goldfish Memory Productions seeks at least $12,000 to begin their first 3 professional projects."/>
        <s v="A fast paced, comedic play about an anxiety-ridden filmmaker who lies to investors about having Christopher Walken in his film."/>
        <s v="Steel City Improv Theater has found a new space in the Shadyside neighborhood of Pittsburgh and we're raising $5000 to build it!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ardcover photo book featuring bold, beautiful, confident models and coffee tables in outrageous juxtaposition with the backgrounds."/>
        <s v="Amidst the atrocities of WWII, two women transcend enemy lines to make the ultimate heroic sacrifice."/>
        <s v="A brave woman takes her wife and son from New York to visit her hometown in Kenya, where she was persecuted for being a lesbian."/>
        <s v="From the moment we flew in to the world of The Circus, we have dreamed of opening our own studio. Help us get our dream off the ground!"/>
        <s v="CoAction Hero: a powerful proto-board with a 120Mhz processor, 1MB filesystem, and built-in OS for tinkerers and engineers alike."/>
        <s v="PongSat 2 !!!!!_x000a__x000a_On September 27, 2014 we are going to send 2000 student projects to the edge of space."/>
        <s v="Honest Accomplice Theatre produces theatre for social change."/>
        <s v="John and Brian are on a quest to change people's lives and rehabilitate dogs."/>
        <s v="Carl King / Sir Millard Mulch / Dr. Zoltan Ã˜belisk is making a new 45-minute instrumental sci-fi album!"/>
        <s v="We want to create a Sizzle Reel to pitch a Reality TV Series to TV Executive starring artists Art Moose will use new artists each week."/>
        <s v="After 52 years of war, FARC guerrilla soldiers rejoin Colombian society to forge new lives of peace."/>
        <s v="An intimate portrait of Russian women in their private spaces by late photographer Andy Rocchelli published by Cesura."/>
        <s v="Driving Jersey is real people telling real stories."/>
        <s v="A SHORT FILM celebrating ONE RACE: the Bridger Ridge Run. TEN RUNNERS: the movie-stars. THIRTY YEARS: running wild in the mountains."/>
        <s v="EUPHORIA! is a new play about the decriminalization of drugs, and its profound effect on both the criminals in prison and &quot;The Man.&quot;"/>
        <s v="Love comedy? Get involved in creating a dedicated space for alternative comedy in Berlin._x000a__x000a_(Das Video ist untertitelt. Klicke auf CC)"/>
        <s v="Police Precinct is a cooperative game where the players take on the roles as police officers, with different areas of expertise."/>
        <s v="A roadmovie by paw"/>
        <s v="It is time to recognize and give to the indigenus groups the credit they deserve. It is time to understand where we come from."/>
        <s v="One of Australia's greatest theatres needs your help. Please help us refurnish, fit out and restore this legendary storytelling venue."/>
        <s v="SmoothEye tracks eye movements to accurately measure alertness and focus level, allowing you to easily and reliably test your brain."/>
        <s v="Help us fund our first tour and promote our new EP!"/>
        <s v="Meet Spark: The friendly companion that helps you stay awake during the day. Re-released with new features!"/>
        <s v="Gorgeousness that which sits in the root of Loveness._x000a_Other than this there is no endearment for or otherwise_x000a_to describe."/>
        <s v="FishBit is an app and connected device to monitor and control your aquariumâ€™s water composition to help your tank thrive."/>
        <s v="Modular system for storage and transport of ships &amp; game essentials + acrylic maneuver templates and tokens for 3 popular space games."/>
        <s v="This will be the first album I have made in 9 years. It will be going back to my roots from 2002, and I aim to blow your socks off!"/>
        <s v="Built in running, cycling, pedometer, and golf features for the edge you need to perform at your very best!"/>
        <s v="An epic journey around the world, exploring the power of the human spirit and how art can be used to inspire a lifetime."/>
        <s v="Progressive metal band Redemption is preparing to film its second live DVD at the Progpower festival in Atlanta, GA in September, 2012."/>
        <s v="In this new TV show &quot;All Politics is Vocal&quot; as high school girls campaign, sing and cheer to be elected Governor of their summer camp."/>
        <s v="Kode Orange is an original television series that follows the lives of two police officers who join a special unit in high-crime LA"/>
        <s v="An Iranian Journey exposes the duality of life in modern Iran where youth navigate a thicket of Islamic laws and customs to live freely"/>
        <s v="A biologist, an industrial designer, and an engineer team up and build a â€œHello, World!â€ kit to teach high schoolers how to invent with DNA."/>
        <s v="Handcrafted, organic, single-origin, bean-to-bar, dark chocolate. Like fine wine, the secret is in the terroir."/>
        <s v="Meet the best tasting high protein, low sugar protein snack on the planet. Guaranteed to turn you into a stone cold fox."/>
        <s v="Married, Single, Divorced, Straight, Gay, Transgendered, Birth Mother, Adoptive Mother.... Everyone has a story.  These are ours."/>
        <s v="Help UTS Ontario students raise money to get their experiments on the ISS. Promote space science in Canada! We can't do it without you!"/>
        <s v="We make awake metal using violins in place of guitars and want to record a full length album."/>
        <s v="Lorem ipsum dolor sit amet, consectetuer adipiscing elit. Aenean commodo ligula eget dolor. Aenean massa. Cum sociis natoque penatibus."/>
        <s v="Chimera Ensemble is launching 2 inaugural theater productions, and we need support to do high quality work!"/>
        <s v="To create a space by restoring a historic church in Burlington, Ky where community theater, dance and music and art can be performed."/>
        <s v="A great game full of lying, scheming, and werewolves.  Now with additional characters to add even more mayhem!"/>
        <s v="HALLS OF THE MACHINE needs your support for the final production and release of their latest work titled, ALL TRIBAL DIGNITARIES."/>
        <s v="Indie rocker, Matthew Moon, has something to share with you..."/>
        <s v="Bringing one of Neil LaBute's incredibly witty and viciously honest plays, about body image and the effect it has on us, to life!"/>
        <s v="20 years of Rocket &amp; a Bomb live DVD and download + a brand new Michael Knott EP released on 7&quot; vinyl, Cd, and download!"/>
        <s v="I'm writing a new book! Topic: Privacy is Dead. What does a world without privacy mean for humanity? Our reputations? Our kids?"/>
        <s v="The hysterical and heartbreaking story of artist Jack Kirby, &quot;the King of the Comics,&quot; at the 2014 Comic Book Theater Festival"/>
        <s v="This is the second set of 5 expansions for our route-building game, Jet Set!"/>
        <s v="Bee The Change Campaign utilizes the documentary Vanishing of the Bees to raise awareness about bees and our environment, inspiring people into action"/>
        <s v="A smart technology that allows your instrument to transform movement, orientation and momentum into audio &amp; visual effects."/>
        <s v="A documentary film on a sustainable, grassroots effort to fight malnutrition in Indonesia.  And it's organic!"/>
        <s v="We desire to purchase a portion of Hell, in Michigan just outside of Detroit, to create a world-class performance art space.  Join us."/>
        <s v="Project Pilgrim is my effort to work towards normalizing mental health."/>
        <s v="We want to recreate last years massive Valborgparty in Lund but this time even bigger!"/>
        <s v="---------The long-awaited debut full-length from Justin Ruddy--------"/>
        <s v="The Gray Man isnâ€™t real. Heâ€™s a ghost story, a boogeyman, a tale mothers make up to keep their children safe."/>
        <s v="A breakthrough cinematic experience about more than just the carsâ€¦the people, lifestyle, enthusiasm, party, and the Leavenworth Drive."/>
        <s v="A story of an Italian family who tried it the right way but realized things work better if they do it &quot;their&quot; way. Weekly Series PILOT"/>
        <s v="Partner with the ministry of I Am Clay by helping them fund their new album! This enables them to release it for FREE as a gift to all!"/>
        <s v="THE GOODS are Premiering the NEW Australian play DROPPED by Katy Warner @ OLD FITZ THEATRE Dec 8-20 _x000a_Its Godot with Gals n Grenades"/>
        <s v="An Irish show about mental illness though the eyes of the man experiencing it. Support this show and help get it to Boulder and NYC."/>
        <s v="We're opening up a Pixel Academy in Manhattan and we need your help to fill it with technology and tools for New York City's kids!"/>
        <s v="Pi Crust is a breakout board for the Raspberry Pi that makes it easier to connect electronics - help us to bring this into kit form!"/>
        <s v="Be a part of helping Singer/Songwriter Kevin Wood bring his 3rd Album &quot;Out Among The Wolves&quot; from the studio to you!"/>
        <s v="A photography book documenting the impact of the ISAF mission on the Afghan people of Mazar-e Sharif."/>
        <s v="Adding 4 new sets of inspiration tools, detailing creatures and items, to the current 7 that detail locations, npcs, and plots for RPGs"/>
        <s v="Fashion accessories used to instantly link with people you meet and exchange contact info, money, documents, media and so much more."/>
        <s v="When the war ends, a woman's fight begins. Bringing to life the most untapped resources in peace making between faiths."/>
        <s v="Thunder Alley Crew Chief Expansion from Nothing Now Games. Add Strategy and Control to your racing team. Get Your Crew Chief Today!"/>
        <s v="Wholesome, gluten-free, crunchy granola hand-baked in Jackson, WY. Rich in protein, omega 3's, and fiber. Help me get it to you!"/>
        <s v="An inspiring story of a young girl's journey from childhood to adulthood told through monologue, dialogue, poetry and music and dance."/>
        <s v="Liquid Diet needs your support to release our new full-length album! Help us create electrifying music videos to showcase our singles!"/>
        <s v="Middle-schoolers designed a microgravity experiment that's going to the ISS! Help us send them to the launch in Wallops Island, VA."/>
        <s v="Dungeon Crawl for All! A card game of swords, monsters and LOOT! Adventurers as young as 5 and &quot;seasoned&quot; warriors are all welcomed."/>
        <s v="A hilarious comedy show about motherhood...through stories, videos and stand-up you'll realize YOUâ€™RE NOT CRAZY, motherhood is!"/>
        <s v="Some days you just need cake! Homemade cake, wild (and classic) flavors, icing on the inside and shipped fresh to your home or office!"/>
        <s v="Innovative smart glasses allow you recording videos, taking pictures and connecting to your phone with smart defined gestures."/>
        <s v="Sideswiped is my story of growing in and trusting God through the mess and mysteries of life."/>
        <s v="In the traditional world of Mexican Rodeo, a team of first-generation California girls does it their way."/>
        <s v="Inspired by the legacy of Tex Tucker, Golden Grenade is setting out to record their first CD with heavy hearts and intense purpose."/>
        <s v="Joe West and his wonderful theater company THEATER OF DEATH present original plays both horrific and comical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Rick and Morty concept album written by Allie Goertz + music video directed by Paul B. Cummings!"/>
        <s v="Our documentary about Oklahoma's all-black towns needs a soundtrack that is authentic. Help us make it happen."/>
        <s v="An unexpected kidney donor acts on faith in order to rescue a fellow cyclist from his failing body. The true story of Pete and Kelly."/>
        <s v="Help Broccoli Samurai raise money to get a new van and continue bringing you the jams!"/>
        <s v="Please help our troupe bring our first project from planning to reality! Join us on one exciting ride!"/>
        <s v="Ed Hamell AKA Hamell on Trial is recording an album titled The Happiest Man in the World. He needs your help."/>
        <s v="A collaborative effort between three generations who set out to provide a premium, top-quality yoyo at an affordable price."/>
        <s v="HELP! We don't have much time.....Join Aly Jados in making her new EP a reality before the world ends!!!!"/>
        <s v="We already produced the *very* beginning of this story. Help us to see it through?"/>
        <s v="We're moving to a new space and upgrading our facilities to continue providing a local theatre venue and arts education program!"/>
        <s v="After years of preparation and planning, Magic Punches are going to record their debut LP at Type Foundry Studios with John Askew."/>
        <s v="Uncalled For is finally bringing their latest work of intelligently reckless stream-of-consciousness sketch comedy to Toronto."/>
        <s v="This film relates how one country's burning desire for independence unified a diverse nation into a successful nonviolent revolution."/>
        <s v="Documentary about the complexities and contradictions of gentrification as one woman grapples with life after &quot;the Ghetto.&quot;"/>
        <s v="A play with songs written by Craig Wright, based on Shakespeare's &quot;The Winter's Tale&quot; set in late 20th Century, Pine City, Minnesota."/>
        <s v="Alef productions, LLC is proud to present a World Premiere Play about Acceptance, Relationships,  Mortality and Love!"/>
        <s v="Alex thought he knew how the world worked. You live, you die and it's over. He was very, very wrong."/>
        <s v="Photographs and stories culled from 10 years of road trips through rural Greece"/>
        <s v="Trapped on a stalled New York subway, seven strangers realize it's not just the train that's stuck."/>
        <s v="Rock n' Roll tales of our times"/>
        <s v="This summer, help some of the top high school theater students from across the country come to NYC to create a world premiere play."/>
        <s v="The first modern Jasper guidebook including over five hundred rock routes from alpine to bouldering, sport to trad multipitch and more."/>
        <s v="The Coffis Brothers &amp;The Mountain Men are recording a brand new full length record."/>
        <s v="San Francisco Indie band, Should We Run, gets set to launch their debut EP capped with a tour to South by Southwest Music Conference."/>
        <s v="Help Ben Hardt release 3 albums in a 9 month span, telling the story of two lovers in London during WWII. All with strings, a rock band and more..."/>
        <s v="A stylishly sinister story about blood, guns, and raw ambition. You can help Great Minds bring the world's most dangerous play to life!"/>
        <s v="A West Texas matriarch is enraged by the news that her gay grandson has been the victim of a hate crime committed by his own father."/>
        <s v="Madrone is an independent band creating melodic, emotional, _x000a_alternative-rock needing your help to finish their new album."/>
        <s v="An island in hell. Cleopatra, Joan of Arc, &amp; Queen Victoria wait, trapped in the memory of who they were... until AnaiÌˆs Nin shows up."/>
        <s v="An unapologetic portrait of the iconic, pioneering entertainer Mary Small whose voice comforted millions through the Depression &amp; WWII"/>
        <s v="Waterwell's New Works Lab @ PPAS is the country's leading development program for challenging new plays for young actors."/>
        <s v="TV stand-in Elizabeth was diagnosed BRCA+ as her mother was succumbing to cancer. This pilot navigates evolving modern female identity."/>
        <s v="Forbear! is a new theatre company aiming to produce exciting and innovative theatre using performers from a variety of disciplines."/>
        <s v="Help us launch a new performing arts complex in Cambridge! The Thalia provides space for performance, rehearsals, and collaboration!"/>
        <s v="OMEGA KIDS, a new play by Noah Mease, directed by Jay Stull &amp; produced by New Light Theater Project in association with Access Theater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The Bitter Suite is a 5 song rock medley to be released as a limited edition 180 gram vinyl record with custom etching on the B side."/>
        <s v="A stage production of Terminator 2: Judgment Day, composed entirely of the words of William Shakespeare"/>
        <s v="Be a part of helping bring the 2013 Tony Award winning comedy &quot;Vanya and Sonia and Masha and Spike&quot; to the Edgemar Center for the Arts!"/>
        <s v="(UN)CUT explores circumcisionâ€™s medical, sexual &amp; religious complexities against the backdrop of San Franciscoâ€™s latest ban controversy"/>
        <s v="An Arduino compatible shield matched with a web based tutorial system to teach you how to talk with I2C and SPI components."/>
        <s v="TUV Online is making highly effective vocal training available &amp; affordable to churches, worship leaders and singers around the world!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Ray Gunn and Starburst is an audio sci-fi/comedy sending up the tropes of classic and pulp science-fiction."/>
        <s v="Cancer patient Anne Bartram's bucket list wish, is to have her new play performed at a London venue and reviewed by a national paper."/>
        <s v="Help ABS Academy musicians get their cellos, gambas, &amp; contrabasses to San Francisco by supporting their instruments' travel."/>
        <s v="Help fund our 2013 Sound &amp; Lighting Touring rig!"/>
        <s v="Everything families need to host a Jewish welcoming ritual when opting out of circumcision. Includes original ceremonies and music."/>
        <s v="We are a four piece rock band that has played shows in and around NYC including Mercury Lounge.  Two of our members are now in LA."/>
        <s v="We are a non-profit revitalizing the Gloria Theatre - our gift to the community - and we need your help #arts #community #theater"/>
        <s v="This classic online RPG is being overhauled to run on more devices with an interface better suited for both mobile and widescreen."/>
        <s v="Fully Programmable Solar BMS ( Battery Management System ) Learn to program microcontrollers and HW design video tutorials_x000a_Open Source"/>
        <s v="iDiOM mounts the West Coast Premiere of â€œThese Seven Sicknessesâ€ â€“ ALL SEVEN of Sophoclesâ€™ surviving plays in one epic production."/>
        <s v="A documentary that I am making about the difficult, but inspiring, life of a late friend of mine."/>
        <s v="Destination DIY is a radio show &amp; podcast showcasing all kinds of creativity. Please help us make a new season of shows for your ears!"/>
        <s v="A couple of experienced road trippers setting out for the big one. Six months traveling in a converted bus with a book at the end."/>
        <s v="We are looking to record our first EP produced by Aaron Harris (ISIS/Palms) at Studio West."/>
        <s v="The Battle of Britain has been lost; London is occupied, who can you trust? Help produce this classic piece of theatre. Drama for now."/>
        <s v="death&amp;pretzels presents their first Chicago based project:_x000a_The Dybbuk by S. Ansky"/>
        <s v="Strategies forged and lessons learned from accessing highly selective places where Black men have historically been underrepresented."/>
        <s v="A musical memorial for Alexi Petersen."/>
        <s v="My Buddy Spirit and I, Ara, camping full time camera on hand for a bit over nine years. &quot;Hue of my Vision&quot; is our Photo Book."/>
        <s v="Shot over 3 years in the U.K &amp; U.S, and featured in press worldwide, we need your help to back the highly anticipated Sikh Project book"/>
        <s v="A beautiful, limited edition, photobook about the story of the last year of my mother's life, to be published by Dewi Lewis."/>
        <s v="We want to take our stage adaptation of Studio Ghibli's 'Princess Mononoke' to more people.  Help us do it!"/>
        <s v="Hundreds of breathtaking rodeo photographs collected in a beautiful coffee table book."/>
        <s v="A photography publication that looks behind the myths, clichÃ©s and fairytales that surround Ottawa, the capital of Canada."/>
        <s v="My film tells the stories of Jewish Child Holocaust Survivors and how they rebuilt their lives. STRETCH GOALS ADDED!"/>
        <s v="I'm heading back into the studio!  I'm planning to record a CD of original songs and one with some jazz standards."/>
        <s v="Dead Pirates are planning a second pressing of HIGHMARE LP, who wants one ?"/>
        <s v="A documentary photobook that captures the late 70s in evangelical America seen thru the eyes of a closeted and religious young man."/>
        <s v="1 Week Only! A game starring children, but it's not a childâ€™s game: it's for adults willing to experience horror as only children can."/>
        <s v="The definitive story of indie comics and the foremost institution of higher learning for those who draw them."/>
        <s v="HERESTOFIGHTIN is a folk rock band from Colorado fighting for change in our world through rock and roll. Be the change you want to see."/>
        <s v="Insect Surfers, Planet Earth's Longest-Running Modern Surf Band, come twanging back into 2013 with a new surfadelic musical release!"/>
        <s v="Privet! Hello! Bon Jour! We are the Arlekin Players Theatre and we need a home."/>
        <s v="WILKES is the solo venture of HighFlightSociety singer / Disciple bassist, Jason Wilkes. This project is to fund the debut 6 song EP."/>
        <s v="We are Reno Divorce!! Here is a taste of our upcoming release and we invite you to be a part of it."/>
        <s v="World Premiere, an M1 Singapore Fringe Festival 2017 commission."/>
        <s v="The White Desert is a photo project, documenting the fragility and beauty of the planet, from the Arctic to Antarctic regions!"/>
        <s v="A gorgeous monograph of sensual imagery featuring the men of Utah, shot against the incredible expanses of land they call their own."/>
        <s v="Secrets bond three unfortunate teens who are facing issues that are common among youth today. And for one, it becomes too much to bear."/>
        <s v="This documentary chronicles the lives of two mountaineers from Nepal who have left the high Himalaya in search of &quot;success&quot; in New York City."/>
        <s v="Lumin8 Pro is a fun and easy to use light controller that makes light dance to your favorite music."/>
        <s v="ZoMbushed! - a solo/co-op action zombie survival card game where players must fight to survive by overcoming obstacles and monsters."/>
        <s v="The Kickstarter-funded SparkTruck has completed its 15,323 mile roadtrip. Now itâ€™s time to share the story through a short documentary."/>
        <s v="Glowbelt is the world's first rectractable LED safety belt for fans of the great outdoors, fitness enthusiasts, children and more."/>
        <s v="Musicians, singers &amp; songwriters from all over the world collaborate via YouTube in order to create an amazing album!"/>
        <s v="World's first bio-feedback posture device for your entire back. Trains back, neck, thoracic &amp; ab segments by using only 30 min/day."/>
        <s v="An hour-long pilot about a group of suburban LGBT teens coming of age in the early 90's."/>
        <s v="Don't just kill them, let the dice decide what kills'em. As a Bonus Get the game TRAPPED free, a Fast paced Dice game for 2-8 Players."/>
        <s v="A Sunny Day in Glasgow are recording a new album and we need your help!"/>
        <s v="A new intimate listening room with tables &amp; theatre seating where artist &amp; fans connect through music, comedy &amp; performing arts."/>
        <s v="The legendary community TV programme Joy's World is in dire need of new equipment! We are hoping you can help."/>
        <s v="We're going to represent the entire USA at the World Festival of Children's Theater in Stratford, ON in June, 2016. Help us get there!"/>
        <s v="Hey, we're Grandkids! We have enough songs to record an LP, and we need your help! We're going to make you proud, promise!"/>
        <s v="Oscar-nominated screenwriter David Peoples' lost film of Moe's Books is recycled into the hands of Moe's daughter, fifty years later."/>
        <s v="New Music from Marty Mikles!  A new EP all about God's Goodness &amp; Mercy."/>
        <s v="A revival of Shadowbox Live's Off-Broadway Rock Opera to uncompromisingly explore the darker urges of humankind. But we need your help!"/>
        <s v="Let there be sound! Make our new theatre more accessible by installing a modern sound and hearing assistance system for our audience."/>
        <s v="On 4/26, The Narrative will head out on their 1st full US tour with Eisley and aim to raise $7,500 to cover tour expenses. "/>
        <s v="FilosofÃ­a de los anÃ³nimos"/>
        <s v="These are degenerated men who have, since birth, suffered the effect of mutation and turned into something wicked!"/>
        <s v="Joe's Cellar is locally prepared old world Italian &quot;cellar food&quot;. _x000a_This is the stuff that makes non-Italians wish they were Italian!"/>
        <s v="A documentary about a Vietnam veteran who finds peace from his PTSD through Disney, rather than medication."/>
        <s v="Versa Prima: The first portable and wearable LED strip that's controlled via Bluetooth. Designed to be versatile for your creativity."/>
        <s v="We're an affordable theatre and rental space that can be molded into anything by anyone."/>
        <s v="The stuffed chicken wing originators need YOUR help starting a restaurant so our AMAZING wings will be available to you 7 days a week!"/>
        <s v="We want to see more women's cycling on TV - and we need your help to make it happen!"/>
        <s v="A humble and homey bakery passionately obsessed with good bread. Grano will fast become your favorite neighborhood food hub."/>
        <s v="xoxosms is a documentary about first love, long distance and Skype."/>
        <s v="We're seeking funding for a special 10th Anniversary PRINT EDITION! Receive your own copy for only $8"/>
        <s v="The volunteers of TACFA work to &quot;create community through the arts&quot; by putting on a Broadway show that everyone can afford to  attend."/>
        <s v="A modern day priest makes an unusual discovery, setting off a chain of events."/>
        <s v="The story of &quot;Point Hope&quot; will honor, respect, and share the beauty and traditions of the Alaska Natives in Point Hope, AK: the Inupiat"/>
        <s v="An epicenter for connection, creation and expression of the community."/>
        <s v="A book of street photos from around Shibuya that I've made between 2011-2016."/>
        <s v="The Brian Davis Band is a group of friends that want to share their lives and experiences through music that connects with people.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Help Golden Animals finish their NEW Album!"/>
        <s v="We're making a new record -- independently! We've got some great new songs we're really excited to bring to you!"/>
        <s v="FPLA presents FRIENDS IN TRANSIENT PLACES by Jonathan Caren: a magical story of modern life."/>
        <s v="By matching donations up to $5000, Jack Kesler and Maurice Richards have challenged YOU to help Urbanite outfit their brand new space."/>
        <s v="Last few days to make this toon a reality! 5 funny toons for YOU! See the pilot episode here!"/>
        <s v="Getting a revolutionary new toy design into open source production, and using the design to create the worlds longest marble run."/>
        <s v="Cadaver is a lighthearted game of friendly necromancy! Players compete to resurrect as many bodies as possible!"/>
        <s v="HOLOGRAPHIC is raising money for our 2013 live, four-concert new music project and to commission composer Jonathan Sokol!"/>
        <s v="Thank you all so much for your pledges! We reached the goal! To continue supporting or for any questions email arisjerome@gmail.com"/>
        <s v="I'm bringing passion, talent, and most importantly some amazing gourmet food to the streets of Lethbridge and southern Alberta."/>
        <s v="We're bringing The Window to the Cherry Lane Theater in January 2014."/>
        <s v="Skyline Board Trustees have offered matching grants to help fund next season's production of Dreamgirls! Your donation will be doubled!"/>
        <s v="Live Source's world premiere of a new play by Jaclyn Backhaus, premiering at the New Ohio Theatre October 30th-November 8th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ee Theatre In A New Light"/>
        <s v="The production of the book about my long term project &quot;The Travellers&quot;, Ireland`s biggest minority group with a nomadic origin."/>
        <s v="Interest from abroad to publish my book SOCIALCAPITALISM. Need translation to English master. Help appreciated."/>
        <s v="A fine wood cryptex dice vault to store your favorite dice. Designed to hold a standard set of 7 polyhedrals for your favorite RPG."/>
        <s v="Help fund ROCKT's first production!  We want to bring musical theater to kids who have limited access to it, and offer it free to kids."/>
        <s v="The Best Science Media on the Web"/>
        <s v="A soon to be husband and wife bringing hope to the music industry._x000a_You will fall in love with their sound and story."/>
        <s v="ExtraCore is a 1&quot; x 1&quot; 22 I/O pin Arduino Compatible. It's 1.7 grams and 16mhz of tiny Arduino style coolness."/>
        <s v="Cicada Studios presents, as their inaugural production, a new-writing world premiere at the Edinburgh Fringe Festival 2015."/>
        <s v="I'm an Inuit playwright chosen for the esteemed Arctic Circle Residency in Svalbard to write about 1800's Inuk woman guide, Tookoolito."/>
        <s v="An edgy, hilarious, compassionate and honest show to help caregivers find courage, trust their instincts and above all, to laugh."/>
        <s v="Welcome to the Dice Bazaar! Roll dice to buy &amp; trade products at the bazaar, block opponents, tame cobras, and score points!"/>
        <s v="Ryan is headed to the UK for a series of Private House Parties! He needs your help. Don't miss your chance to be a part of the fun!"/>
        <s v="I am excited to present my debut pop project Kyana!_x000a_Piano and vocal sounds embedded in sophisticated, bold arrangements &amp; brisk beats"/>
        <s v="Help Christian Rock Band &quot;The Protest&quot; fund their new album and further their mission of positively impacting lives."/>
        <s v="YOU can help Alchemy Pops POP up on a street near you!"/>
        <s v="An empowering play about war time code breaker Alan Turing which tells the real story of a hero vilified for his sexuality and suicide."/>
        <s v="The Scurvies, an independent punk rock 'n' roll band are recording a new album to be released on vinyl and CD, on their very own label."/>
        <s v="Make wine from seed to bottle; build, socialize, sell, and relax in Vineyard Valley - a social, sandbox, free to play business sim!"/>
        <s v="Three Monkeys is an audio adventure game for PC."/>
        <s v="&lt;3_x000a_Coming in from outer space. Help Hearty Har record their 1st album!!"/>
        <s v="You are Ex- Military criminals sent on suicide missions on the edge of space. Science Fiction Tabletop RPG using Savage Worlds"/>
        <s v="Friends and Family have an album for you. They need your help to release it to the world."/>
        <s v="I have been a lot of places &amp; written a lot of songs. It's finally time to make my debut album &quot;Homeward Bound&quot; and I need your help!"/>
        <s v="Beyond Local is a personal journey through an art-centric and musically talented community that fosters creativity."/>
        <s v="Husband and wife operatic team specializing in German opera. Fundraising for an audition tour of Germany."/>
        <s v="Five metal heads dedicated to our passion for music. We believe music is Freedom, Unity &amp; Escape. Join us on our mission to Dig Deeper."/>
        <s v="[By The Mummers] needs your help this holiday season to stage a full scale production of William Gibson's &quot;The Butterfingers Angel...&quot;"/>
        <s v="Children of Zanskar - a stunning photography book, will raise funds for the local school and children of Lingshed valley, Himalayas."/>
        <s v="3 college grads struggling to fund their social network. 1 bratty blackmailing student. 1 dreamy Asian business man. 1 awesome play."/>
        <s v="A feature documentary about UPA Pictures, the little studio that changed the course of animation around the world"/>
        <s v="A Guidebook to the Coolest Places and Things About Detroit by The Nain Rouge, or Red Gnome, Detroit's oldest and coolest resident."/>
        <s v="An new musical from Laura Grill &amp; Misha Chowdhury about relationships, Relationships, and the moments that change everything."/>
        <s v="I've had numerous song ideas spinning around in my head for years now, please help me get them out- into a studio and into your homes!"/>
        <s v="A big idea non-fiction book by an impatient three-time author and insomniac willing to bet on himself."/>
        <s v="When opportunity knocks, we answer!  Help expand the ravishingly talented troupe into a new and exciting market and venue!"/>
        <s v="Hilarious play about two parents obsessed with getting their kid into the best pre-school and are willing to do ANYTHING to get him in!"/>
        <s v="An original version of Shakespeare's masterpiece that emphasizes family and explores the destruction of blood ties"/>
        <s v="A portrait of a life fully realized and a look at what it takes to make great photography."/>
        <s v="Outdoor play is essential. Wanderwatch helps to make it fun and safe! Fun for kids, great for parents. Time to Play!"/>
        <s v="A first play about a first kiss, Making the Move is going to the Edinburgh Fringe festival.  Join the party, fall in love.  Help us!"/>
        <s v="Bird Language with Jon Young is a 2 disk DVD set teaching you all you need to know to start learning bird language and start a group."/>
        <s v="Help Saint Sebastian finish their debut album, Melancholy Breakdown, accompanied by a short documentary film about fibromyalgia."/>
        <s v="A luggage that is more than a luggage! It is what you want it to be."/>
        <s v="A Theatrical Prequel to Hell's Rebels, the current Pathfinder Adventure Path from Paizo Publishing"/>
        <s v="When you think about super heroes, you think of their stunning colorful outfits. Hero dice is great for super hero or anyother games :)"/>
        <s v="Instantly alert and show friends and family where you are during an assault or an emergency with a ring that fits on your finger"/>
        <s v="Second album from award-winning Brad Hoshaw &amp; the Seven Deadlies, featuring crowd favorites &quot;New Tattoo&quot; and &quot;Delta King.&quot;"/>
        <s v="Songs of faith and worship that are so deeply spiritual you could sing them in church, so down to earth you could play them in a bar."/>
        <s v="To court his muse, an artist must first outsmart her dog.  A short animated film collaboration by Dana and Terrence Masson."/>
        <s v="Cure for the Common pulls the trigger on their 2nd full-length LP, &quot;Laser Beretta,&quot; printed on high-quality 15 gram polycarbonate CDs"/>
        <s v="We just toured the PNW to Vancouver, BC and back, we're ready for next level growth - a van, quality studio recordings &amp; stage visuals!"/>
        <s v="This family-focused documentary explores the ways parents connect with the wild inside themselves and their kids. Ow-ow-oWoo!"/>
        <s v="A documentary about halibut conservation and how it impacts communities of Southeast Alaska."/>
        <s v="PRETTY LITTLE VICTIM is a short film from the expanding community of independent Alaskan filmmakers, to be shot in Anchorage, AK"/>
        <s v="In 1917 Rudolf Steiner's Threefold Social Organism was an attempt to save a devastated Europe. 100 years later do we have a new chance?"/>
        <s v="A gang of outlaw bikers pull a home invasion on a disgraced Anthropologist hiding a secret locked in his cabin basement."/>
        <s v="An anime inspired sci-fi action short set in Tokyo, Japan by VFX veterans, Gerald Abraham, Kim Tran and sound engineer, Jeremy Corby."/>
        <s v="Flav Martin's 30-year overnight success project pretty much says it all. Dedicated to parenting, she's off to school, back to La musica"/>
        <s v="We're bringing some of our favorite music from the past 10 years to disc for the first time ever."/>
        <s v="The theatrical adaptation of the epic film â€˜THE FALLâ€™ for the stage, combining theatre, live music, animation and expansive projection."/>
        <s v="Make the workshop/ small stage space at Jimmy's No 43 even better than before!"/>
        <s v="Re-inventing the way we look at our planet by sending 5 cameras to near space to create the first 360 panoramic view of the earth."/>
        <s v="The forbidden dark art of roped soloing, for climbers who need to know in order to make the ultimate climb come true!"/>
        <s v="Be part of building Cardiff's first pub theatre, located right in the city centre. Launching January 2015."/>
        <s v="Two women, one love, one must die: a multicultural cast in a play about the denied holocaust of Libyan Jews. Premieres in March in NYC"/>
        <s v="Help to fund a children's animation Series. Teaching good morals and conduct. Also includes simplified teachings about Islam and Allah."/>
        <s v="Help finish the short film Hello World. The story of an android in the broken home of a father &amp; son."/>
        <s v="The making of a quality, full length album journeying through a pop/folk/rock/americana sound_x000a_noisetrade.com/jaredmitchellmusic"/>
        <s v="Our first professional studio album &quot;See The Light&quot; will be released this spring! Help us record, mix, master, and release the album!"/>
        <s v="Select your Wizard, determine your rivals, and then duel to the death to demonstrate your superiority wielding the Roots of Magic!"/>
        <s v="Somos una compaÃ±Ã­a de teatro independiente. Y en el 2017 queremos arrancar con el montaje de 3 obras._x000a_3 elencos, 3 espacios."/>
        <s v="The Defiant Tour Documentary is a never before examination of the finances of a touring band and what it takes to go on the road."/>
        <s v="4.29 Billion+ Capacitor Combinations._x000a_No Coding Required."/>
        <s v="Everyday I meet new people and everyday I learn a new story. These are the most popular of those stories from the first year of OTWISI."/>
        <s v="An exploration of the shadows that follow us from our past, the darkness that lives inside us and the ability to find our own freedom"/>
        <s v="Eikon worship leader Dustin Hecocks records his full length debut album this Summer, comprised of powerful music and worshipful lyrics."/>
        <s v="Bringing back the Mojo to the new iPhone with our award winning  removable battery case with customized 3D printed top cover"/>
        <s v="We are creating the Adventure Access Trail, a new walking trail from Boston to San Francisco.  _x000a_http://adventureaccess.org"/>
        <s v="A guy named Walt steals a book and plans to sell it to get his life on track... until his wife finds out."/>
        <s v="An epic strategy game of world conquest with simultaneous turn-based multiplayer gameplay and no hotseat waiting"/>
        <s v="Help us fund our second full-length album Honeycomb!"/>
        <s v="The Pi Supply is an intelligent power switch for the Raspberry Pi which includes hard on and off switches and auto-off on shutdown."/>
        <s v="RPi.GPIO Quick reference for GPIO programming on Raspberry Pi. Python code &amp; port ID labels in a convenient 6&quot; PCB ruler"/>
        <s v="This is the Kickstarter project for my new upcoming album. It's heavy &amp; you can be a part of it! MONTSTER WORLD DOMINATION 2013!"/>
        <s v="Voix de Ville is a pop-up imaginarium of neo-vaudeville, musical extravaganza, circus arts, comedy, and theatre in a tiny circus tent!"/>
        <s v="A Harlem Hellfighter struggles to re-integrate into his community after heroically fighting for his country in WW1."/>
        <s v="An anthology of nonfiction stories written by Nepal's Lesbian, Gay, Bisexual, and Transgender (LGBT) community."/>
        <s v="We were selected out of 4,000 bands to play on VANS Warped Tour! Amazing opportunity, but touring costs $$$!  We REALLY need your help!"/>
        <s v="I want to travel through the National Parks to take pictures of the little things, the &quot;missed&quot; things, that people overlook."/>
        <s v="Anyone can create. They just need a place and an opportunity. The Echo Theatre (Provo) provides that opportunity."/>
        <s v="A Season of Powerful Women. A Season of Defiance."/>
        <s v="A documentary of one woman's attempt at solo hiking 2,000 miles, in an effort to understand herself and societal expectations."/>
        <s v="In June, Columbus rock veterans, Watershed, will release and tour behind a new album, BRICK AND MORTAR."/>
        <s v="David Sedaris' &quot;The Santaland Diaries&quot; starring Matt Crabtree at The Working Stage Theatre in Hollywood!"/>
        <s v="FRANK, a newborn company, presents Wallace Shawn's famously unproduced,&quot;A Thought in Three Parts.&quot;_x000a_Be FRANK with us!"/>
        <s v="Abby Travis (EODM, Bangles, Masters of Reality, KMFDM) wants to release her new album as a vinyl picture disc and limited edition CD."/>
        <s v="A living memorial for all those dealing with trauma, grief and loss."/>
        <s v="Any donation--big or small--will help us upgrade our studio/rehearsal space into a black box theater and offer even more programs."/>
        <s v="Join in PrincessFrank's conquest of the Rock&amp;Roll kingdom! Pledge your support and help him claim the throne of Rock!"/>
        <s v="A 'tasty' new drama ~&quot;Booker T Washington of Tuskegee, Alabama, dined with the President (Roosevelt) last evening.&quot;~ the White House."/>
        <s v="PS-1A is an adjustable switch mode DC-DC power supply. It is highly compact, breadboard friendly and requires no external components."/>
        <s v="My creations are born in different cultural environment around the globe with Â« what is already there Â» and act as a social impulse"/>
        <s v="Changing Stations is an 11-track classical-contemporary album by Daniel Liam Glyn, based on the 11 main lines of the London Underground"/>
        <s v="A sci-fi fantasy 2.5D anime styled series about some guys trying to save the world, probably..."/>
        <s v="Slackers Patent-Pending Magnetic Clip and Cable System, Amazing Sound, Durability and Value Can't Be Beat...AT ANY PRICE!!"/>
        <s v="A chronicle of four very different stories concerning racism to the power of love, all set in the beauty of the Southwest."/>
        <s v="Help Dragon's Eye relaunch with 4 new releases by Yann Novak, Pinkcourtesyphone, Steve Roden &amp; Lawrence English + Stephen Vitiello"/>
        <s v="Pampa Folks, l'album aux couleurs de dÃ©serts. Le quatuor, crÃ©Ã© en 2015  livre une Ã©nergie brute et prÃ©pare son premier album"/>
        <s v="Help fund the latest Gothsicles mega-album, I FEEL SICLE!"/>
        <s v="Det Ã¤r tio Ã¥r sedan sist! Musikalen Hednadotter med sÃ¥ngarna frÃ¥n orginaluppsÃ¤ttningen sjunger musikalen i Konsertform."/>
        <s v="A photography book that serves as a call to action for Congress to stand up for survivors of domestic and sexual assault."/>
        <s v="&quot;The Great Bright Horses&quot; is finished and ready for release! Help us put on the finishing touches and share it with the universe."/>
        <s v="A young neuroscientist attempts to reconnect with his ailing father by obsessively studying old family footage._x000a_"/>
        <s v="It's time to record my new album. Studio, musicians and arranger are ready, are you coming on this journey with me?"/>
        <s v="Doomsday is here"/>
        <s v="In our 30th year we are relocating to the world famous Choo Choo on The South Side. We will be remodeling the old Station House."/>
        <s v="We are America's first trock band, and we're ready to bring you our first album!"/>
        <s v="Find your pet when it's missing, digitally store pet-related information, and locate pet friend establishments and services."/>
        <s v="The brainchild of Coleman Peterson and Janice Gilbert.  The funding will be used to professionally record the songs."/>
        <s v="A documentary focusing on the Haida Nation's resurgence in the wake of colonization and Canada's Indian Residential Schools."/>
        <s v="A collection of 97 colour photographs showcasing Iceland's spectacular scenery, beautifully presented in 128 page hardcover book."/>
        <s v="Help us exceed our goal to convert the Sidney Auto Vue Drive-In from 35mm to digital. This will cost upwards of $75,000. Thank you!"/>
        <s v="Last May, I created my mission: To reunite the brilliant but (in my opinion) under-appreciated band, the Kinks. I decided to make..."/>
        <s v="LOOKING FOR GOOD PEOPLE to help fund our production of &quot;Good People&quot; with Kia Hellman &amp; Shayne Anderson, directed by Christine Dunford."/>
        <s v="Always know where your precious children are. Let them explore the world freely and in a secure way by using the Kidswatcher."/>
        <s v="A compilation of Guitar Music by composers Darin Au, Jeff Peterson, Byron Yasui, Bailey Matsuda, Ian O'Sullivan, and Michael Foumai."/>
        <s v="R-CON is a wearable that measures running form. Instantly know when your form is breaking down and when you are running your strongest."/>
        <s v="Ashley Bathgate and Karl Larson are raising funds to make the premiere recording of Ken Thomson's brilliant, dramatic new chamber works"/>
        <s v="Three kids try to stop Mazi Mbe's plan to restore Africa to its original state where Tricksters &amp; Spirits ruled_x000a_and Juju was law."/>
        <s v="Our high school theater in Allentown, New Jersey was rad - in 1972. Help us bring our theater into present day and light up our stage!"/>
        <s v="This book is the embodiment of my passion for water &amp; photography, which I hope will inspire you to pick up your camera and explore."/>
        <s v="Turn your iPhone into wearable tech &amp; GoPro. Features: Selfie Stick, Tripod, &amp; Protective Top. Great for everyday carry."/>
        <s v="My new album produced by Paul Curreri is one of the most unique musical projects I have done. Let's finish it before the baby comes!"/>
        <s v="A new play about coming coming home, recovery, and trying to find God in the process."/>
        <s v="Mazedude presents an arranged album of game music, honoring American composers and featuring several guest performers"/>
        <s v="With your help the Tulsa Youth Symphony will have its premiere appearance at the opening of the OK Mozart Festival, June 6th"/>
        <s v="A documentary film following the world's greatest palindromists leading up to the 2017 World Palindrome Championship."/>
        <s v="Bret Coats with producers Nick Jay &amp; Robert Coats resulting in an epic rock &amp; roll experience that has the makings of a true classic."/>
        <s v="|| HELP MARNY LION PROUDFIT RECORD HER SECOND INDIE FOLK ALBUM THIS MARCH â€“ THE BARN IS WAITING ||"/>
        <s v="Two women, two destinies connected by a letter. _x000a_Between Paris and Skopje a poetic outstanding story of true courage, love and hope."/>
        <s v="The first international contest to let students shape the future of interstellar travel."/>
        <s v="A fresh twist on survival games. Intense, high-stakes 30 minute rounds for up to 10 players."/>
        <s v="Joe DeVito's first Art Book and original King Kong novellas available in both Limited and Deluxe Editions."/>
        <s v="The Vinyl Skyway reunite to make a third album. "/>
        <s v="This 80 page book displays 75 beautiful images of the Holy Land, site descriptions, scripture and thought provoking comments."/>
        <s v="Kara Ayn Napolitano's latest play about a young mother's attempt to reclaim her life after making a serious mistake."/>
        <s v="A documentary film featuring the World's Largest Rummage Sale and rumination on the Power and Pleasures of Possessions."/>
        <s v="7 billion people &amp; most of us feel alone.  It's time we become emotionally unzipped.  &quot;Unzipped&quot; a new play about men &amp; relationships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Imagine being able to take a performance anywhere! Meet the Theatre Bath Bus - a magical performance space where anything is possible."/>
        <s v="Opera. Short. New."/>
        <s v="An intimate documentary sharing the powerful voices of Seattle's Somali refugees and their search for peace in their new home."/>
        <s v="This Is All Now is putting out a brand new record, and we need YOUR help to do it!"/>
        <s v="Help Off The Turnpike release new music, and set fire to everything!"/>
        <s v="At age 30, my husband Dan died from cancer. Left to recreate my life, I drew a line in my heart; became a nomad. This is a love story."/>
        <s v="Maggie is a deaf girl determined to make a silent film masterpiece. Help us share her story with students across the state of Idaho."/>
        <s v="Limited edition split zine by photographers AdeY and Kersti K. 100 signed and hand numbered copies!"/>
        <s v="The first regional library-touring show from new UK company Librarian Theatre - transforming local libraries into magical theatres"/>
        <s v="Help Chicago-based instrumental group Sioum complete the production of their 2nd full-length album."/>
        <s v="We are a band in need of a vehicle. We just released our new CD and have played almost every venue in town, now it's time to expand."/>
        <s v="Help Galli Theater continue to bring fairytales to children in English &amp; German in our theater and to institutions serving children."/>
        <s v="Documentary book about the lives of disabled people and Chernobyl victims living in governmental institutions called Internats"/>
        <s v="Help us produce an iconic new verse play, set in the year 2020, with virtuoso acting and hauntingly beautiful words and music"/>
        <s v="Your Dog's Best Friend._x000a_Revolutionize the way you care about your pups and brings you peace of mind."/>
        <s v="For one year, two women exclusively ate food produced within Mendocino County, CA. Now, they will write a book about their adventures."/>
        <s v="In case you missed out on this campaign but are interested in owning a Hotblack London watch, please visit www.hotblacklondon.com."/>
        <s v="This is the embryo of the change for future ecosystem of musical art  in Indonesia. Please support us to realize our program on Oct 9!"/>
        <s v="A tour of europe with 3 memphis artist, Jack Oblivian, Harlan T Bobo and Shawn Cripps."/>
        <s v="This is an American rock album."/>
        <s v="We believe in the power of stories to change the world. Theatre that inspires transformation."/>
        <s v="A documentary exploring the phenomenon of custom and branded yarmulkes in Jewish-American communities."/>
        <s v="Vaz invades 2 new continents in the Eastern Hemisphere and brings home a Split Single, a Video Documentary and a Live Record from Asia."/>
        <s v="&quot;This is how theater should connect to people&quot;  Margo Jefferson, Pulitzer Prize winning critic"/>
        <s v="Amy Lingamfelter is making an album all about love and she's looking for backers. See see how you can share in the journey!"/>
        <s v="Let the Space Bards abduct you on a quirky musical journey about two aliens struggling to fit in on planet Earth."/>
        <s v="Stuffed waffles made from Dough. Sweet, savory, salty and then stuffed with meats, fruits, and sauces!"/>
        <s v="Its long over due! Help us fund our debut album! We need all our friends and fans support on this! Lets make it happen!"/>
        <s v="A highly charged post apocalyptic sci fi series that pulls no punches!"/>
        <s v="A book/CD by Michael Hearst featuring songs and factoids that celebrate some of the most bizarre (and under-appreciated) animals that roam the planet!"/>
        <s v="This winter and springtime we will be recording a new full-length album with big voices, big fireworks and mega soul.  "/>
        <s v="A Band of Orcs needs gas, tires &amp; tags to get to GenCon Indy for the debut of their 28 mm gaming miniatures and historic live concert!"/>
        <s v="I write songs to teach with at two Chicago schools.  The enthusiastic response from my students &amp; colleagues inspired me to do do this!"/>
        <s v="Help me fund the Argonauts! Sculpted by Dave Kidd, based on concept art from Roberto Cirillo, created by Fet Milner and myself!"/>
        <s v="The Star on My Heart, an original play based on a survivor of the Terezin concentration camp, with community outreach for all ages."/>
        <s v="Modern Nomads Journal is an 88 page magazine style publication containing photo stories about Somalis in the Horn of Africa."/>
        <s v="Stars on Stage children's theatre program is in need of 6 new wireless body microphones!_x000a__x000a_#soskidsbeheard   _x000a__x000a_www.apatheplace.org"/>
        <s v="HamRadioNow will produce YouTube video of the complete 2016 ARRL &amp; TAPR Amateur Radio (Ham Radio) Digital Communications Conference"/>
        <s v="Visual documentation of the endangered IÃ±upiat language, captured in the form of a printed photography book."/>
        <s v="The Christopher Battles EP Project will fund professional recording, publicity, and release for this original singer-songwriter."/>
        <s v="Help Legend of Zelda tribute band Master Sword complete their latest heavy metal album: Shadow and Steel!"/>
        <s v="Experience true sound quality and a membership platform that puts you in control of future headphones, features, design and prices."/>
        <s v="3 boys, 1 white dress and a hoover collide in this explosive new play by John Fitzpatrick. Life's a wedding disco. Let's dance."/>
        <s v="ZoÃ« Romano will be the first person to RUN the route of the Tour de France. I will join her to document that adventure."/>
        <s v="Six gay men, emotional baggage, and online dating: what could go wrong? A play about looking for love and finding something better."/>
        <s v="The Art of the Lift is a crime drama that follows an expert crew of pick-pockets and their attempt at breaking in a new recruit."/>
        <s v="He can never die. He will live forever. He is the last cosmonaut, and this is his story."/>
        <s v="Be a part of making the first Lynn Haven album, &quot;Fair Weather Friends.&quot;"/>
        <s v="A campaign to support the artists creating Theatre Forever's The Nature Crown, premiering in the Guthrie Theater's Dowling Studio!"/>
        <s v="Two marine biologists are at odds during an important expedition. When a stranded shark refuses to die, things get weird."/>
        <s v="South Florida. Honest &amp; dramatic &amp; engaging journal of overcoming serious illness. This book will keep you reading &amp; laughing. Really!"/>
        <s v="64 Squares is an autobiographical one-man exploration of the internal chess game played to reconcile relationships."/>
        <s v="Build a professional grade Linux CNC control with Beaglebone black and our CNC cape."/>
        <s v="The U.S. women's movement changed the social and cultural dialog_x000a_in this country and Boston was one of the centers of this movement."/>
        <s v="March with the legions against the enemies of Rome in this role-playing game of military adventures."/>
        <s v="A film about Xhosa women in townships of South Africa micro-farming to fight extreme poverty, gain health, and create food security."/>
        <s v="A self published photo book documenting the overwhelming presence of the colour pink, in young girls lives here in the UK."/>
        <s v="DREAM BIG. Explore the universe through STEAM education. (Science, Technology, Engineering, Art, Mathematics)"/>
        <s v="We would like to start a military-themed food truck to serve the Battle Creek/Kalamazoo area."/>
        <s v="Ideal for living rooms and open spaces."/>
        <s v="A community space in Somerville, MA to celebrate the beautiful intersection of sports and creativity."/>
        <s v="Professional actors bring to life the true stories of 5 African-Americans struggling with mental health and their search for healing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The NEW ALBUM from the MOST METAL BAND ON EARTH is here! (WARNING: May cause melted faces and headbanging-related spinal trauma!)"/>
        <s v="All aboard for the world premiere of a new steampunk-inspired train adventure play, written by Maggie Lee and directed by Amy Poisson!"/>
        <s v="I want to create a self published photo art book on the topic of the resurgence of femininity."/>
        <s v="A new work about guilt, trauma, love, and change; this original play tells the story of a boy and a girl who love and lose each other."/>
        <s v="Get VR to Everyone with Mailable, Ready to Use Viewers"/>
        <s v="&quot;Thief,&quot; a one man touring show, a theatrical experience portraying a supernatural story about the 3 days Jesus spent in the grave."/>
        <s v="House of Rabbits are recording our full-length, debut album! Support independent music, receive great rewards!"/>
        <s v="A 40s crime-noir play using nursery rhyme characters."/>
        <s v="Scissortail is a story of loss, grief, and recovery based on the events of the 1995 Oklahoma City Bombing."/>
        <s v="Our goal is to help educate the world about jazz and its components; how it relates to love, romance, and success."/>
        <s v="KNOW Theatre has been invited to bring our production of Vieux CarrÃ© to the Provincetown Tennessee Williams Theatre Festival!"/>
        <s v="MASKS is a dramedy dealing with what it means to be alive, the reliability of identity, and what it means to suffer."/>
        <s v="The is the ultimate guide to applied Eastern philosophy, martial arts, and the path of the warrior from a scientific perspective."/>
        <s v="&quot;A short, nasty and razor sharp play in one of Toronto's hottest new &quot;off-off Broadway&quot; style venues."/>
        <s v="The Steamboat Van Clan is a group of three young ski competitors following their dreams and documenting their adventures along the way."/>
        <s v="214 is a photobook about the local hip hop culture in Dallas, Texas between 2012 and 2014 by photographer, Mariah Tyler."/>
        <s v="When a ruthless hit-man is 'denounced' from the mafia, his old enemies declare war."/>
        <s v="South Florida roots country/rock outfit's long awaited debut record"/>
        <s v="A brilliant play by Will Eno. An exciting, young theatre company. A production that promises to wow. You wouldn't want to miss it."/>
        <s v="A journey through the Bay Area food movement following farmers, cooks, activists, and educators who are fighting for food justice in their communities"/>
        <s v="Ancient Greece. Giddy, champagne soaked debauchery celebrating the Trojan War's end leads to a shocking and deadly surprise."/>
        <s v="Miles, a team of citizen scientists is reaching for the moon. We've bootstrapped our way to the top and now we need your help."/>
        <s v="Lee Malone has been chosen by Converse Rubber Tracks! Help get us to the Rubber Tracks recording studio in Brooklyn &amp; cut a 7&quot; EP."/>
        <s v="A new play by Matthew Gasda"/>
        <s v="First Love/Worst Love is an examination of love and its mutability, as expressed through twelve stories and five actors on one stage."/>
        <s v="A travel series hosted by touring musicians that profiles a different American city in each episode."/>
        <s v="A raw, honest encounter of my colourful journey trying to escape accepting I had Epilepsy &amp; how I found my super powers along the way"/>
        <s v="Protect The Dream is preparing to record their debut album 8 years in the making. Lets make it happen Kickstarter!"/>
        <s v="Ever wanted to own something made out of carbon fiber? Now you can!"/>
        <s v="Help us finish a documentary about four teens coming-of-age in a small, rural Mexican town that has suffered 50% migration to the U.S."/>
        <s v="Hummus-mediterranean diet, real food, organic, vegan, kosher._x000a_An original great health oriented street food in Santa Fe NM."/>
        <s v="A documentary: a summer garden and communities of local food exchange. The integration of old and new, beauty and function, growth and sustainability."/>
        <s v="&quot;All I Have is filled with soaring pianos and bright guitars; heartfelt songs coupled with intuitive melodic compositions&quot;"/>
        <s v="We are in the final stages of the creation of our 4th record, The Separation Effect. our most passionate record to date."/>
        <s v="A gritty, noir tabletop RPG with a fast-paced combo-based battle system."/>
        <s v="Two great political plays, separated in authorship by four hundred years but united in their urgency."/>
        <s v="Old Hat's new production explores the bleak culture of war and the cosmic powers of guilt and imagination in Shakespeare's tragedy."/>
        <s v="A dark comedy about two girls, one knee, and the 1994 Olympics. Help us make sure &quot;Tonya and Nancy&quot; rocks!"/>
        <s v="London, 1937. Top-Secret docs are missing. So, too, is Agent Adler! Intelligence has 7 hrs to find him. Deduction, Deception &amp; Action!"/>
        <s v="Three ladies starting a small bakery/toast bar concept @SmorgasburgLA.  House made pastries and bread using local and fun ingredients."/>
        <s v="A father loses his family in a freak plane crash and goes on to murder the air traffic controller he holds responsible."/>
        <s v="19 TheaterstÃ¼cke des Schnuppe Figurentheaters bei einem GroÃŸbrand zerstÃ¶rt - bitte unterstÃ¼tzt uns, den Wiederaufbau zu finanzieren"/>
        <s v="Hope and Inspiration.  That is what this project is all about. In the midst of a dark and broken world our stories can speak life."/>
        <s v="28mm Fantasy Miniature Range in leadfree white metal: Orcs, wolves and more.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Definitive (and Slightly Ridiculous) Guide to Enjoying the 2015 Pro Football Season"/>
        <s v="Less than one week to PLEDGE YOUR SUPPORT for THE FAMILY BUSINESS as the band raises funds for the next full length rock album."/>
        <s v="We're looking to raise money to continue bringing Brooklyn the vanishing art form of marionette puppetry."/>
        <s v="A short film documenting the inspirational life of Mrs. Fukuoka, a tsunami survivor helping to bring hope back to her community."/>
        <s v="A beautiful book of Polaroid photographs which celebrates the beauty, diversity, and distinctive character of Colombia"/>
        <s v="A surgeon's call for today's Christians to practice biblical compassion. Pre-order now and turn the tide towards the model Christ gave!"/>
        <s v="So The Story Goes is the upcoming album from &quot;Just Joe&quot; Altier."/>
        <s v="We've been hard at work crafting our next batch of songs, and we need your help to record it!  Have a look at our quick witchy video!"/>
        <s v="Iran does not adhere to International Copyright Laws. Please help me publish a Persian translation before it is illegally translated."/>
        <s v="One of the most popular American plays of the last decade comes to London for its international premiere. Festive and bittersweet."/>
        <s v="I am traveling across the entire USA documenting cocktail culture to publish a stunning hard cover photo book of the resulting work."/>
        <s v="Dice forged from stone one by one entirely by hand for demanding Gamers and Collectors."/>
        <s v="Two actors, one bookie and a very bad day.  Judi Dench is Cool in Person is fast, funny and only a little bit nasty."/>
        <s v="A dramatic hip-hopera, inspired from monologues written by the performers."/>
        <s v="Pre-order Crushed Out's new album TEETH &amp; support the pressing of 12&quot; vinyl records. Release date; Sept. 16, 2014."/>
        <s v="Bibo Barmaid is a smart cocktail self-serve machine that creates expertly crafted mixed drinks at home with the touch of a button."/>
        <s v="Photographs capture fleeting experiences, where childhood is our past and adulthood is our future. In between. On the verge."/>
        <s v="Man vs. Food meets Extreme Home Makeover! A celebration of the food, music, and rebuilding of New Orleans, and a history-making quest."/>
        <s v="Cursed with attracting odd men, an independent woman takes on the Chicago dating scene again with the help of her offbeat friends."/>
        <s v="FACING EAST, a dramatic new musical, follows an upstanding mormon couple facing the suicide of the gay son. Help us bring it to London!"/>
        <s v="Actors creating more theatre in Brighton. A LOT MORE. Classics, contemporary, new writing, Shakespeare, foreign translations and more."/>
        <s v="The Saltbox Theatre Collective is a brand new not-for-profit theatre company in Illinois."/>
        <s v="3 best friends balance their work, personal and private lives while finding time for their imaginary friends (who are 3 puppets)."/>
        <s v="Help fund the new record by independent alternative rockers FOUR STAR MARY &quot;PIECES&quot;"/>
        <s v="Join 5 high school teachers in the lounge of every high school in America.  Hear what they never say in the classroom."/>
        <s v="&quot;Me &amp; Eugene&quot; is a five song original EP blending reggae roots, rock, and soul. We canâ€™t wait for you to hear what weâ€™ve created."/>
        <s v="A one-woman show by Canadian artist Tina Milo. it is a multimedia show about an actress auditioning for a role of a depressed woman."/>
        <s v="Our first full length album, One Eyed King, is an overdriven roadtrip through the heart of darkness. Rocknroll with a reading problem."/>
        <s v="Death Valley will be the first photo book of Andi State"/>
        <s v="Help All Puppet Players perform it's 2015 season in a beautiful 200 seat theater for an entire year."/>
        <s v="We made 'Do It Again,' a film about my quest to reunite the '60s rock band, The Kinks. Now we need help to show the film off at festivals."/>
        <s v="KATA's debut album 'The Rising' is ready for your ears, now all we need to do is press the vinyl. That's where you come in!"/>
        <s v="Walmart decided they wanted our space, so we had to move to a new theater. Help us make it an awesome space by painting it all black!"/>
        <s v="We're going back into the studio this spring to record a new album.  You've heard some of the new material at recent shows.  Be a part of the process!"/>
        <s v="&quot;Small Steps are Giant Leaps&quot; is about reminding parents that to our kids this is a new and exciting world just waiting to be explored."/>
        <s v="Please help us fund &quot;Damselfly&quot; - The Play ( put on by Saints on Stage Alumni &amp; sponsored by Mothers Against Medical Error)"/>
        <s v="Auch dieses Jahr soll wieder unter der Leitung von Christian Seiler &amp; Bruno Catalano ein Projekt der AG Theater stattfinden."/>
        <s v="Bare Theatre &amp; Cirque de Vol Studios are back for another outdoor adventure in the amphitheatre at Raleigh Little Theatre!"/>
        <s v="A girl in Burkina Faso is more likely to marry than finish high school. Public theatre can promote the need for girls to stay in school"/>
        <s v="A documentary adventure about bananas - and people. Your round-trip ticket into the heart of banana-cultures!!"/>
        <s v="LA-based team of professional actors and directors taking Rajiv Joseph's harrowing and romantic play to the Boulder community."/>
        <s v="Euphoria is an adventure film that follows adrenaline filled athletes on their hunt for the sublime while balancing family and careers."/>
        <s v="A sweeping portrait of daily life in Taranto in an effort to raise awareness and preserve its cultural and architectural heritage."/>
        <s v="In 2016, KO Theatre presents a world premiere play in Toronto, ON about faith, home, and the secrets we keep from those we love."/>
        <s v="Somos... Podemos... Amamos... Nuestra muralla, nuestra utopÃ­a. Que el amor sea el lÃ­mite"/>
        <s v="Years of work, my best show, and a top Edinburgh venue.  Help me expose my talents to the UK and tell an important story."/>
        <s v="Grammy Pop Soul Artist Jaysin is raising funds to make the most EPIC Music Video ever and he wants to PUT YOU IN IT!"/>
        <s v="10 tracks of power pop, indie rock &amp; &quot;soaring sounds of hope from the edge.&quot; Help us polish &amp; release it by pre-ordering now!"/>
        <s v="Bare Theatre and Raleigh Little Theatre present Shakespeare's epic, set in a post-apocalyptic dystopia."/>
        <s v="Conceived at NASA JPL, FireSat is a satellite-installed sensor constellation for the near real-time detection of global thermal events."/>
        <s v="The Blind Owl in co-production with Halcyon Theatre will stage &quot;dirty butterfly&quot; a voyeuristic drama by Britain's debbie tucker green."/>
        <s v="A true David vs.Goliath story about a young adult battling the U.S. health care system to survive and become an advocate for change."/>
        <s v="Battle Stage Plays is seeking to raise funds to cover developmental costs and move closer towards touring our dynamic hit stage plays."/>
        <s v="&quot;Let's Brighten It Up&quot; will be a seven song EP of originals heavily inspired by music from the 50s and 60s"/>
        <s v="At the end of October 2016, 2nd Story will be moving from its current office space to a storefront space in Albany Park, Chicago, IL."/>
        <s v="Wake Up Call is a comedic play about a group of hotel employees working on Christmas Eve."/>
        <s v="My debut full-length album. This album will be a new direction as we hope to capture the worship that happens when you're at camp."/>
        <s v="Illustrated historical book of impregnable Dunbar Castle and rise and fall of its powerful Scottish Earls of Dunbar from 1072-1435AD"/>
        <s v="Only one choice can stop Anthony Oswald from fulfilling his destiny and saving millions of lives, and itâ€™s not his decision to make."/>
        <s v="We make stylish sports clothing from LED jackets to backpacks and LED arm bands.With our LED technology you're sure to be seen in style"/>
        <s v="How far would you go for revenge? The Collector is a dark thriller of regret, retribution and broken masculinity."/>
        <s v="&quot;Human society fascinates me &amp; awes me &amp; fills me with grief &amp; joy; I just can't find my place to plug into it.&quot; - C. Converse, 8/10/74"/>
        <s v="An irreverent look at the Iowa Caucuses and the oversized role this undersized state plays in the presidential election process."/>
        <s v="The political and personal collide in a raw and intimate look at a pre-9/11 America: &quot;The Coming World&quot; by Christopher Shinn"/>
        <s v="An English-language production of the opera TannhÃ¤user. Some of the greatest songs ever composed, now with lyrics we can understand."/>
        <s v="We are fundraising to create a Dublin based circus training centre for public and professionals to learn, upskill, perform and teach."/>
        <s v="Summer Camp is an old gas station that will have workshops, custom art framing, and carry vintage &amp; home goods."/>
        <s v="We are going into the studio this June/July to begin our New Album. Pre-order the CD &amp; join us as we present The Greatest Show Alive.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Tim Arthur's 21st anniversary sell-out production of his 'chilling' and 'sinister' ghostly thriller returns to the Edinburgh Fringe!"/>
        <s v="Renovating this historical landmark, into an arts venue and theatre space for the community."/>
        <s v="Known for producing gritty new work, TheatreFIRST presents an exciting new romantic comedy by the hottest playwright in the country."/>
        <s v="After being officially selected for the 2015 FringeNYC Festival, we are looking for your help to put on this new and exciting play!"/>
        <s v="Help me search for the lost ruins of the UK. A unique guide to  lesser known and somewhat known ruins of Britain."/>
        <s v="An RPG about mortal servants of the Horsemen of the Apocalypse deciding to not end the world."/>
        <s v="Radio show meets interactive novel, accompanied by live foley, music, and audience participation. YOU choose what happens next!"/>
        <s v="Help Layla the Wolf fund the printing and releasing of our first E.P. Release called &quot;Sugar&quot;."/>
        <s v="Tinker Tie is a fully programmable, hackable Arduino-compatible RGB LED bow tie that can last over 20 hours on a single charg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Dan Mumm's 2nd studio album. An ambitious project - Dan will attempt his best musical work yet, drawing influence from across the ages."/>
        <s v="Help this Soulful &amp; Cinematic Glitch-Pop Songwriter Bring her Music to the World!  (And your Ears:)"/>
        <s v="A thrilling 'steampunk' reworking of the infamous gothic horror novel by a powerhouse ensemble will leave you begging to be bitten."/>
        <s v="Then &amp; Now is the 1st Solo album from me Ian Stewart. To learn more about me, my music, and my life visit www.ianstewartlive.com"/>
        <s v="A parody of old school RPGs where you are a new Dark Lord on a quest to amass monsters and allies on your sid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Help us bring our production of Campo Maldito to New York AND San Francisco!"/>
        <s v="An album you can bring home to mom."/>
        <s v="Please help us record our first album, which will contain an exciting collection of works, old and new, for large guitar ensemble!"/>
        <s v="Bringing choral music and performance opportunities to under-served youth in West Philadelphia"/>
        <s v="Our birthing pains are over! Mamai Theatre Co. has delivered. Ease our growing pains as we move to downtown venues &amp; Playhouse Square!"/>
        <s v="I want to produce the first-ever all-pug production of &quot;Hamlet.&quot;  As you can imagine, this will require finding very talented pugs."/>
        <s v="A Boy. A Girl. A Car. A Serial Killer."/>
        <s v="In 2015, Green Light is producing 3 shows of new plays exclusively written, directed and created by women- help make it happen!"/>
        <s v="Phantom Pain - a new play promoting mental health awareness written and performed by fledgling theatre company Unhinged Creations."/>
        <s v="&quot;death (and straight boys)&quot; is a 5 play cycle, loosely founded on the KÃ¼bler-Ross model, more commonly known as the 5 stages of grief."/>
        <s v="The first navigation system, usable by each means of transport, that will take you wherever you want without thinking about the route."/>
        <s v="Two men on trial for desertion, confined within a Glasshouse. How long can friendship last? How much can a man stand before he breaks?"/>
        <s v="Los Angeles-based recording artist Ryan Caskey joined forces with producer Eddie Hedges to record alternative rock masterworks."/>
        <s v="Even though were still recording our first album, were taking pre orders to help with manufacturing costs. We have a lot to cover with this CD/ DVD. "/>
        <s v="Two sisters share a fragile relationship. When their mother dies and they inherit the family house, old problems rise to the surface."/>
        <s v="An amazing journey in Bolivia in a theater-truck._x000a_The creative soul of social movements re-imagined._x000a_The art of the youth of Teatro Trono in action."/>
        <s v="Based on Don DeLilloâ€™s powerful post-9/11 novel, Falling Man captures the first moments of the terrorist attacks that changed the world"/>
        <s v="A musical about two guys writing a musical about...two guys writing a musical."/>
        <s v="In 1942 three black and one Puerto Rican jazz musicians from Harlem join the segregated US Marines. We see &quot;Love In Time of War&quot;"/>
        <s v="Project Nintendo. A big honkin' game cartridge sleeve and two awesome 12&quot; breakbeat vinyl records and a POSTER inside!"/>
        <s v="Dial up your performance with UB Fit: 1st wearable resistance technology that allows you to tone muscles while doing a cardio workout"/>
        <s v="Use Little Occhio to see and share the hidden secrets of nature. Capture, share awesome photos, works with iPhone/Android/tablets."/>
        <s v="Support Keith in his journey from unemployment to Off-Broadway in the triumphant return of I GOT FIRED: A SORT-OF-TRUE REVENGE MUSICAL."/>
        <s v="Monitor your actual UV exposure in real time and get notified when it's time to get out of the sun or when to reapply your sunscreen"/>
        <s v="Animated Music Videos that teach kids how to read."/>
        <s v="A modern telling of the Greek myth. Sisyphus defies the Gods and attempts to change the world order... but can he overcome his fate?"/>
        <s v="Telefuture, a record label sharing 80's inspired electronic music, wants to release some incredible albums on various physical mediums!"/>
        <s v="ANIMATING the most INFAMOUS Math Courses in America and TRANSLATING them for the mathematical underdog!"/>
        <s v="ABC cards include definitions, shapes recognition, robot tangram, a binary concentration and color memory games! Made in the U.S."/>
        <s v="A book about a school bus converted into a living space, and the adventure shared by friends on its maiden voyage."/>
        <s v="'StonyCold', a Kansas-based 80's Rock Band, is recording their first all-cover tunes CD, 'Back To the 80's With StonyCold!'"/>
        <s v="Our hope is to re-release this 2007 Kiss Kiss cult classic &quot;Reality vs the Optimist&quot; on vinyl as was always our intention."/>
        <s v="Want to be LORD OF THE GOATS? Start building your herd using thievery, magic, bombs and mostly goats."/>
        <s v="Help INTOTHEWOODS.TV purchase audio and video gear, lighting and BACK UP HARD DRIVES"/>
        <s v="&quot;Guard your passion as if your life depended on it, for well it might!&quot;_x000a_Join Nightingale in her journey through the Poison Garden."/>
        <s v="A Sci-fi play in several vignettes that will narrate an alternate history in the mid-20th century."/>
        <s v="Be part of bringing this witty, engaging &amp; important play by award-winning writer Silva Semerciyan to London's Theatre 503 this summer."/>
        <s v="A collaborative, electronic journey helmed by producer Christopher Bingham and guitarist Carlos Montero."/>
        <s v="This movie will be the S3qu3l to Thr33 Days Dead, which premiered on SyFy and was the focus of SyFy's &quot;Town of the Living Dead&quot;."/>
        <s v="Spring Theatre has recently found a new home in the heart of Winston Salem. We need your help for an up-lifting up-fit!"/>
        <s v="A new Pocket Vinyl album focusing on all things about death: what it is, feels like, leads to, and how the idea of God fits into it."/>
        <s v="Instrumental Post-Rock meets Progressive Rock &amp; Cinematic atmospheres. Get your dose of blissful guitar tones, grooves &amp; live strings!"/>
        <s v="Worldâ€˜s First Heated Leather Jacket _x000a_with Integrated Bluetooth System,_x000a_Handsfree Set (Microphone and Speakers)_x000a_and Cellphone Charger."/>
        <s v="Journey with Bible Bear through each of the books of the Bible, exploring stories while learning verses, songs, and preschool concepts!"/>
        <s v="Butch County is a hard rockin bunch of girls and boy-girls from Austin.  Help us show San Francisco  Pride how we do it in Texas!"/>
        <s v="Dorothy Parker's unforgettable characters come to life onstage in &quot;Might As Well Live&quot; at the 2015 Hollywood Fringe Festival."/>
        <s v="Set in a beautiful but desolate world, we see how loneliness can lead to friendship in unconventional ways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I'm recording the music of my uncle, Legendary trumpeter Clifford Brown. Had uncle Cliff lived, how might he revisit his music today?"/>
        <s v="An arts and craft beer theater showcasing local talent, locally crafted beer and providing performance and rehearsal space."/>
        <s v="Realtime feedback for swim &amp; triathlon training! Visually monitor pace &amp; intervals to improve fitness. For swimmers &amp; triathletes."/>
        <s v="Equus is the story of a psychiatrist treating a teenaged boy who blinds six horses with a metal spike."/>
        <s v="Saltmine Theatre Company present Beauty and the Beast:"/>
        <s v="IAM TRYING TO TAKE MY DEBUT PLAY BROKEN BISCUITS TO EDINGBURGH FESTIVAL 2015 AND REALLY NEED SOME FUNDING TO HELP ME ACHIEVE THIS GOAL"/>
        <s v="Two stories by Anton Chekhov adapted for the stage and performed back-to-back in a stunning live theatrical performance."/>
        <s v="When the gods of religions and days passed return to our modern world, humanity must fight for its survival and future."/>
        <s v="We are a company of crafted and trained actors, writers and directors dedicated to the principles set by the legendary Group Theatre."/>
        <s v="Groundbreaking queer theatre."/>
        <s v="The epic adventure of a 33 year journey surviving 4 open heart surgeries- emotionally powerful. Graphic. Honest. Funny"/>
        <s v="&quot;Into the Woods, it's time to go!&quot; purple light presents a reimagined take on Sondheim and Lapine's musical masterwork."/>
        <s v="An old play about our world. Set in 1970s England, Magnificence is a gut-wrenching story of radicalisation, idealism and pity."/>
        <s v="Zoe is a teenage girl growing up in a deeply disturbing society. If those paid to protect her aren't listening, then who is?"/>
        <s v="A stunning musical story, telling of the triumphs and struggles we experience through our relationships with life, friends and lovers."/>
        <s v="With content created in Iceland, Silver Hour is a book of photographs, journal entries, and drawings about light and the landscape."/>
        <s v="Joel is writing a novel when his fiancÃ©e Helena dies. Believing his writing suffers when he is not in love, Joel ends up dating very different women."/>
        <s v="New music and arrangements, amazing sound, brass chamber music at the highest level!  Be a part of our community!"/>
        <s v="The first CD of chamber music composed by John Leupold to be released on PARMA records. The album features solo, duets, and a quartet."/>
        <s v="To support the media blitz for their brand-new album, the band is offering a Kickstarter-only EP and other amazing premiums."/>
        <s v="Seat of the Pants mounts our first show in a black box space that could become permanent; can you help us excel and seal the deal?"/>
        <s v="Joe Rut captures his eccentrically funny and moving songs live with an 8-piece band + special guests.  Help him release it!!!"/>
        <s v="The Micronite Filters have a blood curdling sonic adventure ready for psychedelic swirled vinyl for the best possible auditory journey."/>
        <s v="Theaterprojekt 12. Kl. Waldorfschule Essen. 2 junge Regisseure bringen volles Engagement &amp; Zeit ein. FÃ¼r ihre Finanzierung sammeln wir."/>
        <s v="Don't kill me until I meet my Dad"/>
        <s v="Influenced by Little Dragon, J. Dilla, Erykah Badu &amp; Beach House, this genre-defying record fuses hip-hop, soul, pop and electronica."/>
        <s v="The Spotlight Youth Theater is a program where every participant has a moment in the spotlight."/>
        <s v="We're mounting a theatrical adaptation of Lord of the Flies completely student directed, produced, designed, managed and performed."/>
        <s v="A theatrical play on Alzheimerâ€™s and the challenges of loving a person who keeps disappearing."/>
        <s v="A production company specializing in small-scale musicals"/>
        <s v="One man, one monster, one unforgettable act of violence. This is the story of the worldâ€™s most notorious terrorist. It is going to USA"/>
        <s v="Help Prospero take its Dark Retelling of the &quot;Red&quot; story to Edinburgh! The Forest breathes and waits...will you join us?"/>
        <s v="Finally Stagelights will have a space of our very own!  Be a part of this exciting new adventure in Greensboro!!"/>
        <s v="Remarkably devoted, Mayra is single-handedly sourcing small farm, single-origin coffee from her rural village in Honduras."/>
        <s v="The BBQ Daddy will be Filming the 1st episode of the Next Hit series to come to Network Television &quot;Bailout My Cookout&quot;"/>
        <s v="A simple way to learn and teach complex astronomical concepts. Awesome educational experiment, class demo or desktop display."/>
        <s v="Automatically opens your garage door when you come home. Open, close, and monitor your garage door from your phone."/>
        <s v="Perception. Impulse. Love. The Enso Theatre Ensemble presents Jane Austen's &quot;Pride &amp; Prejudice&quot; like you've never seen it before."/>
        <s v="TSOLife is a revolutionary digital platform that allows users to record a personalized legacy to leave behind for future generations."/>
        <s v="Outland Warrior is my first solo musical project, featuring songs written by me and recorded at my home studio."/>
        <s v="A new radio show focused on short fiction produced by Louisville Public Media"/>
        <s v="A new work inspired by the classic novel and created by Dallas teens under the direction of professional artists."/>
        <s v="So we've recorded a 5-song EP with a 2-time Grammy winner, but we need to raise the  $$$ to mix, master and press it to CD and vinyl!"/>
        <s v="Unfiltered + uncensored radio hosts Kris and Berman, create an adult animated series based on the mock lives of prank call characters."/>
        <s v="I am so excited to be recording my debut EP called &quot;A Sign of Weakness&quot; as well as shooting a music video for the title track!"/>
        <s v="Giving the best tech access and tools to Bayview Hunters Point youth - developing the next generation of tech savvy youth who excel!"/>
        <s v="Making using the serial terminal on the Raspberry Pi as easy as Pi!"/>
        <s v="Meet Dani, a 9 year old battling leukemia. This witty musical inspires us to believe in the indomitable power of human imagination."/>
        <s v="A new concept in bike light safety, protecting cyclists from being hit in the side. Bright, amber sideways."/>
        <s v="We're bringing Tuscany to the Cherry Lane Theatre with a new play about memory and how we deal with people we love but we can't stand."/>
        <s v="I've been offered a contract with HatHut to record Feldman's 'Three Voices', which would be my first solo disc. I need your help!"/>
        <s v="Be a part of helping The Early Reset finish their new 7 song EP."/>
        <s v="Descend into the dark world of steampunk noir in this thrilling new play, written by Maggie Lee and directed by Amy Poisson!"/>
        <s v="BRAIN DEAD is going to record their debut EP and they need your help, Bozos!"/>
        <s v="We are ready to make our first full-length album, and with your help, we can make it happen!"/>
        <s v="A Theatrical Production Celebrating the Lebanese Culture and the Human Spirit in Time of War."/>
        <s v="Inspired by real life interviews 'In My Head' is a new play exploring the lives of those living with a mental health condition."/>
        <s v="Like records? We do, too! Help this Los Angeles based rock 'n' roll band get their new album out on vinyl!"/>
        <s v="Le projet vise la crÃ©ation dâ€™un lieu de rÃ©sidence, recherche et formation dÃ©diÃ© Ã  l'art vivant, l'image et la narration."/>
        <s v="LPLC Board; A powerful, low cost, ultra low power microcontroller development board with template software and online tutorials."/>
        <s v="We've got a new record, Slick Machine._x000a_We want to release it and tour the US to support it, but we need your help to make it happen."/>
        <s v="Dickhead is a play about one man's struggle with the dicks in his head. If you want to know more stop being a twat and put out...please"/>
        <s v="Join the Sic Vita family and lend a hand as we create a new album!"/>
        <s v="Kenema is a stunning portrait photography book by British Photographer, Peter Dibdin, capturing community life in Kenema, Sierra Leone."/>
        <s v="We are heading to the studio to create our second album and we want you to be right there with us!"/>
        <s v="Simply Put is recording our debut album and needs to raise funds for studio time, printing and possibly the start of a sound system.  "/>
        <s v="A solo roots/rock CD written by award winning singer-songwriter Kiya Heartwood and produced by Grammy nominated producer Mark Hallman."/>
        <s v="My one-woman show invites audiences to join me on my path to pregnancy as I share my neuroses, challenges and revelations."/>
        <s v="Sheet Music portfolio of comedic tour-de-forces, intricate ballads &amp; more...launched live with a power-house Nashville-cast Concert."/>
        <s v="Our [NEW ALBUM]  is 95% complete, what we need now is the funds to be able to tour and promote it nationwide. Better Than The Beatles Not Quite Disney"/>
        <s v="Hey there! I have new music recorded for my 3rd CD but  need to raise a few more bucks to finish the artwork &amp; pressing. I'm so close I can taste it!"/>
        <s v="Acknowledged songwriter looking to record album of new songs to secure a Publishing Contract"/>
        <s v="Critically-acclaimed new-writing company Old Trunk make their Edinburgh debut alternating their two darkly comic plays."/>
        <s v="The Eno River Players is a community theater in Durham, North Carolina. We are trying to raise money to get our second show on its feet"/>
        <s v="Run Coyote is raising funds to produce their debut album - &quot;Youth Haunts&quot; - on vinyl LP and CD"/>
        <s v="A one-man show about love, loss, and motorways, written &amp; performed by Ben Norris. Help us get to the 2015 Edinburgh Fringe and beyond!"/>
        <s v="A street level, film, photographic representation of the character of the City of Roses, from a native Portlander's honest perspective."/>
        <s v="Universal organic liquid seasoning brewed all natural from lupine, oat, salt and water for soups, salads, stews and more"/>
        <s v="The story of Jadab Payeng, an Indian man who single handedly planted nearly 1400 acres of forest to save his island, Majuli."/>
        <s v="Chivo and his band of miscreants present their debut album _x000a_'Blind Energy' ...we think you are going to like it."/>
        <s v="Gregorian Rock merges Gregorian chant with modern music. It is serene, yet pummeling. It's not for everyone, but it might be for you."/>
        <s v="Hi, my name is CiarÃ¡n May &amp; i'm a photographer from Co Fermanagh, Ireland. With your support  we can bring this wonderful book to life."/>
        <s v="A creative art therapy project for Syrian children. Romeo &amp; Juliet are lovers separated by war. Romeo in Jordan &amp; Juliet in Syria."/>
        <s v="Five Programs of Benjamin Britten's vocal works featuring over 20 extraordinary vocalists and pianists."/>
        <s v="A subversive parody about the two people for whom the hills were NOT alive with THE SOUND OF MUSIC."/>
        <s v="The Judgement of Paris is an exciting, inspirational poem set to run Oct. 2, 3 &amp; 4 at Plays &amp; Players, but we need funding and fans."/>
        <s v="Help us get our delicious, organic, artisanal frozen pops on grocery store shelves in the Baltimore &amp; DC areas."/>
        <s v="The first four-week performance run for our dance-theatre company, Geste Records, to be performed at The Yard Theatre in September."/>
        <s v="A psychedelic post rock masterpiece!"/>
        <s v="A comedy about a Christopher Walken Club.  This show was chosen to perform in DC!  Help the production get to our nation's capital."/>
        <s v="Hey everyone! If you don't already know, we're Culprit, a 4-piece rock band from Los Angeles &amp; we are in dire need of a new tour van!"/>
        <s v="Keep It Spinning! Is an after-school, six week workshop, during which students create an musical based on on an overarching theme."/>
        <s v="Part ghost story, part cautionary tale, Holocene is a play about the end of our world, and the beginning of another."/>
        <s v="Comedy series about three introverted roommates coping with single life, secret resentments, and loudmouthed extroverts."/>
        <s v="What would you do with the time ticking and the pressure building to make a choice?! Find out what happens in this hilarious new play!!"/>
        <s v="The world premiere of a play, a true story about love, loss, and a man reaching back in time as the only way to move forward."/>
        <s v="A self-published photobook starring the Puffin and the Gannet and the islands they live on; Skokholm Island (Wales) and Helgoland."/>
        <s v="A teenager named Charlie discovers something new about himself while coping with the loss of his father."/>
        <s v="Four Directors.  Four One Acts.  Four Genres.  For You."/>
        <s v="Original Jewish rock music on human relationships and identity"/>
        <s v="Atlanta SoloSchool brings a beloved children's play to the 4th Annual Festival of Russian Youth Theaters in Washington, DC on May 31."/>
        <s v="A heart-warming comedy by award-winning writer about Love, Sex, Friendship of three old gay men in their 60s'!"/>
        <s v="I am in the process of completing 4 new EPs to be released in Winter, Spring, Summer, and Fall of 2012."/>
        <s v="Play a KEY role in Venus On Fire's success - Working with a World Class Producer to make a memorable EP."/>
        <s v="We have some great new songs and want to record a special edition 4 song EP as our next Eric Stuart Band release"/>
        <s v="EggSalad presents an unflinching new work mapping the mental landscape of addiction and recovery. Premiering in NY Aug 26-27 &amp; Sept 2!"/>
        <s v="Get Repetitive Beats to Vaults! A high octane play set in Oxford  during one of the most influential &amp; hedonistic movements in music."/>
        <s v="Embarking on a Summer Tour to spread their message of cherishing your unforgettable memories through nostalgic rock music."/>
        <s v="Tony-Award Winning Play, The History Boys brought to you by the Independent Student Production Company Narrative Series: Page to Stage!"/>
        <s v="The US premiere of the controversial new Polish play the authorities don't want you to see, staged by an award-winning director."/>
        <s v="A student directed and student performed production of Shakespeare's Macbeth in Milwaukee's beautiful Lake Park on June 3rd &amp; 4th"/>
        <s v="A short film about the tragically hilarious events that occur when a fearful and panicky 6-year old boy loses his first baby tooth."/>
        <s v="We have the Blackbox Fellowship at Boston Playwright's Theatre, now all we need is your support to produce Kevin's new play!"/>
        <s v="SYLVIA is a modern romantic comedy about a marriage and a talking dog. Directed by Jeanna Michaels. January 12 through January 29, 2017"/>
        <s v="Pickerington Community Theatre is seeking donations to purchase a Pipe &amp; Drape system to increase staging possibilities for the company"/>
        <s v="Support an outstanding cast of actors to take on a professional production of a masterpiece of modern theatre"/>
        <s v="Publication of an award-winning photographic series that explores the endless and beautiful dance between creation and destruction."/>
        <s v="A transmedia-project to amass a library of footage shot the day Obama was elected, for (1) a feature documentary, (2) an interactive web history"/>
        <s v="Villanelle is a feature film that blends elements of classic, hardboiled Film Noir, with classic Horror and tells a great story to boot"/>
        <s v="Help launch a FREE guide that can help activists &amp; community organizers leverage social media tools for change like never before."/>
        <s v="Our tour van died, we need help!"/>
        <s v="Queen Kwong is going ON TOUR to London and Paris!"/>
        <s v="We're aiming to launch a production involving circus performers, musicians and artists in a new space, creating a night of live art."/>
        <s v="Wildcat Strike is looking to complete it's second full length album, titled &quot;Digital Age&quot;, and we want you to be a part of it!"/>
        <s v="Help Quiet Oaks record their debut album!!!"/>
        <s v="We want to release an album of choral music by acclaimed Finnish composer Jaakko MÃ¤ntyjÃ¤rvi in 2014"/>
        <s v="Support Swansea's youngest theatre company Critical Ambition, in their co-production of BLINK with Volcano and The Other Room."/>
        <s v="We're recording our debut album: a CD of the string quartet and clarinet quintet by Stephan Krehl for the Naxos label"/>
        <s v="Staged Right Theatre Company is putting on its first season this year, and we need your help with raising money to put on four plays!"/>
        <s v="A new one-man play by Giles Roberts, shining a different light on the very human cost of war *IDEASTAP UNDERBELLY AWARD WINNER 2015*"/>
        <s v="Help us tour our brand new show &quot;Stripe and Spot (Learn to) Get Along&quot; to neighborhoods throughout the Twin Cities metro area!"/>
        <s v="A Krumpus Story is a dark holiday comedy for anyone who wants a little more spice in their holiday fare."/>
        <s v="Donâ€™t miss Golden Threadâ€™s new family-friendly play with live music about Ziryab, the 9th century musician and cultural trailblazer!"/>
        <s v="Eight creatives visited Japan. This is a unique photo-book of their separate but collected experiences."/>
        <s v="A documentary about artists who embrace the antiquated postal service and use it to send beautiful pieces of mail art across the globe."/>
        <s v="This is it! The new Sam Lyons album #3. Help me make it happen by pledging today - pre-order the CD and other cool stuff right here."/>
        <s v="Angel on the Corner need YOUR help to raise Â£3,500 to take Zero Down by Sarah Hehir to the Edinburgh Fringe Festival this August!"/>
        <s v="Sometimes your Heart has to STOP for your Life to START."/>
        <s v="New Anti-Bullying Musical's cast of 30 kids is ready to &quot;speak up and reach out&quot; to the world by recording a show CD!"/>
        <s v="The Vandies make pop rock in glorious Portland, Oregon. Help us fund our first full length album!"/>
        <s v="Building an open source Bussard fusion reactor, aka the Polywell."/>
        <s v="AX Nation's goal is to develop, highlight, and connect black business leaders across the diaspora with skilled software developers."/>
        <s v="KCS seeks your support to off-set the cost of assembling a professional 25 piece orchestra for two choral performances."/>
        <s v="The Red Herring is a new play full of wickedly fast dialogue, a joke for every sentence, and more puns than you can shake a stick at."/>
        <s v="A new play exploring themes of reverence, belief, and certainty. _x000a_&quot;Because what is is, and what is cannot not be...&quot;"/>
        <s v="Cub Country is mastering our final 10 song recording and pressing it to 12&quot; vinyl with beautiful full-color original artwork."/>
        <s v="A musical, by Louis Lagalante and Patty Hamilton, that explores loss and the different ways we can choose to move on from it."/>
        <s v="A debut CD of romantic Fantasies by young composers Bridge, Ireland, Sibelius and a premiere recording of Bergman Trio Op. 2 from 1939"/>
        <s v="Indie rockers, Dewveall, are recording new music. Take a seat at the table; let them cook you a meal and sing you some songs."/>
        <s v="Documentary: Creation of large-scale outdoor mural by young artists. Time lapse. From blank concrete wall to colorful, visual story."/>
        <s v="A one-woman play based on Lizzie Borden who was accused of the brutal hatchet murders of her father and step-mother.  Workshop Oct NYC."/>
        <s v="A rare  production of World acclaimed playwright Howard Barker's groundbreaking &amp; provocative 'The Castle'."/>
        <s v="The Curse of the Babywoman is real â€” and it is coming to FringeNYC this August."/>
        <s v="Genuine, no cliche Cop dramedy. Stories based on Adam's time as a Constable. What really goes on? Think you know the Police? Find out."/>
        <s v="When a man can't find love, his Google GLASS does the searching for him. A short film shot with Google Glass."/>
        <s v="&quot;Stories are where you go to look for the truth of your own life.&quot; (Frank Delaney)"/>
        <s v="Join forces with the Patagonia Winds to commission a new wind quintet to premiere at the 2015 National Flute Association Convention!"/>
        <s v="Limited edition 2x12&quot; vinyl pressing of our latest album &quot;Who Do You Think We Are?&quot;"/>
        <s v="Corners Grove is a coming-of-age play about leaving home, gender identity and the death of Whitney Houston; will benefit Win NYC."/>
        <s v="Providence's Latino theater, ECAS Theater, is headed to Cuba in July to premiere an original Cuban play there. Help us make history!"/>
        <s v="Brooklyn Quartet, directed by reg e gaines, in a collaboration of ambitious and unique storytelling, live music and cinematic staging,"/>
        <s v="Nora Wageners TheaterstÃ¼ck lÃ¤dt den Zuschauer ein auf eine teils lustige, teils dÃ¼stere Reise ins Wohnzimmer der jungen, arbeitslosen K"/>
        <s v="BSA is headed to Nashville, TN USA to record our first album at the historic Welcome to 1979 Studio. Come re-write history with us..."/>
        <s v="A carousel has spun since 1925 in a small town in NY. It once inspired Rod Serling and has since become a portal into the Twilight Zone"/>
        <s v="GTP has been protected financially by The Director since 2012. Now it's time for the community. Do you want GTP? Are we worth it?"/>
        <s v="Imprisoned in an unfamiliar reality with strange new rules, Dan Everett struggles to find meaning and reason in this sci-fi noir short."/>
        <s v="&quot;Overtime&quot; is a 15 minute horror film about a man haunted by the memories of his past during a graveyard shift at his factory job."/>
        <s v="Would anything change if women were in charge? Book Clubs, readers, and critics herald the latest by award-winning author, Aguila."/>
        <s v="Vibrant contemporary political theatre, exploring the professional and human impact of the growing corporate culture in education."/>
        <s v="Soul Easy recording our first full length CD.  Inspired by lots of friends and lots of good times."/>
        <s v="Ryan has a higher sex drive than you. He also has cerebral palsy. Join him for his hilarious and poignant new solo show!"/>
        <s v="Better Beanie is the new therapeutic wearable designed to assist you while keeping your hands free."/>
        <s v="A young cancer survivor embarks on a cross country railroad adventure while writing her memoir through letters."/>
        <s v="Power Go es una linea de cargadores solares para dispositivos mÃ³viles, amigables con el medio ambiente y de bajo costo."/>
        <s v="A humorous, touching play about the joys and challenges of a married couple's tender, yet intense relationship &quot;Love is never random&quot;"/>
        <s v="Darkpine is recording and releasing a 5-track EP within the coming months this summer and hopes for your support."/>
        <s v="SELLER DOOR is a new comedy about a Barker, the people he gets to go through a door and what happens to those people after they go through the door."/>
        <s v="Fresco brings a full scale operatic production to your neighborhood - SNOW WHITE, set to the world's greatest music!"/>
        <s v="Bring a touring character education play about making wise choices to elementary students in Kentuckiana. Vote Kylie for President!"/>
        <s v="No magic show has ever integrated theatre arts like this.  World of Paradox is designed for all audiences and is interactive in nature."/>
        <s v="Peter Brook Award Nominees Empty Deck need Â£3500 to get 'Cosmic Fear or The Day Brad Pitt Got Paranoia' to the Edinburgh Fringe!"/>
        <s v="A Multi-Media Puppet Show, with large cable control puppets to tell a hilarious story for all ages."/>
        <s v="Journey behind the lens of the legendary Jini Dellaccio, one of the first women rock â€˜nâ€™ roll photographers."/>
        <s v="We're turning an old yogurt shop into a live theater in downtown Charleston.   Please help us hang our sign!"/>
        <s v="Pollyanna just completed an extremely successful run of this new educational play and wants to tour to more under-served communities."/>
        <s v="Help us raise the funds to film our pilot episode!"/>
        <s v="The spatiotemporal boundaries between a manâ€™s life, and that of his father dissolve. A reflection on experience, image, and memory."/>
        <s v="7Horse is a new band with a self-funded album and a show they want to rock in your town!"/>
        <s v="Your ticket for an adventure in STEREOPHONIC, INTERSTELLAR  HI-FIDELITY_x000a_w/ your crooning Star-Captain, Jody Mulgrew. Pre-Order Today."/>
        <s v="A backpack with a built in solar panel to charge any USB device. Includes removable battery pack, USB cable, and 7 different adapters!"/>
        <s v="A quick-witted original comedy that follows a group of eccentric friends as they attend an engagement party gone terribly wrong!"/>
        <s v="What is destiny? Explore it with us this August at FringeNYC."/>
        <s v="The world premiere of an endearing play about love, friendship, men's styling putty, Dungeons &amp; Dragons &amp; our capacity for forbearance."/>
        <s v="Vous aimez le rock fort ? Aidez les Beat Cheese Ã  produire leur premier album ! Do you like cheese? Help us produce our first album!"/>
        <s v="On Sunday November 8, 2015 our food truck burned to the ground. Please help us get rebuilt."/>
        <s v="Indie Folk musician, Chris Dorman is releasing his second full length album.  Let's release this record worldwide - grassroots style!"/>
        <s v="Critically-acclaimed Old Trunk are back with their new play. _x000a_PRAMKICKER. _x000a__x000a_Written by Sadie Hasler &amp; directed by Sarah Mayhew."/>
        <s v="Help fund Bridge 19's tour in support of their first duo record, to be released in May 2012."/>
        <s v="We're now raising money to produce a music video. Those who donate get a vote in deciding which song!"/>
        <s v="Breaking the American Indian stereotype in the American Theatre."/>
        <s v="The next phase of the evolution of Hygienic Art is the building of New London's first amphitheater, a covering for the Art Park."/>
        <s v="*** TO MAKE DONATIONS IN THE FUTURE                                   GO TO OUR WEBSITE: www.compassplayers.com ***"/>
        <s v="We are recording a cd of Songs- About life and love_x000a_from the perspective a conscious country girl_x000a_living in the city."/>
        <s v="Kentucky Knife Fight is making a music video for the release of their new song, &quot;Love the Lonely.&quot; Raising money for production costs."/>
        <s v="The World's First Wearable Battery Backup - wireless, modular, flexible, and ultra-lightweight! Click, charge, go!!!"/>
        <s v="A mobile tech lab with cutting edge maker tools that travels to schools to offer free creative workshops for school age kids."/>
        <s v="A world adventure to seek culture and inspiration through art. Putting a visual documentation of our journey into a book."/>
        <s v="An ambitious multiplayer game set in fantastical medieval world where you must defend your castle while attacking others to gain ranks!"/>
        <s v="In celebration of THE MEDEA PROJECT: THEATER FOR INCARCERATED WOMENâ€™S 25TH ANNIVERSARY Brava Theater  presents â€œBIRTHRIGHT?&quot;"/>
        <s v="In October, we plan to premiere Oedipus Revenant, a historically grounded horror adaptation of Sophoclesâ€™ classic, Oedipus the Tyrant."/>
        <s v="&quot;Cut Out&quot; tells the story of a young woman who befriends a neighborhood teen and finds herself involved with gang violence."/>
        <s v="How do you retain a sense identity after losing your home, your family and your country? Leftovers is a play about refugees in Nairobi."/>
        <s v="This short film will inspire young adult cancer survivors to share with others the wisdom they have gained from their cancer journey."/>
        <s v="Mission to launch a vintage Action Man and Space Capsule into space and film from his birthplace in UK to mark his 50th Anniversary."/>
        <s v="Bringing David Lindsay-Abaire's award-winning story of our times to the East Bay."/>
        <s v="A digitally dependent Josh, is forced to coexist with his promiscuous problematic cousin Wes, and face his fears of a human connection"/>
        <s v="The dream to own a food truck, rolling wherever the army sends me, hiring other military spouses and veterans alike! Giving back!"/>
        <s v="The Violet Tone is heading to California but we need your help!  We've been at this for years and finally have a shot!"/>
        <s v="â€œSuddenly Split &amp; Swiping Overâ€ is a sassy and heartfelt one-woman show about ending a longterm relationship and starting over."/>
        <s v="In The Dudleys! family memories are brought to life as a malfunctioning 8-bit video game. Press Start."/>
        <s v="New songs have been popping out of Mark Donato for years now and he's got a large, squirming litter of them in need of triage.  Help!"/>
        <s v="Glass Cloud tour dates are already beginning to pile up. They are turning to YOU to help get them from town to town."/>
        <s v="We ended the Seattle Geekly podcast back in mid 2011, We've been thinking of bringing it back but we need help monetarily."/>
        <s v="By day we perform Acts of Kindness, by night we perform free theater, all sustained by the love of our neighbors, not ticket prices."/>
        <s v="A one woman show about the challenges of being a feminist in a digital age. Touring 6 UK cities. Now with Stretch Goals!"/>
        <s v="Eleven songs, the accumulation of several memorable occurrences in a sleepy town; stories of fiction &amp; fact."/>
        <s v="Ugandan Filmmaker and Activist Kamoga Hassan's new documentary follows Ugandan LGBT asylum seekers asking the question &quot;Where is home?&quot;"/>
        <s v="I am working on a book about what people do when they visit Masada, an ancient fortress in the Judean desert."/>
        <s v="Familiar Strangers follows the journey of a community of people living homeless on the streets in and around Tompkins Square Park."/>
        <s v="A London flat, two stories play simultaneously. Irish mapmaker 1821, Iranian artist present day. Each senses the other. Worlds collide."/>
        <s v="Our dream of recording our second single in London and making it big in the UK is closer than ever! Do you want to be a part of it?"/>
        <s v="AENY-Spanish Artists in NY brings Juan Diego Botto's &quot;brilliant script&quot; (El PaÃ­s) for &quot;An Invisible Piece of this World&quot; to the stage."/>
        <s v="CHURCHES, an indie rock band from Oakland, CA, is recording a new single about marriage equality and pressing it to 7&quot; vinyl."/>
        <s v="We each wrote a play and would like to produce them for you for nothing more than art's sake!"/>
        <s v="Manylabs aims to help support 20 new residents working on open, low-cost, accessible tools for science and science education."/>
        <s v="A staged reading for &quot;Lucy &amp; Vincente&quot; in NYC. A new play about Lucille Ball &amp; Vincente Minnelli in Hollywood, 1953."/>
        <s v="This is a book of letters. Letters to our body parts."/>
        <s v="World's Smallest customizable Phone &amp; GPS Watch for kids !"/>
        <s v="Six Spartanburg-based professional actors perform A Midsummer Night's Dream outdoors in downtown Spartanburg."/>
        <s v="Brazos Valley TROUPE is taking an original work, Truth AND Consequences, to the Texas Nonprofit Theaters 2014 Youth Conference"/>
        <s v="I'll be launching a small model TARDIS into (near) SPACE and filming the ascension and descension as a mini-documentary for YouTube."/>
        <s v="Mongrel is looking to hit the studio once again in June so we can bring you a new cd later this year and we need your help!"/>
        <s v="An action racing game for iOS. Set in a steampunk world, players battle their way to the finish line on customizable rocket engines!"/>
        <s v="Bare Theatre and Sonorous Road collaborate on the NC debut of  Allan Maule's gamer fantasy play that was extended in New York."/>
        <s v="Delicious TV's Vegan Mashup launching season two on public television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Developing and presenting Rotimi Babatunde's stage adaptation of The Secret Lives of Baba Segi's Wives directed by Femi Elufowoju, jr"/>
        <s v="About the impact of addiction on relationships; my play hopes to inspire &amp; support those affected to connect with their own creativity"/>
        <s v="Honest is an exciting and dark new play by Bristol based writer Alice Nicholas, touring the South of England and London this October."/>
        <s v="Chocolate Truffles &amp; Sweet Treats handcrafted the European traditional way.  One bite and you will always want to eat dessert first!"/>
        <s v="When a rich girl fakes destitution so she can audition for a homeless talent show, she bridges our wealth gap with a tragic love.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Los Angeles based Ballerina Black are on their way to tour the UK in May. Join our club &amp; help make it happen."/>
        <s v="Help Brooklyn psychedelic synth rockers DINOWALRUS release their 3rd Record, COMPLEXION, on vinyl!"/>
        <s v="The upcoming debut full-length album from Nevada Color &quot;Adventures&quot; will be available Spring 2014 with your help!"/>
        <s v="Help Lust Control Kickstart their first cd in 20 years!!  To be mixed by Rocky Gray (Living Sacrifice, Soul Embraced, Evanescence)!!"/>
        <s v="Faces of Yoga is a series of uncomfortable photos of people in strange positions. The photo book will be ready for the holiday season!"/>
        <s v="48 hours of deck screws, dry wall, hard hats and needed renovation to help the Jayhawk rise from the ashes."/>
        <s v="A Dungeon World campaign setting that takes place after the end of the worlds."/>
        <s v="Book on the search for the San Marcos, shipwrecked off the coast of Ireland in 1588 and the mysteries that have drawn men to find her."/>
        <s v="Hopeless Jack &amp; the Handsome Devil's first American tour. Help us bring our dirty brand of &quot;Roots &amp; Roll&quot; across the country!"/>
        <s v="Connected, heating, premium quality and comfortable leather sneakers - hand-crafted in France."/>
        <s v="A photobook of young dancers and their inspiring stories, photographed in beautiful and unique locations."/>
        <s v="Trying to raise funds to release a full-length album on LP and CD by my post-punk studio project, Surplus 1980."/>
        <s v="An Asian-Jewish-American family collides with music, food, and identity crises in this world premiere New York theater production."/>
        <s v="Nashville independent singer/songwriter Jameson Elder making a new album! Check out the video to preview the single &quot;Take Me Back&quot;!"/>
        <s v="The people have spoken...the stars have aligned...Hardsoul Poets are making a new record and we want our fans on the front lines."/>
        <s v="Mexican Style Food Truck, run by a Red Seal Chef, in a town with NO MEXICAN FOOD! That is a culinary emergency situation!"/>
        <s v="World Premiere of a new oratorio with chorus, soloists, and orchestra, based on the Old Testament king and prophet, DAVID"/>
        <s v="PL@Y is an original comedic fantasy spectacle inspired by the original music of the Amboys and classic rabbit-hole fiction archetypes"/>
        <s v="I've got an awesome new batch of tracks that I think you're going to Love. CDs? So 1990! I present to you... SLEEPWRECK JUMP DRIVES!"/>
        <s v="Alice is an original musical for all ages with a unique new story based on Alice's Adventures in Wonderland, premiering in summer 2017."/>
        <s v="Cancel The SunshineÂ is a new play that explores living with a mental health condition in an honest, witty and articulate way."/>
        <s v="Original plays written, performed, and produced by young and diverse theater artists - alumni from Hostos Lincoln Academy in the Bronx."/>
        <s v="Does love lasts longer than &quot;Love Locks&quot; ?_x000a__x000a_A photographic journey into the lives of these 'love-locked' couples."/>
        <s v="A short film about property rights, salmon, and ratepayers in the controversy over exporting natural gas through southern Oregon"/>
        <s v="Hi,_x000a_My Name is David Frey and I Provide Free Public Astronomy programs in San Francisco, Mt. Tamalpias, Yosemite and Novato CA."/>
        <s v="We want to perform the one act play &quot;Old Friends&quot; at the El Portal Theatre in North Hollywood, CA.!!  Help us to get on the stage!!"/>
        <s v="Free and easy to use information when asteroids pass closer than the Moon. Stretch - take photos of all of these asteroids"/>
        <s v="Thank you for your support!"/>
        <s v="Be a part of Virtual CH's debut Video and Record release.  Help fund their debut music video and record mixing expenses."/>
        <s v="â€œThe Event of a Lifetimeâ€¦â€_x000a__x000a_After the books stopped selling, and family disappears..the next event is closer than expected for him."/>
        <s v="A bit of role-play never hurt anyone, right? Two maids play a game of murder. Genet's THE MAIDS in a visceral production by ALL BARE."/>
        <s v="Creating a non-profit CAFE &amp; VILLAGE COMMONS in SE Portland, in service to Neighbors, Kids, Artists &amp; the Underserved"/>
        <s v="A Hard Rain is a new play that takes place on the eve of the Stonewall riots in the â€˜hiddenâ€™ gay bars of 1969 Greenwich Village."/>
        <s v="Sponsor this Brooklyn punk band's debut seven-inch, MR. DREAM GOES TO JAIL."/>
        <s v="Be a part of bringing &quot;YOU SAY SPEAK WE SAY MOVE&quot; into existence with FIKE. This is our first album since moving back to Baton Rouge!"/>
        <s v="A little book of calm, in picture form, that will soothe the soul and un-furrow the brow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A dazzling aerial show that brings to life the whimsical and romantic short stories of beloved fantasy author Italo Calvino."/>
        <s v="A new twist on our annual festival of fully-produced plays by member playwrights, performed by a talented ensemble cast!"/>
        <s v="This film explores the complicated nature that exists in all human relationships. A mother and a daughter seek to find happiness."/>
        <s v="An essential hoodie that holds all sized smart phones and keep your headphone wires tangle free."/>
        <s v="Help Saltmine Theatre Company tell the exciting story of St Nicholas and the importance of gratefulness in their new Christmas show."/>
        <s v="We are 10 years old - please help us celebrate the last 10 years and secure our future for the next 10 years."/>
        <s v="A short man takes his tall family to court for stealing his height. Help Small Things Theatre take this big story to EdFringe 2015!"/>
        <s v="London based theatre makers collaborating to create a new show about the history of HipHop."/>
        <s v="A new theatre company staging Will Eno's The Flu Season in Seattle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Sherlock's Home was the most important Sherlock Holmes book of 2012 - about Undershaw - this project is to release language versions."/>
        <s v="Broken Contract is a sci-fi, action/adventure, miniature based game of sci-fi worker insurrection in a dystopian future for 2+ players."/>
        <s v="We want you to analyze while we dramatize if people who romanticize can recognize true love in a disguise."/>
        <s v="Korean-American Soprano Grace's Debut Album - coming up in June 2012. Come and be part of this exciting project!"/>
        <s v="CHEMION is an eyewear device that lets you show your creativity to the world."/>
        <s v="Help Strangeloop Theatre create and support new work by sponsoring our 2015-2016 season."/>
        <s v="Breakout Artist Management will be working with us on a brand new music video and we need your help!"/>
        <s v="An honest &amp; inspiring journey with cancer, discovery of self-mortality &amp; celebration of life. Winner of IdeasTap Underbelly Award 2015."/>
        <s v="Black Enough is an LSU student-staged performance exploring the effects of white supremacy on the black community."/>
        <s v="1984. An IRA bomb explodes at the Grand Hotel. Years on, the bomber and a victim's daughter meet. The meeting changes both their lives."/>
        <s v="Take 147 is currently in the process of recording the debut album called, &quot;Nothin' to Lose&quot;."/>
        <s v="The Secret is a historical drama about a lawyer who worked for the Spanish Inquisition &amp; crossed the Atlantic with Menendez in 1565."/>
        <s v="Will Power Troupe is the only US group invited to perform in London's Shakespeare Festival. We need your help to bring the USA to UK!"/>
        <s v="Come, join our movie movement.  A new documentary about the healing power of food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This adaptation uses the text of Oâ€™Neill to explore race, and asks the audience if stereotypes impact a characters guilt or innocence."/>
        <s v="A tender short film about a young man who needs advice from  someone he had no intention of ever meeting, his biological father."/>
        <s v="Join people who stutter as they come together to support Stuttering &amp; Alzheimer's organizations. Everyone's voice is heard right now!!"/>
        <s v="Venus in Fur, By David Ives."/>
        <s v="Help California's own Heart to Heart fund their debut full length record! Forever be apart of the the &lt;3 T &lt;3 family! We need you!"/>
        <s v="Deathtrap America is touring the country this spring.  Your pledge will help us across the country with Faster Pussycat and QueensrÃ¿che"/>
        <s v="Sync up your lifestyle"/>
        <s v="An inventive (re)telling of Princess Sophia Duleep Singhâ€™s journey, from an aristocratic upbringing to a life of political activism."/>
        <s v="The Desert River Bends is a short documentary following the alternative lifestyles of three middle-age river guides in Moab UT."/>
        <s v="Making a reality show casting the real elites of China. They are fun, young, wild, and ambitious. Filmed in Beijing with real risks."/>
        <s v="Chess. Betrayal. Blueberry yoghurts. &quot;Pawn&quot; - a new musical by Oxford students - needs funding to go to the Edinburgh Fringe!"/>
        <s v="Zossom is a smart phone case with a strap. Forget the days of shattered screens and scratches. The Zossom case keeps your phone safe."/>
        <s v="Sinatra Cookbook is an ebook featuring 12 fantastic example applications built on the Sinatra framework and many well known Ruby gems."/>
        <s v="Little Moses is trying to record their first EP, and we can't do it without your help!"/>
        <s v="KHOJALY is a new play that gives a voice to refugees the world over, telling the story of the survivors of the 1992 massacre in Khojaly"/>
        <s v="New CD of favourite chamber music by Welsh composer Michael Parkin featuring debut recordings by outstanding young musicians."/>
        <s v="cd fund raiser"/>
        <s v="The unspoken story of growing up disabled with cerebral palsy and no speech. This inclusive company fights ignorance using dark humour."/>
        <s v="A young teen makes a bad decision after joining gang and the film expresses his choices that led him to that point."/>
        <s v="We need to get back to Nashville to record our second record, a full LP this time.  It ain't cheap and we need your help!"/>
        <s v="Engine is ready to record our sophomore release. The songs are written, the musicians are ready. Help us bring this into existence!"/>
        <s v="Avalon is a new South African Township play and Nakhtik is a  danced political lecture."/>
        <s v="Production of wickedly funny new play for two women, written by iconic songwriter and ex-London's Burning man, Chris Larner"/>
        <s v="Rough Haired Pointer present for the first time ever Joe Orton's 'Fred &amp; Madge' at the Hope Theatre, Islington this Sept and Oct"/>
        <s v="An original play exploring the complications of romantic relationships in all forms.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AT is an Interactive Animation made for the iPad where the user becomes part of the story. It's a fantastic journey of discovery!"/>
        <s v="â€˜Ministers of Graceâ€™ imagines what the movie Ghostbusters would be like if written by William Shakespeare."/>
        <s v="Ryubix Manor-A system agnostic (OSR/OGL compatible) haunted house module for 4-8 players, scalable to 20th level. 325 area descriptions"/>
        <s v="Street Heroes is a retro 2D side-scrolling multiplayer beat 'em up for Facebook that brings classic arcade fun to a social platform"/>
        <s v="Finally! Electrical Wiring Testing Made Easy...  Designed by a Professional for Professionals, Homeowners and DIYs, Too!"/>
        <s v="A modern day locket that uses NFC technology to link your precious photos, videos, apps, and more. Choose our design or submit yours."/>
        <s v="Support a daring new theatre creation               _x000a_Supportez une audacieuse compagnie internationale et aidez-les Ã  crÃ©er leur piÃ¨ce"/>
        <s v="A heart-melting farce about sex, art and the lovelorn lay-abouts of London-town."/>
        <s v="A photo journal capturing 30 days of sweetness in Kyoto, Tokyo, and more. Join me to see the cutest &amp; prettiest images of Japan :)"/>
        <s v="This one-man play made a splash on the west coast. Help shine a spotlight on this rock &amp; roll spectacle in NEW YORK CITY_x0008_!"/>
        <s v="Drummer John Roccesano (Johnny Rock) produces an album written and performed by friends, recorded and mixed on tape, pressed on vinyl."/>
        <s v="Invisible Allies is a collaboration between well known West Coast downtempo aficionado Bluetech and Philadelphia electronic mastermind KiloWatts.  "/>
        <s v="As part of the 400th anniversary of Shakespeareâ€™s death, AC Productions will present a new production of Hamlet adapted by Peter Reid"/>
        <s v="A feature-length documentary on the life of Boston escape artist Jason Escape."/>
        <s v="The play satirizes the Chicago improvisation scene exposing the rules of the craft and the eccentricities of its participants"/>
        <s v="A new play about exploring outer space"/>
        <s v="The Paper Melody wants YOU to be a part of the next chapter! Be a part of the process of our brand new EP and Music Videos!"/>
        <s v="The Cinnamon II is an AppleÂ® ][ compatible wrist watch. Featuring 32k of memory and a 1 Mhz cpu. It's the ultimate in geek fashion."/>
        <s v="Low Voltage Metal Sensor directly compatible with Arduino type computers for Robotics, &amp; Motor Control, WITHOUT USING MAGNETS!"/>
        <s v="We've finished recording our debut LP &quot;Wide Awake&quot; and would love to have it pressed on vinyl, but we need your help"/>
        <s v="A week of rehearsal culminating in a staged reading of our three-actor adaptation of &quot;Howards End,&quot; for potential producers."/>
        <s v="How do we navigate the boundaries between friendship, sexual intimacy and obsessive desire?"/>
        <s v="Making delicious healthy food affordable &amp; accessible to ALL Cincinnati neighborhoods. Locally sourced, seasonally-inspired menu"/>
        <s v="A contemporary American play touching on the scorching realities of growing up in the Millennial generation."/>
        <s v="Charting the big stuff in life from dance routines to coming out; exploring homophobia, family, friendship &amp; finding your own voice."/>
        <s v="This musical adventure is a funny and heartwarming story of Mimi, a rebellious young girl who is spirited to Ghostlynd."/>
        <s v="Recently under fire for its cheeky and contextual revisiting of an ancient comedy, this show has lost funding and needs your support!"/>
        <s v="MACBETH IN THE BASEMENT will premiere at the Capital Fringe Festival in July 2016. A teenage kingâ€™s rise and fall in a vicious game."/>
        <s v="Send an alert for help and find missing people, pets, and valuables with the touch of a button. Get yours today!"/>
        <s v="After two successful EPs, Sisters of Murphy is back in the studio to release our first full-length album. We want YOU to be part of it!"/>
        <s v="Telesomniac is a rock band from Provo, UT releasing their debut album Thirty-One Flashes in the Dark."/>
        <s v="We will build hubs so that teens can use tech to develop business solutions to their communities greatest challenges. Help us!"/>
        <s v="We're recording our first single in Nashville this summer and sending it to radio with Shamrock Media Group.  We need your help!!"/>
        <s v="Help create a new holiday classic -  _x000a_a film that takes us back in time to experience what the apostles witnessed, Jesus Alive Again."/>
        <s v="Help me record a CD that uses pop styling to give a fresh sound to ancient wisdom from scripture!"/>
        <s v="Dead Tree Duo has been fortunate enough to record a full length album at Threshold Studios in NYC!  Now it's time to manufacture them!"/>
        <s v="&quot;3 Days In Savannah&quot; explores the issues of love, racism, and regret while reminding us that, &quot;life is a game and love is the prize.&quot;"/>
        <s v="Shakespeare's bloodiest tragedy, performed and produced exclusively by women."/>
        <s v="Robots, Space Battles, Mystery, and Intrigue. Nothing is Impossible..."/>
        <s v="Support the accreditation of our online STEM Mentoring Program with the International Mentoring Association"/>
        <s v="BELIEF leaves res &amp; crosses nations, swims the Atlantic, landing on Isle where Salish meets Gaelic, where humanity transcends barriers"/>
        <s v="Hi guys! I'll be recording a 6-7 song EP this summer and I need your help to make it happen! _x000a_Any support is appreciated!"/>
        <s v="Cannons, Power Gloves, and PUNCHING STUFF!  Help Fat Cheeks collect Acorns for upgrades and customize his gear in this Endless Runner"/>
        <s v="StoneCrabs is thrilled to bring to the UK the first English production of Philipp LÃ¶hleâ€™s play Das Ding (The Thing)."/>
        <s v="A television show about three brothers from Chicago on a mission to discover and highlight the best breweries in America."/>
        <s v="â€œFar From Fictionâ€ is a powerful play, written by Sally Willis, offering insights into a new understanding of  female psychology."/>
        <s v="&quot;When the dream of childhood is stolen... a nightmare is born&quot; A dark animated fantasy film by indie filmmaker M dot Strange."/>
        <s v="Sherlock Holmes's &quot;Case of the Blue Carbuncle&quot; &amp; &quot;Case of the Dying Detective&quot; staged as One Act Plays this December."/>
        <s v="Without Utterance, a crushingly intimate literary memoir told from the inside of losing language, self, and world."/>
        <s v="Angieâ€™s Curse, an Indie Goth/Dark Rock band &amp; local favorite from Ventura, are ready to record a professional CD of all original songs."/>
        <s v="Help us fund our latest project - a 5 track EP: fast-paced, hard-hitting, female-fronted rock with catchy choruses and lyrics to match!"/>
        <s v="Falling in love at Christmas should never be a drag! A rocking musical about four lives intersecting at a nightclub at Christmas."/>
        <s v="Waitresses.com is an online community devoted to servers around the world. Learn. Connect. Work. Travel. Share._x000a__x000a_Make a pledge today!"/>
        <s v="Anton Chekhov's The Seagull. An outdoor Amphitheater in Manhattan. Trees. A River. Daybreak."/>
        <s v="A Point and Click Adventure on Steroids."/>
        <s v="These beef sticks will make your taste buds dance with happiness. Plus they are healthier than most available today!"/>
        <s v="AM/PM is a 20 song dual-disk album that we're trying to record with your help! AM is a pop album and PM is an ambient/intense album!"/>
        <s v="We're so close to releasing our long-awaited debut album! A little help will go a long way... let's do this!"/>
        <s v="We're remounting the musical that brought down the Bush Administration: A Brief History of the Earth And Everything In It!"/>
        <s v="Help to make an album that will stand out in the pantheon of LDS music, an album of the highest musical and artistic standards."/>
        <s v="Powerful community theatre production of Jason Robert Brown's &quot;Songs for a New World&quot; in London, Ontario."/>
        <s v="Conoce y apoya el teatro de calidad que se escribe desde los centros penitenciarios, como es el caso de Casa Calabaza, de Maye Moreno."/>
        <s v="There are over 627.295 Syrian refugees in Jordan due to the war. Let me tell you some of their stories with the help of a photobook!"/>
        <s v="After our exciting mixing session at the Wilco loft, we're ready to master and press vinyl for The Astronomer's newest record!"/>
        <s v="A group of Sicilian immigrants in New York struggle to deal with conflict from both within the family and from without."/>
        <s v="Wyatt Lowe &amp; the Ottomatics will be hitting the road this June on a North and Southwest Summer 2014 tour!"/>
        <s v="We are asking for people to donate to our theater club, the ITAVA Players, a public high school club from Brooklyn, NY."/>
        <s v="KiddieRail is a height adjustable hand rail of the right size for little children to help them manage the stairs more safely at home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 a visceral new play about family, grief and red meat, Sarah Kosar (Royal Court) asks how far we'd go to connect with those we love."/>
        <s v="The aim of this project is to extend our existing Samurai Dwarf range from 6 to 9. The new sculpts will be done by Bob Olley."/>
        <s v="Feed, a new play by Garrett Markgraf (based on the novel by M.T. Anderson), Directed by Anna Marck at Oakland University."/>
        <s v="Open Letter Theatre presents 'Boys' by Ella Hickson, at 2015's Edinburgh Fringe Festival! Four students, one flat, one last party!"/>
        <s v="A coffee table book with photographs of nature's splendor from the mystical valley of Lachen in the Eastern recesses of the Himalaya."/>
        <s v="Help us master and release our debut album &quot;The Kaleidoscope Dawn&quot;"/>
        <s v="iDEA virtual activities, the perfect way to encourage children and families to get active - physically, socially and mentally."/>
        <s v="The Shakespeare All-Stars are producing &quot;The Complete Works of William Shakespeare (Abridged)&quot; June 23 - July 3. This time with ladies!"/>
        <s v="MOONFACE explores the formative f***k-ups of adolescence. Fresh, incisive new writing. Monologue, movement and striking naturalism."/>
        <s v="Help BRANDTSON and DREAMOVERrecords press their 2004 record, &quot;Send Us A Signal&quot;."/>
        <s v="Miranda Conquest is Britainâ€™s top celebrity chef. One problem: she canâ€™t cook. A comedy about control, celebrity and kitchen knives."/>
        <s v="A father without work uses his daughter to con sympathy from strangers... sound familiar?  Help us make this film!"/>
        <s v="Salut, nous c'est M.F.Crew, on a besoin de vous pour produire notre premier album &quot;First Ride&quot; ! :)"/>
        <s v="Help fund our new concept album, inspired heavily by Sci-Fi and cosmology. Together, we can make &quot;Frontiers&quot; a great release!"/>
        <s v="The Milburn Stone Theatre needs your help to bring its high-flying next blockbuster musical, TARZAN, to life!"/>
        <s v="Horologic5 creates a case for the Apple Watch that reflects true luxury &amp; style. Check out the Garstin Luxury Case in 38mm/42mm"/>
        <s v="Falling From One is currently in the studio recording their first CD and they need your help!"/>
        <s v="Klippies is the debut play from Johannesburg-born writer Jessica SiÃ¢n, premiering at the Southwark Playhouse, London in May 2015."/>
        <s v="Archeology is looking to gain support to release their 7&quot; vinyl single &quot;Hunger&quot; as well as the b-side, &quot;Kings canyon."/>
        <s v="The world premiere of an astounding new play at Southwark Playhouse exploring slut shaming/cyber bullying &amp; the emotional repercussions"/>
        <s v="A dazzling dramatic musical drama that takes place inside a Charm City Church! Help us finance a play that is back by popular demand!"/>
        <s v="So Bad, It's Good! is a guide to finding the best films for your bad movie night."/>
        <s v="A film about the cosmetics industry. Everything you need to know about the ingredients being used and what alternatives are out there."/>
        <s v="Four myths._x000a_Four writers._x000a_Four new takes._x000a__x000a_The Four Disgracers comes to the stage to launch a new theatre group, Ixion.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This project is for the production of a photobook at the culmination of a photo documentary that is known as &quot;It's Better In The Wind.&quot;"/>
        <s v="Cutting Off Kate Bush is a one-woman show written &amp; performed by Lucy Benson-Brown, premiering at the Edinburgh Fringe Festival 2014"/>
        <s v="The three part comedic saga of Kapow-i GoGo, who saves the world.  Again.  And again."/>
        <s v="An intimate musical about friendship and time, growing up, and coming of age. Music and words that will stay with you for years to come"/>
        <s v="A play about riverside homelessness, inspired by true events. Shows at Brunel Museum, 240 Project and similar community organisations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Sugarglass is a Dublin based theatre company committed to international collaboration. 2016 sees the launch of their NYC division."/>
        <s v="EgoPo's The Hairy Ape has been invited to the Provincetown Theater Festival! Help us support our artists on this exciting tour."/>
        <s v="How You Kiss Me Is Not How I Like To Be Kissed_x000a__x000a_a new play by Dan Giles_x000a__x000a_coming to FringeNYC 2015_x000a__x000a_www.howyoukissme.com"/>
        <s v="Help produce &quot;Thank You For Waiting,&quot; a new play that explores friendship, loss, and mental illness, at the 2016 Frigid Festival!"/>
        <s v="Must raise $2,500+ to republish &amp; spread the word about a guide Oprah's Magazine calls &quot;a go-to book for any start-up food company.&quot;"/>
        <s v="Jericho Creek is an original production by Fledgling Theatre Company which will be performed at The Cockpit Theatre in July 2015"/>
        <s v="I am publishing my book, Waiting on Humanity and need some finishing funds to do so."/>
        <s v="Amazing heated snow sport gloves; synonymous with quality, fusing innovative heat technology, style, functionality &amp; unique design."/>
        <s v="We are proud to be doing The Last Five Years as our debut! Now, our little company needs your help to make our big dreams come true!"/>
        <s v="We had everything sorted for the Fringe, but now our accommodation and Edinburgh angel have fallen through. We're needing vital help."/>
        <s v="The hilarious new book about RAGBRAI, America's greatest event that you've never heard of. Crotch lube is entirely optional."/>
        <s v="Sex. Fish. A COMET THAT DESTROYS THE WORLD. boom a play by Peter Sinn Nachtrieb- Feb 19-21 at The Bridge in NYC."/>
        <s v="â€œThe Odd Couple Quintetâ€ is aptly named, since the Horn and Bassoon are truly an â€˜odd coupleâ€™ to front a jazz group."/>
        <s v="We are non-profit founders creating a forest retreat for the inner city students to record\learn music in an inspirational sanctuary."/>
        <s v="&quot;60 Days to a Radiating Faith&quot; is a collection of carefully selected Bible verses to encourage those undergoing cancer treatments."/>
        <s v="Music Video For Upbeat and Inspiring Song - Run For Your Life"/>
        <s v="Support the circus arts and help our aerial students work with more height. With your support, we will install beams at 19ft!"/>
        <s v="You can help create an awesome new worship album and in return get exclusive rewards ONLY for backers of this project."/>
        <s v="Imaginary Theater Company presents two modern day tall tales about family, resilience and redemption."/>
        <s v="To survive, an American socialite must fight with a Mafia boss in the French Resistance, but will his underworld ruin her in the end?"/>
        <s v="Sponsor an AVENUE Q puppet for The Barn Players April 2015 production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Help us strengthen and inspire disability arts in Atlantic Canada"/>
        <s v="Rock n' Roll about the intersection of lies and belief: the Believable Lie.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Every time we sit down to rehearse, thoughts of recording a CD excite us! We are ready to do this!  It's time, so read on...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Pangea Cuisines offers authentic hand crafted dishes, utilizing fresh ingredients selected that very morning."/>
        <s v="Bare Theatre presents one of Shakespeare's most notorious characters in the final chapter of the War of the Roses saga."/>
        <s v="Everything is set to record are EP except for our finances. Please donate if you can! Any amount is appreciated. "/>
        <s v="Boys of a Certain Age is a unique and special show that we're trying to remount in New York City in 2017."/>
        <s v="This CD celebrates a journey beginning with the death of a father and culminating with the joyous victory expressed in music!"/>
        <s v="With big dreams and big sounds, Jesse Alexander's Debut album titled &quot;For Once&quot; brings Indie Rock to a whole new level."/>
        <s v="An inspirational one-man play about crisis, community, and the search for wholeness."/>
        <s v="A new play about a lesser known yet pivotal event in American history, about a group of WWI Veterans fighting for their rights."/>
        <s v="Death &amp; Pretzels presents the world premiere of Paul Pasulka's Gruoch, or Lady Macbeth"/>
        <s v="Mabel Moon and her co-pilot Silvertoes are coming to earth in the form of a 35 minute interactive and educational musical adventure  !"/>
        <s v="This nationally published book, set in the 70â€™s, tells the untold story of singers and a friendly reunion visit turning bad."/>
        <s v="A revolution in the rapidly growing container housing space. Transportable, expandable, green and versatile. A global game-changer."/>
        <s v="Support the artists of the new play FEVER: a story of love, friendship and sonnets. Donate to help us develop this production!"/>
        <s v="Make your watch Smart ! CT Band is an ultra-thin, high-tech smart watch-strap awarded twice at CES 2017 las vegas"/>
        <s v="A Coloring Book of Breathtaking Beauties_x000a_To Calm the Heart and Soul"/>
        <s v="My hope is to raise $5845 and replace old stained and mismatched border curtains, cyclorama curtain, and backdrop."/>
        <s v="A radiation shield for your fitness tracker, smartwatch or other wearable smart device"/>
        <s v="Help Idiot Stare press their next album to CD. Over 40 minutes of intense industrial rock that you're going to want to own!"/>
        <s v="Photography book exploring the community of Oldham Athletic Football Club, their relation to the town and the theatre of football."/>
        <s v="ADCA would like to complete the production of its debut CD, in order to bring the joys of chamber music to its fans, new and old."/>
        <s v="Pregnancy. Viagra. Murder. Nutella. What more could you want?_x000a__x000a_Help get JunkBox Theatre to Edinburgh Fringe 2017!"/>
        <s v="We're an indie rock band from Clearwater, FL headed back into the studio to finish our latest EP."/>
        <s v="Transforming bystanders into anti-bullies since 2012 thru inclusive learning environments.  Together we can take back our classrooms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Praising the Living God in the second half of life."/>
        <s v="Baby Living Room is a project created by Spazio Farma Mestre for children: free theatre for kids as sustainable education for families"/>
        <s v="A pre order campaign to fund the pressing of our second full length vinyl LP"/>
        <s v="After 3 years.....It's time for some new music! Album #2 is in motion and I can't wait to share it with all of you!"/>
        <s v="The Hope Theatre is fundraising for their second in-house show, the London premiere of Sea Life by Lucy Catherine opening 24th May 2016"/>
        <s v="A young man forced to live back home after an automobile accident leaves him to rediscover what it means to be a part of his family."/>
        <s v="A dark comedy set in the '60s about clinical depression and one night stands."/>
        <s v="Lois and Berlin are the Lucy and Ricky of reality. You will go on  journey to reinvent beauty from the inside out. Be the star !"/>
        <s v="STC &amp; the Sheboygan Area School District are working tirelessly to renovate our 30-year-old sound system. Help us sound better for you!"/>
        <s v="The Maderati: A bitingly witty absurdest comedy, which pokes wickedly perceptive fun at NY artist lifestyle."/>
        <s v="Single Parent Date Night is a comedic short film about two single parents trying to reentering the dating pool."/>
        <s v="Help fund The Aurora Project, an immersive science fiction epic."/>
        <s v="I have finally decided to follow my dream. I want to be a professional musician. This is the project that with get me there."/>
        <s v="A fully orchestrated concept album of Benjamin Button the Musical!"/>
        <s v="Get involved in Come, Bring, Punish, a new photo book by Ewen Spencer, documenting the European Ballroom scene and the life around it"/>
        <s v="We're recording a new full length album! So stoked for this project. We've been preparing for it for over a year. It's our best yet!"/>
        <s v="They're Creepy, They're Kooky, And They're coming to Tuscaloosa this October! Help Us Bring the World of The Addams Family To Life!"/>
        <s v="Help composer and musician Samuel B. Lupowitz release his first solo piano rock effort featuring the hard-grooving Ego Band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 collection of images that depicts the beauty and diversity within Ethiopia"/>
        <s v="A ragtag crew collaborating on a live performance for the first time, with music as their medium and NYC as their inspiration."/>
        <s v="Help me be one of the first to record these beautiful songs and arrangements by 18-19th century masters of the classical guitar."/>
        <s v="'Gilead' is an original theatre piece inspired by Margaret Atwood's 'The Handmaid's Tale'. (Brighton Fringe 2014)"/>
        <s v="The Ordination Mass of five Dominicans friars to the priesthood at the historic Saint Dominicâ€™s Church in Washington DC."/>
        <s v="Emma Ate The Lion's debut full length album"/>
        <s v="A modern reworking of Shakespeare's histories and tragedies in iambic pentameter to talk of death, love, and race."/>
        <s v="Glasses, not for you but your virtual reality headset. Prescription lens adapters, lenses and more to make your VR experiences better."/>
        <s v="Low Weather's debut album is halfway finished.  With your help and your help alone we can record the rest!"/>
        <s v="The Mount-- a new play based off the life of Edith Wharton-- is having its premiere reading AT the real Mount in Lenox, MA!"/>
        <s v="Outcry Theatre needs your help to produce Carlos Murillo's play &quot;Dark Play&quot; for the 2012 Dallas fringe festival, Out of the Loop."/>
        <s v="Buscamos finalizar el proceso de producciÃ³n de un espectÃ¡culo de payaso y con Ã©l, activar espacios pÃºblicos para la escena clown."/>
        <s v="A dexterity microgame by father/daughter team, Jason and Claire Kotarski. Make 100 project."/>
        <s v="Help get four new bootlegs onto vinyl in the second installment of my series!"/>
        <s v="Stainless Steel Modular Ring with screw on bezels for WiFi + Bluetooth + NFC Wireless modules with open source IOS and Android Apps"/>
        <s v="A stunning, limited-edition photography book displaying the colorful and exotic marine life in the waters along the Channel Islands"/>
        <s v="Help Comedy Illusionist Reggie Rice spread the magic of laughter as he takes his award-winning illusion show to a town near you!"/>
        <s v="Theatre Machine presents an all-new adaptation of Maxim Gorky's classic of Russian theatre, The Lower Depths."/>
        <s v="A photographic search for the true meaning of pride for ones country during the World Cup"/>
        <s v="Scotland's premier classic rock and metal festival, 3 days, 3-4 stages, family friendly,  for people of all ages"/>
        <s v="We have designed an antimatter thruster capable of reaching the nearest star.  A plan for antimatter fuel production is now needed."/>
        <s v="The Attic is my first short film.  Please help me with post production and distribution so that I can let it out into the world"/>
        <s v="Hey everyone, we are back with our first full length release, &quot;The Bite And The Boogie&quot; and we need your help to get it printed!"/>
        <s v="Bare Theatre takes on Shakespeare's most notorious &quot;problem play,&quot; which asks how far we are willing to go to do what is right."/>
        <s v="The Prep Packs Survival Belt allows you to carry all of the essentials for outdoor survival inside your belt buckle"/>
        <s v="An emotionally-charged journey through the history of black women in America told in reverse."/>
        <s v="A comedic tale about the duality of man set in a trailer park needs your help with sound design and getting it into film festivals"/>
        <s v="ALL WE WANT TO DO IS DRIVE AROUND AMERICA AND PLAY A BUNCH OF SHOWS, BUT WE DON'T HAVE ANY MONEY..."/>
        <s v="The Heart of a Woman and The Heart of a Man is a feature film written by Jennie Marie Pacelli, based on real people and true events"/>
        <s v="The Red Masque will be heading into the studio in late April to begin recording their new album, tentatively titled &quot;Mythalogue&quot;."/>
        <s v="The Enemy Feathers are passing the proverbial hat to see if we can raise enough money to complete Our NEW EP"/>
        <s v="Vi mindes 400-Ã¥ret for Shakespeares dÃ¸d ved at producere en forestilling, som indeholder alt det, som vi kender Shakespeare for."/>
        <s v="Help get Jelly Beans to the Theatre503 stage. An important piece of new writing by Dan Pick, produced by Kuleshov Theatre"/>
        <s v="'Immortal', a play about five English Air Bombers in WW2, is an exciting first project for the brand new Production Company, GreanTea."/>
        <s v="Album 3 funds.We have 13 amazing songs ready to go . a fantastic engineer to mix them, James Aparicio(Depeche Mode/Liars.We need you xx"/>
        <s v="Bert V. Royal makes a strong statement about drug use, suicide, teen violence, rebellion and sexual identity in this powerful play."/>
        <s v="Love has no boundaries!"/>
        <s v="A former intelligence analyst/government transparency advocate talks to his colleagues about the past year's NSA revelations."/>
        <s v="Amanda Joy Hall's sophomore album, &quot;Every Day&quot;. Release expected July 2014"/>
        <s v="This video may be bigger than you and it may be bigger than me but, itâ€™s not bigger than you and me! Can you dig it?"/>
        <s v="Bare Theatre stages A.R. Gurney's Pulitzer Finalist script about a relationship spanning a lifetime and long distance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A photographic series on Mexican cowboys that I want to have published as a fine art book that will also include cowboy poetry."/>
        <s v="Romeo and Juliet at Moody's Pub is an adapted, 90-minute version of Shakespeare's classic tragedy, performed for free in a restaurant"/>
        <s v="My first solo record in 10 years. Six new electronic/synthpop songs PLUS an acoustic version of the album you can only get here."/>
        <s v="Clark &amp; Addison: A Wrigley Field Photography Book that would be the perfect addition to your sports collection, office or coffee table!"/>
        <s v="We need support for our play so we can promote awareness of kidney diseases and the effect it has on sufferers and their families."/>
        <s v="A dark theatrical comedy about four actors recording a warped radio version of Lewis Carroll's 'Alice's Adventures in Wonderland'."/>
        <s v="With your support this one-man show will tour various theatres in the UK - it's a story of hero worship and love beyond the grave."/>
        <s v="With future neo-London as a backdrop to this new independent TV pilot, we investigate the bad and the corrupt that rule London."/>
        <s v="Individual sportspeople are masters of their own destiny. This book is a gritty behind the scenes look at boxers striving for success"/>
        <s v="Mickey &amp; Worm is a Noir stage experience, written by Santa Paula playwright John McKinley and back again on tour by popular demand!"/>
        <s v="ACKER, an instrumental noise-rock band from Central Illinois, is raising funds to record a new album and release it on vinyl."/>
        <s v="In BUGSPEED COLLIDER, you're a bug with a black belt.  Fight to the top in 4-Beetle Local Multi, and a Full-Scale 1-Beetle Adventure!"/>
        <s v="Homeless and hopeless, this prequel tells the story of a Colorado youth who leans on her friends when family leaves her behind."/>
        <s v="Hi Ho Silver Oh is going on a West Coast tour! We'll be starting in Santa Barbara, and spreading our tunes all the way to Seattle and back."/>
        <s v="At Brevard Music Center, a foremost summer music study program, I will compose a new work for large chamber ensemble for performance."/>
        <s v="Aiding Contra in the telling of the &quot;Blue Planet Chronicles&quot;, a concept about the history of our beautiful home; Planet Earth!"/>
        <s v="Using 9 actors, TWIST focuses on the horror and unjust in 1837 London.  Think Peter and the Starcatcher meets American Horror Story."/>
        <s v="Please donate, support &amp; share this project so that I may be able to record my new EP this fall!"/>
        <s v="Berklee College of Music student, Meg Porter needs YOUR help to fund her very first EP!"/>
        <s v="Biddy is 24. Biddy is a hopeless romantic. Biddy always wanted to be a vegan. Find out what happens_x000a_when Biddy gets sectioned."/>
        <s v="Wengash Silver underwear: 100% pure silver. Block cell phone, wifi and microwave radiation, protect your reproductive organs and sperm"/>
        <s v="Georgia is a play that looks at the taboo topic of rape in a relationship.  It's a play about perspectives and various viewpoints."/>
        <s v="We're putting together a production of THE UNDERSTUDY by Theresa Rebeck and hope you'll help us share this story."/>
        <s v="Cien&amp;Cia es un proyecto transmedia para televisiÃ³n; la finalidad de la venta de camisetas es financiar el reality (Factual)."/>
        <s v="Sweeping epic melodies. I want to incorporate all my influences into one album I have been writing for 90 days now and ready to record!"/>
        <s v="To avoid bankruptcy, Vincent, a passionate young entrepreneur embarks  on an illicit affair in order to save his dream business."/>
        <s v="We are a small community of people in Boston intending to make every moment a time to find love and give love.  We need your help!"/>
        <s v="A Carnegie Mellon capstone play based on a woman's life as she slips from reality due to the degenerative effect of Alzheimer's Disease"/>
        <s v="A week long run of Tennessee Williams's 'Hello From Bertha' &amp; '27 Wagons Full of Cotton' to raise awareness of Abuse &amp; Prostitution."/>
        <s v="A comedic play about hillbilly vampires and the absurdity of judging by appearances. Wanna live forever? Better watch what you drink."/>
        <s v="Help me spend this fall capturing autumnâ€™s spectacular season in detail so I can create high quality images for home dÃ©cor."/>
        <s v="Bayerische KomÃ¶die im Schaustellermillieu vor historischem Hintergrund des Oktoberfestes von Winfried Frey. UrauffÃ¼hrung September 2015"/>
        <s v="Fight your way to dominate the universe. Be the first to try our engaging cross-platform mmo-strategy and bring it closer to reality."/>
        <s v="Our 3rd album is halfway complete, but we need your help to record, mix and master the final product!"/>
        <s v="Figure 8 Troupe's debut performance! A stunning piece of theatre written by premier female playwright Maria Irene Fornes."/>
        <s v="A group of artists. A mythical art piece. A harrowing quest. And some margaritas."/>
        <s v="Help! is a full scale mobile theatrical musical bringing a Gospel revival through a story of love and hope to communities world wide."/>
        <s v="Iâ€™ll Be Right Back presents a story of murder and corruption. Faustus is a modern re-imagining of Christopher Marloweâ€™s classic tale."/>
        <s v="Wax Wings is proud to be presenting the premiere of EYES. SHUT DOOR OPEN, a new play by Boston playwright Cassie M. Seinuk."/>
        <s v="Eurisko is trying to release our full length entitled &quot;Wild Animal!&quot; Money raised will go towards studio time, mixing, and mastering."/>
        <s v="A premiere performance of my composition &quot;Songs of Yes&quot; by CUBE Contemporary Chamber Ensemble, June 11, 2010 at the Merit School of Music in Chicago."/>
        <s v="Phase one of a small winged reentry craft. This phase will be testing the supersonic stability of a small craft traveling at 1,800kph"/>
        <s v="Stories from the Bronx make for an uncommon play. Help us finish funding this production, supported by the Kevin Spacey Foundation."/>
        <s v="Dear Stone Theater Company brings its inaugural production of Much Ado About Nothing to Logan Square, Chicago. Thanks for watching!"/>
        <s v="Printing, copywriting, and album art for my first record. It's 100% ready to listen we just need some help to get it out there."/>
        <s v="A &quot;bold, subversive and very funny&quot; clown cookery show about searching for self worth in a cheesecake - VAULT Festival &amp; Tour 2015"/>
        <s v="A play that raises awareness for mental health and explores the psychological effects childhood abuse can have on an adult."/>
        <s v="New play 'Pink Confetti' by Paul Roberts at The Courtyard Theatre produced by Etch and directed by Oliver Dawe."/>
        <s v="VisiÃ³n Latino Theatre Company was founded by three young latino professionals sharing the stories of everyday latinos."/>
        <s v="A story about two friends who part ways because they are different, then reunite after learning they both are made of atoms."/>
        <s v="At the dawn of the New Millennium, a group of teenagers battle the Y2K bug to save humanity from boredom. The 2nd film by and/or."/>
        <s v="THEATRUM MUNDI releases DEBUT ALBUM! Pre-order &quot;The Eyes of the Realm&quot; and help make it happen!"/>
        <s v="8 ten-minute plays, written, directed, rehearsed, and fully produced in only 24 hours! Are we crazy? You bet we are!"/>
        <s v="A book about a couples first year of marriage. Read the inspirational story of how God helped them overcome cancer, amputation and more"/>
        <s v="A play by Alexei Arbuzov about the lives of three teenagers during the Nazi siege of Leningrad, 1942, in a new adaptation by Nick Dear."/>
        <s v="Join us in transforming Dreamy Creations truck into a food truck so we can bring you the most delicious cupcakes to your neighborhood!"/>
        <s v="A film about a collapsing food industry, a lonely farmer and a lonely botanist needs your help to finish post-production!"/>
        <s v="Emerson Sings is the first cabaret to celebrate the work of up and coming musical theater composers who are alumni of Emerson College."/>
        <s v="An independent documentary web series about storm chasing in tornado alley that features the chase team TornadoRaiders.com"/>
        <s v="We're trying to fund a fall tour to Dallas,  where we will record our debut album with Grammy award-winning producer, Stuart Sikes."/>
        <s v="On the 60th anniversary of Twelve Angry Men, 12 female writers create 12 short pieces about what makes them angry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Hopefully a successful Campaign will bring this original musical back to the stage for performances on 26th, 27th and 28th May 2016."/>
        <s v="Dead Fish Handshake is a rock band based out of New Jersey. We are in the process of raising funds for our second record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The King of Mars, a Chicago rock band, needs your help funding their first EP! Visit us at thekingofmars.com for more."/>
        <s v="A historic manned launch into near space by 3 brave pilots to capture the 2017 total solar eclipse in virtual reality."/>
        <s v="The Fine Spirits are making an album, but we need your help!"/>
        <s v="Weâ€™re producing a Northern Brexit sci-fi play for VAULT festival 2017 and we need your help!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Bare Theatre brings one of Shakespeare's most accessible early comedies to life free to the public across the NC Triangle"/>
        <s v="A high-flying French farce with the thrust of a well-tuned jet engine"/>
        <s v="Raising funds for Dandelion Theatre's Chicago production of 'Body Awareness' by the Pulitzer Prize-winning playwright Annie Baker."/>
        <s v="With all of our money going towards our new full-length album and merch, we need your help so we don't end up stranded on tour."/>
        <s v="Hard Rock with a Positive Message. Help us fund, release and promote our debut EP!"/>
        <s v="No Horizon.  A unique musical inspired by the remarkable, forgotten story of Nicholas Saunderson - a tale of passion and aspiration."/>
        <s v="The world premiere of hysterically funny and heartbreaking story about family, unconditional love and facing the unfaceable"/>
        <s v="The story of the 1886 Haymarket Riot explored through the history of the Haymarket Police Memorial Statue."/>
        <s v="Set in Iceland, Fair Play is a a dark comedy- a play within a play. An extravaganza, fueled by Absinthe, and touched by the Surreal."/>
        <s v="Matt Fotis's play, Nights on the Couch, was accepted to the 28th Annual Strawberry One Act Festival! Show your support!"/>
        <s v="CulBox is an Open Source wrist watch for Arduino with built in Bluetooth and bunch of Hi-Tech sensors and tons of features for Makers"/>
        <s v="There is a cooking show in production that needs your help, a show about using local ingredients to create simple and elegant meals."/>
        <s v="Bookstory is a tiny puppet musical with some very big ideas that tells the story of the story in the digital age"/>
        <s v="We just recorded a stellar EP and we're trying to put it out on vinyl.  Can you help these punx out?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â€œFree Jujube Brownâ€ by Psalmayene 24 is coming home to NYC and we need YOUR support of this moving and inspiring piece"/>
        <s v="Guru Granth Sahib; User Friendly. A book which captures the essence of the Guru Granth Sahib in modern English and also made digital."/>
        <s v="Hear your favorite Bear Ghost in eargasmic quality!"/>
        <s v="Two strangers on a bridge in the dead of night, a game of dominoes, and a value ready meal - by upcoming HighTide Escalator Playwright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An adaptation that realizes the internal struggle of Ibsenâ€™s most renowned protagonist as she traverses a claustrophobic social world"/>
        <s v="It's exactly what you think it is: a historical parody of your favorite sitcom about a bar and its psychiatrist spinoff!"/>
        <s v="I am seeking funding in order to help take my music from a hobby to a career."/>
        <s v="Recording Debut  Album w/ Producer Ikey Owens from Free Moral Agents/ The Mars Volta"/>
        <s v="ALLIE is a new dark comedy play which will premiere at the Edinburgh Festival Fringe 2015. Written and produced by Ruaraidh Murray."/>
        <s v="Brent Brown's breakout new album! Requires help from the record label... You!"/>
        <s v="Peace on Earth begins with birth. Educating pregnant women to create a more peaceful world is what this book is all about."/>
        <s v="Den tÃ¸ffeste foodtrucken i gata, bbq, ribs, briskets, pulled pork, frites, pickle, alt laget i en spesialbygd rÃ¸ykovn i bussen, av meg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WAXWING is an exciting new world premiere of mythic (perhaps even apocalyptic!) proportions."/>
        <s v="Seeking supporters to help me break the 15 year streak since my last record.  Dana Lawrence Music is ready to go back into the studio!"/>
        <s v="Brute (winner of the 2015 IdeasTap Underbelly Award) is new writing based on the true story of a rather twisted, horrible schoolgirl."/>
        <s v="An exercise in the wild and dangerous world of solo musicianship by Maxwell D Feinstein.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Creating a live show experience that does justice to the musicianship and time spent rehearsing.  Help us weave this sonic tapestry!"/>
        <s v="Each piece has a story behind it. Not of some life drama but of an experience you live whilst listening; Happiness evoking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UCAS is a new British musical premiering at the Edinburgh Fringe Festival 2014."/>
        <s v="An Equity Reading of a new play; Intimate drama about a family dealing with consequence of actions after a school shooting."/>
        <s v="Two worlds, one bond - no turning back._x000a_A dark comedy about domestic abuse and the power of an unlikely friendship"/>
        <s v="Our 1st full season!  We need your help to fund costumes, sets, props &amp; help bringing these wonderful shows to the stage!"/>
        <s v="Rehearsal &amp; development of our first project as Axon Theatre: &quot;The Star-Spangled Girl&quot; in South Wales."/>
        <s v="One Shot Theatre Company is an organization that promotes youth theatre for social change, putting on shows that open a social dialogue"/>
        <s v="The incredible story of woman's fight to clear her brother from the charge of cowardice in the Great War, brought to life musically"/>
        <s v="A professional pressing of the new (and greatest) Mirror Kisses album on beautiful white vinyl. Backers hear it first!"/>
        <s v="I want to publish my first photo book and make prints based on a series of rooftop cityscapes I took in 2014 of the city that I love."/>
        <s v="Faith Monah is an unique Gospel-Jazz singer who scats and swings the Word of God. She is ready to record her FIRST jazzy Gospel album."/>
        <s v="University team from Pisa in collaboration with ESA, creating an innovative heat transfer device that will be tested into space."/>
        <s v="Change the world. Music should be more fun, positive, and compassionate. What goes into your ears is important- same for your kids."/>
        <s v="Art imitates life: This prophetic 1960 satire follows presidential candidates who stop at nothing to capture their party's nomination."/>
        <s v="A razor sharp satire to darken your Christmas."/>
        <s v="We're making a high energy, fist pumpin', pelvis-thrusting new Rock n Roll album and we'd love for you to be a part of it."/>
        <s v="Highlighting Sicily's points of light: its extraordinary people. Editing phase is now underway!!!"/>
        <s v="Pavlo will be independently filming his second full length PBS Special and DVD in May with director George Veras"/>
        <s v="Sweet, sweet harmonies from Portland Oregon's premiere high school women's a cappella group."/>
        <s v="Hope Mill Theatre is a brand new Fringe Theatre in the heart of Manchester city - bringing a diverse programme of entertainment!"/>
        <s v="A new comedy about what happened to a band of foolhardy actors when the Puritans closed the theatres in the 1640s."/>
        <s v="World-class musicians pay tribute to Kenny Childers, one of Indiana's best songwriters. MFT is pressing the album on double vinyl."/>
        <s v="A Feature Length Animated Film Noir Musical with a modern twist. _x000d__x000a_Animation and music melded into edge-of-your-seat entertainment."/>
        <s v="Ticket sales benefit Bedford Hills Maximum Security Prison, Women's College Program Library. Presented by Theater For The New City."/>
        <s v="We are working to establish a collaborative work-space with the goal of creating a community of knowledge, design, and creativity."/>
        <s v="Make your heart shine and watch it work! Cardiglow tracks improvements, times intervals and translates heart rate into color."/>
        <s v="Help a fine art photographer continue her project about space exploration, Mars, and the scientists who are going to make it possible!"/>
        <s v="Eliot &amp; Eads, an Americana rock band of St. Louis natives, is recording an album about the heartland. Help them complete the record!"/>
        <s v="Carlos Mena presents the CASAMENA Radio Hour Vol 1, a  2-CD Mix and Compilation featuring new and unreleased Deep and Afro house."/>
        <s v="True Faith is a book about the true story of Ed Stilley and his promise to God to make instruments and give them to children for free."/>
        <s v="As Smyton pushes himself to become respected, he unlocks secrets about himself and the world around him."/>
        <s v="A chilling original Edwardian Comedy of errors and foolishness made for the Patrick Henry College stage."/>
        <s v="Real-time high-altitude weather balloon tracking using amateur radios - capturing stunning near-space visuals - now with more science!"/>
        <s v="A celebratory community theatre project about the Focus E15 Occupation of empty council homes on Carpenters Estate."/>
        <s v="Empty Deck presents the most exciting unknown contemporary Scandinavian plays in co-production with The Other Room Theatre, Cardiff."/>
        <s v="A Science Fiction film filled with entertainment and Excitement"/>
        <s v="Guilford Center Stage is a new project bringing theater to our 1896 Grange; we need to purchase simple theater lighting for our stage."/>
        <s v="Bare Bones Shakespeare's first season will start with a DFW school touring show: Romeo and Juliet."/>
        <s v="Reluctant Hero is getting ready to record their next EP titled All As One! Studio dates are set for January 18th-22nd! Let's work!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hady Grady &amp; The Nobodies is a band from Chicago, IL that fuse James Brown, Pink Floyd &amp; Jimi Hendrix into 1 - www.shadygradymusic.com"/>
        <s v="The smartCaster is an automatic roto-casting machine running off of open source electronics with plans that will be freely available."/>
        <s v="A comedy about, life, death, men, women, and the power of a good Kegel."/>
        <s v="Support Kuleshovâ€™s first full length production; help to build the set and bring a fierce and important new play to life"/>
        <s v="The year is 2043. Test subject David Beck has been augmented with psychokinetic abilities. He uses his newfound gifts to thwart evil."/>
        <s v="Once again Smoke &amp; Oakum Theatre is heading up to the Edinburgh Festival with its latest show, 'Cornermen'. Welcome to our Kickstarter!"/>
        <s v="Friends for Change, a group of girls between the ages of 12 and 18 are building an outdoor Amphitheater as a gift to our community!"/>
        <s v="Theater students of UMass present a large-scale theater collaboration that will revolutionize the way you see Shakespeare."/>
        <s v="Looking to put the best baked goods in Bowling Green on wheels"/>
        <s v="A fantasy action RPG which follows an elven ex-slave on a journey of magic, revenge, intrigue, and deceit."/>
        <s v="Our original dramatic adaption of this Mozart opera is staged to create visually stunning fun with live music."/>
        <s v="Public Radio Project"/>
        <s v="The Whitelisted Theatre Company is a non-profit arts organization dedicated to producing the most relevant European plays in NYC."/>
        <s v="Kick, Punch... Fireball is an FPS type arena game set inside the fantasy world."/>
        <s v="We've written the music and now it's time to record. We're excited to work with Nic at Different Fur studios but we need your help!"/>
        <s v="Help five college students as they journey to bring their groundbreaking new musical &quot;Our Modern Lives&quot; to Broadway!"/>
        <s v="A play honoring the lives and legacies of the activists and those remembered at the 1992 ACT UP Ashes Action at The White House"/>
        <s v="A new play by Brandon Taitt._x000a_Presented by The Theatre Cosmic. _x000a_Premiering in August at the 2014 Minnesota Fringe Festival"/>
        <s v="A play dedicated to the 100th anniversary of the Armenian Genocide."/>
        <s v="A short science-fiction film about an underground network of human-animal hybrids &amp; their struggle with oppression &amp; marginalization."/>
        <s v="A fresh batch of chaos from Toledo, Ohio's reggae-rockers, Tropic Bombs!"/>
        <s v="Field Trip Theatre has  commissioned Alexandra Petri to write a world premiere play set in DC , &quot;The Scrum&quot;,"/>
        <s v="ICE SHIRT; running, multi-sport, cycling, &amp; athletic wear shirts that hold melting ice to cool you on hot days."/>
        <s v="Help me make an amazing music video so that I can take my music to the next level and get a manager!"/>
        <s v="I will be building a mock space station and simulate living on Mars for two weeks."/>
        <s v="Still the Sky's Limit is finishing their first full length album and going on a full US tour, and WE NEED YOUR HELP!"/>
        <s v="Our next album is being mastered and we want your help to release it by putting your name down for a pre-sale copy and awesome merch!"/>
        <s v="Professionally recording a worship and contemporary Christian music album that connects to people and connects their heart to God."/>
        <s v="KICK START US! Chef-driven dining experience offering a multi-course tasteful and playful menu that hems in familiar seasonal comfort."/>
        <s v="I'm Alright. A story of young women, told by young women, for the world."/>
        <s v="SMOKEY AND THE BANDIT: THE MUSICAL_x000a_The classic film, characters and music you love, on stage, LIVE!"/>
        <s v="A magical space, full of fairytale favorites, designed to make each individual have a unique experience; children's dreams made real."/>
        <s v="Join this Kickstarter project today to assist Spiff in converting his analog recordings from the 80's to digital!"/>
        <s v="A spunky little girl, driven by a love of pumpkin pie, overcomes her fears and serendipitiously discovers what she'll be for Halloween"/>
        <s v="Trying to get the last bit of money together to finish recording the first full length Repulsur album, &quot;The After School Special&quot;."/>
        <s v="Hydrate Edge is the first wearable that provides real-time, continuous hydration feedback. This is the new hydration gold standard."/>
        <s v="JUNTO Productions is proud to present our first production, the premiere of The Connection, a play by Jeffrey Paul."/>
        <s v="Help light the lights at the historic Fischer Theatre in Danville, IL."/>
        <s v="The album is written &amp; sounding epic, dark &amp; heavy! We now need your help to fund the release &amp; some spiffing limited edition merch!"/>
        <s v="Danny is a defenseman for his high school hockey team. This is a day in his life: school, hockey, girls and his next-door neighbor, Ken Daneyko."/>
        <s v="The Bunker makes theatre with purpose: We provide ambitious artists a home in which to share their work with adventurous audiences."/>
        <s v="We have a brand new play. We urgently need your help to fund our production, which opens at Theatre503 on August 18th."/>
        <s v="An Iconic look at one of California's oldest beach communities, photographed in Monochrome, on a c1947 medium format 6x6cm Box Camera."/>
        <s v="Creativity on the go! |_x000a_CrÃ©ativitÃ© en mouvement !"/>
        <s v="CyClip is a way to mount the Apple Watch to your handlebars; ideal for navigation, notifications, and music control on the fly."/>
        <s v="Fury Theatre is bringing Mamet's powerful play, Oleanna, to life!  Help us get ahead of funding so we can keep theater affordable."/>
        <s v="Lee, an awkward teenager with sound-blocking earlids, must confront his self-isolation after a girl moves in next door."/>
        <s v="Gourmet Toast is the culinary combination, neigh, perfection of America's most under-utilized snack: Toast."/>
        <s v="Inner Darkness turned into a photobook. Personal work i shot during my recovery...in Berlin."/>
        <s v="The production of the original play &quot;Madame X&quot; by Amanda Davison. Inspired by the painting by John Singer Sargent."/>
        <s v="California's premier Latino cultural festival - music, theatre, film, workshops, visual arts, cuisine and more!"/>
        <s v="This solo show has the power to profoundly impact new mothers and those that love them and to educate &amp; change how we support them."/>
        <s v="This project is designed to obtain flash drive bracelets with a child's information on it for parents to wear in case of emergencies"/>
        <s v="I want to add a new perspective to the cycling safety debate by taking my play THE WHITE BIKE to the Edinburgh Festival of Cycling"/>
        <s v="We've been invited to the San Diego International Fringe Festival. Can you help us get there? Special performances in SLC and OREM."/>
        <s v="The most useful phone charger you will ever buy"/>
        <s v="A photographic book consisting of 36 colour photographs that explore Holden Lane High School in its final state."/>
        <s v="pluck. productions present their first four-week run - the world premiere of David K. Barnes' BIRTHDAY SUIT at the Old Red Lion."/>
        <s v="Un psychiatre reÃ§oit une patiente souffrant d'amnÃ©sie, de mythomanie et de nymphomanie. S'en suit une cascade d'Ã©vÃ©nements drolatiques."/>
        <s v="Why Adam? is an independent TV show that explores concepts of basic science in everyday life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Websmith Studio is a makerspace where the people most impacted by broken systems are empowered to think, build, and own the solution."/>
        <s v="We're trying to get our play, &quot;An Evening With Sarah Pettyfer,&quot; to the  Orlando Fringe Festival. The only thing is...we need your help!"/>
        <s v="Over a year of dedication has produced amazing photos and stirring words. The last step is to help those words appear in a printed book"/>
        <s v="The Freakniks are making their psychedelic freak-folk debut studio album and they need your help."/>
        <s v="A young girlâ€™s journey into a world of superheroesâ€”exploring love, compassion and acceptance with mystical creatures from far away."/>
        <s v="A short film about life, achieving your dreams, and overcoming hardship. We all have our mountain to climb."/>
        <s v="One play.  Two theaters.  See the story from both sides and then decide for yourself - who are the BEASTS OF BAVERLY GROVE?"/>
        <s v="Tempest opens Feb. 25. Please support Shakespeare, the arts and community youth theater! Be a part of something special!"/>
        <s v="'Time Please' is a black comedy set in a failing public house in a run-down part of town, where things are about to get messy."/>
        <s v="70 years of incredible photography sits patiently in old film sheet boxes, waiting for a return to relevance."/>
        <s v="Marina's mother has disappeared at sea.  Everyone believes she has drowned.  But Marina believes her mother has become a mermaid."/>
        <s v="An adventuring RPG with ghosts, mysteries, and flexible gameplay paths, Manorkept is a game that promises an unforgettable experience."/>
        <s v="A touring production of FRED's modern adaptation of the classic Victorian comic novel, reaching out to new audiences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Help a small theater produce an original adaptation of Lewis Carroll's classic story."/>
        <s v="Stitching is a play exploring how a couple cope with the loss of their child. It will run for a month at The Drayton Arms Theatre."/>
        <s v="Woodhouse is making an EP!  If you are a fan of whiskey and loud guitars, contribute to the cause!"/>
        <s v="A new opera in English by Mike Christie to be premiÃ¨red at the Arcola Theatre, London UK from 14th-17th August 2013."/>
        <s v="Blind Man Deaf Boy is a Folk Punk band from Denver, we need money to get ourselves a van and take it on tour around the west coast."/>
        <s v="Help us reach our &quot;stretch goal&quot; of $2000! We are an adult group specializing in adapting works of fiction for the stage."/>
        <s v="Mountain Haven transforms a former disused Mt Laguna Church into space for celebrations, events, learning, conferences, retreats &amp; more"/>
        <s v="Restless Artists' Theatre is building risers and installing better lighting for our patrons.  We need to purchase raw materials."/>
        <s v="The true story of a child's struggle with hunger, poverty, and war in El Salvador."/>
        <s v="&quot;Tissue&quot; is a play about Breast Cancer. Produced by MonkeyBond theatre co.ltd to raise awareness for Breast cancer."/>
        <s v="A feminist tale of two girls finally giving a &quot;Nice Guy&quot; what he truly deserves. Also, dancing!"/>
        <s v="hiSTORYstage presents a film noir-style comedy mystery with a Shakespearean twist performed as a 1944 radio drama."/>
        <s v="We've explored some of the most amazing places in New Zealand and can't think of a better way to share our experiences than a photo :)"/>
        <s v="A brilliant project making a huge difference : a play about Climate Change and a series of panels on environmental and community issues"/>
        <s v="Janus Word combines hard rock with melodic acoustic music for a unique and awesome sound."/>
        <s v="Please help us reach both a short term and lifetime goal! We can't do this without your help. thank you a ton from all of us at P.T.R.."/>
        <s v="A real Motown Backup singer on 22 gold and platinum albums headlines her own Jazz CD of Motown songs."/>
        <s v="The teachings of Tulku Sanjay Tsering, the body, speech and mind emanation of the esteemed 20th century Dzogchen Master Khenpo Ngaga"/>
        <s v="A new spoken word play, written by Paul Hewitt, in 3 parts about love and fate, inspired by the Ruba'iyat of Omar Khayyam."/>
        <s v="A film dedicated to an AAF Pilot's struggle to survive behind enemy lines during WWII."/>
        <s v="Social Media Platform for the Marijuana Industry to create professionalism and a stable lasting market."/>
        <s v="A short film about a boy searching for companionship in a hermit crab he finds on the beach."/>
        <s v="We have been working extra hard to get our new training space ready and with a little extra help we hope to dream big for the future!"/>
        <s v="A circus theater show. An escaped carousel horse and a beautiful wire dancer let the fantasies run wild."/>
        <s v="Snowglobe Theatre, a new Montreal company, will be presenting Shakespeare's &quot;Much Ado about Nothing&quot; at Mainline Theatre in January"/>
        <s v="&quot;Rainbowtown&quot; is a new play for kids. Help us bring it to the Main Line during the 2014 Philadelphia Fringe Festival!"/>
        <s v="Raising awareness of childhood cancer by publishing my diary of Andrew's diagnosis and his journey to remission 1235 days later."/>
        <s v="American Standard needs your help pressing their debut EP. Be involved in the artistic process and receive swag in return!"/>
        <s v="velosynth is an open-source bicycle interaction synthesizer. it interprets the speed and acceleration of a bicycle into expressive audio feedback."/>
        <s v="ICONS is a unique new play about the Amazon warrior women from Greek myth and re-imagines them from a contemporary female perspective."/>
        <s v="Songs about the first year of parenthood, often inappropriate for children"/>
        <s v="A city centre shop selling great locally made food with room to chat and learn about eachother."/>
        <s v="Support Joy Shannon and the Beauty Marks record their 4th studio album &quot;Out of My Dreams and Into My Arms&quot; and create a music video!"/>
        <s v="Thats right &quot;My Life As Julia Robertsâ€¦Snapshots Of A Life&quot; is going on the road! The first book tour! With Author Liane Langford!"/>
        <s v="a magical place for all kind of people, like a fairytaile in all colours"/>
        <s v="Help fund Doro &amp; Diega's journey to the Orlando Fringe 2016. A brand new choose-your-own adventure musical!"/>
        <s v="The 1st club in your bag should be between your ears!  Light up Your Brain Power. Play Smarter. Swing the LUMIC Band.."/>
        <s v="The Zombie Apocalypse has begun! Fortunately, YOU have your priorities straight. What could be more important than Geocaching?"/>
        <s v="Help Lift The Decade record their debut full length album with with Ace Enders! (The Early November, I Can Make A Mess)"/>
        <s v="1140 Productions adapts Shakespeare's 'Romeo and Juliet' for a contemporary audience. It's a raw, melancholic spin on the classic tale."/>
        <s v="I went to Philadelphia to find out if The 99% Declaration could take the ideas of OccupyWallSt. and make change from within the system."/>
        <s v="LUIGI'S LADIES: an original one-woman musical comedy"/>
        <s v="In this ninety-minute adaptation of the classic Shakespeare play, a cast of nine women asks the question: What even is virginity anyway"/>
        <s v="Raising awareness to the effects of global warming through photographs of the high mountains of Peru."/>
        <s v="hiSTORYstage presents Eric Overmyer's story of three 19th century women on a journey through time, and space, all the way to 1955!"/>
        <s v="A revolutionary way to bring running science to everyday people and help runners of all levels achieve a more natural and enjoyable run"/>
        <s v="UASPA is a performing arts high school producing its 2014 Theatre Showcase featuring our strongest performances and original work."/>
        <s v="A short book of practical mantras that can be used every day of the week. Mantras are cogwheels of universal engines."/>
        <s v="The play tells the story of Jim and Doyler and their friendship on the brink of Irish independence."/>
        <s v="We are working hard to get into the recording studio and finally release a full-length album...but we need your help getting there!"/>
        <s v="30 days to raise Â£1500 - to run drama workshops about the plays themes with girls (aged 13-18) who are in need! GIRL POWER!"/>
        <s v="Ground Effect is my first solo EP project intended to help promote Fusion and creative music music in Saskatchewan and Canada."/>
        <s v="The world premiere of the first full-length play by Eve Leigh, at the intimate Finborough Theatre in London."/>
        <s v="Multi-Instrumentalist Ace Waters' new double album with 2+hours of music needs to be professionally made and replicated."/>
        <s v="A so-called â€œJig Showâ€ innovates music and theatre and gives birth to entertainment icons that would one day write American pop culture"/>
        <s v="Uplifting English sitcom, a love letter to youthful exuberance that proves once and for all that none of us are ready for real life."/>
        <s v="Stereo Jo is set to release a 5 song EP. Your donation will directly help w/ recording, design, production, &amp; duplication. Thank You :)"/>
        <s v="'Pig' by Alex Oates is an urgent and dark comedy with live music that discusses the vital issue of the state of our police force."/>
        <s v="Life is hard when your own imaginary friend can't make time for you."/>
        <s v="A short film by Melissa Woodrow &amp; Mark Janiak about seeking forgiveness, embracing the past and memories with a loved one."/>
        <s v="Helping female comedians get in their 10,000 Hours of practice!"/>
        <s v="Part-silent film, part-thriller, Dog Show sees four actors play a community of dogs and their owners. One autumn, a killer strikes."/>
        <s v="The second full length album by SHADOWRAPTR is nearly complete. We just need a little boost to get us there. Think of the children."/>
        <s v="We need the help of fans of both music and film alike to help us create our collective vision for this song."/>
        <s v="Arson In The Suburbs is ready to release its FIRST three song E.P. and looking to raise funds to get back in the studio! RnFnR!"/>
        <s v="Raise enough money to fund the copyright cost for the full length indie rock record we spent the year recording."/>
        <s v="An unsparing, slightly surreal look at the effects of the private rented sector on two young women. Based on real events."/>
        <s v="AtteroTerra's &quot;Pray for Apocalypse&quot; is fully completed, and only being held up by funding."/>
        <s v="Blue Thyme Nights is the production of Am I Blue by Beth Henley &amp; Thymus Vulgaris by Lanford  Wilson._x000a__x000a_Artwork by Charlotte Ager"/>
        <s v="a colder water than here is a new play by Matt Jones and directed by Lily McLeish that will be perfomed at VAULT Festival from 1-5 Feb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An extraordinary, punchy and provocative new play, providing a voice for women to address their sexuality and self worth. #EDFREAK"/>
        <s v="Talented, hard-working performers for Into the Woods JR need your help in renting microphones for our show!"/>
        <s v="M,L,S&amp;R it's a sexy rock/pop musical confronting contemporary gay issues with an all male cast singing and dancing to top 40 songs."/>
        <s v="Captain and manage your ship along with your crew in this deep space adventure! (PC/Linux/Mac)"/>
        <s v="Jayster devices and Jayster app both use Bluetooth Smart technology to provide the most user-friendly system for finding lost valuables"/>
        <s v="An elderly woman in rural Maine is haunted by figures seeking a sacrifice, but there are more forces at work than mere ghosts."/>
        <s v="Having a baby or looking for the perfect gift for a baby shower?_x000a_Discover NapTime, a silent baby monitor that improves your sleep."/>
        <s v="Students from 3 universities are designing a dual stage rocket to test experimental rocket technology."/>
        <s v="A moving short film about a retired female boxer who develops a relationship with a young journalist who idolises her"/>
        <s v="Kat is partnering with Kickstarter to raise the funds to complete her first solo World music CD &quot;Gypsy&quot;!"/>
        <s v="Love, Sex and Apps is a double bill exploring the way in which we are both connected and disconnected with those around us."/>
        <s v="A website that hosts virtual desktops. Simply log in and the cloud will enhance the power of your local computer or smart device"/>
        <s v="I would like to make a demo recording of six songs from COME OUT SWINGIN'!"/>
        <s v="The Eventful Life of Al Hawkes is a documentary film about New England country music, told through the story of a Maine record label and its founder."/>
        <s v="Purple Fishing is an online game and social media platform for Trump Supporters and Critics to have fun finding common ground."/>
        <s v="We are heading into the studio to create the most soulfully orchestrated Indie Pop masterpiece mankind has ever witnessed."/>
        <s v="One is a simple mobile game about exploring the connections between all living things. Featuring hand-painted art."/>
        <s v="A new tale of witches, fairies, cat-hunters and and bone-boilers from London theatre company Broken Glass."/>
        <s v="Eyes For Fire is finally ready to release their Debut Album but we need YOU to help us put the final touches on it."/>
        <s v="We are two upper sixth-form students specialized in physics who wanna take some majestic pictures from stratosphere - about 35km high"/>
        <s v="Nightmare Zombies is the first Oculus Rift Only immersive zombie simulator in the Post-Apocalypse urban environment of New York City."/>
        <s v="Two Canadians document their comic misadventures South of the border seeking the American Dream, trivial pursuits and giant breakfasts!"/>
        <s v="A vegan photographer bringing Hawaii to the tipping point of plant pure wisdom, featuring the most influential early adopters."/>
        <s v="A photobook of the US presidential election from a citizen's point of view, showing the major conventions, rallies, and election day."/>
        <s v="grplife helps non-profit and community groups engage their members while upholding an attitude of responsibility for their information"/>
        <s v="PATER NOSTER (2003) by Thomas Oboe Lee, scored for baritone solo and string quartet.  Hauntingly beautiful, yet never performed."/>
        <s v="We are the Preacher's Daughters &amp; recording a HYMNS CD with our unique vocal duo &amp; interwoven Cello. Hymns in a fresh, beautiful way."/>
        <s v="Mariah is an illustrated story of a girl and a tiny Mermaid._x000a_Make  your own Mermaid Doll with the included knitting or sewing pattern!"/>
        <s v="Rider worn tail light brake light. Adheres to virtually any coat, jacket or vest. Stays on even when you get off."/>
        <s v="Get more kids to love Shakespeare by developing the fun &amp; effective Shakespeare is Boffo! course as an replicable program for teachers."/>
        <s v="A cool smart laser pointer for presenting professionals. Unique by design, widest functional coverage for both IOS and Android."/>
        <s v="Our first record created to reach, inspire, and ultimately express the love of Jesus to our generation."/>
        <s v="New show with 2 performers and an original score, bringing the true story of this forgotten WW1 heroine to audiences in the southwest."/>
        <s v="Our new CD comes out July 3. We have self-financed the project with money from our shows but now need additional funding for video."/>
        <s v="Sage King is recording his debut album and wants YOU to be a part of the creation process"/>
        <s v="Mouse^3 is the next generation of input devices. With cursor control and customized gesture recognition, its applications are endless!"/>
        <s v="A man learns the undiscovered laws of nature hidden in acts of weather &amp; light phenomena. He soon realizes these acts can be harnessed."/>
        <s v="Eleanor Roosevelt: Passionate campaigner for human rights, champion for peace, staunch supporter of FDR's policies, betrayed wife."/>
        <s v="Prowl Theatre Company is brand new. We are putting on our first play 'Sexual perversity in Chicago', from the 10th to the 16th August"/>
        <s v="Help me to create my 3rd album, a Christmas CD with 16 Holiday/Original favorites!"/>
        <s v="The Great Party is releasing their debut album. Here's your chance to be a part of it!"/>
        <s v="Help the hosts of the infamous St. Michael sustain and create epic boat parties through Halloween and into 2015"/>
        <s v="We've made our goal with your help. Thanks so much! This is a great time to pre-purchase the album and get some extra perks."/>
        <s v="Three friends in their twenties are trying to do the impossible - have fun on a casual Friday night."/>
        <s v="The world's first interactive global domestic violence platform which connects victims, NGO's, policy-makers and researchers."/>
        <s v="Daughter Vision - an electro synthwave band from USA - present 8 remixes of their stunning songs. Some synthpop - some darker. Join us!"/>
        <s v="Help us produce this original play! The play will be presented at the LSTFI July 12-14. Follow us on Facebook."/>
        <s v="All the music for my EP of cello-fusion originals is complete. All I need now is your help to get it mastered &amp; pressed to CD &amp; vinyl!"/>
        <s v="A meta-theatrical retelling of Chekhov's Three Sisters, framed with Civil War Hymns, Dance, and wild theatricality."/>
        <s v="The Hopkins Sinfonia is looking for your support to run our 2015 Season made up of five concerts."/>
        <s v="The Guru is basement parties, lake swimming, a smile shared between reunited friends, and the doe-eyed innocence of youth."/>
        <s v="Thank You For Smoking. A play about love, 5 trillion cigarettes and how the Flintstones earned the tobacco industry millions."/>
        <s v="We reached our limits. Next steps are : 3 more shooting days + postproduction + cut + sound._x000a__x000a_We want to go to Cannes !_x000a__x000a_With you !"/>
        <s v="The Saxidentals are a Laie, HI based saxophone quartet. We have been playing gigs all around Laie and would love to make a music video!"/>
        <s v="Glad Hearts Latest Album, Twenty Two, Pressed In A Very Limited Edition On Beautiful Vinyl With Accompanying Digital Download"/>
        <s v="PORCHES.  and Documentarians tour from New York to San Francisco and back."/>
        <s v="Be a part of something BIG, support us in opening the best burger truck in Tacoma! ~ &quot;So I donâ€™t have to dream alone!&quot;"/>
        <s v="Pre-order and help me fund new merchandise so we can make the album release something amazing."/>
        <s v="A book that teaches aspiring writers how to get from a basic idea to a fully rewritten screenplay."/>
        <s v="We aim to bring creative, innovative, exciting, educational and fun community theater (with a professional attitude) to a new location."/>
        <s v="test"/>
        <s v="High quality earbuds with a built-in splitter. Share with more than one friend. Music, movies, conversations. Any audio, any device!"/>
        <s v="A Festival Backed Production of a Full-Length Play."/>
        <s v="A photo journal documenting my experiences and travels across New Zealand"/>
        <s v="Exeter University Theatre Company is bringing the award winning play by Dale Wasserman to Exeter's Northcott Theatre"/>
        <s v="We are trying to raise money to perform a musical we have written, called &quot;Iolite&quot;, at the Edinburgh Fringe in 2015."/>
        <s v="I will be performing in TWO productions to kick off the 2016 season. NEED HELP TO FUND THESE GREAT SHOWS!"/>
        <s v="Family-owned and community-operated haunted Halloween attraction in Bladensburg, OH, needs your help to grow bigger!"/>
        <s v="i have 3 new, killer songs that i must record immediately. i can certify the lethal-ness of the songs. these may be my best songs yet!"/>
        <s v="STRIKE, DANCE AND RISE with us at the University of Utah to end violence against women and girls!"/>
        <s v="Forgotten composer, virtuoso pianist, actor, and activist._x000a_I'm hoping to produce my play which explores Julius's life and music."/>
        <s v="Honorable Men - Yorick's 10th season of free, outdoor Shakespeare.  Featuring Henry IV, part 1 and Julius Caesar."/>
        <s v="A revolutionary, cycling safety device is born! Signum indicators close the communication gap between cyclists and other road users."/>
        <s v="Created for the greatest stages of the world, will captivate the hearts of its audience with a Powerful Story Line &amp; Magical creatures!"/>
        <s v="We want to record an album of popular praise &amp; worship songs with our own influence and style."/>
        <s v="I have recorded 3 solo blues/rock/surf albums of original music, but they're only digitally released - I want there to be real CD's!"/>
        <s v="A martyr faces execution at the hands of the State, while enduring the horrors and alienation of a new world order."/>
        <s v="A student led production at Northwestern U. of an adaptation by Frank Galati of the classic book Kafka on the Shore by Haruki Murakmi."/>
        <s v="To heal her scars Olivia must take a journey back to her roots, where an unresolved conflict stands between her and musical success."/>
        <s v="Magic Morgan &amp; Liliana are raising funds to expand their famed traveling magic show to a theater of magic."/>
        <s v="Dancing spirits and blood magic come together in-the-park to depict an image of retaliation against oppression in &quot;The Tempest&quot;"/>
        <s v="Join us creating a Science Fiction TV Series based upon the popular novels -The Catherine Kimbridge Chronicles."/>
        <s v="The Bohemian Balcony is a innovate multi-arts venue created by the people for the community. A platform for our arts to grow and shine."/>
        <s v="What was the greatest record shop ever?  DOBELLS!"/>
        <s v="Releasing my first album in August, and I need your help in order to get it done!"/>
        <s v="January was a mentor, advocate, and friend.  Her life tragically came to an end in September 2012.  This film is her story."/>
        <s v="We need your help to complete our musical! Help us add two more original songs to our winter show, Babes in Toyland."/>
        <s v="A political comedy for a crazy election year"/>
        <s v="Mary's Son is a pop opera about Jesus and the hope he brings to all people."/>
        <s v="The 2016 Resident class is producing a family play about one kid's quest to fly. Help us inspire the next generation of theatre lovers!"/>
        <s v="We have been a band since 2007, but we've never hit the road. That's messed up... So this summer, we're trying to and need your help!"/>
        <s v="Homemade truffles for NYC chocolate fanatics. Truffle recipes for chocolate addicts from all over the world. Chocolate lovers unite."/>
        <s v="One night only, not-for-profit, neighborhood haunted attraction that will scare your mask off! Coming this Halloween."/>
        <s v="We're nearly done recording, but we're out of money! Help us release the record!!!"/>
        <s v="An indie band from Spokane, WA looking to master and package their first full length album."/>
        <s v="Yellowbelly Theatre needs your help to bring this incredible play of love, lust and mistaken identity to life in our debut performance!"/>
        <s v="Help us independently produce two great comedies by Christopher Durang."/>
        <s v="Young adult theatre makers from London are raising money to cover costs for touring with their current production MigrantsÂ´ Rhapsody."/>
        <s v="Santa Barbara Youth Ensemble is performing Hairspray at the Lobero. Help create beautiful memories for these kids by pledging today!"/>
        <s v="Send Intangible Animal on our first West Coast Tour!!! The fate of the world rests in your hands."/>
        <s v="Depicts the contribution the Tuskegee airmen made in certain historical events that helped turn the tide in World War II."/>
        <s v="Trip The Light Theatre needs YOUR help to fund it's second run of its debut production 'The Sun Shining On her Hands' in London."/>
        <s v="a woman walks into a bar except she looks like a man and no one's serving drinks. one night only"/>
        <s v="I am raising money to pay for the rights to produce Sylvia by A.R. Gurney. The show will be a fundraiser for Wayside Waifs."/>
        <s v="Uivo lets police and fire department personnel quickly contact you in the event of an emergency involving your property."/>
        <s v="13 young people have taken over Spinning Wheel Theatre to choose, produce and create their own show from scratch."/>
        <s v="Help us record the concept album and stage grand concerts with a fantastic cast and orchestra. Get your tickets, music and more!"/>
        <s v="Brouhaha chronicles the adventures of aspiring comedian and prolific hedonist Jenny Carmichael as she works at a clickbait website."/>
        <s v="Help the New York - based independent prog-rock band Invisible House create their new album called &quot;a history of the world&quot;"/>
        <s v="We are trying to produce a kid friendly show about an imaginative journey through space and time. Help us create our wonderland!!"/>
        <s v="Healthy, paleo food nearby gym and office areas. You pic your order and pay in the app and pic your time for just pic up the food."/>
        <s v="THE MOON PLAY is a new play written by Carolyn Gilliam. The play follows an astronaut on the moon who has lost his reason to explore."/>
        <s v="A pop-up outdoor theatre company bringing accessible Shakespeare to parks and other locations in the greater Phoenix area!"/>
        <s v="A fast-pace, zany comedy involving six actors performing seven usually untold Grimm Fairy Tales about giants, witches, demons and more!"/>
        <s v="PaperChase is a popular endless flying game conceived by a 15 year old and loved by millions worldwide.  Help us build version 3!"/>
        <s v="Providing creative, healthy signature dishes for active, conscientious lifestylers through a community of culinary artists."/>
        <s v="I promised my mother on her deathbed that I would tell the world MY story, so here it goes...crossing fingers, 2015 SF FRINGE"/>
        <s v="The Devil &amp; Me's Debut album, &quot;...It's Not A Dream&quot;, featuring 9 original, Hard Rock songs."/>
        <s v="35,000 pounds of food to a city. Highlighting the &quot;Convoy New Britain&quot; event from birth to beyond."/>
        <s v="MichÃ© Fambro records the long-awaited Jazz Crooner album.  Favorite standards, and soon-to-be classic originals in one memorable album."/>
        <s v="Modern Post-Hardcore/Electro music (Hardstyle, EDM, Trap, Dubstep, Dembow, House)."/>
        <s v="Creating outstanding performance experiences with young actors from all economic backgrounds. Making great theatre accessible to all!"/>
        <s v="Pop Garden Radio Presents: The Rock on the Road Tour Season 2 CD. 23 great Pop tracks from independent Pop artists."/>
        <s v="Ukulele Songs from the Zombie Apocalypse, a concept album where boy meets girl, boy loses girl to Zombie King, boy gets girl back. Fun!"/>
        <s v="The premiere theatre troupe in SE Michigan offering acting opportunities for the 50+ actor."/>
        <s v="Two sisters make a set of paper dolls which take them on a journey across lands, creating memories along the way."/>
        <s v="Artistic Internship @ Ojai Playwrights Conference"/>
        <s v="Orson Welles and Superman meet up to record a radio drama version of their &quot;true&quot; adventure triumphing over Fascist Martians."/>
        <s v="William Carlisle has the world at his feet but its weight on his shoulders. He is intelligent, articulate and fucked."/>
        <s v="We've finished our first EP and we're taking it on the road in three weeks! Help us fund manufacturing?"/>
        <s v="The Loft is CQEAP's latest studio. Located in Rockhampton's CBD we'll be running performing arts workshops for 5yrs to adults."/>
        <s v="A play about the last eight years of the life of Egon Schiele, one of the most influential Austrian Expressionist artists."/>
        <s v="Our goal is to purchase a theater on the Upper East Side of Manhattan that will act as a home for four theater companies."/>
        <s v="Joey De Noble is raising money to help record his latest music, and he wants YOU to be a part of it!"/>
        <s v="Working Musician dilemma #164: how the taxman put Kick the Record 2.0 on hold"/>
        <s v="The Honeymoon is Over is a romantic comedy about a recently eloped couple learning the dynamics of living together for the first time."/>
        <s v="Farabel is a single player turn-based fantasy strategy game for Mac/PC/Linux"/>
        <s v="I'm ready to make Tulsa happy and aware that love and kindness go hand in hand with good food!"/>
        <s v="Jestia and Raedon is a brand new romantic comedy play going to the Edinburgh Fringe Festival this summer."/>
        <s v="Pine Tar Baseball is a fun and fast paced dice and card game for 1 to 2 players. The game features fast streamlined game play."/>
        <s v="Snoring shouldn't ruin your or your partner's sleep and you don't need expensive, uncomfortable or ugly devices to help the problem"/>
        <s v="If tables had ears what tales would they tell? Sins of Seven Tables, a modern take on the 7 Deadlies, are they still sins?"/>
        <s v="Food is a lifestyle...the art, the challenge, and the happiness is the wealth I seek....join me on my journey to success."/>
        <s v="The real-life story of the mysterious 'Piano Man' who washed ashore with no memory; with no speech; but with an amazing ability..."/>
        <s v="This year, we will be producing the cult classic Little Shop of Horrors with your proceeds going towards venue and production costs."/>
        <s v="A photo book of the artist's present and future portraits from 2013 to 2015, including actor and human rights activist George Takei."/>
        <s v="Yashica TLRs (Twin Lens Reflex) history cards are a cool way to present Yashica TLR collections in a fun way: by playing cards. Enjoy!"/>
        <s v="Im trying to raise $1000 for a 3 song EP in a studio!"/>
        <s v="We plan to rescue, relocate, and repurpose, a historic Little Red Brick House, to be incorporated into a riverfront amphitheater."/>
        <s v="A new, LGBTQ focused adaptation of As You Like It that puts Celia and Rosalind's romantic relationship centre stage for the first time."/>
        <s v="This years most important stage project for young artists in our region. www.ungespor.no"/>
        <s v="Halfway, Nebraska explores the limits of hope and what it means to love someone who may be too far damaged to save."/>
        <s v="Our goal: To produce a stirring one-woman show historically based on African-American womenâ€™s experiences, struggles, and journeys."/>
        <s v="Lestat is filming their first video, and they need your help! From their release, Arisen, &quot;Midnight Toll&quot;. Hear it at lestatmusic.com."/>
        <s v="Boost Band, a wristband that charges any device"/>
        <s v="StrikeTec will revolutionize both the boxing scene and fitness industry by allowing you to track the progress of hand speed and force."/>
        <s v="Kickstarting my music career with 300 hard copy CDs of my first release."/>
        <s v="We really think we might have what it takes to make it someday! But we really need help to take the first step and release this album!"/>
        <s v="We are a fledgling theatre company based in Atlanta looking to fund our first show, Sincerity Forever by playwright Mac Wellman."/>
        <s v="We are the first gaming-themed food truck, bringing gourmet pub fare to the Jacksonville area."/>
        <s v="This empowering piece encourages women to rise up and pursue their dreams, not by behaving like a boy but by,_x000a_â€œThrowing Like A Girl.â€"/>
        <s v="Help us produce this revealing play about Nazi-resistance member Dietrich Bonhoeffer and his final years of incarceration during WWII."/>
        <s v="My Pal Val is headed to Groovebox Studios in Detroit, Michigan on June 15th to record and film a live GBS Detroit EP."/>
        <s v="People Of Interest is providing free tickets to &quot;Campo Maldito&quot; for Tenderloin residents who could not otherwise afford to see it."/>
        <s v="HBOâ€™s Going Clear meets Netflixâ€™s Unbreakable Kimmy Schmidt in this one-woman comedy that takes you into and out of a destructive cult."/>
        <s v="Andy Boyd's epic new satire about heroes and villains, humankind's search for glory, and fascism in America"/>
        <s v="New play about the comfort and the danger of living with memories. Gay themes. Experienced team looking to present first reading"/>
        <s v="K. is about *this* close to finishing up our third record, History Grows.  Now we just need to master it and release it!"/>
        <s v="GK. Jr (for student actors 12 and under) will bring George Macdonald's story to life. 10+ speaking parts &amp; many non-speaking parts!"/>
        <s v="For the isolated rice farmer. For the 14-hour taxi driver. This tiny MP3 player has the entire New Testament Bible... in their language"/>
        <s v="Someday Everyday is a short drama that navigates through the past and present of a young man's life, through his struggles and triumphs"/>
        <s v="The Series will consist of free staged readings of Shakespeare's plays, brought to life by professional actors in Montclair, NJ."/>
        <s v="Presenting the complete three part of writer/director Ty Foard's &quot;A King's Story&quot; ...a dramatic artistic one director play festival"/>
        <s v="I want to crowdfund the sequencing of my own genome to make it publicly available with crowd-sourced interpretation."/>
        <s v="River City Theatre Company needs your support as we embark on our thirteenth production, CINDERELLA!"/>
        <s v="When an innocent girl is seen bathing by local church elders, she becomes the target of travelling, revivalist preacher Olin Blitch."/>
        <s v="Wavegarden is the worldâ€™s longest man-made wave that creates ideal conditions for surfing. Help us and let's open one in Malaga!!"/>
        <s v="&quot;I wanted to tell the story of two people in love, who were never in the same place at the same time.&quot;- Jason Robert Brown"/>
        <s v="Follow the sell-out Tree Folk Theatre, as we lead you through The Tempest with masks, puppetry and live music! 15th July - 3rd August"/>
        <s v="A building w/office, rehearsal space and classrooms centered on performing arts._x000a_Brentwood Theater Company is a non-profit 501(c)(3)"/>
        <s v="The never-before-told story of Karl Barth's (first and only) journey to the United States in 1962."/>
        <s v="Oscar Wilde's classic romantic farce like you have never seen it before. Bigger. Louder. Sexier.  And covered with glitter."/>
        <s v="First stage adaptation of Sarah Moore Fitzgerald's beautiful novel about Alzheimer's and time travel with a live folk score."/>
        <s v="The filthily talented Ruby and Darling, take you on a raunch-tastic musical discovery of life with a vagina. #sayno"/>
        <s v="We are a four piece from Golden, CO, and have our hearts on getting into the studio this fall to get music from our heads to your ears."/>
        <s v="Pope Head: The Secret Life of Francis Bacon â€“ A solo show celebrating the artist. Touring a land Down Under 12 Feb - 14 March '15."/>
        <s v="To create a publication, and exhibition documenting the collection of Jamie Ross, longtime collector of Navajo Textiles"/>
        <s v="music is as important to the eyes as it is to the ears. help bring ghost to life in front of your eyes."/>
        <s v="Consuite for 2015 CoreCon.  An adventure into insanity."/>
        <s v="&quot;He was a poet, a vagrant, a philosopher, a lady's man and a hard drinker&quot;"/>
        <s v="Fast paced, two hander which uses headphone verbatim technique to give an insight into the everyday lives of Leeds city locals."/>
        <s v="Bringing Health, Wellness and Creative Empowerment to an active community in a whole new way... are you ready to 'FLOAT', Duluth?"/>
        <s v="Build your crypto-currency empire and sabotage your opponents. A deck building, card game. 2-4 players. 15 minutes."/>
        <s v="A group of Stanford students are going to present Jean-Paul Sartre's play, The Respectful Prostitute, at the end of Spring quarter."/>
        <s v="Raising money for our concert tour of Switzerland and Germany in June/July 2014"/>
        <s v="SHE&amp;HER PRODUCTIONS! New Space.. New SHOW! We have a home in KC West Bottoms, the Crane Building. We need your help turning this space into a theater!"/>
        <s v="&quot;WE ARE ON A MISSION TO TOUR THE UNITED STATES NON-STOP. TO DO SO WE NEED TO PURCHASE A NEW VAN.&quot;"/>
        <s v="Vengeance Can Wait navigates Japanese sub-culture as it charts a dark, twisted and touching, â€œdifferentâ€ kind of love story."/>
        <s v="A minimalist, post-modern production of the classic play, performed and produced by aspiring theater undergraduates at UMass Amherst."/>
        <s v="Modern Celtic influenced CD.  Help me finish what I started before the stroke."/>
        <s v="The unproduced screenplay by Tennessee Williams is given life for the first time on a Twin Cities stage by an ensemble of local actors."/>
        <s v="Our aim is to provide high-end equipment and space for Toronto coders, filmmakers, and artists to develop cutting-edge VR content."/>
        <s v="We've been working hard on getting our music out and we are taking the final steps to releasing our EP, but we need your help."/>
        <s v="Small town police forces don't always have the resources to provide for the unique needs of female officers and their body armor."/>
        <s v="Help us take &quot;She Has a Name&quot;, the human trafficking story of one victim, on tour to all over Northern and Central California."/>
        <s v="Fly Radio has finished tracking their album now all that is left is the mixing/mastering and duplication!"/>
        <s v="Avenues will be going in to the studio to record a new EP with Matt Allison!"/>
        <s v="&quot;Redemption&quot; is a multi-cultural worship album aimed at giving you an 'around-the-world' experience of Jesus-focused worship."/>
        <s v="I am writing the second volume in a series of hair band encyclopedias, however I lack the means to afford the costs of the photos."/>
        <s v="We all pray to the same God no matter what name we might refer to Him as.  Our children deserve to know this basic truth."/>
        <s v="Afraid Of Figs is a high energy pop/rock band, with off-the-wall humor, catchy hooks, and wild interactive live shows."/>
        <s v="Help a non-profit community theatre create an unforgettable production of J.M. Barrie's classic play."/>
        <s v="Thespis Theater Festival presents Cassiopeia: A romantic tale of a bride finding her way to her unknown groom before it is too late."/>
        <s v="30 day tour to release a compilation CD with 16 original songs about hometowns.  Webisodes and documentary to follow."/>
        <s v="We are finishing up recording our new record and we would like help with its physical CD release."/>
        <s v="We need your financial support to cover the tour costs!  (Sound, lights, travel, stage design)"/>
        <s v="The band Twice As Good wants to create and distribute a DVD of their live concert performance. This amazing band needs to be seen!"/>
        <s v="A big dream, small budget, the drive/passion of so many volunteers...indoor skatepark in Eau Claire, WI._x000a__x000a_This is UR skatepark!"/>
        <s v="In the Raw is Seattle's the Ink &amp; the Echo's debut album.  It is honest, compelling, and speaks of raw human emotion."/>
        <s v="Limited edition zine by photographic artist Esthaem, signed and hand-numbered including a screen printed banderole. Edition of 100."/>
        <s v="This play tells the story of the toxicity of sensationalism shown through one man's struggle with notoriety.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Music is my passion.  I've been recording this album for 2 years now, and I just want the world to finally hear it!"/>
        <s v="After a 2 year Odyssey, Darling Waste's trailer is still not home! We need $3,500 to get it through U.S. Customs!"/>
        <s v="The Black and White Theatre Company Inc. is a small company who loves to perform and entertain, but needs your support to succeed!"/>
        <s v="The new kid on the block. Re-imagining old games and creating new ones. Ship, Lazer, Rock is first."/>
        <s v="We are ready to record our first album, but we need your help to make it a reality. Be an active part in producing this record and you'll be rewarded!"/>
        <s v="Learning should be fun! Effective health education includes the person's learning strengths, preferences and cultural perspective."/>
        <s v="The book I am working on now is the third is a series of rock encyclopedias. However, I am in need of funding to cover the photo costs."/>
        <s v="Annabel Lost combines visual art and performance poetry to tell the story of two orphaned refugees, Quetzal and Rhime."/>
        <s v="Ceasefire WWII. Yet Nazis continue the Holocaust.  A German &amp; a girl try to stop the execution of Christian,Gay &amp; Jewish prisoners."/>
        <s v="A Special 10th Anniversary Re-Release of Ender Bowen's third album, LEMONYMOUS, with a companion CD of alternate takes and remixes."/>
        <s v="Simply fresh farm to table on wheels working close with local farms to ensure the highest of quality of product ."/>
        <s v="Discover Italy through photography."/>
        <s v="Help us bring to life tales of hardship, danger and community of extraordinary women working in WW1 munitions factories."/>
        <s v="Early Summer, SIR will be releasing two EP's. The funding of this project will determine if they get professional pressings or cdr's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From 2010 to 2015, I took over 15 000 photos in Japan. Here's 500 of them. Landscape, city view, people and so much more!"/>
        <s v="Help Chrysalis get this production off the ground!  An original play, we only need $500 to get this production on its feet!"/>
        <s v="We will workshop, stage and develop new writing, devised work and adaptations. A joyful leap into the possibilities of an idea!"/>
        <s v="New Jersey Alternative Rock band COCO needs YOUR help self-releasing debut EP!"/>
        <s v="Our little theater needs some love. We took over a lab and need to make our space look more inviting and well, like a theater!"/>
        <s v="Multi Award-Winng play THE PILLOWMAN coming to the Arts Centre Theatre, Aberdeen"/>
        <s v="Sim Betting Football is the only football (soccer) betting simulation  game."/>
        <s v="Vogliamo realizzare un risotto fragole e champagne e condividerlo con i nostri fan. Faremo il risotto durante un concerto casalingo."/>
        <s v="Help us build the Kitchen from Hell!"/>
        <s v="â€œItâ€™s Okay to Waitâ€ is the story of a father who sits down with his adolescent daughter to have â€œthe talkâ€ about sex."/>
        <s v="Paul Haasch is producing his first music video! With awesome people involved and a great vision, it is sure to be an amazing piece."/>
        <s v="Skelton-Luns CD/7&quot; No Big Deal."/>
        <s v="ASC had a one-of-a-kind CD release party in 2013, and we want to share it with the world - in DVD format!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The brand new Makers Club wants something to draw the students into science and engineering and also be very inclusive."/>
        <s v="5 actors. 39 characters. 1 epic adventure. Presented by the Cradle Theatre Company."/>
        <s v="Come and help us make the Canterbury Shakespeare Festival a reality"/>
        <s v="Join UCF as they dive into the creative and community outreach for the families in St. Vincent and the Grenadines."/>
        <s v="OH MY JOSH! _x000a__x000a_Our Kickstarter Supporters get FIRST DIBS!_x000a__x000a_Here's our latest single release and a package deal you cannot ignore!"/>
        <s v="hey friends. We are Hollow Point 9._x000a_We are calling on you to help us._x000a_In our journey to make our debut album."/>
        <s v="Relax in a new Cheesecake Lounge in London, serving freshly made cheesecakes, all day and all night, along with great coffees and teas."/>
        <s v="Help us share an untold story of Britain's involvement in the slave trade, in the church where Wilberforce began his abolition campaign"/>
        <s v="This is a touring production for schools in the Treasure Valley!"/>
        <s v="Since October 2015 the Shoebox Theatre has become a hub of creativity - The next step in our journey is to hang stage curtains!"/>
        <s v="I've written, and am producing, a fun new play with a gorgeous cast for this year's Edfringe and it just needs a little extra dough :)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Following a sell-out run in Loughborough, Time at the Bar! is heading to this year's Fringe Festival... But we need your help!"/>
        <s v="â€œNo amount of fire or freshness can challenge what a man will store up in his ghostly heart.â€ â€“ The Great Gatsby"/>
        <s v="&quot;Venus as Menâ€ is a book about beauty of masculine nude. Is a reflection about men as a sensitive and sensual being and gender equity."/>
        <s v="This book combines portraits of Cuban life and and society with quotes from a diverse group of Cubans that live in Cuba now."/>
        <s v="HandL makes your phone feel like an organic extension of your hand. Elastic and brace system supports your device with just two fingers"/>
        <s v="After a unsuccessful recovery last time we are trying again to successfully launch and recover a weather balloon from space."/>
        <s v="St. Paul five-piece band City of the Weak hits the road May 9th, heading for Ft. Lauderdale to attend the Driven Music Conference!"/>
        <s v="With Russell Grant as Mrs Meers, this classic musical taps into London's Theatro Technis 1-25 October 2014 for its UK fringe premiere!"/>
        <s v="A mobile food truck serving up a Latino-inspired fusion cuisine using fresh, local, &amp; organic ingredients!"/>
        <s v="The closest thing ever to the Holy Grail of wearables technology"/>
        <s v="The Border Theatre presents The Fall of Wallace Winter, an exploration of American obsessions, this Nov. 7th-9th at the Plaza Theatre"/>
        <s v="A group of high school students are building a near-space balloon, that will capture stunning HD video of the earth from near-space."/>
        <s v="A powerful and urgent tale of the first line of defence for the NHS. Based on true stories from junior doctors."/>
        <s v="DC/Baltimore AEA actors band together produce a world premiere of a touching, bittersweet, award winning play about letting go to live"/>
        <s v="'Pushers' is an exciting new play and the first project for brand new theatre company, Ain't Got No Home Productions."/>
        <s v="The Barrel Room SF is moving to a new location in San Francisco with a 60-seat restaurant &amp; full liquor. Help us make our move amazing!"/>
        <s v="A high school freshman is sending pie into space and you can be a part of it.  GO SCIENCE!!!"/>
        <s v="THE BALLAD OF DOWNTOWN JAKE is a newly created contemporary music drama that is schedule to premiere in Phoenix, AZ in March 2015."/>
        <s v="Fishcakes is a piece of new writing for the Camden Fringe that explores a story of love, loss, and all the â€˜little things'."/>
        <s v="Donate here to be a part of the upcoming album. Every little bit helps!"/>
        <s v="Miramar is a a darkly funny play exploring what it is we call â€˜homeâ€™."/>
        <s v="We've finally finished recording our first full length album! We're getting together all the merch to go along with the release."/>
        <s v="Gainesville's pop punk 3 piece Assassinate The Scientist started a new band and they want to release a 7&quot;, but they need your help!!"/>
        <s v="Peruvian food truck with an LA twist."/>
        <s v="Jump in the deep end of the provocative and darkly humourous, POOL (NO WATER)...to be performed in a Pool!  Directed by Gordon McCall."/>
        <s v="The unique adapter to apply standard watch straps at your Samsung Gear S2 Sport and Sport 3G! Small, functional and handsome."/>
        <s v="Bots &amp; Barrals and StoneCrabs Theatre are excited to present the UK premiere of Guillem Clua's powerful Catalan drama Skin in Flames."/>
        <s v="A photo book that shows a timeless trip from Portugal to Sri Lanka in a subjective point of view through an old Hasselblad objective."/>
        <s v="The Uncommon Loons return with Much Ado for a 2nd production of Shakespeare in Minnesota's Nature on the banks of the Mississippi!"/>
        <s v="Save Oregon Babyâ„¢ Diapers, a handmade business, run by awesome moms in Southern Oregon, from permanently closing!"/>
        <s v="Treedom wants to record a second album! We have a lot of new material, and we wanted to capture our new sound in a record for our fans."/>
        <s v="A scientist on the brink of a discovery that will revolutionize society sees her work destroyed in an experiment gone horribly wrong."/>
        <s v="&quot;The surveyor said the foundation was shaky&quot;. A woman finds what it means to rebuild her marriage."/>
        <s v="This campaign features the Government Special Forces on Outland. 28mm scale white metal miniatures for Sci-Fi games in any setting."/>
        <s v="Book ll of The Merlin Chronicles is ready to publish- just need that great cover art like Book l has: Kickstarter Book Cover Project"/>
        <s v="Photographic book on the historic oil region of Pennsylvania where Edwin Drake drilled the well that started the modern oil industry."/>
        <s v="24+ hour online class in WatchKit development from an expert iOS developer and instructor via unconventional, innovative projects."/>
        <s v="A concert of new music by four composers who have lived in India and been inspired by its music, with the Momenta String Quartet"/>
        <s v="An intense new play exploring how far you would go to protect your family.  Employing new graduates to give their careers a kickstart."/>
        <s v="Help me purchase a parking space to be the Burro's permanant home, I need your help to raise $15,000!"/>
        <s v="The River Runs Through Us is a six-part, yearlong radio series exploring the meaning and metaphor of the Connecticut River."/>
        <s v="Project rewards $25 gets you 190+ digital images"/>
        <s v="We're looking to set an Australian Amateur Rocketry record of 100 000 ft. You are invited on this 4500km per hour ride into history"/>
        <s v="Brown Leather and Black Nylon extra-long Apple Watch bands for large wrists connects to 42mm. Go measure! Design fits 190-250mm wrists."/>
        <s v="Playground was established in 2007 on the back of paper napkins and has since provided opportunities for over 800 boys and girls."/>
        <s v="Moving Stories' 'The Tempest' promises to be vibrant &amp; enchanting, with original music, vivid design &amp; unforgettable performances."/>
        <s v="Venue hire and payment of designer for a darkly comic, all female play about power - losing it, wanting it and fighting to get it back"/>
        <s v="Tired of fumbling around for the audio controls on your phone?  Easily control your music with the GoMote and a click of your thumb."/>
        <s v="Stand out at festivals, get people talking and support our latest campaign to augment your style with the latest LED technology."/>
        <s v="We are a classic hard rock/heavy metal band just trying to keep rock alive!"/>
        <s v="An Original Short Play: two young women search for answers about sexuality, the history they are taught, and their animal instincts."/>
        <s v="A play by award winning writer Eric Monte. _x000a_&quot;If they come back&quot; follows the lives of two teenage boys during the civil rights movement."/>
        <s v="WE NEED YOUR HELP! We are a small town youth arts ensemble, training kids excited about theatre. We need dollars. We need YOU!"/>
        <s v="Run Rwanda - 211 miles, 100 photos:  An intimate visual documentation  of the inspiring and innovative reality of modern day Rwanda"/>
        <s v="Quantum Kidz follows a young girlâ€™s journey becoming a superhero and dealing with alien threats against the Earth!"/>
        <s v="You can rent out your Car with Uber. _x000a_You can rent out your Home with Airbnb. _x000a_Now you can rent out your CLOSET with SemiYOURS!"/>
        <s v="Ambient Electro Grind-fest!"/>
        <s v="A photobook and a short documentary film telling the story of Holocaust in Northwestern Lithuania"/>
        <s v="Be in God's presence through instrumental covers of hymns. Help me build a home studio to freely distribute this album."/>
        <s v="Becoming is a video game that aims to portray mental illness through a metaphysical and emotional story."/>
        <s v="A play about the horrible choices we have to make every day. Should we take a risk, or take the road most travelled?"/>
        <s v="This is a project to create a crowd-funding site for Urantia Book readers worldwide."/>
        <s v="A run-n-gun zombie survival game where you scavenge for items to make the night a little less scary."/>
        <s v="An instrumental project in which all songs are incorporated around the healing power of our God. Used for times of prayer &amp; devotion"/>
        <s v="Autumn's Song is working on a debut album that brings accustic / singer-songwriter / piano rock to the central Florida music scene."/>
        <s v="Aidez-nous Ã  financer notre projet Stop the tempo prÃ©sentÃ© du 18 nov au 12 dÃ©c 2015 au ThÃ©Ã¢tre Prospero! M.E.S de Michel-Maxime Legault"/>
        <s v="He met Marilyn. He became obsessed with Norma Jean. That changed everything._x000a__x000a_                                A play by Frank Furino"/>
        <s v="'Gretel and Hansel' by Sam Leeves - an inclusive, multi-sensory theatre production for children aged seven to eleven and their families"/>
        <s v="SPEEDWRAPS improve the speed, agility &amp; strength of an athlete by utilizing evenly distributed weight on the lower leg."/>
        <s v="A fun &amp; exciting story to educate kids and their parents about the importance of honeybees &amp; the easy &amp; fun ways we can help the world."/>
        <s v="Help us collect the data to solve the mystery of the century: Is light slowing down?"/>
        <s v="The ABC tour: 26 comedy-juggling shows in 26 different venues - chosen by YOU - each beginning with a different letter of the alphabet."/>
        <s v="The University of Exeter Shakespeare Society is touring its acclaimed show The Merchant of Venice to Stratford-upon-Avon!"/>
        <s v="A mixed media (poetry, photo, prose and sound) text focusing on/inspired by rural life in former Communist republics. "/>
        <s v="An animated parody of the game, Counter-Strike. The sequel to the very popular Counter-Strike: DE_dust2. Hacker is back!"/>
        <s v="We are the Saugerties High School drama club. Please help us create our musical to keep theater alive!"/>
        <s v="The Skylit Letter is heading to Groovebox Studios in Detroit on Friday, June 29th to record and film a live GBS Detroit video and EP."/>
        <s v="The money will go towards our debut EP being Recorded mixed by Andrew Baylis and mastered by Drew Fulk of Think Sound Studios."/>
        <s v="Valmont is a town with a fertile history and a vibrant community. We aim to capture the magic in our People's History of Valmont!"/>
        <s v="'Somewhere you know, nowhere you've been' a theatrical _x000a_re-imagining of Walthamstowâ€™s past acted out beneath big skies in the marshes."/>
        <s v="Passing Shot is a tennis dice game for two players. Strategic use of the dice rolls allow you to score points to win game, set &amp; match."/>
        <s v="Just as we are getting prepared to tour we find out our van has serious damage and can't run. We unfortunately don't have enough.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Introducing A True Story That Bridges Borders: Join Us As We Translate THE BACHELOR CHAPTERS: A THINKING WOMAN'S ROMANCE Into Spanish!"/>
        <s v="You may be thinking: &quot;a fusion reactor? Thatâ€™s not very exciting, I see fusion every day.&quot; But. How often do you see fusion inside of a Bubblegum..."/>
        <s v="Publish my book on the Gayatri Mantra in English for the benefit of the readers and the children at the orphanage in Jhansi, India"/>
        <s v="Jonny Labey (Eastenders) leads this poetic production as WWI poet Rupert Brooke, in this dynamic, moving portrait of a flawed genius."/>
        <s v="Italian inspired sauce with a spice and heat that make this simple Red Sauce unique! This company name still remains a secret, for now!"/>
        <s v="An easy fun way for children to understand the physical limitations of someone with CFIDS and Fibromyalgia using marbles and a jar."/>
        <s v="A dram-com television series revolved around memory and the hardships and revelations that come with its early turning point."/>
        <s v="A young man suffering from a severe case of OCD embarks on a road trip to find peace of mind."/>
        <s v="This is a Series of 6 Books on Blessed Oscar A. Romero`s Writings. This Project will help to pay the translation costs of Volume 2."/>
        <s v="Not all wings are created equal. We believe ours take flight above the rest. Come judge for yourself. To us it Ain't No Thang..."/>
        <s v="Help us get the show on the road! Petrification is a new play about home, memory and identity and we need your help to tour."/>
        <s v="Proyecto teatral dirigido por MartÃ­n Acosta que habla y reflexiona sobre el amor y su naturaleza."/>
        <s v="I'm just about finished recording my new EP &quot;Gypsy Wind,&quot; but I need help w/making CD's for you to hold in your hands!  And listen to!"/>
        <s v="Roanoke, Virginia's first long-form improv theatre company. Producing improv and scripted theatre, with a dynamic training program."/>
        <s v="And More Shenanigans Theatre is a brand new Edmonton based theatre company dedicated to creating and developing quirky original works"/>
        <s v="To create a learning center for acting and all art types including anything that expresses the emotion of the human spirit."/>
        <s v="American Pride is a play centered on the Poetry of one Iraq War veteran, and follows her journey through war and back home."/>
        <s v="Shakespeare Company at UCLA presents The Tempest under the stars in the Fowler Museum Amphitheater. Bring your blankets and enjoy!"/>
        <s v="Lyka will allow you to search for shoes in every sneaker store and website and then buy for in-store pickup or same-day delivery."/>
        <s v="This is a &quot;call for scores&quot; for unaccompanied violin, recordings of the works, and a prize of at least 20 records for each composer."/>
        <s v="Ambitious, Edinburgh-based company, Thrive Theatre, are bringing their brand new comedy BUFFER to the 2014 Edinburgh Fringe!"/>
        <s v="Let Go Theatre Co's very first production is going ahead in June 2015. Help support a brand new theatre co as we begin our adventure"/>
        <s v="Our goal is to bring this story of one town's processing of tragedy and their own community identity to Utah County."/>
        <s v="Monies raised will help offset production costs of  transportation of set and actors, theatre rental and advertising costs."/>
        <s v="Exhilarating Double Bill uniting London premiere of THE TWELFTH BATTLE OF ISONZO &amp; thrilling revival of JUDITH: A PARTING FROM THE BODY"/>
        <s v="Support Lock&amp;Key Theatre's 'Timon of Athens' by donating to our printing! Every penny goes to posters, programmes, flyers and scripts."/>
        <s v="A faith based animated short. (The same guy who said a picture is worth a thousand words also said a cartoon is worth two thousand.)"/>
        <s v="Funding for a 2011 trip to Worldcon for research for &quot;UnConventional,&quot; a book on the history of the American fan convention."/>
        <s v="Black Comedy by final year students at Leeds University. _x000a_'Bird watching, tea, seaside and murder. Just your average British holiday.'"/>
        <s v="Rendre tÃ©moignage de ce que Dieu fait chaque jour pour moi et venir en  aide  aux autres, c'est  mon but."/>
        <s v="I wrote a One Act play called The Rooftop for a Female Playwright's festival. Every little bit helps!"/>
        <s v="The Beautiful House' is a story of modern mummification and the present day post-humanist crisis in our relationship with death."/>
        <s v="Condemned to death for Collaboration with the Nazis, popular French Singer &amp; Entertainer Maurice Chevalier tells his side of the story"/>
        <s v="We play covers of mod and ska classics to enthusiastic crowds. Now we want to leave our own original mark on mod musical history."/>
        <s v="Support us and pledge for rewards on our new bigger Tour of the US, Canada and Colombia!"/>
        <s v="A new take on a classic. Under the direction of Rosanna Saracino, We are exploring the darker elements of A Midsummer Night's Dream."/>
        <s v="Cobrette Bardole's widely anticipated sophomore release is ready for tracking and he needs your help to make it a reality!"/>
        <s v="We're a band from Hawaii trying to produce our first EP and we need help!"/>
        <s v="The war in Iraq changed everything -one journey from the safe haven of the 99% to the shadows of veteran. How would you persevere?"/>
        <s v="We are aiming to make a Web Series based on Youth Culture and the misrepresentation of socially stereotyped people."/>
        <s v="Hi! We're the Graduating Seniors Acting V Seniors at Temple University! Welcome to our Kick starter Page!"/>
        <s v="A performance to inspire people, regardless of their faith, to visualise the repentance of Hurr and the forgiveness of Imam Hussain"/>
        <s v="Environmental awareness using social games where players are challenged to pursue sustainable development in the city of the future."/>
        <s v="The pachyderms at the Denver Zoo are moving. Follow along on the convoluted journey to their new home."/>
        <s v="Tachoir music has been described as &quot;Highly original compositions with dazzling improvisations by virtuoso musicians&quot; - The Times"/>
        <s v="A new play about five bad bitches who fought in the Civil War disguised as men, premiering at Ars Nova's ANT Fest."/>
        <s v="Live at the Speakeasy with Ryan Anderson is a local talk show! Showcasing local artist, special guest, and talented bands."/>
        <s v="Help fund the pressing of DANCEHALL's first record by pre-ordering it in advance!!!"/>
        <s v="DAZLN nails light up near NFC devices like your mobile phone. If you're tired of receiving or gifting the same old thing look here!"/>
        <s v="Marquita Renee Ntim records her first Classical Album, complete with her playing the viola, cello and singing opera."/>
        <s v="Christina has been suffering with flash backs and some very disturbing nightmares and realises that it is more than just nightmares."/>
        <s v="Antonia Goddard Productions in association with Jethro Compton Productions presents THE NIGHT WATCH, an exciting new historical drama."/>
        <s v="A comedic drama about The Devil and his quest to take a bride and to Hell with the consequences, no matter what they may be."/>
        <s v="A searing new play that takes  an unflinching look at the terrible costs of police shootings in the African American community."/>
        <s v="Translate sight into touch with a wrist-mounted wearable. A revolution for visually impaired people everywhere."/>
        <s v="Stage Door Theater needs a stage for its current and future productions. Can you help?"/>
        <s v="This is the story about the Westons. One family who live with mental illness on a daily basis."/>
        <s v="Forsaken Angels, a powerful new play by William Leary, author of DCMTA's Best Of 2014 Play Masquerade."/>
        <s v="A Fantastic creation about Napoleon, through his words and letters, sublimated by a musical score of rare beauty. Magnificent poetry!"/>
        <s v="We have formed an innovative company that aims to create musical comedic performances suitable for a range of venues."/>
        <s v="Introducing the iDavit, a revolutionary crane-like system thatâ€™ll allow you to work anywhere. Hands free to be totally hands on."/>
        <s v="A young theatre company promoting new talent and looking for help in funding our very first set for our black comedy &quot;old man's Gift&quot;"/>
        <s v="Knee Slappers new production coming to Camden Fringe 2014! Presenting this off the wall, dark comedy for lovers of the bizzare. Groovy."/>
        <s v="A young hero, sword play, epic tales, swamp monsters, a gang of thieves, and romance and betrayal. Forging your own destiny ain't easy."/>
        <s v="Imagine a mouse that automatically moves your pointer to where your head is facing. Its an air mouse hidden inside a standard headset."/>
        <s v="After almost three years of being out of music, I've decided to finally make the solo record I've wanted to do for years."/>
        <s v="A new production of Twelfth Night with an ambitious and enthusiastic group of high school students who love Shakespeare and teamwork."/>
        <s v="A Powerful Multimedia-Rich Software that aims at making online publishing very simple."/>
        <s v="I am working on a project that explores the relationship between education to work for youth within the European Union."/>
        <s v="A card holding companion to your phone that acts as a placing device for all your devices.  Grips to any material too."/>
        <s v="Nemes has just recorded a new album and is raising $500 to get it mixed and mastered professionally."/>
        <s v="ST's 4th LP has been tracked and mixed, but before he can set it free upon the world, it needs proper mastering and pressing!"/>
        <s v="We are a friendly neighborhood electronic pop duo from Los Angeles. We want to shoot a music video for a song from our debut album."/>
        <s v="Sirius Online is currently the work of two brothers striving to bring the Era of Freelancer back, adding dynamic markets and more."/>
        <s v="To gather a collection of photographs for a coffee table book that displays the beauty of Canada's west."/>
        <s v="Fresh, fun, entertaining Bible stories on YouTube, stop-motion style."/>
        <s v="A pairing of self portraiture and writing to shed light on the reality of life with chronic illness."/>
        <s v="Help save this village theatre group. Funding required for lighting, stage equipment, &amp; ongoing productions. Involves youth  &amp; adults."/>
        <s v="Our goal is to create a completely free website similar to Chegg.com for students to benefit from without raping their wallet!"/>
        <s v="A Hands Free head mounted display adapter that supports the I AM Cardboard dscvr VR viewer for comfortable extended 3-D/VR viewing."/>
        <s v="Arise Theatre Company's production of August Strindberg's expressionist masterpiece 'A Dream Play'."/>
        <s v="Ampersand Theatre's debut appearance at Edinburgh is in 2017 as Conversations With Rats opens at theSpace on the Mile, please help!"/>
        <s v="Partners w/the Black Arts &amp; Cultural Center; we use theatre to EDUCATE &amp; EMPOWER through diverse expressions of the human experience."/>
        <s v="I'm a high school student in New Jersey planning on producing and directing a Twilight Zone Play for a &quot;One Act&quot; competition."/>
        <s v="The Most Beautiful Things in Japan are Hidden...Our different &amp; original play from the Japanese folk tale The Bamboo Cutters Daughter."/>
        <s v="I am moving to Guatemala to document and report on the growing community resistance movements across Central America and Mexico"/>
        <s v="Photobook â€˜All along the Control Towerâ€™ by Theo and Frans Barten. Photos of more than 50 disused WW2 Control Towers in the UK."/>
        <s v="&quot;Charm&quot; class is in session! Mama Darleena, a transgender African-American woman, shares rules for etiquette with her LGBTQ students."/>
        <s v="For the publication of my first 3 books: an Art book, a graphic novel, and a coloring book"/>
        <s v="We are a vocal group from the Northwest looking to create a gospel, jazz, a cappella ablum and would love the support of music lovers."/>
        <s v="Two of the 20th Centuryâ€™s Greatest Artists _x000a_navigate the perilous terrain of Art &amp; Fame _x000a_in a historic Collaboration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Sissy Entertainment delivers a delicious cabaret that blends comedic monologue, song, and traditional sketch comedy."/>
        <s v="Conversion of a long dormant synagogue into a Performing and Visual Arts Center, revitalizing Rochester's inner city."/>
        <s v="A Staged Reading of &quot;Snake Eyes,&quot; a new play by Alex Rafala"/>
        <s v="It'll be THE event of the year for the musically adventurous types. Don't miss this chance to bring Peter BrÃ¶tzmann to our fair city!"/>
        <s v="Becoming Rainbow is a music and visual art project inspired by and dedicated to the Native Indigenous communities and water protectors!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PETER PAN, written by Ebony Rattle, is a new retelling of the classic play by J.M. Barrie about a boy who refused to grow up."/>
        <s v="Two cousins are caught up in the private war between warrior class angels and demons. You may be caught up too and not realize it yet."/>
        <s v="&quot;Code Monkey(s)&quot; is a short animated-series about life from the perspective of an engineer who feels like an actual &quot;Code Monkey&quot;."/>
        <s v="Drivetime heads to Cali for summer tour supported by @Smoothjazz.com &amp; @JJZPhilly  #Spaghettini #The Roxy"/>
        <s v="Confused Disciples' debut album &quot;Sleepamation&quot; is (finally) all recorded and mixed, now all that's left is mastering and duplication."/>
        <s v="Help emberfly theatre put on their first production Heroines and pay our actors and creative team! Follow us @emberflytheatre"/>
        <s v="Tibio is a revolutionary new product designed to solve an age old problem."/>
        <s v="Maggie barely survives a deranged baptism by her mother only to be born again to a string of foster parents. Things can always be worse"/>
        <s v="Unique small wearable personal air conditioning device that provides the user a 10-15 degree environmental difference on his person."/>
        <s v="Help fund The Black Pearl Consuite at CoreCon VIII: On Ancient Seas!"/>
        <s v="Our newest project! We are hard at it trying to bring music that uplifts the spirit, and tells a story of life-changing love."/>
        <s v="We are a hard rock band from Northern California trying to raise $350 for our next EP. Be a part of our journey!"/>
        <s v="The GSA BA (Hons) Acting class of 2016 are taking a transfer of their GSA Production to The Cockpit Theatre in London"/>
        <s v="Never judge a book (or a lover) by their cover.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Capturing everyday life at Falkirk Academy, a fictitious elite private high school where &quot;everyday life&quot; is anything but normal."/>
        <s v="The next generation of premium quality LED lighting. Extreme power efficiency in a small package."/>
        <s v="What do you get when you combine 2 of the hottest alt-models in North America with one Canadian photographer? Make a CALENDAR!!!"/>
        <s v="&quot;Miracle on 34th Street&quot; is about faith and believing in others. _x000a_We believe. Do you?"/>
        <s v="Philly-based feminist theatre's inaugural production about a woman's friendship with an awesome lady cowboy."/>
        <s v="Owl is a fitness tracker along with an accompanying iOS app, that is both fun and interactive for children."/>
        <s v="Please help us raise funds to press our new CD!"/>
        <s v="Hampshire is headed to GBS Detroit."/>
        <s v="A long distance wrong number leads to love, but with Emily flying in to finally meet, Nick somehow forgot to mention he's blind."/>
        <s v="Rossumâ€™s Universal Robots are the perfect workforce, without emotions, needs, or souls. But they are changing. Becoming more like us..."/>
        <s v="Exciting and visceral new-writing that challenges the way we view the fine line between war and terror..."/>
        <s v="Creating PC gaming controllers to bring your gaming experience to a new level."/>
        <s v="An inclusive, cross community, multi-cultural theatre production for children aged 3 to 16 and their families"/>
        <s v="We have an award-winning Danish play, now we just need a bathroom set to perform it in. Spend a penny to help us build the set!"/>
        <s v="Shone Nuisance is heading to GBS Detroit on Friday, October 26th to record and film their GBS Detroit EP and video."/>
        <s v="Get behind a new music venue in our city by helping with equipment! We're pre-selling tickets to our party and offering other perks."/>
        <s v="The Montclair Shakespeare Series presents staged readings of Shakespeare's work in historic venues throughout the summer in Montclair."/>
        <s v="A thousand community-built sandbox games (and more!) with a fully-customizable game engine."/>
        <s v="We are trying to fund our first multi-state tour this summer in an effort to get our music out to as many people as possible."/>
        <s v="Help me produce the play I have written for my senior project!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I want to purchase the former Bread Of Life Church and convert it into a multipurpose theater space for local talent."/>
        <s v="Eight friends reunite to achieve their childhood dream of designing, constructing, and launching a homemade submarine."/>
        <s v="a third-person exploration adventure game developed by yetanotherIndie will be released on August 2016 for PC, Linux and XBox one."/>
        <s v="A brand new dating show which helps one lucky lady find her Mr Right with difficult decisions to make along the way."/>
        <s v="UCF short film about an old man, his love for music, and his misplaced trumpet.  "/>
        <s v="As the videocam &quot;Enrique de Malaca&quot; circumnavigates the globe, it captures stories of friends who have set foot on other lands."/>
        <s v="Feltmaking is an acient yet modern craft using wool in creative ways. Our thorough guides should be for people all over the world."/>
        <s v="A second chance to get the deals from earlier campaigns just in time for the Holiday season. Pulp, Cthulhu, Sci-Fi, Old West and more!"/>
        <s v="This is for the book release event/photo gallery show. Funds will go to buy gallery prints &amp; copies of Orlando's Historic Haunts."/>
        <s v="A professionally directed/acted workshop &amp; reading for a new play depicting sexual addiction and its crippling effect on relationships."/>
        <s v="'Can you ever find acceptance in death?' _x000a_Rose of June is a piece of theatre exploring the stages of grief. Unity Theatre - September"/>
        <s v="Join me in publishing an amazing and unprecedented book with full frontal photopraphs of 8 American Presidents Naked"/>
        <s v="The admin for Randompics has announced they will be shutting down. I want to run, and improve, this great site!"/>
        <s v="You can control how much air enters the helmet by opening or closing the vents. This is very useful in bad weather, or for competition."/>
        <s v="Members of the local Miami music scene are putting together a venue/creative space in Kendall!"/>
        <s v="Bringing Richard O'Brien's sequel to legendary Rocky Horror to the stage for the first time. First London, then...The World!"/>
        <s v="We're looking to our fans to help partially fund the new album. It's 12 tracks in length &amp; will be a musical trip like no other!"/>
        <s v="A fast-paced, creepy/cute mobile puzzle game where you draw series of magic symbols to summon &amp; collect demons, monsters, gods, &amp; myths"/>
        <s v="&quot;Create-Your-Cone&quot;. Freshly made waffle cones stuffed with your choice of yummy ingredients, or frozen yogurt!"/>
        <s v="'E15' is a verbatim project that looks at the story of the Focus E15 Campaign"/>
        <s v="Set in the near future, this version of Shakespeare's classic play looks at how events that shook an empire could still happen today."/>
        <s v="A teenage zombie named Jeff and his mad scientist mother adapt to life in the town of Serendipity, where the supernatural occurs daily."/>
        <s v="Building the inner wealth of children builds stronger families, schools and communities. Peaceful and positive relationships flourish."/>
        <s v="We are raising funds for our second production. This will be the first NYC Equity production of THE DRESSER since 1982. www.TETCNY.org"/>
        <s v="Two teachers and twenty kids bring one of Shakespeare's plays to life!"/>
        <s v="The Arthurian Order of Avalon is attempting to raise funds to put on the annual Human Chessboard in March 2015!"/>
        <s v="The smash hit, award-winning comedy sashays onto the Los Angeles Theater Scene in a fabulous new production at Atwater Village Theatre."/>
        <s v="Welcome to POP! Community Cabaret: the &quot;friendliest mad bunch ever&quot;!_x000a_We are a cabaret group run by our community for our community."/>
        <s v="La nuit est devenue le lieu de la terreur. Alors qu'un couvre-feu est imposÃ©, une petite fille est enlevÃ©e par un rapace nocturne."/>
        <s v="The long awaited Christmas EP is in session! We need your help to get it professionally mixed, produced and manufactured."/>
        <s v="The 2014 Minnesota Fringe Festival brings the World Premiere of LightBright's one-act play, The Last King of the I.D.A."/>
        <s v="Family is a short film about a father and son and two brothers who were separated by the Korean war and finally reunite after 60 years."/>
        <s v="Christian band signed to VECA Records to release their debut album in Spring 2015.  This ministry is relying on faith-based donations."/>
        <s v="COOKIN UP ONE HOT ENTREE! BobToons USA is gathering the ingredients to create a hot new video game &quot;The Sabroso Showdown&quot;"/>
        <s v="My barely anticipated second album of self produced songs is ready to go.  Just need a little help to cover mastering, artwork etc."/>
        <s v="Two unlikely friends, a garage, tinned beans &amp; the end of the world."/>
        <s v="I am trying to get a new band off the ground, and in order to be taken seriously and get gigs, we need some killer recordings!"/>
        <s v="PowerPack is an efficient and affordable backpack with a lithium-ion charger for all electronic devices offering charges on the go!"/>
        <s v="I want to explore alternative cultures and lifestyles in America."/>
        <s v="With the money donated through this project we intend on investing in sound equipment for live shows"/>
        <s v="Help us achieve our goal to get our van repaired, gassed up, and road-ready for our winter tour!"/>
        <s v="Andrew wonders if his life would be more exciting if he'd been hatched a frog. Shiny and green just seems more exciting to him. Until.."/>
        <s v="A unique stage play about the epic struggle of psychic Edgar Cayce to deal with his extraordinary abilities and find his place in life."/>
        <s v="My play &quot;In the Hour Before the Bars Open&quot; has won an award from KCACTF, but I need to present the play in Georgia to receive it!"/>
        <s v="Lost youth and lost souls struggle to find meaning amid dingy basements, vanishing malls, and a bleak Midwestern summer."/>
        <s v="Mama wants everyone to try her secret recipes for sauces and rubs. She uses only the freshest ingredients for them."/>
        <s v="Orwell is hitting the road this August for a West Coast tour and we need substantial van repairs in order to get there.  Dates booked."/>
        <s v="Wir, die Heavy/Thrash Band &quot;Powerhead&quot; wollen ins Studio und eine Promo CD aufnehmen. Songs haben wir, Geld nicht ;-) ... und los!! :-)"/>
        <s v="ENDURING SONG by award-winning Bear Trap Theatre, is a sweeping historical epic about love, loss and family set in the First Crusade."/>
        <s v="We are devising a vibrant new adaptation of Homer's The Odyssey featuring dynamic storytelling, stunning visuals and original music."/>
        <s v="A richly textured and intellectually powerful social commentary about family, community and America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Help WSC Avant Bard bring to life the US premiere of a theatrical retelling of 1001 Nights, adapted by Hanan al Shaykh &amp; Tim Supple!"/>
        <s v="Help Shared Shakes to adopt Murphey Academy, a Title I elementary school in Greensboro for a full day of performances and workshops."/>
        <s v="Bringing the flavor of competition BBQ to small town Auburn with the ease of a big city food truck."/>
        <s v="Creating a Food Truck to bring gourmet sausage sliders to Jacksonville, FL for breakfast, lunch, and special events."/>
        <s v="The Attic interns present Tennessee Williams's &quot;Talk to Me Like the Rain and Let Me Listen&quot; performing at The Flea Theater!"/>
        <s v="Written a solo show about celebrity, and I'll be performing it at the famous Just The Tonic this Edinburgh Fringe - Help me get there!"/>
        <s v="&quot;On the breast of her gown, in fine red cloth, appeared the letter A.&quot; But what about the rest of the alphabet?"/>
        <s v="Completion fund for post-production for teaser of British crime/drama tv series about a girl who sells morals for money"/>
        <s v="5 Actors, 30 Characters, 90 Minutes._x000a_Let us transport you from London to the fields of Agincourt, using the power of your imagination."/>
        <s v="A night of music, fellowship, and a reflection of my experiences over the past 4 years at Ball State University."/>
        <s v="Children only have a short period of time to live care free, play hard, get dirty, I want to help every child in my Town play everyday."/>
        <s v="We are a band from South East London- each member is19 years OA. We have been together for two years. Taking pride in making good music"/>
        <s v="Woody Woodland and Carol Stone, are back on the scene presenting Philly Jazz Fest â€œRemembering Groverâ€ September 22, 2012."/>
        <s v="WE ARE A HARD ROCK/PUNK BAND SEEKING FUNDS TO RECORD A NEW EP. _x000a__x000a_https://www.reverbnation.com/dirtylittlerebel"/>
        <s v="A Chicago staged reading of Jim Cartwright's 1992 play-with-music, &quot;The Rise and Fall of Little Voice.&quot;"/>
        <s v="Ryan and Vanessa are hosting Christmas for the first time but instead of a happy celebration, they get a hilarious survival situation."/>
        <s v="We (the band Sunset) has been invited to play in Philadelphia.   Help us get there and you will receive special prizes."/>
        <s v="Nathan Evans, instrumental rock guitarist and official V3fights.com artist, is releasing his first solo EP entitled Remove The Illusion"/>
        <s v="A unique Photographic Book Project about the Passionate Moments and Strong Emotions that lie within Karate"/>
        <s v="An art nude photography book that includes traditional black and white sepia nudes as well as experimiental color nudes."/>
        <s v="BLK/MTL's Illustrated Works 100's of Hi-Res Pics ft. Custom Artist Carmine Diaz's popular Paintings packed into 1 Coffee table Art Book"/>
        <s v="Help the Upstart Crows of Santa Fe bring Shakespeare's Julius Caesar to life with quality wooden stage swords!"/>
        <s v="This production is being put together by Wilson's newest professional theater company, the Wyldepine Players in conjunction w/ Taiplab"/>
        <s v="We're making a show about sex. Because it's important, everyone wants to talk about it and it's at the start of everything."/>
        <s v="A brand new show that unites puppetry, live music and storytelling to bring a forgotten English legend back to life!"/>
        <s v="Falls are the main cause of injury to elderly. Our wearable detects falls, sends notifications and streams health data in real time."/>
        <s v="We're looking for funding to help submit a short film to film festivals."/>
        <s v="A play that illustrates the symptoms of PTSD, shows its effect on families, and demonstrates some of the difficulties of treating it."/>
        <s v="&quot;A sociopath crosses paths with the person he must confront about his wife's murder, it might be himself&quot;"/>
        <s v="When  Rome is infected with a zombie plague, Lucius Agrippa and a small group fights for survival"/>
        <s v="Hi! We're the music duo Black Swan Theories and our project is to manufacture our debut CD of 10 already-completed songs.  "/>
        <s v="Something Precious is the world's first musical to alert folks to the harmful effects of technology on the human spirit."/>
        <s v="We as a Performing Arts College are to perform 'Les Miserables'. We need backing in order to afford the set, costume and other aspects."/>
        <s v="A benefit show featuring musicians, dancers &amp; poets all under age 30 to raise money in support of LGBTQ rights and programs."/>
        <s v="Life is more than the days you have left. 1 in 3 tells of two normal people &amp; their confrontation with mortality and the dice of fate."/>
        <s v="A darkly comic one woman show by Abram Rooney as part of The Camden Fringe 2015."/>
        <s v="Following success with 'The Canada Boys' and 'Parachute', we are looking for financial help from the community with our new production"/>
        <s v="A terse and delicate dissection of male emotions from a rural perspective: fathers and sons, legacy and heritage, molasses and mud."/>
        <s v="liveartshow returns with a new work at the Arcola this summer. Marsha is a story combining opera, dance and theatre... with a unicorn"/>
        <s v="A STORY OF BAGELS AND LOCKS!_x000a__x000a_A JEWISH GIRL FINDS HERSELF ON A UNEXPECTED TRIP TO_x000a_&quot;A SPIRITUAL EXPERIENCE&quot; !"/>
        <s v="The African tale of Anansi the Spider is that of a trickster who often uses cleverness and harmless jokes to get what he wants."/>
        <s v="Mission Space is run by me, a teenager who has a passion for space! I will fly a weather balloon to the edge of space with your help."/>
        <s v="Shakespeare's beloved tragedy, MacBeth, staged in the Black Hills of Wyoming during Sturgis '76. Warning! This is no church picnic!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The PowerCap is a device able to charge most mobile devices, and contains a battery for situations when the sun just isn't enough."/>
        <s v="We're fundraising $450 by Feb.17, 2017 to purchase the rights for the show &amp; any extra proceeds will be used toward props and costume."/>
        <s v="We are Seance Theatre Group trying to fund our first performance, Noel Coward's hysterical comedy farce, Blithe Spirit."/>
        <s v="Turn you helmet into the safest helmet and don't worry about a thing,you will always have the right fit!!"/>
        <s v="Develop demo materials for new, true story of teen Revolutionary War heroes - for hybrid film/live stage musical"/>
        <s v="A man must find his way out of the depths of the shadows by using the aid of a little girl."/>
        <s v="T-Shirt with Led panel controlled by Android app over WiFi. _x000a_Multiple shirts, games, text, video effects support,"/>
        <s v="Point-and-click adventure: The mysterious Nikola Tesla, a time traveling device, and an experiment gone wrong in Colorado Springs"/>
        <s v="18-yr-old handicap-access ramp collapsed, must replace. Help fund &amp; ensure everyone access to our 35-seat non-profit community theater!"/>
        <s v="ThreeWay is a part-verbatim play that explores dating &amp; what happens when someone finds the love of their life, except itâ€™s two people."/>
        <s v="The HOTTEST and COOLEST thing yet! WairConditioning... an entirely new level of comfortability!"/>
        <s v="America's dad or serial rapist? Or both? The stories of the Bill Cosby accusers and the society so skeptical of them."/>
        <s v="We're trying to fund hard copies of our debut album!"/>
        <s v="The first ever trend-powered stock-market where you can buy and sell shares of you and your loved ones. Let's explore life together."/>
        <s v="Karn A'Mor has awoken bloodied on a distant battlefield with no memory of his past! JOIN THE RESISTANCE and find out more..."/>
        <s v="The Batman's Rogues Gallery assembles for a meeting. Scarecrow's fear gas accidently goes off and fears of the villains start to arise."/>
        <s v="I am looking to start a food truck with an infusion of my Puerto Rican heritage and my love for BBQ."/>
        <s v="95th St. Tacos needs your help in purchasing a food truck so that we can deliver the flavors of LA Tacos right to your neighborhood"/>
        <s v="We are a new Theatre Company who are fundraising to put on a new production of the play 'The Blue Room' in High Wycombe and Maidenhead"/>
        <s v="An eclectic One Man stage show, that takes the audience on a journey through vast personalities, as he discovers his true self...#Drama"/>
        <s v="A vibrant, street-wise, and musical performance that follows the lives of stories of the community of Washington Heights..."/>
        <s v="We need to raise funds to bring this elaborate production to life with special FX makeup, highly detailed sets, and costumes."/>
        <s v="We take great short(er) plays by brilliant playwrights &amp; make visually stunning conversation pieces in response to the city we live in"/>
        <s v="A Musical about 3 women who pursue their Pleasure and end up finding themselves."/>
        <s v="We, as a theatre, are 50 years old and our lights and building are even older so we are looking to update and revamp our lights."/>
        <s v="Innovative Theatre Company Needs You To Reach Funding Requirements. We Are So Close We Can Smell It! Thank You In Advance."/>
        <s v="Itâ€™s your favorite classic with a twist. This summer, Chicago youth recreate Romeo and Juliet in The Mesh-n-Groove annual production!"/>
        <s v="Argentinian Author Seeks to Tour America to Educate on Womenâ€™s Sexuality in Latin America / Autora Argentina Busca Gira en EEUU"/>
        <s v="Help this story of the 1862 Confederate invasion of Maryland be published! It is to Sharpsburg as The Killer Angels is to Gettysburg."/>
        <s v="1 game, 7 levels, 45 attempts; Lorraine, Esbe &amp; David; 1 Grandmaester._x000a_Help us take our metatheatrical nutshell volcano to the Fringe!"/>
        <s v="Help us to put on a production of Terry Pratchett's Wyrd Sisters, an ambitions show for our theatre but one I believe we can do."/>
        <s v="Cross dressing, cross gartering, crossed swords. Cross a bridge and come see this fantastically fun rendition of Twelfth Night"/>
        <s v="This film follows a young man who has had only a troubled family life. He turns to all the wrong things and life falls apart."/>
        <s v="We are touring the Southeast in support of our new EP"/>
        <s v="A quirky online shop where you can buy, sell and discover stuff that's &quot;a little bit different&quot;. We think &quot;it's right up your alley!&quot;"/>
        <s v="Our device eliminates WiFi range issues with your connected devices by allowing you to locate our device where you will use your WiFi."/>
        <s v="Screen writers look to create animated trailer about Anti-Bullying and seek to produce an on-going series that addresses teen issues."/>
        <s v="New ninja-cool campfire coffee mug from Ninja Narwhal Coffee Company. Perfect for holding 13oz of the best coffee in the universe!"/>
        <s v="Creating a consuite for CoreCon. A focus on the insanity of asylums and early medical practices from history."/>
        <s v="Jason (Georgia on My Mind), a solo play about a modern quest to the Republic of Georgia in the ancient steps of Jason &amp; the Argonauts"/>
        <s v="Tusentack Theatre is a professional theatre company providing opportunities to adults who access Mental Health Services."/>
        <s v="'The Pendulum Swings' is a three-act dark comedy that sees Frank and Michael await their execution on Death Row."/>
        <s v="Shakespeare's plays have an important message for the world. Bosnia needs to hear. Bring Shakespeare to Sarajevo! Fund performances!"/>
        <s v="MyBestInterest.org elminates election research by quickly identifying the candidates that will best represent your interests."/>
        <s v="The Imaginary : A Musical is a new musical adaptation based on the novel written by A.F. Harrold.       TheImaginaryAMusical.com"/>
        <s v="Innsmouth at 9000 ft. is a Short Film Project in the Spirit of H.P. Lovecraft, and created by Denver based visual artist  Jesse Farley."/>
        <s v="Runers is a top-down rogue-like shooter where as you advance you create more powerful spells and fight fierce monsters and bosses."/>
        <s v="Disaster Defender is a Mobile RPG that puts you right into the action of a Disaster, saving lives and property like a real life hero!"/>
        <s v="I ran out of cassettes of both my records, and Trevor thinks if I start selling them at his tape shop Jackknife, business will boom!"/>
        <s v="FHE High School Theatre Booster Fund Raiser for Costumes --Fall Play Snow Queen and Spring Musical Once on this Island"/>
        <s v="Oh Hello! I make 8bit / Pop Punk under the name of Superpowerless and with your help, I'm looking to fund a new music video! :)"/>
        <s v="A new piece of physical theatre about love, regret and longing."/>
        <s v="The book with advices that can save many lives._x000a_You will find here many case studies, extreme situations and solutions."/>
        <s v="Almost Random Theatre's play about a candidate - with no policies - who is seeking election in May 2015"/>
        <s v="Snag the first Wolf Interval release by droners ibreatheFUR and He Can Jog. One month to preorder and then they're gone!"/>
        <s v="A short stop motion animated film of a man on his way home when strange goings on start to happen on his journey."/>
        <s v="'Play it Forward' is a ticket bank for individuals in need. Fund a theater experience for someone that would otherwise go without!"/>
        <s v="The RS-1 is one of the most innovative workout tools to hit the market ever.  A must have for anyone that enjoys new ways to get fit."/>
        <s v="Meet Gary, and Troy: Two unlikely friends that investigate &quot;strange phenomenon&quot;."/>
        <s v="We want to take everything video game related people have seen since 1978 to now and turn it into the top gamer lounge in canada !"/>
        <s v="Ramsay Wise is painting the backdrops for the Maplewood Barn Theatre's summer 2017 production. He needs canvas and paint."/>
        <s v="The award-winning Nottingham New Theatre presents an exciting experimental play about the multi-universe theory and love."/>
        <s v="Xtnd is a hands free multifunctional device for your tablet, cell phone, &amp; camera. It's also a convenient backpack for storage."/>
        <s v="A pixel styled open world detective game."/>
        <s v="What would someone do if they suddenly discovered they could stop time? Join us on this clever sci-fi short film and find out!"/>
        <s v="A-iEasyâ„¢: The first customized unfoldable stand for smartphones that barkly needs room. Wholy integrated (will be relaunched soon!!)."/>
        <s v="Profesional translation and publishing of the book on unique synthesis of project management and meditation"/>
        <s v="An original musical on it's way to the stage in Minneapolis, MN. Feel free to ask any questions."/>
        <s v="The Rest of Us follows a survivor of an outbreak that nearly destroyed the earth as he travels to find some form of humanity."/>
        <s v="The Interviewer is a dramatic short film about second chances. If a murderer can get a second chance then uneducated children can too."/>
        <s v="Fake Natives is headed on tour this summer. Help them fill their tank with fossil fuels."/>
        <s v="A stop-motion animated action packed adventure. Telling a great story with an even greater message. Join me and lets change the world."/>
        <s v="A novel. Beautiful. Sparse. The truth behind the American Dream seen from the eyes of a young wanderer in the midst of the economic collapse. "/>
        <s v="&quot;Special in a Bad Way&quot; is a comedy that questions American Public Schools in their treatment of the so called, 'learning disabled.'"/>
        <s v="The world's best and only tribute to Dean Martin and Jerry Lewis_x000a_ bringing back the Music, Laughter and the Love."/>
        <s v="Theatre for Life believes in unlocking young people's creativity, developing self belief and creating positive opportunities."/>
        <s v="We Kickstarted Broken Alley Theatre in the summer of 2013. It's been an amazing two years. This year, BATx goes bigger than ever."/>
        <s v="Why do the moon and stars receive their light from the sun? Africa has a story to tell. Ananse and Kweku appear in this great folktale."/>
        <s v="The Station in Hamtramck is supplementing our studio to accommodate live in-studio performances and recordings.   You can help. "/>
        <s v="A full length comedy, Patagonia follows Grason and Jerry on their journey through a magical, South-American rainforest."/>
        <s v="We are mounting a production of Neil Simon's brilliant comedy, The Odd Couple, and need your help to make it as wonderful as we can."/>
        <s v="I would like to tell the story of a young man from Queens, New York and compare his life to a young Afghan man...to connect the dots."/>
        <s v="A small theatre company taking 'Mine' on tour in early 2016. 'Mine' is a modern play and we hope to break on to the stage with a bang."/>
        <s v="Everyone has a choice. Can two college students get past their differences to save the life of a man whom they've never met before?"/>
        <s v="A stunning photo book highlighting the visual diversity of the City of Hamilton and showcasing it in a new light."/>
        <s v="Written by my daughter and myself, illustrated by Jack Wiens. Everything is complete except for publishing."/>
        <s v="WE are molding an educated, motivated, non violent GENERATION!"/>
        <s v="A short documentary exploring the uses of 'Natural Horsemanship' across Europe"/>
        <s v="Sustainable, fire-proof, carbon-negative, and all-season recreation of the Globe Theater made famous by Shakespeare, with gardens."/>
        <s v="â€œThe Deep Brooklyn Suiteâ€ is a series of musical impressions about living and surviving in Brooklyn."/>
        <s v="Peacefully taking you through my journey of being raised as a Muslim then becoming Christian, and sharing the truths I unveiled."/>
        <s v="A shockingly relevant modern take on a 2,000-year-old tragedy that confronts current gender politics."/>
        <s v="The New Artist's Circle is a theatre company dedicated to bringing the arts to young people."/>
        <s v="Necesitamos tu ayuda para poder llevar la magia del teatro universitario al Teatro Lagrada de Madrid el 23 de diciembre :)"/>
        <s v="A brand new stage adaptation of the Libby Purves/Nicholas Heiney book. A new work involving music, poetry and fajitas. #timetochange"/>
        <s v="I plan to document volunteer work on an organic farm in rural India, and photograph the people and places I encounter during the trip."/>
        <s v="Shoe-string, Independent theater with a focus on art that makes you think.  Next, we're putting on an award winning Steve Martin play!"/>
        <s v="Conflict of Van Helsing &amp; Dracula (C.O.V.D.) is a board game available as an App based on the story: Dracula. Can you survive?"/>
        <s v="A Freelancer abandons everything to chase after his dream of being &quot;great&quot; escape to Bangkok and return to his home-world."/>
        <s v="A blockbuster sci-fi adventure. What would you do if one day your life changed to beyond the imaginable?"/>
        <s v="My name is Brad Dassey.  I've been composing and making music for 18 years now.  I want to get my music out there even further."/>
        <s v="What would you do if you face something beyond your understanding? If someone you loved disappeared without a trace?"/>
        <s v="A fully stabilized, mobile, research grade telescope/media platform, used to bring outreach astronomy to those who don't have access."/>
        <s v="Savage in Limbo is the pilot production of dasGROUP Theatre; a Dallas-based production company with an eye for grit &amp; love of theatre."/>
        <s v="This October, in association with Rogue Productions at FSU, I will be directing a production of Dog sees God."/>
        <s v="The second round of funding for the most amazing project ever where a high school freshman is sending pie into SPACE!!!"/>
        <s v="Arabella seeks studio time to professionally read her novel, making it available to listeners as an audio book on audible.com"/>
        <s v="The Happiest Show on Earth is a Disney musical revue to benefit the Make-A-Wish foundation. Funds for production needed."/>
        <s v="Global Ids you create for yourself, then the world can connect to you via free online msgs (for Reuniting Lost Property, Dating &amp; more)"/>
        <s v="Traveling to create a book of my photography! Help support my trip and buy a book! Also limited edition t-shirts and prints for sale!"/>
        <s v="Forest Hills Eastern's Student Run Show 2015. Our goal is to present a professional quality show on a budget."/>
        <s v="AUTheatreWing is a student theatre association fostering the development of the dramatic arts at our university."/>
        <s v="Dive into 3D fractal star fields of web browsing, social networking, and project/contact management. Your YOUniverse of data #UMEOS"/>
        <s v="Jack Barlow's wife and daughter shot in cold blood at a gun confiscation station in Texas, he sets out to save his family &amp; neighbors."/>
        <s v="We recorded a full-length album to be released this summer for FREE!  All we need is the last $900 to master it. Donate today for some rad gifts!"/>
        <s v="The Animal Shelter Network is a free website for collaboration and communication between animal shelters, rescues and humane societies."/>
        <s v="Score is a musical play inspired by true stories of parents who have recovered from addiction and regained their children."/>
        <s v="Film-Makers Ricky Comuniello &amp; Ian Weeks are at it again - for the 1st time. We need your support for a modern Sci-Fiction short film"/>
        <s v="An animated DVD starring Woodsy Owl that entertains children while  showing them how they can help create a cleaner, greener planet."/>
        <s v="A documentation of the implications of hedonistic architectural ventures in Dubai, the fastest growing city on the planet."/>
        <s v="It will be ridiculously easy to become addicted to the full, rich flavor of locally raised beef, pork, and more..."/>
        <s v="Save the historic Roxy theatre in Bremerton WA from being repurposed as office space."/>
        <s v="Liverpool's 1st purpose built 7 night a week comedy club, bar &amp; restaurant with live music &amp; much more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 homeless Gulf War 2 vet, and Congressional Medal of Honor recipient fights for his sanity on the mean streets of Albuquerque."/>
        <s v="Amy &amp; Missy survive Amy's bipolar disorder and go on to become award winning &amp; bestselling authors, screenwriters &amp; filmmakers"/>
        <s v="fo/mo/deep heads back into the studio in January 2014 to record their 3rd CD. Seeking to continue experimenting with all things groove:"/>
        <s v="We're about to launch our first ever food truck to share our amazing food and we need your help! Be a part of our truck!"/>
        <s v="â€œClimbing Silver!â€- An English translation of the Young Adult Shogi novella"/>
        <s v="IT DOESN'T MATTER is a new comedic piece of political theatre written by three enthusiastic students. Help us produce it at LIPA!"/>
        <s v="We are performing Shakespeare's &quot;The Taming of the Shrew&quot; in its original Elizabethan setting at the Oxford Shakespeare Festival."/>
        <s v="We are taking pre-orders for a very limited run of new t-shirts and tote bags! Available exclusivly through this Kickstarter campaign."/>
        <s v="This is an action packed Sci-Fi stage play, using foam latex creature puppets, projected video footage, and audience participation."/>
        <s v="Meet the Martins; a modern family dealing with modern issues in a way that is as All-American as apple pie, James Dean and repression."/>
        <s v="Romeo and Juliet: Wouldn't it be great if they didn't all die at the end? Now YOU get to control the fate of these timeless characters!"/>
        <s v="We want to release our Losing Wings EP on a week-long tour of California's music scene!  We've got the EP made, we just need gas money!"/>
        <s v="Captain Kalani it's a retro game full of nostalgia for the old gamers but interesting for the new ones"/>
        <s v="Great and creative food from the heart in the form of a sweet food truck!"/>
        <s v="I am interested in testing the plant yields of this vertical garden as well as some other applications"/>
        <s v="Cool air flowing under clothing keeps you cool."/>
        <s v="This Full length Album Needs the real living record life. It took us 4 hard years, countless deaths and several studios but we won."/>
        <s v="An artistic project that will act as my final animation project and first feature film written, directed, animated, and produced by me"/>
        <s v="Offrire un &quot;TRAGO&quot;, ossia un passaggio con autista che ti segue e ti aspetta mentre concludi i tuoi affari, quando non puoi guidare"/>
        <s v="Release the Skylines is a small, local Cleveland metal band looking to record an album."/>
        <s v="We just finished recording our first album! All we need is a little extra help to be able to get it printed!"/>
        <s v="We are vagina warriors ready to bring our message of human rights, empowerment and diversity to Main St. Lexington, NC."/>
        <s v="iShopGreen.ca is an online marketplace that connects consumers and suppliers with green products &amp; services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Wood Butcher needs your help to make this happen. Buy a CD, support local music!"/>
        <s v="BBB is going back into the studio to record and release &quot;Felix From Canada&quot; by popular demand.  We need your help!"/>
        <s v="The most influential and prestigious awards program that honors innovation and leadership in mobile technology and entertainment"/>
        <s v="Raising funds to have a private stage reading for an upcoming play from THE ENSEMBLE THEATRE COMPANY OF NEW YORK (www.tetcny.org)"/>
        <s v="Spreading the love of theatre, one step at a time. I would like to produce a reading of one of my favorite musicals"/>
        <s v="LabellisÃ© 14-18, Mots Ã‰crits est un projet itinÃ©rant de lectures Ã  voix haute par des amateurs, mises en espace par une comÃ©dienne."/>
        <s v="We are creating a mobile community devoted to the spreading and sharing of spoken word and other kinds of storytelling."/>
        <s v="Help stage an original One Act Play that brings awareness to Alzheimer's in its debut performance."/>
        <s v="Mist Buddy is a remote controlled misting system, powered by a rechargeable battery with misting/sipping tip for complete coolness."/>
        <s v="Palms Free RetractableCell Phone Harness fits all Cell phones Iphone 4 5 6 7 Galaxy S Go Pro Ipad Mini and Tablets Keep your hands free"/>
        <s v="A free website for theatre on California's central coast - actors, auditions, &amp; shows in Santa Barbara, San Luis Obispo, &amp; Montetey."/>
        <s v="A macro landscape photography art book &amp; limited edition prints. A Make 100 project."/>
        <s v="A mask for home or travel that will give you the best, undisturbed sleep of your life."/>
        <s v="Buy and maintain 6 acres of land in West Ireland as a Wildlife Refuge for an endangered species of native Raptor called the Hen Harrier"/>
        <s v="Iver Heath Drama Club is a not-for-profit community group and this year we are performing DICK WHITTINGTON."/>
        <s v="Soft edged-Hard working. The perfect wearable organization for the home and professional shop."/>
        <s v="Andrew Heller producing a production of an original play for the Philadelphia Fringe Festival. Written and Directed by Andrew Heller"/>
        <s v="A funny, poignant play that revives the forgotten life and adventures of great Scottish Canadian, world renowned poet, Robert Service."/>
        <s v="Join us on an epic journey to discover a millennia old secret which will change the world forever."/>
        <s v="Locally owned board game cafÃ© focused on keeping it local with fresh food, craft beer, wine, and, of course, all your favourite games!"/>
        <s v="Lets get 48/14 pressed and in your cd players,ipods,blogs, and facebook status'. Lets get it everywhere!"/>
        <s v="The device that allows those with artificial knees or arthritic knees to kneel down without putting pressure on their knees."/>
        <s v="To make a coffee table book,  displaying civil war battlefields and forts,  taken at the same time of year the battles were fought."/>
        <s v="Creating and playing music is what i love. I long to produce &amp; release fresh, raw and relevant songs that come straight from the heart."/>
        <s v="Theatre in Tuscaloosa, AL built in the 1930s.  The headsets seem about that old. They are almost unusable."/>
        <s v="Help a group of recovering alcoholics bring Samuel Beckett's classic to a seaside town!"/>
        <s v="Nine Lives is a story of one woman's survival of EIGHT near deaths and her love for one man as an influence to fight for the NINTH."/>
        <s v="I would like to screen this documentary at CSU at their Black Studies Dept. Looking to fly panelist in. Hoping to screen nationwide. &lt;3"/>
        <s v="For those who know me, I love to bake &amp; I'm pretty good at it. My dream is to own a food truck that is a bakery &amp; Coffee shop."/>
        <s v="Help support Red Planet, a new science fiction play based off the Mars One exploration."/>
        <s v="iHeartPillow, Connecting loved ones"/>
        <s v="Der INBED ist ein innovatives Multisensor-Wearable fÃ¼r die SturzprÃ¤vention motorisch eingeschrÃ¤nkter Personen."/>
        <s v="Did you know that we are enriching the lives of Brooklyn kids through literacy and educational theater? We just need a little help."/>
        <s v="Children Must Run is an original musical, about a prostitute, a drug mule, a child soldier and their struggles, hopes and dreams."/>
        <s v="Montage Theatre Arts, as part of National Theatre Connections, are performing a show - We need you help to raise vital funds!"/>
        <s v="We present Classics made for the 21st Century and we need a space! Please help us rent a space for The Importance of Being Earnest!"/>
        <s v="Arpenter pas moins de 50 stages ne sera pas facile avec une seule vie... peut Ãªtre que les potions vous aiderons Ã  survivre ?"/>
        <s v="Own, Buy, Sell 3D property! 3D games, 3D traveling and earn in one virtual 3D NEASPACE, Best for Oculus Rift environment."/>
        <s v="A filmic, fast-paced exploration of trust, making its debut at Camden People's Theatre this July."/>
        <s v="the hardy presents a collaboration between Robbie Curran and Abram Rooney. Kemble House, 9th-14th August, every night at 8pm."/>
        <s v="In Case Of Emergency is a radio talk show for preppers, beginning preppers, and with preparedness in mind."/>
        <s v="The Bard's classic tale set in the 2016 Presidential Campaign. Power, corruption, greed, and conspiracy. How far are you willing to go?"/>
        <s v="A dinner theatre/show about a day in the life of a Vegas &quot;Mob Boss&quot;_x000a_circa 1965- ish. It is all at once realistic,tragic, farce/comical"/>
        <s v="â€œAfter a terrifying ordeal, a young woman is left in a depressive state and abandoned to cope with a distressing account of revengeâ€"/>
        <s v="Creating a web portal to train law enforcement departments on how to handle dogs and a directory and profile system for our dog's."/>
        <s v="Nathan has his ideal job, the opportunity to see his dream girl on a daily basis. The local bully Jake aims to change all that."/>
        <s v="Personalizing your Apple Watch has never been easier. Ten different colors to match any lifestyle. Time is precious, protect it."/>
        <s v="Along with a new EP production and release, it's time to bring Den-Mate, LIVE, to a location near you - East Coast and Beyond!"/>
        <s v="Repel Japanese beetles and garden pests. Grow organic fruit and vegetables to help the environment, one plant at a time."/>
        <s v="Colourful and imaginative book app for children, will be relished especially by those with Irish roots."/>
        <s v="The Ultimate Screenwriting Conference_x000a_is the experience showing screenwriters how to write and sell a screenplay in hollywood!"/>
        <s v="A comedy about a mime who dreams of becoming a stand up comedian."/>
        <s v="Wird der PC nicht genutzt, belohnt Gridcoin Rechenleistung fÃ¼r wissenschaftlichen Fortschritt - Uscore macht diese Forschung zum Spiel!"/>
        <s v="We are a theatre society from the Groningen University in the Netherlands. _x000a_We would be more than happy for some help funding the play."/>
        <s v="PSI is a game about a group of people dealing with the effects of Nightmares becoming reality, life will never be the same."/>
        <s v="Bringing delicious authentic and fusion Taiwanese Food to the West Coast."/>
        <s v="A one-woman show about the life of Eva Schloss, her time in Auschwitz, and the positive impact she has had on thousands of lives."/>
        <s v="FUND our teens in Shakespeare's comedy &quot;The Merchant of Venice&quot;. Donating pays for our venue/insurance located in Woodland, CA."/>
        <s v="What do you know about Russian Culture? Our project helps the American children to find out about Russian literature."/>
        <s v="A young boy passionate about Astronomy and Chemistry tracks down an astroid that scientists said would never hit earth."/>
        <s v="A TRUE STORY OF DOMESTIC VILOLENCE THAT SEEKS TO OFFER THE VIEWER OUTLEST OF SUPPORT."/>
        <s v="Lovers Clint and Eli convey their conflicting perspectives of guilt and remorse while in the desolate Australian bush."/>
        <s v="A feature-length 3D animation that depicts what happened when the Son of the Morning rebelled against God."/>
        <s v="Together, we can build a FREE, business start-up system that will help aspiring entrepreneurs change their economic circumstances."/>
        <s v="MICLOP es una cabina portable impresa en 3D protegida en el interior con espuma acÃºstica, reduce el ruido ambiental o rebote de sonido."/>
        <s v="We produce radio broadcasts and live streams that promote the value of human freedom, reason, individual rights &amp; free markets."/>
        <s v="Perth locals who dream of opening a health food van, and serving treats that not only taste amazing but also benefit your body."/>
        <s v="Escape from Reality's 1st Season &quot;Defying Gravity&quot; including The Last Five Years, Godspell, and Aida."/>
        <s v="A theatrical adaptation of Oscar Wilde's short stories, presented by Suitcase Civilians at The Space, April 5-10 2016."/>
        <s v="An Evening of Radio aims to showcase original work written by undergraduate playwriting students in the style of live staged readings."/>
        <s v="We are a young company who have been accepted to put on our play at The Courtyard Theatre. We need Â£250 for flyers, props and costume!"/>
        <s v="Acteurs, scÃ©naristes et metteurs en scÃ¨ne souhaitant monter, 5 piÃ¨ces de thÃ©Ã¢tre ainsi que 3 courts mÃ©trages et 2 long-mÃ©trages."/>
        <s v="A very Canadian children's play inspired by the tradition of British pantomimes like Aladdin, and the Nutcracker."/>
        <s v="A million snow lovers from all over the planet, connected to each other with a common goal. &quot;To have the best snow experiences _x000a_ever.&quot;"/>
        <s v="&quot;I go to work... I classify the bodies and store them accordingly... Sometimes I here noises... Other times is see her..."/>
        <s v="Sharing positive vibes of Peace, Love &amp; Unity with the World through conscious Reggae Music!"/>
        <s v="Translation &amp; publication of possibly the most famous piece of English literature - Act II Scene II of Romeo and Juliet into txt-speak."/>
        <s v="Debauchery, laughter, violence and politics. Why wouldn't you want help Drama Soc's production of 'Posh' be the best it can be?"/>
        <s v="SKIN - The wearable music remote control which makes your fitness lifestyle a bit easier"/>
        <s v="&quot;The Snail&quot; is the story of Andrew, a Transgender, who discovers his identity through the relationship with parents, with peers and sex"/>
        <s v="Use preprogrammed firmware or program your own with AVR-ISP or Arduino ISP.  Device is based on the Atmel ATtiny13A microcontroller."/>
        <s v="This is a portrait photo project aiming to inspire women to explore themselves and live their passion"/>
        <s v="PKF is a Cat-Tastic 2D side-scrolling shooter! Stand up to all the big meanies with the power of positivity and save the universe!"/>
        <s v="The day Chuck died was the day everything changed. Now he has to save the afterlife from extinction or die again trying."/>
        <s v="Sweat resistant, colorful, durable, CUSTOMIZABLE, watch bands &amp; protector bands that fit the Moto360 smartwatch."/>
        <s v="Water Bomb Fight, Swooped &amp; Moon You Are Unique by Soraya Yvette are Christ centred Aussie outdoor fun adventure books for tween/teens"/>
        <s v="Each year our community comes together to put on a fun and funny family show. We need your help to keep our annual event going."/>
        <s v="A Leather Smart watch Band, that NEVER needs to be charged for only $37!"/>
        <s v="We are a Asian fusion inspired American Fare Food Truck Home of the Freak Sandwich So that means Come And Get Your Freak On! eat big."/>
        <s v="This Strawberry Bowl concept is the 1st of many episodes.  These episodes will be released in accordance with the harvest of the month."/>
        <s v="&quot;Inteligent, Inspired and Inimitable&quot; Nottingham's leading two man improv show is heading to Dave's Leicester Comedy Festival."/>
        <s v="Our amazing product is simple and sleek. Our laser system is USB rechargeable for hours of fun. Android / Apple App Controlled."/>
        <s v="Justin and Elly Heckel just finished recording their Debut Album and need your help to release it to the rest of the World!"/>
        <s v="Head Cap will provide easy access to tables, dice rollers and record sheet management to streamline your tabletop Battletech games."/>
        <s v="Time Zone Theatre &amp; Arteria Theatre present this emotional thriller about Love, Loss and what happens when life goes on, but you can't."/>
        <s v="The Aeon Theatre company is producing another original play by Parker Hale at the Manhattan Reportory Theatre"/>
        <s v="A bilingual play in The New Works Festival at UT that crosses cultures and explores what it means to be confident with who you are."/>
        <s v="Learn the skills needed to be a successful web engineer. Create your own complex web applications, deploy servers, use data and more."/>
        <s v="This is a first-of-its-kind 12&quot;x12&quot; trading card coffee table book featuring over 100 cards celebrating the awesomeness of Canada"/>
        <s v="A beautiful biometric smartphone wrist dock, features a revolutionary reusable adhesive; 3 position phone stand and multi-purpose tool."/>
        <s v="Friends! Will you help me create a new worship album??! I want this album to give God the worship he deserves and draw people to Him."/>
        <s v="A rock and roll journey that explores love, loss, redemption, duality and ascension."/>
        <s v="Young persons theatre company working in deprived area seeking funding for children's theatrical production."/>
        <s v="Help America's favorite dysfunctional immigrant family THE GUINEAS launch the first season of their animated web series."/>
        <s v="This animated dark comedy video highlights Stephen Colbert as a super hero-like figure within a corrupt and sinister world manipulated by the media."/>
        <s v="Drama Students at Lincoln High School in Walla Walla, WA are working hard to present their excellent version of Little Shop of Horrors."/>
        <s v="Staged play within the communities of eastern ( Kinston Wilson Wilmington ) North Carolina ! Funds will allow a child to attend! THX"/>
        <s v="Russell &amp; Sons Watches_x000a__x000a_RS Watches is a business that provides quality watches at an affordable price. RS Watches was created with th"/>
        <s v="#MyLifeMatters features compelling stories of students &amp; young adults who overcame challenges to take ownership of their lives."/>
        <s v="A Top-View Action game where you play as Bob, the FIRST zombie to rise from the grave. Bring chaos to town, feast and don't die again."/>
        <s v="Board a pirate ship and sail with us on a midnight cruise into the dark realms of forgotten pirate lore with music, theater &amp; burlesque"/>
        <s v="We're a horror based theatre company in Oklahoma City beginning our first season of shows."/>
        <s v="We plan to make studio recordings for a CD that highlights six new works composed for our Shakuhachi and Koto Music concert series."/>
        <s v="My little cafe has been challenged to provide healthy, fun lunches to kids at a Montessori School. Local/organic as much as possible."/>
        <s v="Isaac, creator of the DreamMaker3000, finds love in his dreams with Mei his boss's wife who lives on the other side of the planet."/>
        <s v="Honeybee is a cartoon about a girl who can talk to bugs, and her quest to save the bees! Adventure, humor, and lots of fun characters."/>
        <s v="Will assist the deaf to have better communication and safety through the use of LCD glassware with audio &amp; sensory components."/>
        <s v="The time has finally come... Sap Laughter is in the process of updating our merchandise setup, and we need your help making it happen!"/>
        <s v="2 artists, 1 month, 1 laptop, minimum wage, plenty of coffee proving a transmedia production worth noticing doesn't need a million dollar budget."/>
        <s v="I photograph my love of New Orleans, create canvases and share those memories with you."/>
        <s v="Unique  troupe will bring the wonder &amp; joy of Therapeutic Theater to  youth with severe multiple disabilities, &amp; adults with Alzheimers"/>
        <s v="A short film about a gay teenage boy who is bullied to the point where he is willing to commit suicide. Only he can save himself."/>
        <s v="The aim is to start a business/service serving the finest green tea to my local area by trike as well as selling tea online."/>
        <s v="Generational curses CAN be broken...right?"/>
        <s v="A &quot;Hypo-allergenic&quot; food cart that specializes in making traditional Indian Meals with a delicious American flavor combination."/>
        <s v="Touring the fast-paced, playful and poignant story of three twenty-somethings in a mental-health support group."/>
        <s v="&quot;MAMA'Z BA-B&quot; is the story of Marcus Williams who struggles to find a place for himself as a young black male."/>
        <s v="A feature-length film about how three people survive in a diseased world."/>
        <s v="An educational platform for learning Unified English Braille Code"/>
        <s v="The Philly music scene is full of amazing talent. This annual music festival is to celebrate those gems within that scene!"/>
        <s v="Identifying cancer and disease products we use everyday and are totally unaware of. Then substituting them with healthy alternatives"/>
        <s v="English translation of &quot;The Escape to Myanmar&quot;, a fictive novel about people from Sweden who arrive in Myanmar/Burma as war refugees."/>
        <s v="Host a special event in your home, collect donations and turn containers in the foyer to a comfortable welcoming place to sit &amp; chat!"/>
        <s v="We are raising funds to allow for enhanced scenic, costume, and lighting design. Every dollar helps!"/>
        <s v="This local community theatre needs a proper, efficient, SAFE and professional audio and lighting setup. Helps us raise the funds!"/>
        <s v="The first GPS tracker created entirely in Italy that allows you to know where your pet is located at any time throughout any device."/>
        <s v="Working hard to get into the studio to record, produce, and edit my break out CD. I hope to realize my vision!"/>
        <s v="Come watch my new mind twisting yet soothing music video â€œNothing Basicâ€. If you like it you can become part of what's coming up next!"/>
        <s v="ruKus radio is an independent internet radio station focused solely on the independent artist and has been Mainstream-free since 2007! "/>
        <s v="I would like to raise a small budget to put on my first play, Virtual Reality. To be put on at 53two, Manchester - 29th &amp; 30th Nov 16"/>
        <s v="Dr. Mecurio's is an original work of fantasy designed and written for the stage."/>
        <s v="We've created the perfect sports chalk- antibacterial, lasts longer, better grip, and no mess! Now we need a non-provisional patent!"/>
        <s v="An ambitious Sci-Fi/Action film that will have a big-budget feel with stunning visuals &amp; stunts starring a casting of up and comers."/>
        <s v="SEE US ON PATREON www.badgirlartwork.com"/>
        <s v="My Insane Shakespeare. An original play by Arthur Elbakyan premiering October 13th at United Solo, New York City."/>
        <s v="I am on a mission to offer as many people as I can a great healthy coffee, tea, and snacks by using healthy products and ingredients."/>
        <s v="My goal is to create a catalog of farm-to-table recipes with stunning images from restaurants and farms in the southwest."/>
        <s v="Convergence: RiftWars is a easy to approach competitive turn-based strategy game, featuring quick game play and military tactics."/>
        <s v="Come explore the dream world of Jim Morrison, rock singer, mystic, poet, shaman."/>
        <s v="Join Sherlock Holmes and Dr. Watson as the first adventure together is dramatized live on-stage!  The game is afoot!"/>
        <s v="I'm making a modern day version of the bible story &quot; The Good Samaritan&quot;"/>
        <s v="My English  novel has received excellent reviews. To address the great interest from Germany I want to translate it into German."/>
        <s v="We need YOUR HELP to take one more step to this make release sound amazing!"/>
        <s v="An online platform that will notify every listed individual, vet, council, pound and so on in a geographical area when a pet is lost!"/>
        <s v="Roll The Dice Theatre Company revolves around taking risks in the game of life vicariously through beloved childhood games."/>
        <s v="A medieval, post apocolyptic, Online, MMORPG. Class morphing, character customization game."/>
        <s v="The purpose of the album is to pull from many differenet genres but to express life circumstances to reach everyday people through song"/>
        <s v="Jury of Peers is a complete novel, and it's good._x000a_All it needs now?  _x000a_More readers.  About ten million more._x000a_Let's get 'em."/>
        <s v="We provide performing arts training and experience to young people of low income families in NYC, building confidence and self esteem"/>
        <s v="Learn classic and public key cryptography with a full proof-of-concept system in JavaScript."/>
        <s v="Hearing loops will be installed in theaters to give hearing loss sufferers with cochlear implants and hearing aids much needed access."/>
        <s v="&quot;STAIRCASES&quot; is a piece of collaborative new writing exploring 'L'esprit de l'escalier', or the conversations you wish you could have."/>
        <s v="Scorned is the first in a series that I have been working on for two years and it's time to get it published."/>
        <s v="I want to work with the great John Goodsall and Percy Jones from Brand X to create the ultimate new jazz album."/>
        <s v="A 2016 calendar collection of landscape and wildlife photographs from award winning photographer, Steve Marler."/>
        <s v="Yorick and Co. is a comedy about a struggling theatre company whose mysterious benefactor starts haunting the show!"/>
        <s v="Sex, deception, addiction, life. _x000a_A quality piece of relevant theatre at one of London's most vibrant and respected fringe theatres."/>
        <s v="Collect coins and save civilians while you blast your way through tons of zombies! Unlock new characters and levels!"/>
        <s v="V-Day Southern Utah University 2015 and Second Studio Players presents: The Vagina Monologues"/>
        <s v="SEVEN tells the true stories of 7 women who bravely fought for the well-being of women, families, and children around the globe."/>
        <s v="The U City Jazz Festival is offered for free to the community and features the best jazz talent from the midwest."/>
        <s v="This project is a mix of original &amp; standard song selections.  This phase covers recording and package design expenses."/>
        <s v="A stylish, durable safety light band on your wrist or ankle holds a watch or another modular accessory."/>
        <s v="A hardcover photobook telling the naked truth of a young photographers journey."/>
        <s v="from the makers of COPS: Skyrim comes the Dark Brotherhood. a dramatic series created with Skyrim machinima."/>
        <s v="An innovative new YouTube series reviewing the HOT new music technology that people love. For Rockers, Jazzers, Rappers and everyone"/>
        <s v="Burqa&amp;Rifle dramatizes the  encounter between two women -- a vigilante and a convert to Islam."/>
        <s v="A group of scientists stumble upon an extraterrestrial virus that is self aware. They must stop it's spread in order to save humanity."/>
        <s v="Support the preservation of Jazz and help us become a national Jazz Festival with the best music, food, and fun for all ages!"/>
        <s v="When the smoke clears, folks in Albany are going to experience the best barbeque they'll ever have! Got the flavor, need some funding."/>
        <s v="I want to create an authentic German food truck to travel all over the US. Spreading amazing German Food to Summer Time Music Festivals"/>
        <s v="A brand new musical about the ban of contraception and abortion in Romania and the revolution that ended it all in 1989."/>
        <s v="Write Now 5 is a new writing festival in south east London promoting new work from emerging playwrights."/>
        <s v="A project that incorporates animation and comic art into a relevant story. 4 boys, 1 eyeland, and a whole lot of drama!!!"/>
        <s v="Covenant Kept is a unique story that follows an ordinary woman through an extraordinary spiritual journey. Please help fund me."/>
        <s v="New Twin Cities based Gospel Chorus and music ministry. Join us as we grow and support this exciting mission with our launch Feb 11th!!"/>
        <s v="Kids Radio Theatre is a radio show played on National Pubic Radio to teach children all about theatre every Sunday 20 states."/>
        <s v="The ASU Theatre and Shakespeare Club presents Measure For Measure directed by Jordyn Ochser."/>
        <s v="The Diddlys are steam powered superheroes,transforming into spaceships,submarines or whatever it takes to complete their secret mission"/>
        <s v="This will be the fifth play of The Jokeress, based on the ebook/paperback novelette series. It is scifi, suspense, terror, and noir."/>
        <s v="English Version of my auto-published novel"/>
        <s v="With your help, I would be able to get a truck and start the process of getting it ready for the 2016 season."/>
        <s v="The moving dramatisation of one man's journey to find the truth behind the Libyan regime change."/>
        <s v="Humans have AM/FM/Satellite radio, kids have radio Disney, pets have DogCatRadio."/>
        <s v="The animated film &quot;Fly Forward&quot; is an original story which humorously describes the life experiences of the Hero A-Fei in his Childhood"/>
        <s v="708 STL is ONE of a kind! The Best Burlesque &amp; Vaudeville, plus singing/dancing waitresses, high end comfort food &amp; GREAT craft beer!"/>
        <s v="The age of a race to the finish between the higher &amp; lower dimensional realms, A fight for consciousness &amp; freedom,THE NEW HUMAN"/>
        <s v="In today's day and age every website tracks your IP Address and information, it's time to keep your information private and secure."/>
        <s v="Taking (and giving) professional portraits of survivors of human trafficking in Myanmar."/>
        <s v="A collection of childrens poems written to educate, inspire and create quality time with parents. Beautifully illustrated, 44 pp."/>
        <s v="&quot;Amp&quot; is a short film about a robot with needs."/>
        <s v="Local Community theater to get up and running in the Idaho Falls area. Something new, something different!"/>
        <s v="The timeless story of the struggling actor, the faithful agent and   the reality of what constitutes success and failure in Hollywood."/>
        <s v="HUB Theatre Group collaborates with local artists to present John Logan's RED to the community."/>
        <s v="I am trying to put on a gospel comedy stage play that is full of laughter and life lessons as well that will change your life forever,"/>
        <s v="An enthralling tale charting the ecstasies and tragedies behind the seven white masks of centenarian clown,Scaramouche Jones."/>
        <s v="WMHAE by Julie McNamara, raises awareness of the effects domestic violence has on the mental health of young people who witness it."/>
        <s v="The first ever, Dewey Does 110 animation, teaches kids good values, how to succeed in life and maintaining a 110% state-of-mind."/>
        <s v="My first music album is a collection of 9 songs honoring Mexico's prolific composer, Jose Alfredo Jimenez with my artistic vision."/>
        <s v="A do-it-yourself auto garage in Des Moines, Iowa where people can learn how to work on cars &amp; those who know can share their knowledge."/>
        <s v="An iPad support care package for your parents / seniors."/>
        <s v="A contemporary jazz project crossing music lines, from jazz to rock walking through some free elements and full of melody!"/>
        <s v="Mijn solo voorstelling gaat over Elektra (Sophokles) en hoe zij als jongere alles beleeft en meemaakt!"/>
        <s v="Killian leader of an outlaw bike gang doesnâ€™t have a bike yet and here is your chance to help design and build his machine."/>
        <s v="Canâ€™t make up your mind about something? Simply type in your two options and let the fighters of fate decide for you!"/>
        <s v="An historic and proud work of Polish nationalistic literature performed on stage."/>
        <s v="A revue show featuring the very best of the last century of musical theatre from aspiring young producers &amp; performers at RWCMD"/>
        <s v="Funding for a production of Time Please at the Brighton Fringe 2017... and beyond."/>
        <s v="I'm creating a cabaret in which all donations go directly to Broadway Cares/Equity Fights AIDS."/>
        <s v="A game with a mixture of a few genres from RPG, Simulation and to adventure elements."/>
        <s v="Wij willen Tropicana het subtropisch zwemparadijs van Rotterdam op een nieuwe locatie gaan bouwen."/>
        <s v="IRring is the worlds first universal remote control that fits on your finger and controls your TV, your lighting, and your life."/>
        <s v="We believe it's time to open a visitor's center that highlights the small towns of the upper Midwest."/>
        <s v="A campaign to share their love on the silver screen and make possible a street musicianâ€™s dream to play them at the same time."/>
        <s v="I'm producing an original gospel-folk, &quot;AmeriqueÃ±o&quot; collection of hymns and songs, so organic you could grow tomatoes with them."/>
        <s v="Have you ever wanted to build your own, ultimate zombie fort in real life? Enjoy a Zombie Apocalypse without the Apocalypse."/>
        <s v="So many brides want a country wedding, but where to start? Whether you want a barn or a tipi, this guide can help you plan your day."/>
        <s v="A mobile application that will allow math learners to practice math operations and improve critical thinking. Ideal for ages 7 to 12."/>
        <s v="Austin's &quot;Full Service Rehearsal Space&quot;, APS is a comfortable, convenient place for the theater community to develop scripted plays."/>
        <s v="More than just a play, RAIN is an outreach to hurting people who feel disengaged or rejected by others."/>
        <s v="Help a group of actors end bigotry in Houston, TX by supporting a  full production of Angels in America."/>
        <s v="They have launched a Kickstarter."/>
        <s v="Seliges Theater is a brand new theatre company based out of Bristol. &quot;The God of Carnage&quot; will be our debut show. Help us get started!"/>
        <s v="Groundbreaking New Classifieds Website Grows Into Largest Nationwide Coverage By Turning Users Into Entrepreneurs"/>
        <s v="After the success of my first album &quot;A Very Hattie Christmas&quot; I'm coming back with my second album &quot;The Way We Used To Bee&quot;."/>
        <s v="I've only been able to release 7/10 songs for this album. I'd like to get into a professional studio and record them all properly."/>
        <s v="You can never go wrong with a Beef Stick, great taste with no fillers and can easily goes with you everywhere."/>
        <s v="The Columbus Ruby Brigade has brought monthly ruby goodness and camaraderie to all participants."/>
        <s v="You're leaving a Bar/Nightclub what else would you want more than to have a Juicy Burger and to see Beautiful Girls making it."/>
        <s v="A play that addresses an important social issue, brought to light by members of the UoM Drama Society."/>
        <s v="A fantastic new comedy coming to the West End 2014.  An Alan Ayckbourn meets Richard Curtis style comedy. Who knew singing was therapy!"/>
        <s v="Crazy Artist makes gaming more comfortable and fun for Playstation 4 users. I really want to give you a Handee Job!"/>
        <s v="A romantic comedy about a girl trying to figure out what to do with her life and an angel who comes to help her."/>
        <s v="A Shakulute mouthpiece will allow me to play my silver alto flute vertically  like my Japanese shakuhachis but with Western fingerings."/>
        <s v="cancelled until further notice"/>
        <s v="This fabulous new play explores the little known love life of England's most famous romantic novelist, Jane Austen."/>
        <s v="California and the west have declared their refusal to support the election of a staunch conservative president. Will it be Civil War?"/>
        <s v="One Day Your Life May Just Depend on Staying Anonymous Online.  Or You Just May Not Want Google, Amazon Or The NSA Knowing Your Details"/>
        <s v="AZAMAR is a Role Playing Game world involving fantasy and high magic, based on the popular OpenD6 OGL using the Cinema6 RPG Framework."/>
        <s v="A Level Editor, Turned up to eleven. Infinite creativity in one package, solo or with up to 16 of your friends."/>
        <s v="Jimmy wants to live life and see his grandchildren grow up, but alcoholism threatens to curtail everything he dreams of."/>
        <s v="A record representing an era in East Bay local music that sustained art &amp; community that deserves to be preserved on 180 gram vinyl."/>
        <s v="A high-impact, high-quality resource to address, for young people and youth-related professionals, the issue of sexual consent."/>
        <s v="RainSong is letting my buy a discounted guitar. I will use this to offer my talents to the ministry programs I'm a part of."/>
        <s v="Self-publishing my children's book."/>
        <s v="Hadbjerg skole opsÃ¦tter i april musicalen The Fireflies, der blev skrevet og opfÃ¸rt i koncentrationslejren Theresienstadt i 1943 og 45."/>
        <s v="After a successful premiere run at Edinburgh 2014, it's been rewritten and revised and is back for another run of Edinburgh fun in 2015"/>
        <s v="A conservative grandmother takes her hip-hop generation grandchildren through the history of Gospel music in one night..."/>
        <s v="'Time at the Bar!' is a play written by Kieran Mellish, a student at Loughborough University and member of LSU Stage Society."/>
        <s v="Ideal for social players as well as a tool for esports teams, Battle Buddy will help organise and coordinate, pugs, scrims, wars &amp; you!"/>
        <s v="The Savage Wienerâ„¢ launched last Summer.  Our Premium wieners are already a hit, our next project is The Ultimate Steak Hot Dog."/>
        <s v="Donate $30 or more and receive a free selfie stick."/>
        <s v="For the love of street photography and the beauty of traditional cultures in southern Italy."/>
        <s v="Snag-A-Slip is an online platform that connects boaters with awesome marinas and available boat slips so that they can book with ease."/>
        <s v="Anyone who want to support of this will be credited. This will be my ultimate build. Full animatronics, from arms, legs, H.U.D, etc"/>
        <s v="Hello world,_x000a__x000a_My name is Earl Eddings, I'm just your average hard working family man from Virginia. I'm here because I need you to help"/>
        <s v="Invisible Reins - A Bluetooth innovation that links your child to your smart phone via an app. A safe zone can be set from 1-30 metres."/>
        <s v="A DIY MUSIC FESTIVAL FROM ST. LOUIS MO! Bands make their own festival, help make it legit!"/>
        <s v="Calvert Co 1977 planetarium acquired by Spaceflight America! Education science program star projector needs overhaul, upgrade, repairs!"/>
        <s v="Making important medical data of active people available to first responders of an emergency by wearing a dog tag bearing a QR Code"/>
        <s v="Will more people read the Bible if it were translated into Emoticons?"/>
        <s v="This will be my first collection of short stories, written from ideas and scraps of ideas that I've had since I was a young child."/>
        <s v="READY TO PRINT. A fun 38 page full color, hand illustrated children's book based on Australian animals and Indigenous Legends."/>
        <s v="I've created a live workshop for men who cannot afford it, giving them an opportunity to have healing, peace &amp; love in their lives."/>
        <s v="The true story of the romantic entanglements of Mary Shelley's parents. Anarchist; William Godwin &amp;, 1st feminist; Mary Wollstonecraft."/>
        <s v="1st person Action Survivalist Rpg game. You get sent to a deadly Island to die not knowing that your not alone on the island."/>
        <s v="The Paint Can Holder Makes Painting Easier and Safer on Extension Ladders."/>
        <s v="This project challenges social issues affecting young people in areas of deprivation within the Belfast area (Northern Ireland)."/>
        <s v="Mountain, fat and race bikes made from high grade aero carbon fibers by tow placement and tow folding technology (no fibres cutting)."/>
        <s v="&quot;In My Own Eye&quot; a cabaret not to be missed  Building a Business Preserving the Art of Cabaret Theatre 4 the Next Generation"/>
        <s v="A photographic journal of a Costa Rican frog survey: recording the effects of habitat fragmentation on these charismatic amphibians."/>
        <s v="Soon to be known as one of the greatest gospel stage plays of all times. Great hit in New England and now we want to take  it on tour"/>
        <s v="A sassy talking spider named Charmaine, joins forces with an abused young boy.  She stages off bullies and help fight an abusive father"/>
        <s v="Science Technology Engineering and Math + youth = a brighter tomorrow."/>
        <s v="Cool jazz with a New Orleans flavor."/>
        <s v="A retro style puzzle rpg with a dark story. Your decisions will influence the world and decide the outcome of the story."/>
        <s v="Emphasizing locally and responsibly raised ingredients, serving delicious food! I need your help."/>
        <s v="They are sweet, sticky and incredibly addictive. People are left with a huge smile and a full stomach but still ask for more!!!"/>
        <s v="Help Freshie keep her dream alive by pledging to get a donut truck! She will be able to do events as well as cater to the community"/>
        <s v="Method50 aims to prototype a revolutionary true heads up display to create a new way of living in, playing in, and viewing the world."/>
        <s v="I need funds to publish a book based on a selection of sentences from the Gospel demonstrating that Christianity is a strong religion."/>
        <s v="Help fund me to destroy the monopoly Rupert Murdoch has over the publication of modern bibles. I have a new one to rival the NKJV."/>
        <s v="What do you get when you take outlaws, guns, gold and and old beagle in the old west? Adventure!"/>
        <s v="I have always been captivated by photography, Now I am trying to set up my own company and publish my pictures."/>
        <s v="Award-winning artists compete to have their art featured in the National Forests Passport Book depicting 9 Forest Regions of the US."/>
        <s v="A professional and social media environment created to effectively match job seekers to jobs based on an algorithms-matching system"/>
        <s v="The Sketchy Pelican. Is my vision to bring raw, honest, soulful, creative, thoght provoking cuisine to food truck form"/>
        <s v="Jambie is a children's book geared towards kids ages 4-9 years of age. This book teaches young children about making wise decisions."/>
        <s v="Our vision: build and operate a Theater Arts Center for south-central Washington state in Goldendale."/>
        <s v="Vote here for whatever show you want to see next year! No gimmick, no stretch goals, just a simple vote and a free ticket."/>
        <s v="A professional musical revue. First performed in 2013 as a short tour, to be embarking on a full length tour across the UK in 2015!"/>
        <s v="&quot;MARK TWAIN IS HELL FOR THE COMPANY&quot; is an original theatrical production created and under development by Jeff Lowe."/>
        <s v="In the midst of dealing with sending their son off to the army, Mitch and Melanie Jennings plan a family reunion to ease their sorrow."/>
        <s v="THE COMING OF THE LORD!"/>
        <s v="North Texas first actor-driven theatre company needs your help"/>
        <s v="Having lived her whole life in the midst of a civil war, 11 year old Leyla dreams of being a pilot so she may fly her family to safety."/>
        <s v="Weather Men is a play, written by Nathan Black.  A comedy/drama that explores the question of 'why people stay together?'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Just one time back to the past on the Freedom Train will open your eyes and your lives will never ever be the same!"/>
        <s v="Novus Theatre bring you their new show 'Fantastic Mr Fox'. We hope to improve the pay for our cast and crew through Kickstarter."/>
        <s v="Help reveal the beauty of Islamic culture by launching this new adventure play celebrating Persian music, dance, and lore."/>
        <s v="I would like to share my landscape photographic travels of 2014 with more than just family an friends. 12 months of images."/>
        <s v="REBORN IN LOVE is the sequel to REBORN FROM ABOVE: A Tale of Eternal Love.  This is part two, of a One-Act play series."/>
        <s v="I create canvas prints of images from in and around New Orleans"/>
        <s v="A provocatively mind-bending sci-fi thriller, this short film project examines opposites and the balance of the universe. #Dichotomy"/>
        <s v="Funding will allow free participation for 20 schools, grades 4-12, (thousands of students) anywhere in the nation."/>
        <s v="Social Network - your new digital social life without ads, monitoring and analyses. Freed from the feeling that every step is followed"/>
        <s v="When every second matters, BioToo temporary tattoos get critical information to emergency personnel to help them help you."/>
        <s v="I'm making the move from a side man in local groups to the leader with this debut jazz CD project."/>
        <s v="I'VE STARTED A BRAND NEW ALBUM THAT WILL FEATURE ACID JAZZ, FUNK, ROCK, AND DANCE WITH THE PROMISE OF TOURING NEXT YEAR IN THE USA"/>
        <s v="The Empty Ramekins Catering Group is looking for your help to start up in Miami Florida!!!!"/>
        <s v="How Santa finds childrens homes without getting lost by following certain stars."/>
        <s v="Two sisters living in a Cornish seaside town attempt to hide and escape from a life- circle of deceit, abuse, incest and revenge."/>
        <s v="A small sweet shop featuring the cupcake variety offered by Cupcake Chaos, candy, cotton candy, shakes and malts, located in Dalhart,TX"/>
        <s v="Set in the height of sex, drugs and rock 'n' roll this production is an exciting new take on Moliere's classic! Performing with SpaceUK"/>
        <s v="Unique book revealing my discoveries in the Empty Quarter of Oman. Collection of travel writing, poetry, artwork and science!"/>
        <s v="A project to set psalms to music. The psalms are taken from the English Standard Version (ESV) of the Bible."/>
        <s v="Litter-Buddy is great economical alternative to leading pet waste disposal systems with cartridge bag elements."/>
        <s v="You are the hero tasked to save your home from the villainous Sanword."/>
        <s v="An awesome side-scroller tower defense game.  Think &quot;Plants vs Zombies&quot; but from a side-on perspective."/>
        <s v="Jen bakes shortbread is a small batch, all natural shortbread cookie business looking for smart funding to grow!"/>
        <s v="We have a great little coffee business but the van is currently limping! We don't have the capital to replace it. Please help us!"/>
        <s v="Experience the Medieval in your own village. Increase your village into a city and walk through the streets."/>
        <s v="Max is a pessimistic mouse, always fantasizing about the end of the world. In The Last Mice, Max's fantasy becomes a real nightmare."/>
        <s v="Itâ€™s an Action/Adventure Anime for The Yuusha Brave series, G1 Transformer, and the Fast and the Furious Fans!"/>
        <s v="Let's go get it back! Most people can get $5,000 to $6,000 more a year in tax deductions. Stop the abuse and get back your share!"/>
        <s v="While a shadow of peace was on the horizon,humankind was being threatened by its past.Whispers of threat was being heard from the North"/>
        <s v="Need funds for an Australian fps mp shooter pc game called Diggers Fall were china invades Aus, cost for advertising and settings menu."/>
        <s v="Grow your YouTube channel and increase your audience by allowing multi uploads, shares and interaction from a single simple interface."/>
        <s v="An inspiring photo book about an unique Caucasus Expedition by two backpackers - Erna Gaspar (photographer) &amp; Adrian Lorincz (writer)."/>
        <s v="Do you like to Maga? Do you like hot sauce as spicy as your memes? Do you like sexy frogs? Of course you do were all adults here."/>
        <s v="The University of Queensland Drama Production Course is putting on an adaptation of William Shakespeares Julius Caesar"/>
        <s v="The Pelican is a haunted play by one of Swedenâ€™s most renowned playwrights, August Strindberg, about a mother's tragic deceit."/>
        <s v="I'm looking to pursue my dream of becoming a full time photographer, using my current creative experience as a graphic designer."/>
        <s v="Help us to get www.mySurgery.de, an interactive eLearning-Website for general and visceral surgery, translated to english language."/>
        <s v="(Working storyboard for animated project) A multi-generational Knight that wages war on criminals and corrupt governments"/>
        <s v="A photo book celebrating Goths, exploring their lives and giving an insight into what Goth is for them."/>
        <s v="The first action sports training sleeve/leg protector of its kind to offer an unduplicated level of targeted protection!"/>
        <s v="Bringing culturally diverse Floridian cuisine to the people!"/>
        <s v="I'm creating a dictionary of multiple Indian languages."/>
        <s v="London is beautiful. I want to create a book of stunning images from in and around our great city"/>
        <s v="A melody for the galaxy."/>
        <s v="Netiquette classes to teach our youth how make proper use of computer-mediated communications for personal and educational success."/>
        <s v="Dugout Dogs will be specializing in the many hot dog and sausage styles sold at baseball parks around Major League Baseball (MLB)."/>
        <s v="Hail up - Wah gwaan ?_x000a_We are creating a foodtruck that will serve typical, traditional Jamaican jerk chicken/pork and more!"/>
        <s v="Dusk Theatre have created a brand new adaptation of the hilarious BBC4 comedy &quot;Macbeth Rebothered&quot; originally by The Penny Dreadfuls."/>
        <s v="A Tequila slammer with a slice of Tarantino, a line of the London Fringe scene and a shot of â€œBreaking Badâ€. New Writing."/>
        <s v="To let the arts continue in Walker Minnesota We need a performing arts space and art gallery"/>
        <s v="Against the decline of Thatcherism, the fall of the Wall, and the rise of Acid House. This comedy is a 'Withnail &amp; I' for 1993."/>
        <s v="The amazing gourmet Mac N Cheez Food Truck Campaigne!"/>
        <s v="New local (Louisville, KY.) food truck with a refreshing spin on rolling kitchens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I am creating food magic on the go! Amazing food isn't just for sitdown restaraunts anymore!"/>
        <s v="Help replace a broken chairlift with a vertical lift making all forms of arts and education accessible on our historical antique stage."/>
        <s v="Due to my little sister finally having recovered from her surgery we can finally make our movie if we can get even a little help to pay"/>
        <s v="I want to make it easy for those with food allergies to know where they can safely, and happily eat out with friends and family."/>
        <s v="For each month in 2012, Sonnet will be releasing a Jesus-celebrating, grave-shattering, ear-tickling, mind-provoking song!"/>
        <s v="A deck building game where you build your campaign plans, raise cash and gain power in a drive to win the White House."/>
        <s v="I currently own and operate a hot dog cart. I am hoping to purchase a used food truck so I can do business year round!"/>
        <s v="Wendell Pierce stars in Brothers from the Bottom by Jackie Alexander to mark Hurricane Katrinaâ€™s 10th Anniversary. June 2015 in NoLA."/>
        <s v="3 decades, 3 generations, 3 friends, one house. Real Eyes Theatre explore how our lives are influenced by the decades we grow up in."/>
        <s v="Headaches: a play composed of personal testimonies, writings and music, centered on mental illness and its effects on people's lives."/>
        <s v="A new play and project exploring challenges faced by young adults struggling with mental health issues in contemporary Britain."/>
        <s v="The UnDiscovered Image, a monthly publication dedicated to photographers."/>
        <s v="A book and a play. Narrated by the ghost of Will Shakespeare and the ghost of his dog Crab,  Their adventures in the afterlife..."/>
        <s v="The project idea came from game keys, gamers give out game keys on insecure forums and websites, we want to change that and make it fun"/>
        <s v="I want to help people who have trouble remembering the simple things in life, like what day it is and what they need to do today."/>
        <s v="An illustrated retrospective of the journey from African to African American using a collection of fine art engravings &amp; photographs."/>
        <s v="The Songs of Africa Ensemble embarks on their first Goodwill Africa Tour, to taste African music &amp; culture firsthand."/>
        <s v="Join in and help me make my first jazz album. I would really like to make a Christmas album and a smooth jazz CD. Want a FREE CD?"/>
        <s v="Study the behaviour of technical communities by tracking their movement  through wearables"/>
        <s v="The iPhanny keeps your iPhone 6 safe from bending in those dangerous pants pockets."/>
        <s v="Better than your mom's, better than Cracker Barrel, only at Kelli's Kitchen (all from scratch)."/>
        <s v="A gritty play looking at a modern day relationship, highlighting issues of mental health and abuse suffered by men."/>
        <s v="Death splits apart twin brothers in a questionable car accident. They shared dreams, and now they must share trials in the unknown."/>
        <s v="A great collection of puzzles to take and enjoy anywhere in the world - have fun, challenge yourself, and become a better chess player!"/>
        <s v="World premiere of &quot;I'm Just Here to Buy Soy Sauce&quot;, a play about China &amp; the UK housing crisis by Jingan Young location TBC"/>
        <s v="The Orchestra and it's boy/girl singers perform a plethora of hit songs arranged by Nelson Riddle, for the world's greatest singers."/>
        <s v="Sideways Mohawk vs This Guy a special project combining th two stories into a Comic eBook &amp; full length Cartoon Movie homemade goodness"/>
        <s v="Kid's Connect is a brand new social media website that is built specifically for kids to connect with other kids sick just like them."/>
        <s v="A &quot;handheld&quot; light, which eases the way you illuminate objects and/or paths."/>
        <s v="TDPF is a play about a woman named Lisa who devotes her life to her marriage and ministry â€”since it is a woman place says her husband."/>
        <s v="In Love There's War is a spicy web series that will have viewers at the edge of their seats as deception and hidden secrecies unravel."/>
        <s v="At beSpider you can create and publish you websites within minutes. 100s of pre-build templates, free domain, free cloud base hosting."/>
        <s v="Beauty is in the eye of the beholder and I want to inspire conservation through color."/>
        <s v="The &quot;ZoZo Skeleton Hand Planchette&quot; is a fully functional &quot;ouija board&quot; planchette (pointer) but is significantly more hair-raising."/>
        <s v="I want to create a theatrical performance of the book Grammar Land and present it at schools to help children learn proper grammar."/>
        <s v="Lovers and Other Strangers by RenÃ©e Taylor and Joseph Bologna, showing at The Cockpit theatre in Marylebone, 10th - 14th August 2015"/>
        <s v="'The Grouch' is the perfect way to brighten up your Christmas. Full of love, laughs and some sheer calculated silliness, don't miss it!"/>
        <s v="A family run mobile wood fired pizza oven serving up unique artisan pizzas created by award winning Chef Brandon Mathias!"/>
        <s v="We are producing and directing a stage play that will focus on relationships and the stereotypes/truths that prohibit growth."/>
        <s v="Is a dead body in her bar enough to make this cop return to the force? She tried to retire . . but can she? A page-turning crime novel."/>
        <s v="Employ College is a movement for companies to hire college graduates from their respected institutions."/>
        <s v="Challenge your trivia skills in this action oriented game against several opponents across time."/>
        <s v="Crystal City Underground is a New &amp; Unique_x000a_indoor recreational facility, using an old silica sand mine,_x000a_we are the Haunted Maze"/>
        <s v="A marketplace for talent and employers to match. Using intuitive technology we match &amp; place talent with the best career position."/>
        <s v="Digitization of 8 rare Siddha Yoga books written by a Yogi - coming in the lineage of Sri Sri Sri Sadhasiva Brahmendra himself!"/>
        <s v="I've been putting together a portfolio of fine abstract photography of the highest quality, color, and design. A vision of beauty!"/>
        <s v="PriceItUpPlease will be an easy to use website that estimates the amount of your startup costs for that great idea you have!"/>
        <s v="Tired of waiting for likes? Here is a brand new social network centered on real-time hashtag chatting. Just chat and enjoy!"/>
        <s v="Jolly's Hot Dogs: A beef hot dog topped with deliciously seasoned ground beef, mustard and minced onions."/>
        <s v="&quot;Get Your Life Back&quot; is a dynamic stage play that deals with true issues of life that reign in the lives of many people everyday."/>
        <s v="Help us bring the SPRING AWAKENING to Frederick, MD! _x000a__x000a_We're producing a project for young adults and could use your help."/>
        <s v="The Deception Belt is an innovative belt with app capability, designed to assist any user gain control over their appetite."/>
        <s v="Explore the protagonist's mind. Remember. Understand. Plan ahead. Stay ahead of threats. Nurture relations. Earn the fate you choose."/>
        <s v="Interactive Book with Audio to learn the Ojibwe Language for Children.  Website, Ebook and more!"/>
        <s v="Our Moon is a simple book based on a nightly tradition my mother and youngest son started while I was working away."/>
        <s v="This wonderful movie will tells the story of two adorable aliens who crash land into a familyâ€™s backyard, and travel the Earth."/>
        <s v="Build a Christian Network Platform to connect and collaborate projects, events, missions and support online to fulfill the call."/>
        <s v="Small town, delicious treats, and a mobile truck"/>
        <s v="&quot;Lana&quot; is an horror/dramatic short film, written by myself, about a young woman fighting the darkness in her, but it might be too late."/>
        <s v="Glippets is a fun comic strip and animation that features cute aliens taking up residence next door!   See the strip at glippets.com"/>
        <s v="A tower defense game that is played anywhere on the earth's surface!  This project is to expand it to be multiplayer and mod support."/>
        <s v="I would love for you to be a part of helping me raise money for music and video production to launch my first Worship album!"/>
        <s v="Sea opposition of Crab's family and angry fishes. Who is going to win, and who is going to loose ?!"/>
        <s v="A personal journey to document people on the worlds 10 largest metro systems. The end result being one truly epic photographic essay!"/>
        <s v="Planning to build this truck into a full rolling fold out cook shack,providing clean cold drinking water to all festival goers"/>
        <s v="I want to launch a rocket to the moon, I plan on having this lunar rocket carry a small payload of solar internet connected cameras"/>
        <s v="A full staged reading of a new play about a boy who learns how to be happy from the most unexpected person."/>
        <s v="Because hope can be a 4 letter word"/>
        <s v="Making The Choice is a christian short film series."/>
        <s v="An upcoming animated web sitcom series centered around dealing with life, love, and relationships."/>
        <s v="&quot;Today's Toys Build Tomorrow&quot;  A feature film backed major toy project. Children learn about life while they play and have fun."/>
        <s v="A film created entirely out of paper, visual effects and found objects depicts how one man created a new life for himself."/>
        <s v="The words most comprehensive platform for creatives &amp; artists. Develop &amp; showcase user talent &amp; link them to business &amp; brands globally"/>
        <s v="What if the stories in the Bible, especially those about strong women, were retuld by their own characters? I've completed 5 and am ready to publish."/>
        <s v="I AM A SINGER/SONGWRITER RECORDING MY DEBUT ALBUM OF ORIGINAL MATERIAL TITLED &quot;MY LIFE UNFOLDING&quot;.....MUSIC IS SO MUCH A PART OF ME!"/>
        <s v="This vocal music and spoken word project uses the  gift of life,love,hope &amp; peace to enable people to see themselves as a masterpiece!"/>
        <s v="Reality Check is a weekly Internet Radio Show. Along with my co-host and engineer we discuss the issues of the day relevant to you!."/>
        <s v="&quot;Trumperama&quot; ist ein Jump 'n' Run Spiel im 8-Bit Stil fÃ¼r Android._x000a_Donald Trump gewinnt die Wahlen und muss gestoppt werden!"/>
        <s v="A mobile concession trailer for snow cones, ice cream, smoothies and more"/>
        <s v="When three social outcasts discover that Fictional characters are invading their world, they must form a team to stop this evil force."/>
        <s v="The goal of this project is to provide scientific evidence of bigfoot in the North Cascades."/>
        <s v="This music project is a compilation to my up-coming book UNCOVERED ME, I need your support to help me go to New York and complete it."/>
        <s v="Animals knocking over your waste wheeler making a mess on trash day? The S.A.D.L. will help prevent that from happening!"/>
        <s v="Creating an awareness for infertility through photographing families and showcasing the real faces of infertility."/>
        <s v="Indie developer boredom's products' Xbox 360 game about a Japanese-inspired hug-themed game show needs funding for animation and environmental models."/>
        <s v="Our game is going to be a space shooter that has RPG elements with New Game+! It will be unlike any space shooter ever played."/>
        <s v="We want to create a safe marketplace for buying and selling bicycles."/>
        <s v="Imagine a world where you can swap a video game you're tired of playing for a video game you actually want to play for just $1.50!"/>
        <s v="I'm starting a catering and food truck business of southern comfort food. My FOOD is my Art!  _x000a_Thanks for you help!"/>
        <s v="Barney's is seriously delicious New York food. Cooking everything from scratch on our American food truck. London here we come..."/>
        <s v="Evie's Eats uses local ingredients to create sweet treats, healthy snacks and on the go meals, all with the family budget in mind!"/>
        <s v="El Carte is revolutionizing the food truck industry. Meet the new food trike. #oneandonly  we going to spread the awesomeness all over!"/>
        <s v="A memorable theatre experience in the middle of Genoa's old town. Summer is coming and we have no intention to stop making you laugh."/>
        <s v="We are a small theatre company looking to provide world class theatre to the working class in the Greater New York area."/>
        <s v="Set in 1930s Chinatown, evocative of old world South Jackson Street during the Jazz era."/>
        <s v="Local boy turned producer returns with a brand new show, another talented cast, dazzling costumes and brand new set! Please support!"/>
        <s v="A Transgender makeup artist calls into question the loyalty of her best friend in a 1980's circus while dealing with her dying mother."/>
        <s v="Help produce &quot;Boseman and Lena&quot; by Athol Fugard._x000a_Celebrate 18 years of Service to Arts and Community, 2nd Show of a 7th Season in NOLA!"/>
        <s v="L.U.N.A. (Love, Understanding, Nurturing, and Awareness) is a non-profit organization dedicated to helping raise awareness for causes."/>
        <s v="Follow the intimate and intense journey of a young woman's last moments of her unexpected death and journey to the continuance of life."/>
        <s v="A dark and twisted game with physiological madness and corruption as a man becomes the ultimate bio weapon."/>
        <s v="Rabbly is action-adventure game. Is about a scientist going on an adventure, to find rare materials in another galaxy."/>
        <s v="Our theater troupe needs your help to put on a unique production of Hamlet! Pledge to help young actors learn and refine their skills!"/>
        <s v="Shell &amp; Paddy is a 2D animation cartoon with 4 minutes of slapstick surreal humour staring two animal characters in weird, wacky world."/>
        <s v="Goal The FunBunch characters animated on TV: Fun entertainment for kids just like other authors before us (ex.Arthur,Clifford,Dr Seuss)"/>
        <s v="My name is Lindsay Main, and My artist name is &quot;Memphis Lady&quot;. Im looking to make my first cd, will all my own original songs on it."/>
        <s v="Fall in love with &quot;The Dreamer&quot;, new original music from trumpeter Freddie Dunn!"/>
        <s v="THE QUEST TO SAVE HIP HOP is an old school beat em up st game that has a focus on old school hip hop and new age hip hop coming to pc."/>
        <s v="Fully 3D, post Apocalyptic themed tower defense video game. New take on the genre."/>
        <s v="I am looking to create more games for the iPad/iPhone and want to add leaderboards, which requires new game development software"/>
        <s v="Our goal is to open a video game museum, art gallery, free play arcade, game lounge, cosplay and event center here in Flint Michigan!"/>
        <s v="My father wrote a book about raising a blind child. I, as a professional translator, am going to write it in English for everyone."/>
        <s v="A sustainable vegan food truck. Locally and solar powered. Mission: hydroponic farms &amp; non profit eateries in impoverished lands by'30."/>
        <s v="My Budding Bears are four teddy bears living in an enchanted garden sharing friendship, tea parties and delightful adventures."/>
        <s v="The reality is dark, sinister. The milieu is not as friendly as it claims. What is this place? Where is it? Is it your local church?"/>
        <s v="Our aim is to deliver a powerful piece of theatre to audiences across the UK, including Edinburgh Fringe (2017)."/>
        <s v="You are closer to your dreams than what you expect, your demons will always wait for you to realize them, theyâ€™ll torture you Manny."/>
        <s v="OUR FRIENDS THE ENEMY will make its American Debut at Theatre Row in New York City, and we would like for you to join us on our journey"/>
        <s v="MNDT will be the first Moroccan Team in history to participate in the WSDC. the worldâ€™s biggest high school debate tournament."/>
        <s v="A little girl living isolated in the Canadian Rockies, you find your self  being lured into the hills in the middle of the night."/>
        <s v="Two  years ago this business was started to help a local non-profit.  We have since expanded and provide jobs in our small community."/>
        <s v="Before Dick Armstrong passed away unexpectedly in 2003, he invented an AxleCrutch device to help his customers-his idea lives on today."/>
        <s v="Different strains of marijuana leafs battling to the death to see which one is the top strain."/>
        <s v="Help fund the exciting first collaboration between Hotel Echo and Bristol Cathedral: WILD MEN, a show commemorating those lost in WW1."/>
        <s v="A new dramatic comedy dealing with a father's unwillingness to let go of his past causes major problems for the future of his daughter."/>
        <s v="An aspiring pilot decides to take his Dad's ship for a joyride, and learns it was the biggest mistake of his life in this Sci-Fi comedy"/>
        <s v="Fiction Becomes Reality in this non-profit science fiction, stop motion, and fantasy fan film."/>
        <s v="We've been invited to perform at Jazz Festival 2013. We must request funding to successfully manage this special invitation"/>
        <s v="Jazz to jazz, New York to France, a piano trio of cutting-edge French jazzmen and a NY-based Japanese jazz pianist. Superbly different!"/>
        <s v="CD-Book w/ 26 original songs + illustrations + activities that WORK developing full literacy skills (language &amp; math) of preschoolers."/>
        <s v="I want to create a portfolio to show all the aspects of the adrenaline filled game of paintball. Focusing on tournament players"/>
        <s v="The beginning of a long term project to document life of the Karen ethnic group on the border of Thailand and Burma."/>
        <s v="A collection of 365 color photographs of sunsets in 2014, beautifully presented in a hardcover book."/>
        <s v="I want to start a food truck that specializes in chili cheese dogs, using new kinds of meats, cheeses and toppings you wouldn't imagine"/>
        <s v="Accessible, original theatre for all!"/>
        <s v="Showroom is a multi-disciplinary space providing unorthodox concerts, events &amp; a platform creatives can express their creative vision"/>
        <s v="Our musical is finally ready to come to life, and we're raising funds to help make that happen!"/>
        <s v="Help us bring more Art to the Community. It's our second production, Fences by August Wilson. Help us make it a success!"/>
        <s v="Watch and Make FREE 3D Videos &amp; Pics - No Viewer needed. To Help Learn we have Training and Instant 3D viewers."/>
        <s v="We are raising funds to rent a theater hall for a play to help educate teenagers and parents on the pitfalls teenagers currently face."/>
        <s v="V-Day is a global activist movement to end violence against women and girls."/>
        <s v="OTHELLO, directed by Daniel Echevarria. A tragedy that highlights political corruption and the madness that can come out of love."/>
        <s v="It's time for The Red Card Blue Card Game to be available everywhere! Help save the sanity of ALL parent's! Help make it an App!!"/>
        <s v="The telescope will serve as a path for the youth of Toronto to the skies, it will be 18&quot; easily portable meant for schools in the GTA."/>
        <s v="Cereal isn't only for breakfast! Help me bring cereal to the 92% of Americans who eat cereal everyday. Out of the home and to you!"/>
        <s v="Help me give away 500 copies of my picture book so more kids will know US geography!"/>
        <s v="Help us shine the spotlight on our local businesses and contractors by providing a cost-effective ecommerce &amp; marketing platform"/>
        <s v="It's been my dream to start my own cupcake bakery and it's now or never. Help me take the first steps toward building my dream."/>
        <s v="Solar Powered, Recycled Fryer Oil for Truck Fuel, Locally Grown Organic &amp; Hormone Free Foods, Pop-up Bands, Private Party and Functions"/>
        <s v="A large 2016 wall-calendar (A3 when open) featuring 12 stunning photographs by Lucy Wood."/>
        <s v="Building the foundation for a great work! Join us on our journey to bring a fresh approach to ministry through song and testimony!"/>
        <s v="We are just some guys who Love the Lord and want to share our personal experiences of what GOD has done for us through our music."/>
        <s v="A Great New local Food Truck serving up ethnic fusion inspired eats in Ottawa."/>
        <s v="Help me publish my 1st children's book as an aspiring author!"/>
        <s v="A theatre company that will create works to inspire young people and get everyone involved."/>
        <s v="A cultural and historic journey through Puerto Rico's music and dance!"/>
        <s v="&quot;SUPER!: An Original Musical&quot; is an original work written by Ryan Hruza. This campaign is to fund the production and pay the cast/crew!"/>
        <s v="Be a PRODUCER of the Original stage play BELLE DAME SANS MERCI by Michael Fenlason! :-) :-( !"/>
        <s v="We want to create a gospel live album which has never been produced before."/>
        <s v="Crowdfunding the Gamers Way. An online game with real world consequences.Do you dare to play? Can you turn the world around?"/>
        <s v="An animated bedtime story with Dedka, Babka and the rest of the family working together on a BIG problem"/>
        <s v="The Mortis Chronicles is a hard hitting, thought provoking and action packed indie published series. You know you want to read!"/>
        <s v="An evening of of stories based both in myth and truth."/>
        <s v="A gripping re-enactment of a true breast cancer survival story, highlighted with inspiration and laughter!"/>
        <s v="Angels come to Earth in human disguise to deceive mankind, rule the Earth as gods, create a hybrid army &amp; destroy all who oppose them."/>
        <s v="We send care packages to incarcerated individuals throughout the country that include specific items hand picked by the sender."/>
        <s v="The Great Dark is a journey through the unimaginable...and un foreseeable..."/>
        <s v="live-action/animated series pilot."/>
        <s v="To raise funds to finish the latest album by Chris Reed and the Anime Raiders, called &quot;Deep City Diving&quot;"/>
        <s v="My new album will be called Triad, an album of original music performed by me &amp; guest musical artists."/>
        <s v="2014 World Cup / Copa do Mundo is creating much controversy. The song and video support and promote music &amp; sports education for all."/>
        <s v="Chef David J Alvarez worked for Guy Fieri &amp; Anthony Bourdain. Chef David wants to bring his food to the Streets &amp; assault your senses!"/>
        <s v="The Grym Brothers is a series about two brothers who are grim reapers, hunting down souls that canâ€™t or wonâ€™t move on the afterlife."/>
        <s v="For about a year I've been taking pictures while walking around the block with my dog. Want to publish a ebook of what I captured."/>
        <s v="Kiwwi va dÃ©poussiÃ©rer le marchÃ© de l'emploi, avec peu de moyens mais de trÃ¨s bonnes idÃ©es, cependant, nous avons besoin de vous !"/>
        <s v="A US Army Vet trying to get a Peruvian food truck going! Really good Peruvian food now mobile!"/>
        <s v="Love cereal as much as we do? Then we need your help! We are opening a worldwide cereal cafe, serving the best in imported cereals!"/>
        <s v="Zwei ausgebildete Schauspieler, ein Musiker - gemeinsam bringt man ein waschechtes KabarettstÃ¼ck auf die BÃ¼hne."/>
        <s v="Zachariah Sheldon is a brilliant, darkly twisted brand new musical with music from Mark Newton and script by Anthony Wilkes"/>
        <s v="An action packed, side scrolling, platform jumping, laser shooting ADVENTURE that will be fun for everyone."/>
        <s v="I create my solo piano Vignettes by encrypting someone's name in the melody. Next up is the fourth Vignette, and I need a subject!"/>
        <s v="She that fines a husband? Wait, is that right? Girl... you better check yourself, before you wreck yourself!"/>
        <s v="Finally a crossover of the arts takes place! Theater &amp; LIVE Pro Wrestling. A unique story featuring TV Pro Wrestling without the TV."/>
        <s v="People loved the original Black and Gray GoSolo hats and asked for more. So we received sample for 3 more colors!"/>
        <s v="'Compilation of visual and literary art through fine art photography, graphic art, and poetry."/>
        <s v="A classical/ fantasy version of midsummers done by professionally trained actors in Tulsa!"/>
        <s v="We 'd love to give some TLC to our vintage pink taco trailer so we can continue to cook our signature Baja style shrimp tacos!"/>
        <s v="A 7 minute broadcast-quality web pilot (in 3D animation) of Jamboni Brothers Pizza {the ultimate goal being a cartoon TV series}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PATH to Reading (PATH) is a patented break-through technology  that dramatically and permanently improves attention, reading, memory"/>
        <s v="The world is dead, humans are nearly extinct._x000a_Vampires and Werewolves hunt the survivors. Zombies hunt us all._x000a_How will you survive?"/>
        <s v="Mobile food truck loaded with locally grown fresh fruits and veggies. Caters to the inner-city and zip codes known as food deserts."/>
        <s v="Hi everyone I am a 26 year old single mom trying to start her own food business! I need to first afford the patent to reveal more!"/>
        <s v="We need a permanent home for the theater!"/>
        <s v="A place where kids/ teens' dreams come true, and one finds there home without sparkly red shoes!"/>
        <s v="A dose of One-woman &quot;Dramedy&quot; to cure those daily blues is just what the doctor ordered!"/>
        <s v="Harriet Tubman Woman of Faith is a remarkable narrative about the life and faith of Harriet Tubman, told through a dream of a teenager."/>
        <s v="Little Lamb Kidz is a first of its kind set of multi-faith children's characters that will come to life in this 21 minute animated DVD."/>
        <s v="An animated web series about biological evolution gone haywire."/>
        <s v="A website dedicated to local Kink Communities; to find others with matching interests and bring them together."/>
        <s v="Creating new avenues of exposure for young Jazz &amp; Soul artists_x000a_to express their Art of Music."/>
        <s v="London Revolution is a Minecraft server in development. This is an open world RPG FPS server with questing and ruthless gangs."/>
        <s v="Xeno is an FPS which combines all the best elements of old school and modern games to create a fresh and unique gameplay experience."/>
        <s v="Tulsa's first true biodiesel, alternative energy powered food truck! Oh yeah, and delicious food!"/>
        <s v="Bollywood composer Vanraj Bhatia, age 86, has written an opera based on a myth from the epic Mahabhatata. Presented in Queens May 11&amp;12"/>
        <s v="Reach the ends of the earth! Claim a piece of alaskan wilderness- your name in a glacier and receive photo book our Denali Expedition"/>
        <s v="Expressing art in an image!"/>
        <s v="The Royal Snail has misdelivered all the invitations to the Royal Ball.  It's up to Makayla to set things right in the Fairy Forest"/>
        <s v="From frightened girl to empowered woman, Scout's Honor is a tale about facing your fears and overcoming odds."/>
        <s v="Almost done with doctorate degree but need funding of $35,000 to complete research of project."/>
        <s v="Using the power of internet to help people save hundreds in car repair."/>
        <s v="Lone Pine Coffee Brewery will be a portable third-wave coffee shop available for wedding receptions and other events!"/>
        <s v="Our food truck will bring you -_x000a_                       Fast, Fresh, Food -_x000a_                            Throughout the Omaha area"/>
        <s v="How-to book of toys and games constructed from materials found in nature, recyclable and easily available."/>
        <s v="Fundraising for REDISCOVERING KIA THE PLAY"/>
        <s v="Help me honor and bring &quot;The American Soprano&quot; Leontyne Price back to the stage one more time."/>
        <s v="This center will be open to any and all people regardless of their religion.   We will be offering art, music, empowerment, and more!"/>
        <s v="This is a Kickstarter to help with the start up costs for Illusionist, Chris Lengyel's Summer 2016 Tour!"/>
        <s v="Nothing Changes is a modern musical version of the Ragged Trousered Philanthropists exploring the inequalities of &quot;austerity Britain&quot;"/>
        <s v="The world premiere of an astonishing new play by acclaimed writer Atiha Sen Gupta."/>
        <s v="TWO NEW DARK COMEDIES OPENING IN NYC THIS APRIL AND MAY BY CHRISTOPHER B. LATRO _x000a_ABOUT FAMILY, AMBITION, LOVE AND GREED"/>
        <s v="A musical journey coming to the Blue Venue at the 2017 Orlando Fringe Festival!"/>
        <s v="&quot;De Lewe&quot; deals with the critical issues within today's youth. It reminds us that standing together is stronger than falling apart."/>
        <s v="Brand new graduate theater company 'FMP Theatre' proudly presents the definitive WW1 play, Journey's End, with a little help from you.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We have created an outstanding mobile Performing Arts Program that has great impact on the social development in multiple communities."/>
        <s v="Freddy Flint is creating an animated music video to the new &quot;Buttonpusher&quot; single, &quot;I'll Take You Back&quot;"/>
        <s v="The Space Opera is an action packed reenactment of Xenu's story, a sacred teaching thats considered a secret of the Scientology church"/>
        <s v="Alice on stage with a magical twist to brighten your smile and warm your heart. Project is in Polish with semi-pro actors and children."/>
        <s v="Bring Wyrd Sisters, a comedy of Shakespearean proportions, to small-town Texas. Loosely parodies the â€œScottish Play.â€"/>
        <s v="A unique meditative album reflecting on the life of Christ, inviting Him into your presence"/>
        <s v="CrÃ©ation d'un thÃ©Ã¢tre de marionnettes automatisÃ©es et informatisÃ©es portant sur la nature et l'Ã©cologie._x000a_&quot;La symphonie du monde&quot;"/>
        <s v="One Minute Gone is a murder mystery drawn from real people and events. Read Chapter One at http://davidhansardblog.wordpress.com."/>
        <s v="With Project Revive, I aim to protect and nurture the creative impulse through music."/>
        <s v="toggleme. is the next breakout mobile game.Addictive gameplay, phenomenal design, real life rewards for achievements, and a great story"/>
        <s v="This app will provide you with the ability to use your most favorite profanities while playing a game with your friends."/>
        <s v="This little guy will be circling the streets of Brickell &amp; Wynwood in Miami serving Venezuelan dishes. It needs TLC and some equipment"/>
        <s v="This Theological Comedy tells a story of when seemingly similar beliefs are discovered to be worlds apart; Damnation-Southern Style."/>
        <s v="I've written a fun new play exploring the reality of gay stereotypes in 2014 - with accommodation and venue hire it needs some dough :)"/>
        <s v="A bold, colouful, vibrant play centred around the last remaining monarchy of Africa."/>
        <s v="Acting group and production for inner city youth, about inner city youth. The problems and stuation that they see everyday."/>
        <s v="A family dramedy about a grandfather  and grandson who are both on their path to redemption."/>
        <s v="Mioti is an indie game marketplace that doubles as a community for developers to join networks and discuss projects."/>
        <s v="Rolodex is a web application that strives to nurture business to business relationships by connecting users via email."/>
        <s v="We need to hire an animal trainer to have a chimpanzee actor perform in our music video with us!"/>
        <s v="Ping is a simple game currently in the design process, where the player lives off of the power of their connection to the internet."/>
        <s v="The photography project aims to show challenges &amp; successes of a  student attempting to continue his family beekeeping heritage."/>
        <s v="Music that inspires and gives hope for overcoming and change. And it is good music."/>
        <s v="I would like to start a Acting Company that supports and includes LGBTQ youth and young adults in very conservative North Texas"/>
        <s v="CONVERSATIONS WITH AN AVERAGE JOE tells our stories exposing those in charge of our lives and tells how to take control of country back"/>
        <s v="Young Actor's taking on a Jacobean tragedy. Family, betrayal, love, lust, sex and death."/>
        <s v="Writer/Director Lynette J. Blackwell presents the hilarious entangled love story of when evil and good attempt to coexist."/>
        <s v="&quot;A Cry for Help is Riveting, Inspiring, and Mesmerizing. You will laugh, cry, and be thinking about your own Cry for Help&quot;"/>
        <s v="COAS is an organization that does community outreach programs to encourage and educate children and adults on Astronomy related subject"/>
        <s v="Radio drama about a failed comedian with the help of his Dictaphone friend Alan, tries to become a success whilst fighting his demons."/>
        <s v="O0"/>
        <s v="I will transcribe, into Western musical notation and Romanized transliteration, the complete Torah as sung in the Ashkenazic tradition."/>
        <s v="This Eminem Tell All details the good times, hardships, drug abuse, domestic violence, scandals, sex, near-death experiences and murder"/>
        <s v="Our service provides door-to-door shuttle transportation in Downtown Los Angeles. FREE to passengers - driver tip appreciated."/>
        <s v="Waddle Slide is an iPhone/Android application. The app is based around a penguin, who's objective is to find his way back to his igloo."/>
        <s v="A caravan heist goes horribly wrong. When the rogues meet up to discuss the matter, they suspect one of them is the King's guard."/>
        <s v="Listen to sounds by feeling an array of vibrational patterns against your body."/>
        <s v="How well do you know the stranger walking past you or the neighbor up the street? Extraordinary stories told by everyday people."/>
        <s v="Humanity's future in the Galaxy"/>
        <s v="The White coat and the battle dress uniform"/>
        <s v="I traveled, I took pictures, I met people, I ate. Then I wrote a travel journal that needs editing, translation, and publishing."/>
        <s v="English translation of the first book from a sword and sorcery Fantasy trilogy, by Paolo Parente"/>
        <s v="Our Beginner's Guide to Fibromyalgia is to be translated into English. Endorsed by leading Rheumatology &amp; Psychology Societies in Spain"/>
        <s v="I am a photographer who is inspired by the original Jules Verne story. I will make a thousands of photo and video materials for You."/>
        <s v="Film Speed is a series of Zines focusing on architecture shot completely on 35 and 120mm film."/>
        <s v="Back this project and get access to a course about building COMPLETE web applications without coding."/>
        <s v="Building a Flying saucer that has Artificial Intelligent made from sea shell."/>
        <s v="All the world's a stage..._x000a_It is my biggest dream to perform my own, selfcreated musical with lots of kids as big as I am able to."/>
        <s v="Help Save High School Theater Program_x000a_Your donations will be used to purchase props, build sets, and costumes."/>
        <s v="Producing syllabus-relevant theatre targeted to HSC students on the NSW Central Coast"/>
        <s v="I wish to professionally voice 10 old-school &quot;POPEYE&quot; tv clips, have my voice edited in as Olive Oyl, then post the demo series online."/>
        <s v="weBuy trade built on technology and Crowd Sourced Power"/>
        <s v="After a two-year hiatus, The Alan Katz Show is coming back! But it can't unless we can get a 16gb flash drive valued at $12.71!"/>
        <s v="The First Play From The Man Who Brought You The Black James Bond!"/>
        <s v="In the future the possibility exists that the internet it's self could be felled, we have world seed banks, it's time for a net bank,.."/>
        <s v="Finishing your last job before you retire until a disaster strikes the cargo ship can you survive The Creature?"/>
        <s v="Virtual reality is expensive, here is the solution. I've created a VR device out of cardboard. I present: World's cheapest VR Device."/>
        <s v="A young man experiences a tragedy and has the opportunity to go back and learn from his mistakes and find out his true self."/>
        <s v="We have a fully developed 2D animated series that requires more professional animation. Our first 2 home-animated eps are up online."/>
        <s v="Tabla Alpha-Num AEIOU Universal Remote &amp; Keyboard + Control. Multi platform wireless use anywhere wearable invisibles development kit.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Creating a place for local artists to perform, at substantially less cost for them"/>
        <s v="A funny, moving, witty piece about a girl, her oboe, and her dreams."/>
        <s v="A Stage Play that will bring you to the edge of your seat , leave you thinkin and will also have you laughing while enjoyin the talent"/>
        <s v="WeÂ  areÂ  aÂ  newÂ  productionÂ  companyÂ  andÂ  willÂ  beÂ  touringÂ  withÂ  ourÂ  production,  FOLLOW  YOUR  DREAMS  debuting  June  2016."/>
        <s v="Now, you can chat with people from the history, by our sport cam with the time machine. However, the girl had some trouble to use it."/>
        <s v="A science fiction series about a women trying to stave off a mysterious appearance of monsters from getting out of a dark alley."/>
        <s v="Love, Robots... and Time Travel._x000a_Rosette: A Sci-Fi/Action/Adventure Feature Film, set to cast three A-list Hollywood actors."/>
        <s v="A short drama based on a true events. Story of a British Soldier who comes back home suffering from Post Traumatic Stress Disorder."/>
        <s v="We love cartoons!! We want to make more but it costs money to so. Be apart of your daily dose of WTF!?! Pledge now!!"/>
        <s v="Help me quit my day job and also create animated Stand-up routines from local up and coming comedians.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Script Call takes your presentation from the wall to your audience; from your device to theirs."/>
        <s v="No more expensive, difficult and seperated packages for your business management. It's time for an All-in-One solution for your company"/>
        <s v="Land development network for an eco-conscious collective. Community portal features ideas on lean design, green building, urban ecology"/>
        <s v="A satire gift, the stress cube has original artwork, comes on a custom mahogany stand and has a funny exercise booklet."/>
        <s v="MUSIC WITH MEANING!  MUSIC THAT MATTERS!!!"/>
        <s v="Hello! I'm Ben and I have been wanting to start a podcast for a while. I am looking to kickstart the process and get into the game!"/>
        <s v="We want to bring our Game Rainbow Ball to the iphone and to do that we need a little help"/>
        <s v="SciFi racing game for Android &amp; iOS platforms. Player gets a unique weapon which introduces an additional dimension to the competition."/>
        <s v="Imagine a science class where the teacher walks in a says &quot;Take out your cell phone and play a game.&quot;"/>
        <s v="Mirlins Sushi!_x000a_Find us on Facebook!_x000a_(Gives backers a voice, and a direct link to us! No kickstarter disappearing act here!)"/>
        <s v="I plan to take pictures of the sunrise in the MidWest every day in 2015 and compile them in a slide show for distribution."/>
        <s v="This is a book of art and poetry that highlights the highs and lows of a young 20 something coming to terms with her bipolar."/>
        <s v="The passion I have for music is intense, super natural and uniquely divine.The encompassing vibe of a great song dressed in great beat"/>
        <s v="This is an Android game where you take control of the zombies and try to eat your way to world domination!"/>
        <s v="A mix of PokemonGo, Game of War- Fire Age, DragonSoul, &amp; Throwdown. Join a clan, collect meme, upgrade features, fight, &amp; compete."/>
        <s v="Charge furniture, making it simple and comfortable to charge your USB devices without leaving the comfort of your couch or armchair"/>
        <s v="Lead your team to victory in this fast-paced, action, sports game! Use Power-ups and avoid attacks as you fight for victory!"/>
        <s v="NOTE: THIS PROJECT IS ALREADY 100% FUNDED!!! _x000a_This is an &quot;Extended Campaign Run&quot; for anyone who wants a CD of my seventh solo album."/>
        <s v="Next time you want a beer, put down your keys and pick up your phone. We prevent drunk driving by delivering alcohol to you at home."/>
        <s v="I'm creating a website with projects which I'll create later / Ich erstelle eine Webseite mit Projekten, welche ich spÃ¤ter erstelle."/>
        <s v="Starting a entire clean energy food truck and set a new standard for Cambodia"/>
        <s v="Home cooked meals made by Nana. Indiana's famous tenderloin sandwiches, Nana's homemade cole slaw and so much more."/>
        <s v="A children's letter book that Lampoons Hillary Clinton"/>
        <s v="Thisis a children's story.It teaches family values and about other animals in the forest.It teaches the value of friendship also.Thanks"/>
        <s v="1920's London; two brothers try to make a name for themselves in the underground crime world but encounter a ruthless Irish mob boss."/>
        <s v="Help us provide half-price tickets to the 11th annual Variations Project, allowing our fellow artists to see this wonderful production.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I going to build a theatre for a local ant farm so that Ants can put on their theatre productions."/>
        <s v="The DE sheds light on the reality of what happens in college. Marcus Rashad created this play to help prepare future/current students"/>
        <s v="Smells Like Money, Drips Like Honey, Taste Like Mocha, Better Run AWAY"/>
        <s v="Hot Dogs is a new play that tackles sexism in schools and addresses issues that current sex/relationship education fails to."/>
        <s v="Tyke wants to expand her puppet theater show to weekly online web shows and is looking for backers."/>
        <s v="Poppin Productions are currently entering the development stage of their very first production -  &quot;Duodeca&quot;."/>
        <s v="With non-gender specific casting, CattyWhamPuss Theatre dismiss traditional casting biases in this, their ambitious first venture."/>
        <s v="New collection of music by Scott Evan Davis!"/>
        <s v="Encouraging young males to engage in vocational development in the art of musical theater and related dance classes."/>
        <s v="We place the actors and script to the fore, with productions stripped down to barest level, aiming to make theatre accessible."/>
        <s v="An Enticing Trip into the World of Assisted Dying"/>
        <s v="Ever wonder what Wonder Woman wants in a super man? Can you be both a lover, and a fighter? And, whatâ€™s with all the spandex?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Teach your native language online or study a foreign language with native speaking teachers. Social Web service and apps."/>
        <s v="Man's cryogenic chamber and his soulmate's time travel from the distant future allows them to meet in the middle."/>
        <s v="Have you ever dreamed of having a pet duckling, but concerned about all the pooping, here is a a solution to help solve that issue."/>
        <s v="The picture above is of our current prototype for the cat bath - we hope to move beyond a simple bin and create a cat bath revolution!"/>
        <s v="We're seeking to reward our members for their social behavior. The members win on two levels- compensation and increased viral sharing!"/>
        <s v="FBTR is a Texas-style, North Carolina based, homemade BBQ company looking to bring good meat to the masses."/>
        <s v="There have been an exorbident number of translations of this most beautiful poem though none have ever been done by a nineteen year old"/>
        <s v="Play about Tracey a gay man trapped in his room by his Bible thumping mother. He finds love but the room can not keep the love alive."/>
        <s v="A play about something, or maybe nothing. Four actors depicting all 9 seasons of Seinfeld in 90 minutes."/>
        <s v="Support new organic, gluten free cartoon! You'll enjoy this funny story about fruits &amp; vegies and will be able to see new episodes!"/>
        <s v="Do you have a favorite shirt? So does everyone else. Favowear is creating a platform to share the best clothes and shopping sources."/>
        <s v="We present digitaibook,com site which can become a free electronic library with your help,"/>
        <s v="Hi. I'm looking to raise some funds to get some microphones, some interfaces to hook XLR to my iPad/iPhone/iMac. Plus some other stuff."/>
        <s v="Â¿Y si hubiera una camino intermedio entre ciencia y religion?_x000a_Descubre la respuesta ayudando a publicar y traducir este libro."/>
        <s v="My Goal is to travel across Panama with my team and capture the beauty and wildlife throughout the canal."/>
        <s v="Juego de plataformas con 20 personajes. Cada personaje tiene cuatro habilidades distintas al resto de personajes y sus propias voces."/>
        <s v="How can the visual age appreciate something that cant see? With these Audio Plays I will show you, if your willing to listen."/>
        <s v="Step 1 (script editing) to produce a dramatic film about the air/sea battle of WWII that turned the tide of victory for the US."/>
        <s v="A stop-motion animation made by a one girl team, with a camera, creativity, and a lot of determination."/>
        <s v="10 tracks have been professionally recorded by CGI supergroup, The Fat Rich Bastards. Funding required for 10 animated music videos."/>
        <s v="Can we swap, please? - everybody's said it. I want to create a website that enables anybody to trade their items, without money hassle."/>
        <s v="Highland Sabre explores a possible yet terrifying explanation for the mystery big cats said to prowl the British countryside."/>
        <s v="A sci-fi platformer game inspired by a certain blue hedgehog and Italian plumber. Jump, fight, dodge and sprint your way to victory."/>
        <s v="A start up YouTube PC Gaming channel named ''Jeansie''. Comprised of witty banter and slightly above average  gaming skills :)"/>
        <s v="Dog people and cat people unit!! Help save Paw Island from the monsters in this milti-player (50-100 Person at a time) online RPG game"/>
        <s v="Take control of the Void and bend it to your will as you perfect your strategy and amass your deck. The light gathers, your power grows"/>
        <s v="Hi, Thella's is an idea of a local inexpensive burrito truck, where we want take the delicious burritos and tacos to whole new level"/>
        <s v="Cellphonia 9/11 (http://cellphonia.org/911/) is one of the performance pieces in the Music After marathon concert on 9.11.11"/>
        <s v="Those who believe, call them Gods._x000a_Those who don't believe, call them aliens._x000a_Either way, you can't stop the war."/>
        <s v="Coming soon, a new science fiction novel about human evolution and sorcery. In the near future, you are either forced to adapt or die"/>
        <s v="Photographic canvas prints depicting different scenes from around the globe, including local images taken in Sussex England."/>
        <s v="Hey all I'm building out my Christian Recording studio in a new building. I have the building but lack the funds to build it out!!!"/>
        <s v="ex school bus redesigned into pickup truck complete with giant meat smoker in &quot;bed&quot; of truck and kitchen in the &quot;cab&quot; of the truck."/>
        <s v="I want to start my food truck business."/>
        <s v="Crazy Daisy will become the newest member of the food truck distributors in Kansas City, Missouri."/>
        <s v="I would like to bring fresh salad and food to the streets of London at a reasonable price."/>
        <s v="A Brazilian-inspired food truck in one of the busiest spots in Copenhagen, delicious pancakes made by the healthy tapiÃ³ca flour"/>
        <s v="NonSens!cal tackles the struggles of four people with mental health issues/disorders inspired by A.A Milne's Winnie the Pooh"/>
        <s v="A stage play of love, faith, &amp; relationships in a comical &amp; spirit message that is sure to make you laugh &amp; rejoice to the ART OF LOVE"/>
        <s v="An Information center downTOWN Buffalo...find directions to places of interest, events, eateries, lodging, maps, postcards and books."/>
        <s v="A truly multicultural experience - Hip Hop, Bollywood, Classical Dancers #liveband #Revoultionary Script 19th July@NationalTheatre"/>
        <s v="Following the enormous success of Hardcross, we are looking for new ways to bring this wonderful play to a wider audience."/>
        <s v="'Potter.' is a parody of the popular Harry Potter series allowing aspiring actors a chance to work in a professional production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A tale of obsession, science, and lost love! Help the Caddo Magnet Players give this student-written play its debut on a real stage!"/>
        <s v="With no central location for keto knowledge, keto advice will be a community run knowledge base."/>
        <s v="Bringing the best tacos to the streets of Chicago!"/>
        <s v="This game is an alternative to the boring morning jogs This game will make you excited to workout Following elite footballer movements!"/>
        <s v="Salute the Centenary with this satirical and moving play. The centenary has national relevance, and we want to mark it in our community"/>
        <s v="Northern Irish Original Short Film based on the desperation of love and survival and taking a risk that may change everything."/>
        <s v="Be a part of the Planet Earth Superheroes legacy by supporting the project. Mike and friends gain powers to save endangered animals."/>
        <s v="revolutonary ultra-slim 2-in-1 Smart  2-in-1 I-PHONE handle/WALLETtm with 360 rotatiion"/>
        <s v="Help me butcher Shakespeare in a satirical fashion."/>
        <s v="A trip to fulfill a dream of capturing the wonders and history of ancient Italy in person."/>
        <s v="We want to create the &quot;Facebook&quot; for Writers. We are working on a new world for people who like to write. Check out more wriyon.com"/>
        <s v="Restoration of a theatre to make an educational center for youngs and a place to socialize for everybody through the power of art."/>
        <s v="&quot;Sounds By The River&quot; tells the story of a Detroit composer through_x000a_his music, poetry, and dance."/>
        <s v="A play that will cover 4000 years of black history."/>
        <s v="I am seeking to turn my collection of urban poetry into a stage play. My desire is to inspire victims to heal."/>
        <s v="A short one act play about an undercover cop posing as a girl scout trying to stop a doughnut shop from selling drug filled doughnuts."/>
        <s v="A family oriented play about Christians &amp; the sins they live with, portrayed by &quot;puppets and toys&quot; at Queensbury Theater in Houston."/>
        <s v="We're ready to officially launch our website with a collectable dvd and comic package. Three shows and a double comic."/>
        <s v="Network used for building technology development teams."/>
        <s v="Laughter, tears and good times in the warm glow of Summer s Love. The perfect recipe for the winter blahs."/>
        <s v="Modern Literal Translation of the Torah in English and Russian with sub-linear and interlinear layout."/>
        <s v="A complete revamp of all the Disney Princes &amp; Princesses!"/>
        <s v="zomblock's is a online zombie survival game where you can craft new weapons,find food and water to keep yourself alive."/>
        <s v="A Real Time Strategy game based on Greek mythology in a fictional world."/>
        <s v="Welcome to Bee Bay Canada, your commission free microjobs website.  Sell at any price and keep 100% of what you earn!"/>
        <s v="Go to Colorado and run a food truck with homemade food of all kinds."/>
        <s v="Looking to start competition cooking and need start-up help.  Offering brisket tasting to all contributors."/>
        <s v="Raph the Ninja Giraffe is a project that is my 5 year old sons idea, &amp; I am working with him to bring his idea to life."/>
        <s v="Spend an evening in the afterlife with some of the greatest women who ever lived. LITTLE NELL's,by Jill Hughes, Los Angeles- June, 2016"/>
        <s v="A LIVE history infused, frightening magic and mind reading show in the heart of the Halloween capital of the world, Salem, MA!!"/>
        <s v="I have set up a new theatre company, and am looking to raise funds to purchase a venue with a difference to a standard theatre."/>
        <s v="Crosswalk Theatre Company - Network Directory promotes all stage talent. Increasing your odds to connect to the right hiring person."/>
        <s v="Introducing a high class environmentally friendly, vegan, adult cabaret theater in Chicago with unique on, and off stage entertainment."/>
        <s v="Olive and Betty have cheating boyfriends. The solution: Gus and Tor, two Norwegian hit men who specialize in solving such problems."/>
        <s v="NAVY SEALS sent on a Area 51 Top-Secret rescue mission where they are shrunken and injected into an ET body, the immune system mutated."/>
        <s v="Team Mayhem, a local small town gang of gamers who are enlisted   to save the world from the new great evil known as Prowler."/>
        <s v="This film is a fictional crime drama following the events of a heist that ended in bloodshed."/>
        <s v="A screenplay based upon the true story of a man with Asperger Syndrome who falls through the cracks of the criminal justice system."/>
        <s v="We are three students that want to make a short PokÃ©mon movie as a school project!"/>
        <s v="Time travel the light Mr. Fantastic!  Spin the dimensions toward other continuums and worlds.  Hold onto your panties."/>
        <s v="The movie is about the adventures of Ethan, Danna, The mysterious inventor and more."/>
        <s v="There are so many dilemmas in life- what to do, where to go? _x000a_Let us solve it - search our preference based entertainment calendar"/>
        <s v="The platform to record visual, audio and text memory of the common man - as we experienced history when it brushed us by"/>
        <s v="Plateforme de troc gratuit et d'Ã©changes en tous genres par nature. Mieux s'entraider, Ã©changer, de donner, louer ou vendre Ã  distance."/>
        <s v="I am creating a website that will make it easier for people to promote or find rummage sales utilizing the power of Google Maps"/>
        <s v="UthTopia Is a social media organization that believes in positive online usage, youth mentorship, and youth empowerment."/>
        <s v="I Want To Create A Website That Helps Young Inventors Of Today Broadcast Their Talents &amp; Help Get The Reconigition They Deserve"/>
        <s v="HackersArchive.com will help rid the web of viruses and scams found everywhere else you look!"/>
        <s v="Services closer than you think..."/>
        <s v="Big Data Sets for researchers interested in improving the quality of life."/>
        <s v="We help companies to explain what they do in simple, grandma-would-understand terms."/>
        <s v="Development of a Safe and Educational Social Media site for kids."/>
        <s v="The D-Pro is a lightweight, moisture-wicking headband with a padded carbon fiber insert that reduces the risk of head injury in sports."/>
        <s v="Show your fidelity by wearing the Trustee rings! Show where you are (at)!"/>
        <s v="I wish to start a new podcast called Voices of Texas, and I want to interview interesting people of Texas each week."/>
        <s v="We are bringing a new gaming experience to the field. One that will connect a community of people and servers from around the world."/>
        <s v="#havingfunFTW"/>
        <s v="We are creating a new Mario Bro's style game called KFK:Original. It's challenging, fun and totally awesome!!!"/>
        <s v="Future Belt comes in just 3 sizes, but yet, is designed to fit waists ranging from 25-55 inches. No batteries, no gimmicks."/>
        <s v="Let's translate this book! A fundamental guide to existential workspaces: how to recover efficiency generating environmental well-being"/>
        <s v="Create an open source &quot;interlinear&quot; translation fo the Greek New Testament in re-publishable and open source database format."/>
        <s v="The Museum of Perfume in Milan has been publishing its own magazine since 1998 in Italian. We would like to translate it English."/>
        <s v="A book of pickle recipes narrated by a mama grizzly speaking in incomplete and run-on sentences and her orangutan friend. #Artofthedill"/>
        <s v="After 25 years apart, a father and son's reunion is less magical and more explosive as the revelations come out and the gloves come off"/>
        <s v="&quot;He will not be a wise man who does not study human hearts!&quot;_x000a_Hope in natural art, creation!"/>
        <s v="Aerial Photographs of Historical Structures and Landmarks across the US. Experience the Antique structures from the most Unique Angles!"/>
        <s v="I want to get our there and expand my photography skills and take a trip to Tornado alley to get more shots of storms and hopefully to"/>
        <s v="I can do all things through christ jesus"/>
        <s v="I am raising money to leave a legacy for the DC Gospel Stars and preserve this art form for music lovers of this style."/>
        <s v="Please help fund my second Prophetic Guitar album. Be a part of a pioneering and groundbreaking sound released from Heaven."/>
        <s v="This is a double venture project. I have finished a new manuscript and currently working on creating a Christian rap CD."/>
        <s v="HELP US RECORD -- SWEET LOVE -- Listen to this sped up ROUGH version and be sure and check out the unique REWARDS ---"/>
        <s v="We are a married couple who have started a child photography business from home. We need help to put together equipment to grow."/>
        <s v="New professional gaming organization with a tournament winning Dota 2 team, &amp; divisions in all eSports games looking to re brand/expand"/>
        <s v="SAVE MONEY! Stop worrying about account disputes, supervising installs, and corporation bull-****. We actively negotiate on your behalf"/>
        <s v="help me start Merrill's first hot dog cart in this empty lot"/>
        <s v="Family owned business serving BBQ and seafood to the public"/>
        <s v="I have the chance to take my Food Cart Business on the road. This is a major opportunity for a lot of people to learn and prosper."/>
        <s v="Fast and simple lunches for those on the go.  All (lunch) deals $10 or less."/>
        <s v="From Moo 2 You! We want to offer premium burgers to a taco flooded environment."/>
        <s v="The place where chicken meets liquor for the first time!"/>
        <s v="New, small home business, looking to take some Granny's old recipes along with some of my own creations to the streets!"/>
        <s v="I am creating a high quality, local product only, concession trailer for local and remote events. Dearborn Brand, Winter's Brand, more."/>
        <s v="Gourmet taco truck infusing savory smoky flavors into your tacos, so when you open your container the aroma and actual smoke  flows out"/>
        <s v="Parents know the pain of rereading bad bedtime stories. I want to write stories that all ages will enjoy"/>
        <s v="Free drama, dance and singing workshops for disadvantaged young people to inspire, create and help them follow their dreams."/>
        <s v="Hercules must complete four challenges in order to meet the father he never knew"/>
        <s v="Ovations wants to buy property to open a variety club to become the 1st minority owned club in Cincy, focusing on artists on the rise."/>
        <s v="I have been in the Surfing business since 1962 have a collection of surfing memorabilia I would like to open a surfing museum"/>
        <s v="Performing Arts workshops, for young people aged 5 -16, exploring how the sea has shaped Cowes as a settlement."/>
        <s v="An extremely unique musical play with an exciting, fun filled, dramatic twist. You will discover what lies ahead on the Road to Kingdom"/>
        <s v="The Jeremy Kyle Show offers so much subject matter to create an opera with.  Along with his brilliant put downs it could be excellent!"/>
        <s v="POE is a tragicomic musical about the life and works of Edgar Poe, with Death as his therapist helping him find peace in the beyond."/>
        <s v="This new musical comedy empowers women and girls of all ages to be themselves in their shoes, whatever shoes they choose."/>
        <s v="Part Psychological Thriller - Part Heartbreaking Drama - Part Spectacular Farce - 100% New American Musical Theatre"/>
        <s v="Thought-provoking drama about one who gets so caught up in churchwork, loses the true meaning of serving God, &amp; has TROUBLE AT THE GATE"/>
        <s v="This is a play that will have each and everyone that sees it thinking about the dreams they had growing up. It's a dramady"/>
        <s v="The hit immersive theatre experience of England comes to Corpus Christi!"/>
        <s v="Producing &amp; directing Jake's Women by Neil Simon opening July 9 and running through July 26 for Sonoma Arts Live"/>
        <s v="Audience tell stories from their life chooses the improv actors to re-enact the story on the spot via song, dance and theatrics."/>
        <s v="Set in Southern America â€œThe Divideâ€ is a stage play that touches on the issues that are forefront in America and the world."/>
        <s v="Help Launch The Queen Into South Florida!"/>
        <s v="FREE Shakespeare In the Park in Bergen County, NJ on July 24, 25, 31, and August 1. We need your support to help keep our show FREE"/>
        <s v="&quot;The Hostages&quot; is about a bank robbery gone wrong, as we learn more about each characters, we question who are the actually hostages..."/>
        <s v="Amen is an important jarring story about the repercussions of reporting the war from the front lines and the war that follows them home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</sharedItems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Bonovich" refreshedDate="44231.573671527774" createdVersion="6" refreshedVersion="6" minRefreshableVersion="3" recordCount="4114" xr:uid="{A085D693-6A8F-6F42-B965-069B31163CF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x v="0"/>
    <x v="0"/>
    <x v="0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x v="1"/>
    <x v="1"/>
    <x v="1"/>
    <x v="1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x v="2"/>
    <x v="2"/>
    <x v="2"/>
    <x v="2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x v="3"/>
    <x v="3"/>
    <x v="3"/>
    <x v="3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x v="4"/>
    <x v="4"/>
    <x v="4"/>
    <x v="4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x v="5"/>
    <x v="5"/>
    <x v="5"/>
    <x v="5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x v="6"/>
    <x v="6"/>
    <x v="6"/>
    <x v="6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x v="7"/>
    <x v="7"/>
    <x v="6"/>
    <x v="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x v="8"/>
    <x v="8"/>
    <x v="7"/>
    <x v="8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x v="9"/>
    <x v="9"/>
    <x v="8"/>
    <x v="9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x v="10"/>
    <x v="10"/>
    <x v="9"/>
    <x v="10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x v="11"/>
    <x v="11"/>
    <x v="6"/>
    <x v="11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x v="12"/>
    <x v="12"/>
    <x v="10"/>
    <x v="12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x v="13"/>
    <x v="13"/>
    <x v="6"/>
    <x v="13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x v="14"/>
    <x v="14"/>
    <x v="4"/>
    <x v="14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x v="15"/>
    <x v="15"/>
    <x v="11"/>
    <x v="15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x v="16"/>
    <x v="16"/>
    <x v="12"/>
    <x v="16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x v="17"/>
    <x v="17"/>
    <x v="13"/>
    <x v="17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x v="18"/>
    <x v="18"/>
    <x v="14"/>
    <x v="18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x v="19"/>
    <x v="19"/>
    <x v="15"/>
    <x v="19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x v="20"/>
    <x v="20"/>
    <x v="16"/>
    <x v="20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x v="21"/>
    <x v="21"/>
    <x v="0"/>
    <x v="21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x v="22"/>
    <x v="22"/>
    <x v="17"/>
    <x v="22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x v="23"/>
    <x v="23"/>
    <x v="18"/>
    <x v="23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x v="24"/>
    <x v="24"/>
    <x v="19"/>
    <x v="24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x v="25"/>
    <x v="25"/>
    <x v="20"/>
    <x v="25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x v="26"/>
    <x v="26"/>
    <x v="4"/>
    <x v="26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x v="27"/>
    <x v="27"/>
    <x v="21"/>
    <x v="27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x v="28"/>
    <x v="28"/>
    <x v="16"/>
    <x v="28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x v="29"/>
    <x v="29"/>
    <x v="6"/>
    <x v="29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x v="30"/>
    <x v="30"/>
    <x v="22"/>
    <x v="30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x v="31"/>
    <x v="31"/>
    <x v="13"/>
    <x v="31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x v="32"/>
    <x v="32"/>
    <x v="23"/>
    <x v="32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x v="33"/>
    <x v="33"/>
    <x v="17"/>
    <x v="33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x v="34"/>
    <x v="34"/>
    <x v="6"/>
    <x v="34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x v="35"/>
    <x v="35"/>
    <x v="6"/>
    <x v="35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x v="36"/>
    <x v="36"/>
    <x v="24"/>
    <x v="36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x v="37"/>
    <x v="37"/>
    <x v="25"/>
    <x v="37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x v="38"/>
    <x v="38"/>
    <x v="26"/>
    <x v="38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x v="39"/>
    <x v="39"/>
    <x v="10"/>
    <x v="39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x v="40"/>
    <x v="40"/>
    <x v="27"/>
    <x v="40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x v="41"/>
    <x v="41"/>
    <x v="25"/>
    <x v="41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x v="42"/>
    <x v="42"/>
    <x v="28"/>
    <x v="42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x v="43"/>
    <x v="43"/>
    <x v="29"/>
    <x v="43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x v="44"/>
    <x v="44"/>
    <x v="30"/>
    <x v="44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x v="45"/>
    <x v="45"/>
    <x v="4"/>
    <x v="45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x v="46"/>
    <x v="46"/>
    <x v="28"/>
    <x v="46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x v="47"/>
    <x v="47"/>
    <x v="25"/>
    <x v="47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x v="48"/>
    <x v="48"/>
    <x v="4"/>
    <x v="48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x v="49"/>
    <x v="49"/>
    <x v="6"/>
    <x v="4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x v="50"/>
    <x v="50"/>
    <x v="9"/>
    <x v="50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x v="51"/>
    <x v="51"/>
    <x v="19"/>
    <x v="51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x v="52"/>
    <x v="52"/>
    <x v="4"/>
    <x v="52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x v="53"/>
    <x v="53"/>
    <x v="6"/>
    <x v="5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x v="54"/>
    <x v="54"/>
    <x v="31"/>
    <x v="5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x v="55"/>
    <x v="55"/>
    <x v="0"/>
    <x v="5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x v="56"/>
    <x v="56"/>
    <x v="26"/>
    <x v="5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x v="57"/>
    <x v="57"/>
    <x v="32"/>
    <x v="57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x v="58"/>
    <x v="58"/>
    <x v="33"/>
    <x v="58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x v="59"/>
    <x v="59"/>
    <x v="4"/>
    <x v="59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x v="60"/>
    <x v="60"/>
    <x v="6"/>
    <x v="6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x v="61"/>
    <x v="61"/>
    <x v="34"/>
    <x v="61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x v="62"/>
    <x v="62"/>
    <x v="4"/>
    <x v="62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x v="63"/>
    <x v="63"/>
    <x v="6"/>
    <x v="63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x v="64"/>
    <x v="64"/>
    <x v="35"/>
    <x v="64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x v="65"/>
    <x v="65"/>
    <x v="16"/>
    <x v="65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x v="66"/>
    <x v="66"/>
    <x v="19"/>
    <x v="66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x v="67"/>
    <x v="67"/>
    <x v="4"/>
    <x v="6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x v="68"/>
    <x v="68"/>
    <x v="4"/>
    <x v="68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x v="69"/>
    <x v="69"/>
    <x v="4"/>
    <x v="69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x v="70"/>
    <x v="70"/>
    <x v="26"/>
    <x v="70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x v="71"/>
    <x v="71"/>
    <x v="36"/>
    <x v="71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x v="72"/>
    <x v="72"/>
    <x v="6"/>
    <x v="72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x v="73"/>
    <x v="73"/>
    <x v="4"/>
    <x v="73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x v="74"/>
    <x v="74"/>
    <x v="37"/>
    <x v="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x v="75"/>
    <x v="75"/>
    <x v="23"/>
    <x v="75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x v="76"/>
    <x v="76"/>
    <x v="6"/>
    <x v="76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x v="77"/>
    <x v="77"/>
    <x v="35"/>
    <x v="77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x v="78"/>
    <x v="78"/>
    <x v="38"/>
    <x v="78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x v="79"/>
    <x v="79"/>
    <x v="4"/>
    <x v="79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x v="80"/>
    <x v="80"/>
    <x v="16"/>
    <x v="80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x v="81"/>
    <x v="81"/>
    <x v="39"/>
    <x v="81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x v="82"/>
    <x v="82"/>
    <x v="4"/>
    <x v="82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x v="83"/>
    <x v="83"/>
    <x v="40"/>
    <x v="83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x v="84"/>
    <x v="84"/>
    <x v="4"/>
    <x v="84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x v="85"/>
    <x v="85"/>
    <x v="35"/>
    <x v="85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x v="86"/>
    <x v="86"/>
    <x v="41"/>
    <x v="86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x v="87"/>
    <x v="87"/>
    <x v="42"/>
    <x v="87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x v="88"/>
    <x v="88"/>
    <x v="0"/>
    <x v="88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x v="89"/>
    <x v="89"/>
    <x v="43"/>
    <x v="89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x v="90"/>
    <x v="90"/>
    <x v="1"/>
    <x v="90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x v="91"/>
    <x v="91"/>
    <x v="24"/>
    <x v="9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x v="92"/>
    <x v="92"/>
    <x v="26"/>
    <x v="9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x v="93"/>
    <x v="93"/>
    <x v="44"/>
    <x v="93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x v="94"/>
    <x v="94"/>
    <x v="33"/>
    <x v="94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x v="95"/>
    <x v="95"/>
    <x v="10"/>
    <x v="95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x v="96"/>
    <x v="96"/>
    <x v="4"/>
    <x v="96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x v="97"/>
    <x v="97"/>
    <x v="45"/>
    <x v="97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x v="98"/>
    <x v="98"/>
    <x v="46"/>
    <x v="98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x v="99"/>
    <x v="99"/>
    <x v="12"/>
    <x v="99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x v="100"/>
    <x v="100"/>
    <x v="13"/>
    <x v="100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x v="101"/>
    <x v="101"/>
    <x v="47"/>
    <x v="1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x v="102"/>
    <x v="102"/>
    <x v="48"/>
    <x v="102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x v="103"/>
    <x v="103"/>
    <x v="35"/>
    <x v="103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x v="104"/>
    <x v="104"/>
    <x v="45"/>
    <x v="104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x v="105"/>
    <x v="105"/>
    <x v="6"/>
    <x v="105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x v="106"/>
    <x v="106"/>
    <x v="35"/>
    <x v="106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x v="107"/>
    <x v="107"/>
    <x v="16"/>
    <x v="107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x v="108"/>
    <x v="108"/>
    <x v="17"/>
    <x v="108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x v="109"/>
    <x v="109"/>
    <x v="16"/>
    <x v="109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x v="110"/>
    <x v="110"/>
    <x v="17"/>
    <x v="110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x v="111"/>
    <x v="111"/>
    <x v="49"/>
    <x v="111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x v="112"/>
    <x v="112"/>
    <x v="16"/>
    <x v="112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x v="113"/>
    <x v="113"/>
    <x v="0"/>
    <x v="113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x v="114"/>
    <x v="114"/>
    <x v="17"/>
    <x v="114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x v="115"/>
    <x v="115"/>
    <x v="50"/>
    <x v="115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x v="116"/>
    <x v="116"/>
    <x v="43"/>
    <x v="116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x v="117"/>
    <x v="117"/>
    <x v="23"/>
    <x v="117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x v="118"/>
    <x v="118"/>
    <x v="51"/>
    <x v="118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x v="119"/>
    <x v="119"/>
    <x v="6"/>
    <x v="119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x v="120"/>
    <x v="120"/>
    <x v="43"/>
    <x v="120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x v="121"/>
    <x v="121"/>
    <x v="43"/>
    <x v="121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x v="122"/>
    <x v="122"/>
    <x v="52"/>
    <x v="122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x v="123"/>
    <x v="123"/>
    <x v="6"/>
    <x v="123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x v="124"/>
    <x v="124"/>
    <x v="6"/>
    <x v="124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x v="125"/>
    <x v="125"/>
    <x v="53"/>
    <x v="125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x v="126"/>
    <x v="126"/>
    <x v="54"/>
    <x v="126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x v="127"/>
    <x v="127"/>
    <x v="55"/>
    <x v="127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x v="128"/>
    <x v="128"/>
    <x v="23"/>
    <x v="128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x v="129"/>
    <x v="129"/>
    <x v="6"/>
    <x v="129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x v="130"/>
    <x v="130"/>
    <x v="6"/>
    <x v="130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x v="131"/>
    <x v="131"/>
    <x v="0"/>
    <x v="131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x v="132"/>
    <x v="132"/>
    <x v="6"/>
    <x v="13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x v="133"/>
    <x v="133"/>
    <x v="13"/>
    <x v="133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x v="134"/>
    <x v="134"/>
    <x v="6"/>
    <x v="13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x v="135"/>
    <x v="135"/>
    <x v="0"/>
    <x v="135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x v="136"/>
    <x v="136"/>
    <x v="12"/>
    <x v="136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x v="137"/>
    <x v="137"/>
    <x v="16"/>
    <x v="137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x v="138"/>
    <x v="138"/>
    <x v="1"/>
    <x v="138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x v="139"/>
    <x v="139"/>
    <x v="16"/>
    <x v="139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x v="140"/>
    <x v="140"/>
    <x v="23"/>
    <x v="140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x v="141"/>
    <x v="141"/>
    <x v="6"/>
    <x v="141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x v="142"/>
    <x v="142"/>
    <x v="20"/>
    <x v="14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x v="143"/>
    <x v="143"/>
    <x v="56"/>
    <x v="143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x v="144"/>
    <x v="144"/>
    <x v="57"/>
    <x v="144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x v="145"/>
    <x v="145"/>
    <x v="6"/>
    <x v="145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x v="146"/>
    <x v="146"/>
    <x v="26"/>
    <x v="146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x v="147"/>
    <x v="147"/>
    <x v="34"/>
    <x v="147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x v="148"/>
    <x v="148"/>
    <x v="13"/>
    <x v="148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x v="149"/>
    <x v="149"/>
    <x v="6"/>
    <x v="149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x v="150"/>
    <x v="150"/>
    <x v="13"/>
    <x v="150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x v="151"/>
    <x v="151"/>
    <x v="6"/>
    <x v="151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x v="152"/>
    <x v="152"/>
    <x v="6"/>
    <x v="152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x v="153"/>
    <x v="153"/>
    <x v="6"/>
    <x v="153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x v="154"/>
    <x v="154"/>
    <x v="6"/>
    <x v="15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x v="155"/>
    <x v="155"/>
    <x v="6"/>
    <x v="15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x v="156"/>
    <x v="156"/>
    <x v="13"/>
    <x v="156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x v="157"/>
    <x v="157"/>
    <x v="6"/>
    <x v="157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x v="158"/>
    <x v="158"/>
    <x v="16"/>
    <x v="158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x v="159"/>
    <x v="159"/>
    <x v="6"/>
    <x v="159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x v="160"/>
    <x v="160"/>
    <x v="6"/>
    <x v="160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x v="161"/>
    <x v="161"/>
    <x v="0"/>
    <x v="16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x v="162"/>
    <x v="162"/>
    <x v="13"/>
    <x v="162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x v="163"/>
    <x v="163"/>
    <x v="30"/>
    <x v="163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x v="164"/>
    <x v="164"/>
    <x v="17"/>
    <x v="164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x v="165"/>
    <x v="165"/>
    <x v="0"/>
    <x v="165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x v="166"/>
    <x v="166"/>
    <x v="26"/>
    <x v="166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x v="167"/>
    <x v="167"/>
    <x v="17"/>
    <x v="167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x v="168"/>
    <x v="168"/>
    <x v="42"/>
    <x v="168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x v="169"/>
    <x v="169"/>
    <x v="58"/>
    <x v="169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x v="170"/>
    <x v="170"/>
    <x v="13"/>
    <x v="170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x v="171"/>
    <x v="171"/>
    <x v="26"/>
    <x v="171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x v="172"/>
    <x v="172"/>
    <x v="23"/>
    <x v="172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x v="173"/>
    <x v="173"/>
    <x v="35"/>
    <x v="173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x v="174"/>
    <x v="174"/>
    <x v="16"/>
    <x v="174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x v="175"/>
    <x v="175"/>
    <x v="52"/>
    <x v="175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x v="176"/>
    <x v="176"/>
    <x v="13"/>
    <x v="176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x v="177"/>
    <x v="177"/>
    <x v="59"/>
    <x v="177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x v="178"/>
    <x v="178"/>
    <x v="52"/>
    <x v="178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x v="179"/>
    <x v="179"/>
    <x v="13"/>
    <x v="179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x v="180"/>
    <x v="180"/>
    <x v="60"/>
    <x v="180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x v="181"/>
    <x v="181"/>
    <x v="17"/>
    <x v="181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x v="182"/>
    <x v="182"/>
    <x v="13"/>
    <x v="18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x v="183"/>
    <x v="183"/>
    <x v="23"/>
    <x v="183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x v="184"/>
    <x v="184"/>
    <x v="23"/>
    <x v="184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x v="185"/>
    <x v="185"/>
    <x v="61"/>
    <x v="185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x v="186"/>
    <x v="186"/>
    <x v="0"/>
    <x v="186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x v="187"/>
    <x v="187"/>
    <x v="19"/>
    <x v="187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x v="188"/>
    <x v="188"/>
    <x v="13"/>
    <x v="188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x v="189"/>
    <x v="189"/>
    <x v="13"/>
    <x v="189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x v="190"/>
    <x v="190"/>
    <x v="62"/>
    <x v="190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x v="191"/>
    <x v="191"/>
    <x v="63"/>
    <x v="191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x v="192"/>
    <x v="192"/>
    <x v="13"/>
    <x v="192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x v="193"/>
    <x v="193"/>
    <x v="13"/>
    <x v="193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x v="194"/>
    <x v="194"/>
    <x v="64"/>
    <x v="194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x v="195"/>
    <x v="195"/>
    <x v="19"/>
    <x v="195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x v="196"/>
    <x v="196"/>
    <x v="23"/>
    <x v="196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x v="197"/>
    <x v="197"/>
    <x v="59"/>
    <x v="197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x v="198"/>
    <x v="198"/>
    <x v="16"/>
    <x v="198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x v="199"/>
    <x v="199"/>
    <x v="4"/>
    <x v="199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x v="200"/>
    <x v="200"/>
    <x v="65"/>
    <x v="200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x v="201"/>
    <x v="201"/>
    <x v="66"/>
    <x v="201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x v="202"/>
    <x v="202"/>
    <x v="13"/>
    <x v="202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x v="203"/>
    <x v="203"/>
    <x v="67"/>
    <x v="203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x v="204"/>
    <x v="204"/>
    <x v="68"/>
    <x v="204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x v="205"/>
    <x v="205"/>
    <x v="69"/>
    <x v="20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x v="206"/>
    <x v="206"/>
    <x v="23"/>
    <x v="206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x v="207"/>
    <x v="207"/>
    <x v="23"/>
    <x v="20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x v="208"/>
    <x v="208"/>
    <x v="70"/>
    <x v="208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x v="209"/>
    <x v="209"/>
    <x v="71"/>
    <x v="209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x v="210"/>
    <x v="210"/>
    <x v="0"/>
    <x v="210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x v="211"/>
    <x v="211"/>
    <x v="1"/>
    <x v="21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x v="212"/>
    <x v="212"/>
    <x v="23"/>
    <x v="212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x v="213"/>
    <x v="213"/>
    <x v="72"/>
    <x v="213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x v="214"/>
    <x v="214"/>
    <x v="32"/>
    <x v="214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x v="215"/>
    <x v="215"/>
    <x v="23"/>
    <x v="215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x v="216"/>
    <x v="216"/>
    <x v="17"/>
    <x v="216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x v="217"/>
    <x v="217"/>
    <x v="46"/>
    <x v="217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x v="218"/>
    <x v="218"/>
    <x v="23"/>
    <x v="218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x v="219"/>
    <x v="219"/>
    <x v="51"/>
    <x v="219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x v="220"/>
    <x v="220"/>
    <x v="23"/>
    <x v="220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x v="221"/>
    <x v="221"/>
    <x v="0"/>
    <x v="221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x v="222"/>
    <x v="222"/>
    <x v="23"/>
    <x v="22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x v="223"/>
    <x v="223"/>
    <x v="23"/>
    <x v="223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x v="224"/>
    <x v="224"/>
    <x v="23"/>
    <x v="224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x v="225"/>
    <x v="225"/>
    <x v="23"/>
    <x v="225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x v="226"/>
    <x v="226"/>
    <x v="0"/>
    <x v="226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x v="227"/>
    <x v="227"/>
    <x v="4"/>
    <x v="227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x v="228"/>
    <x v="228"/>
    <x v="16"/>
    <x v="228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x v="229"/>
    <x v="229"/>
    <x v="23"/>
    <x v="229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x v="230"/>
    <x v="230"/>
    <x v="23"/>
    <x v="230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x v="231"/>
    <x v="231"/>
    <x v="24"/>
    <x v="231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x v="232"/>
    <x v="232"/>
    <x v="23"/>
    <x v="232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x v="233"/>
    <x v="233"/>
    <x v="73"/>
    <x v="233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x v="234"/>
    <x v="234"/>
    <x v="17"/>
    <x v="234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x v="235"/>
    <x v="235"/>
    <x v="17"/>
    <x v="235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x v="236"/>
    <x v="236"/>
    <x v="74"/>
    <x v="236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x v="237"/>
    <x v="237"/>
    <x v="75"/>
    <x v="23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x v="238"/>
    <x v="238"/>
    <x v="51"/>
    <x v="238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x v="239"/>
    <x v="239"/>
    <x v="4"/>
    <x v="239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x v="240"/>
    <x v="240"/>
    <x v="36"/>
    <x v="240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x v="241"/>
    <x v="241"/>
    <x v="33"/>
    <x v="241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x v="242"/>
    <x v="242"/>
    <x v="76"/>
    <x v="242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x v="243"/>
    <x v="243"/>
    <x v="0"/>
    <x v="24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x v="244"/>
    <x v="244"/>
    <x v="17"/>
    <x v="244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x v="245"/>
    <x v="245"/>
    <x v="77"/>
    <x v="245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x v="246"/>
    <x v="246"/>
    <x v="17"/>
    <x v="24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x v="247"/>
    <x v="247"/>
    <x v="0"/>
    <x v="247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x v="248"/>
    <x v="248"/>
    <x v="78"/>
    <x v="248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x v="249"/>
    <x v="249"/>
    <x v="17"/>
    <x v="249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x v="250"/>
    <x v="250"/>
    <x v="36"/>
    <x v="250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x v="251"/>
    <x v="251"/>
    <x v="79"/>
    <x v="251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x v="252"/>
    <x v="252"/>
    <x v="32"/>
    <x v="252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x v="253"/>
    <x v="253"/>
    <x v="80"/>
    <x v="253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x v="254"/>
    <x v="254"/>
    <x v="17"/>
    <x v="254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x v="255"/>
    <x v="255"/>
    <x v="0"/>
    <x v="255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x v="256"/>
    <x v="256"/>
    <x v="81"/>
    <x v="256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x v="257"/>
    <x v="257"/>
    <x v="32"/>
    <x v="257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x v="258"/>
    <x v="258"/>
    <x v="17"/>
    <x v="258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x v="259"/>
    <x v="259"/>
    <x v="0"/>
    <x v="259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x v="260"/>
    <x v="260"/>
    <x v="0"/>
    <x v="260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x v="261"/>
    <x v="261"/>
    <x v="0"/>
    <x v="261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x v="262"/>
    <x v="262"/>
    <x v="82"/>
    <x v="262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x v="263"/>
    <x v="263"/>
    <x v="0"/>
    <x v="263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x v="264"/>
    <x v="264"/>
    <x v="17"/>
    <x v="264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x v="265"/>
    <x v="265"/>
    <x v="83"/>
    <x v="265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x v="266"/>
    <x v="266"/>
    <x v="0"/>
    <x v="266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x v="267"/>
    <x v="267"/>
    <x v="26"/>
    <x v="267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x v="268"/>
    <x v="268"/>
    <x v="51"/>
    <x v="268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x v="269"/>
    <x v="269"/>
    <x v="84"/>
    <x v="269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x v="270"/>
    <x v="270"/>
    <x v="0"/>
    <x v="270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x v="271"/>
    <x v="271"/>
    <x v="0"/>
    <x v="271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x v="272"/>
    <x v="272"/>
    <x v="0"/>
    <x v="272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x v="273"/>
    <x v="273"/>
    <x v="17"/>
    <x v="273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x v="274"/>
    <x v="274"/>
    <x v="85"/>
    <x v="274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x v="275"/>
    <x v="275"/>
    <x v="51"/>
    <x v="275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x v="276"/>
    <x v="276"/>
    <x v="0"/>
    <x v="276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x v="277"/>
    <x v="277"/>
    <x v="60"/>
    <x v="277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x v="278"/>
    <x v="278"/>
    <x v="51"/>
    <x v="278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x v="279"/>
    <x v="279"/>
    <x v="0"/>
    <x v="279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x v="280"/>
    <x v="280"/>
    <x v="86"/>
    <x v="280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x v="281"/>
    <x v="281"/>
    <x v="87"/>
    <x v="281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x v="282"/>
    <x v="282"/>
    <x v="37"/>
    <x v="28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x v="283"/>
    <x v="283"/>
    <x v="26"/>
    <x v="283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x v="284"/>
    <x v="284"/>
    <x v="32"/>
    <x v="284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x v="285"/>
    <x v="285"/>
    <x v="17"/>
    <x v="285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x v="286"/>
    <x v="286"/>
    <x v="17"/>
    <x v="286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x v="287"/>
    <x v="287"/>
    <x v="17"/>
    <x v="287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x v="288"/>
    <x v="288"/>
    <x v="17"/>
    <x v="288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x v="289"/>
    <x v="289"/>
    <x v="17"/>
    <x v="289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x v="290"/>
    <x v="290"/>
    <x v="17"/>
    <x v="290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x v="291"/>
    <x v="291"/>
    <x v="17"/>
    <x v="291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x v="292"/>
    <x v="292"/>
    <x v="23"/>
    <x v="292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x v="293"/>
    <x v="293"/>
    <x v="26"/>
    <x v="293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x v="294"/>
    <x v="294"/>
    <x v="88"/>
    <x v="294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x v="295"/>
    <x v="295"/>
    <x v="17"/>
    <x v="295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x v="296"/>
    <x v="296"/>
    <x v="17"/>
    <x v="296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x v="297"/>
    <x v="297"/>
    <x v="89"/>
    <x v="297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x v="298"/>
    <x v="298"/>
    <x v="26"/>
    <x v="298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x v="299"/>
    <x v="299"/>
    <x v="51"/>
    <x v="299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x v="300"/>
    <x v="300"/>
    <x v="17"/>
    <x v="300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x v="301"/>
    <x v="301"/>
    <x v="38"/>
    <x v="301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x v="302"/>
    <x v="302"/>
    <x v="36"/>
    <x v="302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x v="303"/>
    <x v="303"/>
    <x v="86"/>
    <x v="303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x v="304"/>
    <x v="304"/>
    <x v="6"/>
    <x v="304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x v="305"/>
    <x v="305"/>
    <x v="90"/>
    <x v="30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x v="306"/>
    <x v="306"/>
    <x v="17"/>
    <x v="306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x v="307"/>
    <x v="307"/>
    <x v="90"/>
    <x v="307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x v="308"/>
    <x v="308"/>
    <x v="16"/>
    <x v="308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x v="309"/>
    <x v="309"/>
    <x v="17"/>
    <x v="309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x v="310"/>
    <x v="310"/>
    <x v="91"/>
    <x v="310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x v="311"/>
    <x v="311"/>
    <x v="17"/>
    <x v="311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x v="312"/>
    <x v="312"/>
    <x v="92"/>
    <x v="312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x v="313"/>
    <x v="313"/>
    <x v="17"/>
    <x v="313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x v="314"/>
    <x v="314"/>
    <x v="17"/>
    <x v="314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x v="315"/>
    <x v="315"/>
    <x v="17"/>
    <x v="31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x v="316"/>
    <x v="316"/>
    <x v="17"/>
    <x v="316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x v="317"/>
    <x v="317"/>
    <x v="17"/>
    <x v="317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x v="318"/>
    <x v="318"/>
    <x v="51"/>
    <x v="318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x v="319"/>
    <x v="319"/>
    <x v="16"/>
    <x v="319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x v="320"/>
    <x v="320"/>
    <x v="93"/>
    <x v="32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x v="321"/>
    <x v="321"/>
    <x v="94"/>
    <x v="321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x v="322"/>
    <x v="322"/>
    <x v="17"/>
    <x v="322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x v="323"/>
    <x v="323"/>
    <x v="16"/>
    <x v="323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x v="324"/>
    <x v="324"/>
    <x v="17"/>
    <x v="324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x v="325"/>
    <x v="325"/>
    <x v="17"/>
    <x v="32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x v="326"/>
    <x v="326"/>
    <x v="51"/>
    <x v="326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x v="327"/>
    <x v="327"/>
    <x v="95"/>
    <x v="327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x v="328"/>
    <x v="328"/>
    <x v="17"/>
    <x v="328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x v="329"/>
    <x v="329"/>
    <x v="16"/>
    <x v="329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x v="330"/>
    <x v="330"/>
    <x v="96"/>
    <x v="330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x v="331"/>
    <x v="331"/>
    <x v="17"/>
    <x v="331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x v="332"/>
    <x v="332"/>
    <x v="32"/>
    <x v="332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x v="333"/>
    <x v="333"/>
    <x v="17"/>
    <x v="333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x v="334"/>
    <x v="334"/>
    <x v="26"/>
    <x v="334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x v="335"/>
    <x v="335"/>
    <x v="17"/>
    <x v="335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x v="336"/>
    <x v="336"/>
    <x v="17"/>
    <x v="336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x v="337"/>
    <x v="337"/>
    <x v="97"/>
    <x v="337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x v="338"/>
    <x v="338"/>
    <x v="17"/>
    <x v="338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x v="339"/>
    <x v="339"/>
    <x v="62"/>
    <x v="339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x v="340"/>
    <x v="340"/>
    <x v="17"/>
    <x v="340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x v="341"/>
    <x v="341"/>
    <x v="17"/>
    <x v="341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x v="342"/>
    <x v="342"/>
    <x v="1"/>
    <x v="342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x v="343"/>
    <x v="343"/>
    <x v="6"/>
    <x v="343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x v="344"/>
    <x v="344"/>
    <x v="98"/>
    <x v="344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x v="345"/>
    <x v="345"/>
    <x v="99"/>
    <x v="34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x v="346"/>
    <x v="346"/>
    <x v="65"/>
    <x v="346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x v="347"/>
    <x v="347"/>
    <x v="90"/>
    <x v="347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x v="348"/>
    <x v="348"/>
    <x v="51"/>
    <x v="348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x v="349"/>
    <x v="349"/>
    <x v="26"/>
    <x v="349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x v="350"/>
    <x v="350"/>
    <x v="51"/>
    <x v="350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x v="351"/>
    <x v="351"/>
    <x v="1"/>
    <x v="35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x v="352"/>
    <x v="352"/>
    <x v="73"/>
    <x v="352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x v="353"/>
    <x v="353"/>
    <x v="100"/>
    <x v="353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x v="354"/>
    <x v="354"/>
    <x v="16"/>
    <x v="354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x v="355"/>
    <x v="355"/>
    <x v="90"/>
    <x v="355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x v="356"/>
    <x v="356"/>
    <x v="16"/>
    <x v="356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x v="357"/>
    <x v="357"/>
    <x v="38"/>
    <x v="357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x v="358"/>
    <x v="358"/>
    <x v="65"/>
    <x v="358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x v="359"/>
    <x v="359"/>
    <x v="47"/>
    <x v="359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x v="360"/>
    <x v="360"/>
    <x v="65"/>
    <x v="360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x v="361"/>
    <x v="361"/>
    <x v="101"/>
    <x v="36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x v="362"/>
    <x v="362"/>
    <x v="16"/>
    <x v="362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x v="363"/>
    <x v="363"/>
    <x v="102"/>
    <x v="363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x v="364"/>
    <x v="364"/>
    <x v="103"/>
    <x v="364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x v="365"/>
    <x v="365"/>
    <x v="104"/>
    <x v="365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x v="366"/>
    <x v="366"/>
    <x v="16"/>
    <x v="366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x v="367"/>
    <x v="367"/>
    <x v="65"/>
    <x v="367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x v="368"/>
    <x v="368"/>
    <x v="16"/>
    <x v="368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x v="369"/>
    <x v="369"/>
    <x v="65"/>
    <x v="369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x v="370"/>
    <x v="370"/>
    <x v="51"/>
    <x v="370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x v="371"/>
    <x v="371"/>
    <x v="105"/>
    <x v="371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x v="372"/>
    <x v="372"/>
    <x v="23"/>
    <x v="372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x v="373"/>
    <x v="373"/>
    <x v="16"/>
    <x v="373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x v="374"/>
    <x v="374"/>
    <x v="16"/>
    <x v="374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x v="375"/>
    <x v="375"/>
    <x v="22"/>
    <x v="375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x v="376"/>
    <x v="376"/>
    <x v="53"/>
    <x v="376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x v="377"/>
    <x v="377"/>
    <x v="51"/>
    <x v="377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x v="378"/>
    <x v="378"/>
    <x v="22"/>
    <x v="378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x v="379"/>
    <x v="379"/>
    <x v="16"/>
    <x v="379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x v="380"/>
    <x v="380"/>
    <x v="53"/>
    <x v="380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x v="381"/>
    <x v="381"/>
    <x v="16"/>
    <x v="381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x v="382"/>
    <x v="382"/>
    <x v="106"/>
    <x v="38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x v="383"/>
    <x v="383"/>
    <x v="32"/>
    <x v="383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x v="384"/>
    <x v="384"/>
    <x v="16"/>
    <x v="384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x v="385"/>
    <x v="385"/>
    <x v="16"/>
    <x v="385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x v="386"/>
    <x v="386"/>
    <x v="53"/>
    <x v="386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x v="387"/>
    <x v="387"/>
    <x v="6"/>
    <x v="387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x v="388"/>
    <x v="388"/>
    <x v="16"/>
    <x v="388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x v="389"/>
    <x v="389"/>
    <x v="16"/>
    <x v="389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x v="390"/>
    <x v="390"/>
    <x v="16"/>
    <x v="390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x v="391"/>
    <x v="391"/>
    <x v="52"/>
    <x v="391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x v="392"/>
    <x v="392"/>
    <x v="107"/>
    <x v="392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x v="393"/>
    <x v="393"/>
    <x v="35"/>
    <x v="393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x v="394"/>
    <x v="394"/>
    <x v="16"/>
    <x v="394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x v="395"/>
    <x v="395"/>
    <x v="16"/>
    <x v="395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x v="396"/>
    <x v="396"/>
    <x v="16"/>
    <x v="396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x v="397"/>
    <x v="397"/>
    <x v="16"/>
    <x v="397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x v="398"/>
    <x v="398"/>
    <x v="51"/>
    <x v="398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x v="399"/>
    <x v="399"/>
    <x v="108"/>
    <x v="399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x v="400"/>
    <x v="400"/>
    <x v="53"/>
    <x v="400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x v="401"/>
    <x v="401"/>
    <x v="17"/>
    <x v="401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x v="402"/>
    <x v="402"/>
    <x v="47"/>
    <x v="402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x v="403"/>
    <x v="403"/>
    <x v="109"/>
    <x v="403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x v="404"/>
    <x v="404"/>
    <x v="110"/>
    <x v="404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x v="405"/>
    <x v="405"/>
    <x v="80"/>
    <x v="405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x v="406"/>
    <x v="406"/>
    <x v="16"/>
    <x v="406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x v="407"/>
    <x v="407"/>
    <x v="53"/>
    <x v="407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x v="408"/>
    <x v="408"/>
    <x v="16"/>
    <x v="408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x v="409"/>
    <x v="409"/>
    <x v="47"/>
    <x v="409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x v="410"/>
    <x v="410"/>
    <x v="16"/>
    <x v="410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x v="411"/>
    <x v="411"/>
    <x v="16"/>
    <x v="411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x v="412"/>
    <x v="412"/>
    <x v="16"/>
    <x v="412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x v="413"/>
    <x v="413"/>
    <x v="16"/>
    <x v="413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x v="414"/>
    <x v="414"/>
    <x v="16"/>
    <x v="414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x v="415"/>
    <x v="415"/>
    <x v="16"/>
    <x v="415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x v="416"/>
    <x v="416"/>
    <x v="16"/>
    <x v="416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x v="417"/>
    <x v="417"/>
    <x v="109"/>
    <x v="417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x v="418"/>
    <x v="418"/>
    <x v="80"/>
    <x v="418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x v="419"/>
    <x v="419"/>
    <x v="111"/>
    <x v="419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x v="420"/>
    <x v="420"/>
    <x v="9"/>
    <x v="420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x v="421"/>
    <x v="421"/>
    <x v="112"/>
    <x v="421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x v="422"/>
    <x v="422"/>
    <x v="113"/>
    <x v="422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x v="423"/>
    <x v="423"/>
    <x v="53"/>
    <x v="423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x v="424"/>
    <x v="424"/>
    <x v="35"/>
    <x v="42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x v="425"/>
    <x v="425"/>
    <x v="6"/>
    <x v="425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x v="426"/>
    <x v="426"/>
    <x v="47"/>
    <x v="426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x v="427"/>
    <x v="427"/>
    <x v="26"/>
    <x v="427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x v="428"/>
    <x v="428"/>
    <x v="6"/>
    <x v="428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x v="429"/>
    <x v="429"/>
    <x v="73"/>
    <x v="4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x v="430"/>
    <x v="430"/>
    <x v="47"/>
    <x v="430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x v="431"/>
    <x v="431"/>
    <x v="51"/>
    <x v="431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x v="432"/>
    <x v="432"/>
    <x v="1"/>
    <x v="432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x v="433"/>
    <x v="433"/>
    <x v="114"/>
    <x v="433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x v="434"/>
    <x v="434"/>
    <x v="47"/>
    <x v="434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x v="435"/>
    <x v="435"/>
    <x v="53"/>
    <x v="43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x v="436"/>
    <x v="436"/>
    <x v="53"/>
    <x v="436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x v="437"/>
    <x v="437"/>
    <x v="51"/>
    <x v="437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x v="438"/>
    <x v="438"/>
    <x v="92"/>
    <x v="438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x v="439"/>
    <x v="439"/>
    <x v="53"/>
    <x v="439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x v="440"/>
    <x v="440"/>
    <x v="51"/>
    <x v="440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x v="441"/>
    <x v="441"/>
    <x v="106"/>
    <x v="441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x v="442"/>
    <x v="442"/>
    <x v="109"/>
    <x v="442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x v="443"/>
    <x v="443"/>
    <x v="115"/>
    <x v="443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x v="444"/>
    <x v="444"/>
    <x v="36"/>
    <x v="44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x v="445"/>
    <x v="445"/>
    <x v="26"/>
    <x v="44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x v="446"/>
    <x v="446"/>
    <x v="72"/>
    <x v="446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x v="447"/>
    <x v="447"/>
    <x v="92"/>
    <x v="447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x v="448"/>
    <x v="448"/>
    <x v="1"/>
    <x v="448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x v="449"/>
    <x v="449"/>
    <x v="51"/>
    <x v="449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x v="450"/>
    <x v="450"/>
    <x v="17"/>
    <x v="45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x v="451"/>
    <x v="451"/>
    <x v="45"/>
    <x v="45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x v="452"/>
    <x v="452"/>
    <x v="51"/>
    <x v="452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x v="453"/>
    <x v="453"/>
    <x v="116"/>
    <x v="453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x v="454"/>
    <x v="454"/>
    <x v="51"/>
    <x v="45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x v="455"/>
    <x v="455"/>
    <x v="51"/>
    <x v="455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x v="456"/>
    <x v="456"/>
    <x v="117"/>
    <x v="45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x v="457"/>
    <x v="457"/>
    <x v="51"/>
    <x v="457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x v="458"/>
    <x v="458"/>
    <x v="32"/>
    <x v="458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x v="459"/>
    <x v="459"/>
    <x v="118"/>
    <x v="459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x v="460"/>
    <x v="460"/>
    <x v="76"/>
    <x v="460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x v="461"/>
    <x v="461"/>
    <x v="26"/>
    <x v="461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x v="462"/>
    <x v="462"/>
    <x v="76"/>
    <x v="462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x v="463"/>
    <x v="463"/>
    <x v="25"/>
    <x v="463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x v="464"/>
    <x v="464"/>
    <x v="51"/>
    <x v="464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x v="465"/>
    <x v="465"/>
    <x v="26"/>
    <x v="465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x v="466"/>
    <x v="466"/>
    <x v="9"/>
    <x v="466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x v="467"/>
    <x v="467"/>
    <x v="60"/>
    <x v="467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x v="468"/>
    <x v="468"/>
    <x v="32"/>
    <x v="468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x v="469"/>
    <x v="469"/>
    <x v="119"/>
    <x v="469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x v="470"/>
    <x v="470"/>
    <x v="51"/>
    <x v="470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x v="471"/>
    <x v="471"/>
    <x v="76"/>
    <x v="471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x v="472"/>
    <x v="472"/>
    <x v="51"/>
    <x v="472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x v="473"/>
    <x v="473"/>
    <x v="51"/>
    <x v="473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x v="474"/>
    <x v="474"/>
    <x v="51"/>
    <x v="474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x v="475"/>
    <x v="475"/>
    <x v="51"/>
    <x v="475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x v="476"/>
    <x v="476"/>
    <x v="51"/>
    <x v="476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x v="477"/>
    <x v="477"/>
    <x v="51"/>
    <x v="477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x v="478"/>
    <x v="478"/>
    <x v="120"/>
    <x v="478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x v="479"/>
    <x v="479"/>
    <x v="51"/>
    <x v="479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x v="480"/>
    <x v="480"/>
    <x v="76"/>
    <x v="480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x v="481"/>
    <x v="481"/>
    <x v="51"/>
    <x v="481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x v="482"/>
    <x v="482"/>
    <x v="51"/>
    <x v="482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x v="483"/>
    <x v="483"/>
    <x v="80"/>
    <x v="483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x v="484"/>
    <x v="484"/>
    <x v="26"/>
    <x v="484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x v="485"/>
    <x v="485"/>
    <x v="51"/>
    <x v="48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x v="486"/>
    <x v="486"/>
    <x v="60"/>
    <x v="486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x v="487"/>
    <x v="487"/>
    <x v="13"/>
    <x v="487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x v="488"/>
    <x v="488"/>
    <x v="51"/>
    <x v="48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x v="489"/>
    <x v="489"/>
    <x v="51"/>
    <x v="489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x v="490"/>
    <x v="490"/>
    <x v="121"/>
    <x v="490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x v="491"/>
    <x v="491"/>
    <x v="51"/>
    <x v="491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x v="492"/>
    <x v="492"/>
    <x v="122"/>
    <x v="492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x v="493"/>
    <x v="493"/>
    <x v="51"/>
    <x v="493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x v="494"/>
    <x v="494"/>
    <x v="26"/>
    <x v="494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x v="495"/>
    <x v="495"/>
    <x v="51"/>
    <x v="49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x v="496"/>
    <x v="496"/>
    <x v="26"/>
    <x v="496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x v="497"/>
    <x v="497"/>
    <x v="80"/>
    <x v="497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x v="498"/>
    <x v="498"/>
    <x v="80"/>
    <x v="498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x v="499"/>
    <x v="499"/>
    <x v="51"/>
    <x v="499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x v="500"/>
    <x v="500"/>
    <x v="51"/>
    <x v="500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x v="501"/>
    <x v="501"/>
    <x v="51"/>
    <x v="501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x v="502"/>
    <x v="502"/>
    <x v="26"/>
    <x v="502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x v="503"/>
    <x v="503"/>
    <x v="51"/>
    <x v="503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x v="504"/>
    <x v="504"/>
    <x v="51"/>
    <x v="504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x v="505"/>
    <x v="505"/>
    <x v="26"/>
    <x v="505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x v="506"/>
    <x v="506"/>
    <x v="99"/>
    <x v="506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x v="507"/>
    <x v="507"/>
    <x v="51"/>
    <x v="507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x v="508"/>
    <x v="508"/>
    <x v="26"/>
    <x v="508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x v="509"/>
    <x v="509"/>
    <x v="109"/>
    <x v="509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x v="510"/>
    <x v="510"/>
    <x v="4"/>
    <x v="51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x v="511"/>
    <x v="511"/>
    <x v="51"/>
    <x v="511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x v="512"/>
    <x v="512"/>
    <x v="51"/>
    <x v="512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x v="513"/>
    <x v="513"/>
    <x v="51"/>
    <x v="513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x v="514"/>
    <x v="514"/>
    <x v="51"/>
    <x v="514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x v="515"/>
    <x v="515"/>
    <x v="51"/>
    <x v="51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x v="516"/>
    <x v="516"/>
    <x v="17"/>
    <x v="516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x v="517"/>
    <x v="517"/>
    <x v="1"/>
    <x v="517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x v="518"/>
    <x v="518"/>
    <x v="51"/>
    <x v="518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x v="519"/>
    <x v="519"/>
    <x v="51"/>
    <x v="519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x v="520"/>
    <x v="520"/>
    <x v="51"/>
    <x v="52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x v="521"/>
    <x v="521"/>
    <x v="51"/>
    <x v="521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x v="522"/>
    <x v="522"/>
    <x v="51"/>
    <x v="522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x v="523"/>
    <x v="523"/>
    <x v="51"/>
    <x v="523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x v="524"/>
    <x v="524"/>
    <x v="1"/>
    <x v="524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x v="525"/>
    <x v="525"/>
    <x v="51"/>
    <x v="525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x v="526"/>
    <x v="526"/>
    <x v="123"/>
    <x v="526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x v="527"/>
    <x v="527"/>
    <x v="124"/>
    <x v="527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x v="528"/>
    <x v="528"/>
    <x v="109"/>
    <x v="528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x v="529"/>
    <x v="529"/>
    <x v="125"/>
    <x v="529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x v="530"/>
    <x v="530"/>
    <x v="16"/>
    <x v="530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x v="531"/>
    <x v="531"/>
    <x v="26"/>
    <x v="53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x v="532"/>
    <x v="532"/>
    <x v="109"/>
    <x v="532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x v="533"/>
    <x v="533"/>
    <x v="26"/>
    <x v="533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x v="534"/>
    <x v="534"/>
    <x v="126"/>
    <x v="534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x v="535"/>
    <x v="535"/>
    <x v="6"/>
    <x v="535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x v="536"/>
    <x v="536"/>
    <x v="32"/>
    <x v="536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x v="537"/>
    <x v="537"/>
    <x v="1"/>
    <x v="537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x v="538"/>
    <x v="538"/>
    <x v="14"/>
    <x v="538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x v="539"/>
    <x v="539"/>
    <x v="1"/>
    <x v="539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x v="540"/>
    <x v="540"/>
    <x v="0"/>
    <x v="54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x v="541"/>
    <x v="541"/>
    <x v="32"/>
    <x v="54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x v="542"/>
    <x v="542"/>
    <x v="127"/>
    <x v="541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x v="543"/>
    <x v="543"/>
    <x v="38"/>
    <x v="542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x v="544"/>
    <x v="544"/>
    <x v="128"/>
    <x v="543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x v="545"/>
    <x v="545"/>
    <x v="32"/>
    <x v="544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x v="546"/>
    <x v="546"/>
    <x v="129"/>
    <x v="545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x v="547"/>
    <x v="547"/>
    <x v="6"/>
    <x v="546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x v="548"/>
    <x v="548"/>
    <x v="66"/>
    <x v="547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x v="549"/>
    <x v="549"/>
    <x v="26"/>
    <x v="548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x v="550"/>
    <x v="550"/>
    <x v="114"/>
    <x v="549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x v="551"/>
    <x v="551"/>
    <x v="1"/>
    <x v="550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x v="552"/>
    <x v="552"/>
    <x v="26"/>
    <x v="551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x v="553"/>
    <x v="553"/>
    <x v="130"/>
    <x v="552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x v="554"/>
    <x v="554"/>
    <x v="131"/>
    <x v="553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x v="555"/>
    <x v="555"/>
    <x v="109"/>
    <x v="554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x v="556"/>
    <x v="556"/>
    <x v="132"/>
    <x v="555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x v="557"/>
    <x v="557"/>
    <x v="0"/>
    <x v="55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x v="558"/>
    <x v="558"/>
    <x v="109"/>
    <x v="557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x v="559"/>
    <x v="559"/>
    <x v="32"/>
    <x v="558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x v="560"/>
    <x v="560"/>
    <x v="99"/>
    <x v="559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x v="561"/>
    <x v="561"/>
    <x v="66"/>
    <x v="56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x v="562"/>
    <x v="562"/>
    <x v="109"/>
    <x v="561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x v="563"/>
    <x v="563"/>
    <x v="32"/>
    <x v="562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x v="564"/>
    <x v="564"/>
    <x v="1"/>
    <x v="563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x v="565"/>
    <x v="565"/>
    <x v="109"/>
    <x v="564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x v="566"/>
    <x v="566"/>
    <x v="66"/>
    <x v="565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x v="567"/>
    <x v="567"/>
    <x v="133"/>
    <x v="566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x v="568"/>
    <x v="568"/>
    <x v="134"/>
    <x v="567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x v="569"/>
    <x v="569"/>
    <x v="135"/>
    <x v="568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x v="570"/>
    <x v="570"/>
    <x v="32"/>
    <x v="569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x v="571"/>
    <x v="571"/>
    <x v="24"/>
    <x v="570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x v="572"/>
    <x v="572"/>
    <x v="26"/>
    <x v="571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x v="573"/>
    <x v="573"/>
    <x v="26"/>
    <x v="572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x v="574"/>
    <x v="574"/>
    <x v="26"/>
    <x v="573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x v="575"/>
    <x v="575"/>
    <x v="6"/>
    <x v="574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x v="576"/>
    <x v="576"/>
    <x v="136"/>
    <x v="575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x v="577"/>
    <x v="577"/>
    <x v="26"/>
    <x v="576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x v="578"/>
    <x v="578"/>
    <x v="32"/>
    <x v="577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x v="579"/>
    <x v="579"/>
    <x v="1"/>
    <x v="578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x v="580"/>
    <x v="580"/>
    <x v="137"/>
    <x v="579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x v="581"/>
    <x v="581"/>
    <x v="66"/>
    <x v="580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x v="582"/>
    <x v="582"/>
    <x v="53"/>
    <x v="58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x v="583"/>
    <x v="583"/>
    <x v="13"/>
    <x v="582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x v="584"/>
    <x v="584"/>
    <x v="60"/>
    <x v="58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x v="585"/>
    <x v="585"/>
    <x v="138"/>
    <x v="584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x v="586"/>
    <x v="586"/>
    <x v="26"/>
    <x v="585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x v="587"/>
    <x v="587"/>
    <x v="26"/>
    <x v="586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x v="588"/>
    <x v="588"/>
    <x v="32"/>
    <x v="587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x v="589"/>
    <x v="589"/>
    <x v="26"/>
    <x v="588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x v="590"/>
    <x v="590"/>
    <x v="1"/>
    <x v="589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x v="591"/>
    <x v="591"/>
    <x v="32"/>
    <x v="590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x v="592"/>
    <x v="592"/>
    <x v="32"/>
    <x v="591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x v="593"/>
    <x v="593"/>
    <x v="32"/>
    <x v="592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x v="594"/>
    <x v="594"/>
    <x v="26"/>
    <x v="593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x v="595"/>
    <x v="595"/>
    <x v="32"/>
    <x v="594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x v="596"/>
    <x v="596"/>
    <x v="26"/>
    <x v="594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x v="597"/>
    <x v="597"/>
    <x v="26"/>
    <x v="595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x v="598"/>
    <x v="598"/>
    <x v="14"/>
    <x v="59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x v="599"/>
    <x v="599"/>
    <x v="32"/>
    <x v="597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x v="600"/>
    <x v="600"/>
    <x v="32"/>
    <x v="598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x v="601"/>
    <x v="601"/>
    <x v="26"/>
    <x v="599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x v="602"/>
    <x v="602"/>
    <x v="32"/>
    <x v="600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x v="603"/>
    <x v="603"/>
    <x v="139"/>
    <x v="601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x v="604"/>
    <x v="604"/>
    <x v="36"/>
    <x v="602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x v="605"/>
    <x v="605"/>
    <x v="32"/>
    <x v="603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x v="606"/>
    <x v="606"/>
    <x v="140"/>
    <x v="603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x v="607"/>
    <x v="607"/>
    <x v="32"/>
    <x v="603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x v="608"/>
    <x v="608"/>
    <x v="26"/>
    <x v="604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x v="609"/>
    <x v="609"/>
    <x v="141"/>
    <x v="605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x v="610"/>
    <x v="610"/>
    <x v="4"/>
    <x v="606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x v="611"/>
    <x v="611"/>
    <x v="0"/>
    <x v="607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x v="612"/>
    <x v="612"/>
    <x v="26"/>
    <x v="608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x v="613"/>
    <x v="613"/>
    <x v="0"/>
    <x v="609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x v="614"/>
    <x v="614"/>
    <x v="26"/>
    <x v="610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x v="615"/>
    <x v="615"/>
    <x v="36"/>
    <x v="61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x v="616"/>
    <x v="616"/>
    <x v="142"/>
    <x v="612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x v="617"/>
    <x v="617"/>
    <x v="1"/>
    <x v="613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x v="618"/>
    <x v="618"/>
    <x v="114"/>
    <x v="614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x v="619"/>
    <x v="619"/>
    <x v="26"/>
    <x v="615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x v="620"/>
    <x v="620"/>
    <x v="25"/>
    <x v="616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x v="621"/>
    <x v="621"/>
    <x v="26"/>
    <x v="617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x v="622"/>
    <x v="622"/>
    <x v="82"/>
    <x v="618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x v="623"/>
    <x v="623"/>
    <x v="141"/>
    <x v="619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x v="624"/>
    <x v="624"/>
    <x v="26"/>
    <x v="620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x v="625"/>
    <x v="625"/>
    <x v="88"/>
    <x v="621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x v="626"/>
    <x v="626"/>
    <x v="26"/>
    <x v="62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x v="627"/>
    <x v="627"/>
    <x v="36"/>
    <x v="623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x v="628"/>
    <x v="628"/>
    <x v="26"/>
    <x v="624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x v="629"/>
    <x v="629"/>
    <x v="82"/>
    <x v="625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x v="630"/>
    <x v="630"/>
    <x v="135"/>
    <x v="626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x v="631"/>
    <x v="631"/>
    <x v="26"/>
    <x v="627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x v="632"/>
    <x v="632"/>
    <x v="19"/>
    <x v="628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x v="633"/>
    <x v="633"/>
    <x v="26"/>
    <x v="629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x v="634"/>
    <x v="634"/>
    <x v="143"/>
    <x v="630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x v="635"/>
    <x v="635"/>
    <x v="141"/>
    <x v="631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x v="636"/>
    <x v="636"/>
    <x v="26"/>
    <x v="632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x v="637"/>
    <x v="637"/>
    <x v="144"/>
    <x v="633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x v="638"/>
    <x v="638"/>
    <x v="26"/>
    <x v="634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x v="639"/>
    <x v="639"/>
    <x v="99"/>
    <x v="635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x v="640"/>
    <x v="640"/>
    <x v="145"/>
    <x v="636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x v="641"/>
    <x v="641"/>
    <x v="118"/>
    <x v="63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x v="642"/>
    <x v="642"/>
    <x v="146"/>
    <x v="638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x v="643"/>
    <x v="643"/>
    <x v="26"/>
    <x v="639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x v="644"/>
    <x v="644"/>
    <x v="82"/>
    <x v="640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x v="645"/>
    <x v="645"/>
    <x v="26"/>
    <x v="641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x v="646"/>
    <x v="646"/>
    <x v="147"/>
    <x v="642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x v="647"/>
    <x v="647"/>
    <x v="38"/>
    <x v="643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x v="648"/>
    <x v="648"/>
    <x v="26"/>
    <x v="644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x v="649"/>
    <x v="649"/>
    <x v="26"/>
    <x v="645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x v="650"/>
    <x v="650"/>
    <x v="26"/>
    <x v="646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x v="651"/>
    <x v="651"/>
    <x v="26"/>
    <x v="647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x v="652"/>
    <x v="652"/>
    <x v="148"/>
    <x v="648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x v="653"/>
    <x v="653"/>
    <x v="26"/>
    <x v="649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x v="654"/>
    <x v="654"/>
    <x v="26"/>
    <x v="650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x v="655"/>
    <x v="655"/>
    <x v="149"/>
    <x v="651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x v="656"/>
    <x v="656"/>
    <x v="13"/>
    <x v="65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x v="657"/>
    <x v="657"/>
    <x v="150"/>
    <x v="653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x v="658"/>
    <x v="658"/>
    <x v="26"/>
    <x v="654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x v="659"/>
    <x v="659"/>
    <x v="88"/>
    <x v="655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x v="660"/>
    <x v="660"/>
    <x v="151"/>
    <x v="656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x v="661"/>
    <x v="661"/>
    <x v="6"/>
    <x v="657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x v="662"/>
    <x v="662"/>
    <x v="26"/>
    <x v="658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x v="663"/>
    <x v="663"/>
    <x v="70"/>
    <x v="659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x v="664"/>
    <x v="664"/>
    <x v="26"/>
    <x v="66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x v="665"/>
    <x v="665"/>
    <x v="6"/>
    <x v="661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x v="666"/>
    <x v="666"/>
    <x v="26"/>
    <x v="662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x v="667"/>
    <x v="667"/>
    <x v="149"/>
    <x v="663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x v="668"/>
    <x v="668"/>
    <x v="141"/>
    <x v="664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x v="669"/>
    <x v="669"/>
    <x v="26"/>
    <x v="66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x v="670"/>
    <x v="670"/>
    <x v="60"/>
    <x v="666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x v="671"/>
    <x v="671"/>
    <x v="1"/>
    <x v="667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x v="672"/>
    <x v="672"/>
    <x v="141"/>
    <x v="668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x v="673"/>
    <x v="673"/>
    <x v="26"/>
    <x v="669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x v="674"/>
    <x v="674"/>
    <x v="38"/>
    <x v="67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x v="675"/>
    <x v="675"/>
    <x v="26"/>
    <x v="671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x v="676"/>
    <x v="676"/>
    <x v="26"/>
    <x v="672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x v="677"/>
    <x v="677"/>
    <x v="26"/>
    <x v="673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x v="678"/>
    <x v="678"/>
    <x v="26"/>
    <x v="673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x v="679"/>
    <x v="679"/>
    <x v="121"/>
    <x v="674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x v="680"/>
    <x v="680"/>
    <x v="26"/>
    <x v="675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x v="681"/>
    <x v="681"/>
    <x v="149"/>
    <x v="67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x v="682"/>
    <x v="682"/>
    <x v="26"/>
    <x v="677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x v="683"/>
    <x v="683"/>
    <x v="26"/>
    <x v="678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x v="684"/>
    <x v="684"/>
    <x v="40"/>
    <x v="679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x v="685"/>
    <x v="685"/>
    <x v="36"/>
    <x v="680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x v="686"/>
    <x v="686"/>
    <x v="26"/>
    <x v="681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x v="687"/>
    <x v="687"/>
    <x v="26"/>
    <x v="682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x v="688"/>
    <x v="688"/>
    <x v="26"/>
    <x v="68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x v="689"/>
    <x v="689"/>
    <x v="70"/>
    <x v="684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x v="690"/>
    <x v="690"/>
    <x v="26"/>
    <x v="685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x v="691"/>
    <x v="691"/>
    <x v="26"/>
    <x v="686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x v="692"/>
    <x v="692"/>
    <x v="26"/>
    <x v="687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x v="693"/>
    <x v="693"/>
    <x v="26"/>
    <x v="687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x v="694"/>
    <x v="694"/>
    <x v="26"/>
    <x v="688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x v="695"/>
    <x v="695"/>
    <x v="26"/>
    <x v="689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x v="696"/>
    <x v="696"/>
    <x v="26"/>
    <x v="6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x v="697"/>
    <x v="697"/>
    <x v="26"/>
    <x v="69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x v="698"/>
    <x v="698"/>
    <x v="26"/>
    <x v="692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x v="699"/>
    <x v="699"/>
    <x v="26"/>
    <x v="692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x v="700"/>
    <x v="700"/>
    <x v="1"/>
    <x v="693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x v="701"/>
    <x v="701"/>
    <x v="40"/>
    <x v="693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x v="702"/>
    <x v="702"/>
    <x v="36"/>
    <x v="694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x v="703"/>
    <x v="703"/>
    <x v="82"/>
    <x v="695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x v="704"/>
    <x v="704"/>
    <x v="26"/>
    <x v="696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x v="705"/>
    <x v="705"/>
    <x v="26"/>
    <x v="697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x v="706"/>
    <x v="706"/>
    <x v="26"/>
    <x v="698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x v="707"/>
    <x v="707"/>
    <x v="26"/>
    <x v="699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x v="708"/>
    <x v="708"/>
    <x v="26"/>
    <x v="700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x v="709"/>
    <x v="709"/>
    <x v="26"/>
    <x v="701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x v="710"/>
    <x v="710"/>
    <x v="26"/>
    <x v="702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x v="711"/>
    <x v="711"/>
    <x v="26"/>
    <x v="703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x v="712"/>
    <x v="712"/>
    <x v="26"/>
    <x v="704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x v="713"/>
    <x v="713"/>
    <x v="26"/>
    <x v="70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x v="714"/>
    <x v="714"/>
    <x v="1"/>
    <x v="70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x v="715"/>
    <x v="715"/>
    <x v="1"/>
    <x v="706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x v="716"/>
    <x v="716"/>
    <x v="115"/>
    <x v="707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x v="717"/>
    <x v="717"/>
    <x v="121"/>
    <x v="708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x v="718"/>
    <x v="718"/>
    <x v="26"/>
    <x v="709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x v="719"/>
    <x v="719"/>
    <x v="26"/>
    <x v="710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x v="720"/>
    <x v="720"/>
    <x v="70"/>
    <x v="711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x v="721"/>
    <x v="721"/>
    <x v="0"/>
    <x v="71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x v="722"/>
    <x v="722"/>
    <x v="26"/>
    <x v="713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x v="723"/>
    <x v="723"/>
    <x v="26"/>
    <x v="714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x v="724"/>
    <x v="724"/>
    <x v="26"/>
    <x v="715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x v="725"/>
    <x v="725"/>
    <x v="26"/>
    <x v="716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x v="726"/>
    <x v="726"/>
    <x v="26"/>
    <x v="717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x v="727"/>
    <x v="727"/>
    <x v="1"/>
    <x v="718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x v="728"/>
    <x v="728"/>
    <x v="152"/>
    <x v="719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x v="729"/>
    <x v="729"/>
    <x v="26"/>
    <x v="72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x v="730"/>
    <x v="730"/>
    <x v="26"/>
    <x v="72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x v="731"/>
    <x v="731"/>
    <x v="17"/>
    <x v="721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x v="732"/>
    <x v="732"/>
    <x v="36"/>
    <x v="72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x v="733"/>
    <x v="733"/>
    <x v="141"/>
    <x v="723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x v="734"/>
    <x v="734"/>
    <x v="82"/>
    <x v="724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x v="735"/>
    <x v="735"/>
    <x v="118"/>
    <x v="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x v="736"/>
    <x v="736"/>
    <x v="99"/>
    <x v="726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x v="737"/>
    <x v="737"/>
    <x v="118"/>
    <x v="727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x v="738"/>
    <x v="738"/>
    <x v="118"/>
    <x v="728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x v="739"/>
    <x v="739"/>
    <x v="118"/>
    <x v="729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x v="740"/>
    <x v="740"/>
    <x v="70"/>
    <x v="73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x v="741"/>
    <x v="741"/>
    <x v="82"/>
    <x v="731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x v="742"/>
    <x v="742"/>
    <x v="13"/>
    <x v="732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x v="743"/>
    <x v="743"/>
    <x v="153"/>
    <x v="733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x v="744"/>
    <x v="744"/>
    <x v="99"/>
    <x v="734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x v="745"/>
    <x v="745"/>
    <x v="1"/>
    <x v="735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x v="746"/>
    <x v="746"/>
    <x v="53"/>
    <x v="736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x v="747"/>
    <x v="747"/>
    <x v="141"/>
    <x v="737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x v="748"/>
    <x v="748"/>
    <x v="82"/>
    <x v="738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x v="749"/>
    <x v="749"/>
    <x v="99"/>
    <x v="739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x v="750"/>
    <x v="750"/>
    <x v="154"/>
    <x v="740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x v="751"/>
    <x v="751"/>
    <x v="99"/>
    <x v="741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x v="752"/>
    <x v="752"/>
    <x v="103"/>
    <x v="742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x v="753"/>
    <x v="753"/>
    <x v="1"/>
    <x v="743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x v="754"/>
    <x v="754"/>
    <x v="155"/>
    <x v="743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x v="755"/>
    <x v="755"/>
    <x v="36"/>
    <x v="744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x v="756"/>
    <x v="756"/>
    <x v="156"/>
    <x v="745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x v="757"/>
    <x v="757"/>
    <x v="99"/>
    <x v="746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x v="758"/>
    <x v="758"/>
    <x v="36"/>
    <x v="747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x v="759"/>
    <x v="759"/>
    <x v="99"/>
    <x v="748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x v="760"/>
    <x v="760"/>
    <x v="113"/>
    <x v="749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x v="761"/>
    <x v="761"/>
    <x v="130"/>
    <x v="750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x v="762"/>
    <x v="762"/>
    <x v="99"/>
    <x v="751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x v="763"/>
    <x v="763"/>
    <x v="157"/>
    <x v="752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x v="764"/>
    <x v="764"/>
    <x v="60"/>
    <x v="753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x v="765"/>
    <x v="765"/>
    <x v="36"/>
    <x v="754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x v="766"/>
    <x v="766"/>
    <x v="36"/>
    <x v="755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x v="767"/>
    <x v="767"/>
    <x v="13"/>
    <x v="756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x v="768"/>
    <x v="768"/>
    <x v="36"/>
    <x v="757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x v="769"/>
    <x v="769"/>
    <x v="158"/>
    <x v="758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x v="770"/>
    <x v="770"/>
    <x v="6"/>
    <x v="759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x v="771"/>
    <x v="771"/>
    <x v="159"/>
    <x v="760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x v="772"/>
    <x v="772"/>
    <x v="1"/>
    <x v="761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x v="773"/>
    <x v="773"/>
    <x v="141"/>
    <x v="762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x v="774"/>
    <x v="774"/>
    <x v="160"/>
    <x v="763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x v="775"/>
    <x v="775"/>
    <x v="1"/>
    <x v="764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x v="776"/>
    <x v="776"/>
    <x v="82"/>
    <x v="765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x v="777"/>
    <x v="777"/>
    <x v="141"/>
    <x v="766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x v="778"/>
    <x v="778"/>
    <x v="36"/>
    <x v="767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x v="779"/>
    <x v="779"/>
    <x v="161"/>
    <x v="768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x v="780"/>
    <x v="780"/>
    <x v="141"/>
    <x v="769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x v="781"/>
    <x v="781"/>
    <x v="1"/>
    <x v="770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x v="782"/>
    <x v="782"/>
    <x v="160"/>
    <x v="771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x v="783"/>
    <x v="783"/>
    <x v="82"/>
    <x v="772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x v="784"/>
    <x v="784"/>
    <x v="1"/>
    <x v="773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x v="785"/>
    <x v="785"/>
    <x v="141"/>
    <x v="774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x v="786"/>
    <x v="786"/>
    <x v="17"/>
    <x v="775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x v="787"/>
    <x v="787"/>
    <x v="36"/>
    <x v="776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x v="788"/>
    <x v="788"/>
    <x v="28"/>
    <x v="777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x v="789"/>
    <x v="789"/>
    <x v="36"/>
    <x v="778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x v="790"/>
    <x v="790"/>
    <x v="141"/>
    <x v="779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x v="791"/>
    <x v="791"/>
    <x v="36"/>
    <x v="780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x v="792"/>
    <x v="792"/>
    <x v="4"/>
    <x v="781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x v="793"/>
    <x v="793"/>
    <x v="36"/>
    <x v="781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x v="794"/>
    <x v="794"/>
    <x v="70"/>
    <x v="782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x v="795"/>
    <x v="795"/>
    <x v="36"/>
    <x v="783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x v="796"/>
    <x v="796"/>
    <x v="35"/>
    <x v="784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x v="797"/>
    <x v="797"/>
    <x v="121"/>
    <x v="785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x v="798"/>
    <x v="798"/>
    <x v="36"/>
    <x v="786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x v="799"/>
    <x v="799"/>
    <x v="1"/>
    <x v="787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x v="800"/>
    <x v="800"/>
    <x v="1"/>
    <x v="788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x v="801"/>
    <x v="801"/>
    <x v="36"/>
    <x v="789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x v="802"/>
    <x v="802"/>
    <x v="36"/>
    <x v="790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x v="803"/>
    <x v="803"/>
    <x v="36"/>
    <x v="791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x v="804"/>
    <x v="804"/>
    <x v="1"/>
    <x v="792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x v="805"/>
    <x v="805"/>
    <x v="162"/>
    <x v="793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x v="806"/>
    <x v="806"/>
    <x v="70"/>
    <x v="794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x v="807"/>
    <x v="807"/>
    <x v="60"/>
    <x v="795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x v="808"/>
    <x v="808"/>
    <x v="82"/>
    <x v="796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x v="809"/>
    <x v="809"/>
    <x v="1"/>
    <x v="797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x v="810"/>
    <x v="810"/>
    <x v="23"/>
    <x v="798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x v="811"/>
    <x v="811"/>
    <x v="36"/>
    <x v="799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x v="812"/>
    <x v="812"/>
    <x v="36"/>
    <x v="80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x v="813"/>
    <x v="813"/>
    <x v="36"/>
    <x v="801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x v="814"/>
    <x v="814"/>
    <x v="36"/>
    <x v="802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x v="815"/>
    <x v="815"/>
    <x v="36"/>
    <x v="803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x v="816"/>
    <x v="816"/>
    <x v="36"/>
    <x v="803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x v="817"/>
    <x v="817"/>
    <x v="82"/>
    <x v="804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x v="818"/>
    <x v="818"/>
    <x v="163"/>
    <x v="805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x v="819"/>
    <x v="819"/>
    <x v="164"/>
    <x v="806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x v="820"/>
    <x v="820"/>
    <x v="60"/>
    <x v="807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x v="821"/>
    <x v="821"/>
    <x v="36"/>
    <x v="808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x v="822"/>
    <x v="822"/>
    <x v="1"/>
    <x v="809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x v="823"/>
    <x v="823"/>
    <x v="115"/>
    <x v="810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x v="824"/>
    <x v="824"/>
    <x v="165"/>
    <x v="81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x v="825"/>
    <x v="825"/>
    <x v="36"/>
    <x v="812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x v="826"/>
    <x v="826"/>
    <x v="36"/>
    <x v="813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x v="827"/>
    <x v="827"/>
    <x v="36"/>
    <x v="814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x v="828"/>
    <x v="828"/>
    <x v="82"/>
    <x v="815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x v="829"/>
    <x v="829"/>
    <x v="38"/>
    <x v="816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x v="830"/>
    <x v="830"/>
    <x v="123"/>
    <x v="817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x v="831"/>
    <x v="831"/>
    <x v="36"/>
    <x v="818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x v="832"/>
    <x v="832"/>
    <x v="82"/>
    <x v="819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x v="833"/>
    <x v="833"/>
    <x v="36"/>
    <x v="820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x v="834"/>
    <x v="834"/>
    <x v="36"/>
    <x v="821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x v="835"/>
    <x v="835"/>
    <x v="94"/>
    <x v="822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x v="836"/>
    <x v="836"/>
    <x v="88"/>
    <x v="823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x v="837"/>
    <x v="837"/>
    <x v="36"/>
    <x v="824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x v="838"/>
    <x v="838"/>
    <x v="114"/>
    <x v="825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x v="839"/>
    <x v="839"/>
    <x v="40"/>
    <x v="826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x v="840"/>
    <x v="840"/>
    <x v="36"/>
    <x v="827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x v="841"/>
    <x v="841"/>
    <x v="36"/>
    <x v="828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x v="842"/>
    <x v="842"/>
    <x v="36"/>
    <x v="829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x v="843"/>
    <x v="843"/>
    <x v="121"/>
    <x v="830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x v="844"/>
    <x v="844"/>
    <x v="36"/>
    <x v="831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x v="845"/>
    <x v="845"/>
    <x v="82"/>
    <x v="832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x v="846"/>
    <x v="846"/>
    <x v="36"/>
    <x v="833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x v="847"/>
    <x v="847"/>
    <x v="82"/>
    <x v="834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x v="848"/>
    <x v="848"/>
    <x v="40"/>
    <x v="835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x v="849"/>
    <x v="849"/>
    <x v="40"/>
    <x v="836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x v="850"/>
    <x v="850"/>
    <x v="70"/>
    <x v="837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x v="851"/>
    <x v="851"/>
    <x v="82"/>
    <x v="838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x v="852"/>
    <x v="852"/>
    <x v="13"/>
    <x v="839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x v="853"/>
    <x v="853"/>
    <x v="40"/>
    <x v="839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x v="854"/>
    <x v="854"/>
    <x v="70"/>
    <x v="840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x v="855"/>
    <x v="855"/>
    <x v="166"/>
    <x v="841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x v="856"/>
    <x v="856"/>
    <x v="23"/>
    <x v="842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x v="857"/>
    <x v="857"/>
    <x v="167"/>
    <x v="843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x v="858"/>
    <x v="858"/>
    <x v="70"/>
    <x v="844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x v="859"/>
    <x v="859"/>
    <x v="16"/>
    <x v="845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x v="860"/>
    <x v="860"/>
    <x v="82"/>
    <x v="846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x v="861"/>
    <x v="861"/>
    <x v="1"/>
    <x v="847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x v="862"/>
    <x v="862"/>
    <x v="114"/>
    <x v="848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x v="863"/>
    <x v="863"/>
    <x v="0"/>
    <x v="849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x v="864"/>
    <x v="864"/>
    <x v="82"/>
    <x v="85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x v="865"/>
    <x v="865"/>
    <x v="82"/>
    <x v="851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x v="866"/>
    <x v="866"/>
    <x v="13"/>
    <x v="852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x v="867"/>
    <x v="867"/>
    <x v="40"/>
    <x v="853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x v="868"/>
    <x v="868"/>
    <x v="168"/>
    <x v="854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x v="869"/>
    <x v="869"/>
    <x v="40"/>
    <x v="855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x v="870"/>
    <x v="870"/>
    <x v="82"/>
    <x v="856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x v="871"/>
    <x v="871"/>
    <x v="82"/>
    <x v="857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x v="872"/>
    <x v="872"/>
    <x v="169"/>
    <x v="858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x v="873"/>
    <x v="873"/>
    <x v="70"/>
    <x v="859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x v="874"/>
    <x v="874"/>
    <x v="28"/>
    <x v="860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x v="875"/>
    <x v="875"/>
    <x v="82"/>
    <x v="861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x v="876"/>
    <x v="876"/>
    <x v="82"/>
    <x v="862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x v="877"/>
    <x v="877"/>
    <x v="40"/>
    <x v="863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x v="878"/>
    <x v="878"/>
    <x v="40"/>
    <x v="864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x v="879"/>
    <x v="879"/>
    <x v="82"/>
    <x v="865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x v="880"/>
    <x v="880"/>
    <x v="70"/>
    <x v="866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x v="881"/>
    <x v="881"/>
    <x v="60"/>
    <x v="867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x v="882"/>
    <x v="882"/>
    <x v="26"/>
    <x v="868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x v="883"/>
    <x v="883"/>
    <x v="51"/>
    <x v="869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x v="884"/>
    <x v="884"/>
    <x v="40"/>
    <x v="870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x v="885"/>
    <x v="885"/>
    <x v="82"/>
    <x v="871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x v="886"/>
    <x v="886"/>
    <x v="82"/>
    <x v="872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x v="887"/>
    <x v="887"/>
    <x v="40"/>
    <x v="873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x v="888"/>
    <x v="888"/>
    <x v="46"/>
    <x v="874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x v="889"/>
    <x v="889"/>
    <x v="170"/>
    <x v="87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x v="890"/>
    <x v="890"/>
    <x v="121"/>
    <x v="876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x v="891"/>
    <x v="891"/>
    <x v="66"/>
    <x v="877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x v="892"/>
    <x v="892"/>
    <x v="1"/>
    <x v="878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x v="893"/>
    <x v="893"/>
    <x v="70"/>
    <x v="879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x v="894"/>
    <x v="894"/>
    <x v="1"/>
    <x v="880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x v="895"/>
    <x v="895"/>
    <x v="40"/>
    <x v="88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x v="896"/>
    <x v="896"/>
    <x v="40"/>
    <x v="882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x v="897"/>
    <x v="897"/>
    <x v="17"/>
    <x v="883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x v="898"/>
    <x v="898"/>
    <x v="40"/>
    <x v="884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x v="899"/>
    <x v="899"/>
    <x v="150"/>
    <x v="885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x v="900"/>
    <x v="900"/>
    <x v="171"/>
    <x v="886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x v="901"/>
    <x v="901"/>
    <x v="1"/>
    <x v="887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x v="902"/>
    <x v="902"/>
    <x v="120"/>
    <x v="888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x v="903"/>
    <x v="903"/>
    <x v="1"/>
    <x v="889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x v="904"/>
    <x v="904"/>
    <x v="67"/>
    <x v="890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x v="905"/>
    <x v="905"/>
    <x v="120"/>
    <x v="891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x v="906"/>
    <x v="906"/>
    <x v="40"/>
    <x v="892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x v="907"/>
    <x v="907"/>
    <x v="32"/>
    <x v="89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x v="908"/>
    <x v="908"/>
    <x v="40"/>
    <x v="89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x v="909"/>
    <x v="909"/>
    <x v="115"/>
    <x v="895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x v="910"/>
    <x v="910"/>
    <x v="1"/>
    <x v="896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x v="911"/>
    <x v="911"/>
    <x v="70"/>
    <x v="896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x v="912"/>
    <x v="912"/>
    <x v="40"/>
    <x v="897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x v="913"/>
    <x v="913"/>
    <x v="172"/>
    <x v="898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x v="914"/>
    <x v="914"/>
    <x v="1"/>
    <x v="899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x v="915"/>
    <x v="915"/>
    <x v="40"/>
    <x v="90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x v="916"/>
    <x v="916"/>
    <x v="173"/>
    <x v="901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x v="917"/>
    <x v="917"/>
    <x v="70"/>
    <x v="902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x v="918"/>
    <x v="918"/>
    <x v="174"/>
    <x v="903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x v="919"/>
    <x v="919"/>
    <x v="40"/>
    <x v="904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x v="920"/>
    <x v="920"/>
    <x v="40"/>
    <x v="905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x v="921"/>
    <x v="921"/>
    <x v="6"/>
    <x v="906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x v="922"/>
    <x v="922"/>
    <x v="16"/>
    <x v="907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x v="923"/>
    <x v="923"/>
    <x v="70"/>
    <x v="908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x v="924"/>
    <x v="924"/>
    <x v="70"/>
    <x v="909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x v="925"/>
    <x v="925"/>
    <x v="38"/>
    <x v="910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x v="926"/>
    <x v="926"/>
    <x v="151"/>
    <x v="911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x v="927"/>
    <x v="927"/>
    <x v="20"/>
    <x v="912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x v="928"/>
    <x v="928"/>
    <x v="26"/>
    <x v="913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x v="929"/>
    <x v="929"/>
    <x v="1"/>
    <x v="914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x v="930"/>
    <x v="930"/>
    <x v="1"/>
    <x v="91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x v="931"/>
    <x v="931"/>
    <x v="70"/>
    <x v="916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x v="932"/>
    <x v="932"/>
    <x v="92"/>
    <x v="917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x v="933"/>
    <x v="933"/>
    <x v="26"/>
    <x v="918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x v="934"/>
    <x v="934"/>
    <x v="1"/>
    <x v="919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x v="935"/>
    <x v="935"/>
    <x v="6"/>
    <x v="920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x v="936"/>
    <x v="936"/>
    <x v="70"/>
    <x v="921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x v="937"/>
    <x v="937"/>
    <x v="175"/>
    <x v="922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x v="938"/>
    <x v="938"/>
    <x v="115"/>
    <x v="923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x v="939"/>
    <x v="939"/>
    <x v="91"/>
    <x v="924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x v="940"/>
    <x v="940"/>
    <x v="120"/>
    <x v="925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x v="941"/>
    <x v="941"/>
    <x v="176"/>
    <x v="926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x v="942"/>
    <x v="942"/>
    <x v="6"/>
    <x v="927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x v="943"/>
    <x v="943"/>
    <x v="120"/>
    <x v="928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x v="944"/>
    <x v="944"/>
    <x v="6"/>
    <x v="929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x v="945"/>
    <x v="945"/>
    <x v="115"/>
    <x v="930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x v="946"/>
    <x v="946"/>
    <x v="20"/>
    <x v="93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x v="947"/>
    <x v="947"/>
    <x v="70"/>
    <x v="932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x v="948"/>
    <x v="948"/>
    <x v="120"/>
    <x v="933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x v="949"/>
    <x v="949"/>
    <x v="51"/>
    <x v="934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x v="950"/>
    <x v="950"/>
    <x v="177"/>
    <x v="935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x v="951"/>
    <x v="951"/>
    <x v="115"/>
    <x v="936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x v="952"/>
    <x v="952"/>
    <x v="1"/>
    <x v="937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x v="953"/>
    <x v="953"/>
    <x v="115"/>
    <x v="938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x v="954"/>
    <x v="954"/>
    <x v="70"/>
    <x v="939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x v="955"/>
    <x v="955"/>
    <x v="70"/>
    <x v="940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x v="956"/>
    <x v="956"/>
    <x v="70"/>
    <x v="941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x v="957"/>
    <x v="957"/>
    <x v="70"/>
    <x v="942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x v="958"/>
    <x v="958"/>
    <x v="1"/>
    <x v="943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x v="959"/>
    <x v="959"/>
    <x v="52"/>
    <x v="94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x v="960"/>
    <x v="960"/>
    <x v="0"/>
    <x v="94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x v="961"/>
    <x v="961"/>
    <x v="70"/>
    <x v="946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x v="962"/>
    <x v="962"/>
    <x v="70"/>
    <x v="947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x v="963"/>
    <x v="963"/>
    <x v="70"/>
    <x v="947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x v="964"/>
    <x v="964"/>
    <x v="1"/>
    <x v="94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x v="965"/>
    <x v="965"/>
    <x v="51"/>
    <x v="949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x v="966"/>
    <x v="966"/>
    <x v="1"/>
    <x v="950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x v="967"/>
    <x v="967"/>
    <x v="1"/>
    <x v="951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x v="968"/>
    <x v="968"/>
    <x v="1"/>
    <x v="951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x v="969"/>
    <x v="969"/>
    <x v="76"/>
    <x v="952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x v="970"/>
    <x v="970"/>
    <x v="70"/>
    <x v="953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x v="971"/>
    <x v="971"/>
    <x v="38"/>
    <x v="954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x v="972"/>
    <x v="972"/>
    <x v="1"/>
    <x v="95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x v="973"/>
    <x v="973"/>
    <x v="70"/>
    <x v="956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x v="974"/>
    <x v="974"/>
    <x v="166"/>
    <x v="957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x v="975"/>
    <x v="975"/>
    <x v="70"/>
    <x v="958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x v="976"/>
    <x v="976"/>
    <x v="121"/>
    <x v="959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x v="977"/>
    <x v="977"/>
    <x v="178"/>
    <x v="960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x v="978"/>
    <x v="978"/>
    <x v="38"/>
    <x v="961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x v="979"/>
    <x v="979"/>
    <x v="1"/>
    <x v="962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x v="980"/>
    <x v="980"/>
    <x v="176"/>
    <x v="963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x v="981"/>
    <x v="981"/>
    <x v="70"/>
    <x v="964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x v="982"/>
    <x v="982"/>
    <x v="179"/>
    <x v="965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x v="983"/>
    <x v="983"/>
    <x v="13"/>
    <x v="966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x v="984"/>
    <x v="984"/>
    <x v="1"/>
    <x v="967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x v="985"/>
    <x v="985"/>
    <x v="90"/>
    <x v="96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x v="986"/>
    <x v="986"/>
    <x v="70"/>
    <x v="969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x v="987"/>
    <x v="987"/>
    <x v="70"/>
    <x v="970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x v="988"/>
    <x v="988"/>
    <x v="70"/>
    <x v="971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x v="989"/>
    <x v="989"/>
    <x v="70"/>
    <x v="971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x v="990"/>
    <x v="990"/>
    <x v="70"/>
    <x v="972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x v="991"/>
    <x v="991"/>
    <x v="70"/>
    <x v="973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x v="992"/>
    <x v="992"/>
    <x v="1"/>
    <x v="973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x v="993"/>
    <x v="993"/>
    <x v="70"/>
    <x v="974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x v="994"/>
    <x v="994"/>
    <x v="121"/>
    <x v="975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x v="995"/>
    <x v="995"/>
    <x v="90"/>
    <x v="976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x v="996"/>
    <x v="996"/>
    <x v="1"/>
    <x v="977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x v="997"/>
    <x v="997"/>
    <x v="70"/>
    <x v="978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x v="998"/>
    <x v="998"/>
    <x v="1"/>
    <x v="979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x v="999"/>
    <x v="999"/>
    <x v="70"/>
    <x v="980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x v="1000"/>
    <x v="1000"/>
    <x v="70"/>
    <x v="981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x v="1001"/>
    <x v="1001"/>
    <x v="180"/>
    <x v="982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x v="1002"/>
    <x v="1002"/>
    <x v="181"/>
    <x v="983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x v="1003"/>
    <x v="1003"/>
    <x v="1"/>
    <x v="984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x v="1004"/>
    <x v="1004"/>
    <x v="182"/>
    <x v="985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x v="1005"/>
    <x v="1005"/>
    <x v="70"/>
    <x v="986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x v="1006"/>
    <x v="1006"/>
    <x v="1"/>
    <x v="987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x v="1007"/>
    <x v="1007"/>
    <x v="70"/>
    <x v="987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x v="1008"/>
    <x v="1008"/>
    <x v="70"/>
    <x v="988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x v="1009"/>
    <x v="1009"/>
    <x v="1"/>
    <x v="989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x v="1010"/>
    <x v="1010"/>
    <x v="183"/>
    <x v="990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x v="1011"/>
    <x v="1011"/>
    <x v="70"/>
    <x v="991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x v="1012"/>
    <x v="1012"/>
    <x v="1"/>
    <x v="992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x v="1013"/>
    <x v="1013"/>
    <x v="70"/>
    <x v="993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x v="1014"/>
    <x v="1014"/>
    <x v="1"/>
    <x v="994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x v="1015"/>
    <x v="1015"/>
    <x v="60"/>
    <x v="994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x v="1016"/>
    <x v="1016"/>
    <x v="70"/>
    <x v="994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x v="1017"/>
    <x v="1017"/>
    <x v="70"/>
    <x v="994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x v="1018"/>
    <x v="1018"/>
    <x v="70"/>
    <x v="994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x v="1019"/>
    <x v="1019"/>
    <x v="184"/>
    <x v="99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x v="1020"/>
    <x v="1020"/>
    <x v="1"/>
    <x v="996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x v="1021"/>
    <x v="1021"/>
    <x v="38"/>
    <x v="997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x v="1022"/>
    <x v="1022"/>
    <x v="1"/>
    <x v="998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x v="1023"/>
    <x v="1023"/>
    <x v="113"/>
    <x v="999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x v="1024"/>
    <x v="1024"/>
    <x v="38"/>
    <x v="1000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x v="1025"/>
    <x v="1025"/>
    <x v="32"/>
    <x v="1001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x v="1026"/>
    <x v="1026"/>
    <x v="185"/>
    <x v="1002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x v="1027"/>
    <x v="1027"/>
    <x v="6"/>
    <x v="1003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x v="1028"/>
    <x v="1028"/>
    <x v="175"/>
    <x v="100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x v="1029"/>
    <x v="1029"/>
    <x v="17"/>
    <x v="1005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x v="1030"/>
    <x v="1030"/>
    <x v="120"/>
    <x v="1006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x v="1031"/>
    <x v="1031"/>
    <x v="1"/>
    <x v="1007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x v="1032"/>
    <x v="1032"/>
    <x v="1"/>
    <x v="1008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x v="1033"/>
    <x v="1033"/>
    <x v="121"/>
    <x v="1009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x v="1034"/>
    <x v="1034"/>
    <x v="1"/>
    <x v="1010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x v="1035"/>
    <x v="1035"/>
    <x v="1"/>
    <x v="1011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x v="1036"/>
    <x v="1036"/>
    <x v="120"/>
    <x v="1012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x v="1037"/>
    <x v="1037"/>
    <x v="6"/>
    <x v="1013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x v="1038"/>
    <x v="1038"/>
    <x v="121"/>
    <x v="1014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x v="1039"/>
    <x v="1039"/>
    <x v="1"/>
    <x v="1015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x v="1040"/>
    <x v="1040"/>
    <x v="1"/>
    <x v="1016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x v="1041"/>
    <x v="1041"/>
    <x v="1"/>
    <x v="1017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x v="1042"/>
    <x v="1042"/>
    <x v="59"/>
    <x v="1018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x v="1043"/>
    <x v="1043"/>
    <x v="1"/>
    <x v="1019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x v="1044"/>
    <x v="1044"/>
    <x v="1"/>
    <x v="1020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x v="1045"/>
    <x v="1045"/>
    <x v="186"/>
    <x v="1021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x v="1046"/>
    <x v="1046"/>
    <x v="1"/>
    <x v="1022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x v="1047"/>
    <x v="1047"/>
    <x v="38"/>
    <x v="1023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x v="1048"/>
    <x v="1048"/>
    <x v="120"/>
    <x v="1024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x v="1049"/>
    <x v="1049"/>
    <x v="1"/>
    <x v="1025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x v="1050"/>
    <x v="1050"/>
    <x v="120"/>
    <x v="1026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x v="1051"/>
    <x v="1051"/>
    <x v="1"/>
    <x v="1027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x v="1052"/>
    <x v="1052"/>
    <x v="1"/>
    <x v="1028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x v="1053"/>
    <x v="1053"/>
    <x v="120"/>
    <x v="1029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x v="1054"/>
    <x v="1054"/>
    <x v="0"/>
    <x v="1030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x v="1055"/>
    <x v="1055"/>
    <x v="187"/>
    <x v="1031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x v="1056"/>
    <x v="1056"/>
    <x v="188"/>
    <x v="1032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x v="1057"/>
    <x v="1057"/>
    <x v="120"/>
    <x v="1033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x v="1058"/>
    <x v="1058"/>
    <x v="113"/>
    <x v="1034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x v="1059"/>
    <x v="1059"/>
    <x v="1"/>
    <x v="103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x v="1060"/>
    <x v="1060"/>
    <x v="120"/>
    <x v="1036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x v="1061"/>
    <x v="1061"/>
    <x v="151"/>
    <x v="1037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x v="1062"/>
    <x v="1062"/>
    <x v="1"/>
    <x v="1038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x v="1063"/>
    <x v="1063"/>
    <x v="65"/>
    <x v="1039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x v="1064"/>
    <x v="1064"/>
    <x v="1"/>
    <x v="1040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x v="1065"/>
    <x v="1065"/>
    <x v="1"/>
    <x v="1041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x v="1066"/>
    <x v="1066"/>
    <x v="1"/>
    <x v="1042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x v="1067"/>
    <x v="1067"/>
    <x v="189"/>
    <x v="1042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x v="1068"/>
    <x v="1068"/>
    <x v="1"/>
    <x v="1043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x v="854"/>
    <x v="1069"/>
    <x v="120"/>
    <x v="1044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x v="1069"/>
    <x v="1070"/>
    <x v="1"/>
    <x v="1045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x v="1070"/>
    <x v="1071"/>
    <x v="60"/>
    <x v="1046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x v="1071"/>
    <x v="1072"/>
    <x v="1"/>
    <x v="1046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x v="1072"/>
    <x v="1073"/>
    <x v="120"/>
    <x v="1047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x v="1073"/>
    <x v="1074"/>
    <x v="1"/>
    <x v="1048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x v="1074"/>
    <x v="1075"/>
    <x v="120"/>
    <x v="1049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x v="1075"/>
    <x v="1076"/>
    <x v="38"/>
    <x v="1050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x v="1076"/>
    <x v="1077"/>
    <x v="1"/>
    <x v="105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x v="1077"/>
    <x v="1078"/>
    <x v="1"/>
    <x v="1052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x v="1078"/>
    <x v="1079"/>
    <x v="1"/>
    <x v="1053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x v="1079"/>
    <x v="1080"/>
    <x v="38"/>
    <x v="1054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x v="1080"/>
    <x v="1081"/>
    <x v="1"/>
    <x v="1055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x v="1081"/>
    <x v="1082"/>
    <x v="38"/>
    <x v="10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x v="1082"/>
    <x v="1083"/>
    <x v="122"/>
    <x v="1057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x v="1083"/>
    <x v="1084"/>
    <x v="113"/>
    <x v="1058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x v="1084"/>
    <x v="1085"/>
    <x v="151"/>
    <x v="1059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x v="1085"/>
    <x v="1086"/>
    <x v="1"/>
    <x v="1060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x v="1086"/>
    <x v="1087"/>
    <x v="92"/>
    <x v="106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x v="1087"/>
    <x v="1088"/>
    <x v="1"/>
    <x v="1062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x v="1088"/>
    <x v="1089"/>
    <x v="23"/>
    <x v="1063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x v="1089"/>
    <x v="1090"/>
    <x v="151"/>
    <x v="106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x v="1090"/>
    <x v="1091"/>
    <x v="113"/>
    <x v="1065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x v="1091"/>
    <x v="1092"/>
    <x v="1"/>
    <x v="1065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x v="1092"/>
    <x v="1093"/>
    <x v="169"/>
    <x v="1066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x v="1093"/>
    <x v="1094"/>
    <x v="1"/>
    <x v="1067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x v="1094"/>
    <x v="1095"/>
    <x v="106"/>
    <x v="1068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x v="1095"/>
    <x v="1096"/>
    <x v="1"/>
    <x v="106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x v="1096"/>
    <x v="1097"/>
    <x v="1"/>
    <x v="1070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x v="1097"/>
    <x v="1098"/>
    <x v="70"/>
    <x v="1071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x v="1098"/>
    <x v="1099"/>
    <x v="1"/>
    <x v="1072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x v="1099"/>
    <x v="1100"/>
    <x v="190"/>
    <x v="1073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x v="1100"/>
    <x v="1101"/>
    <x v="187"/>
    <x v="1074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x v="1101"/>
    <x v="1102"/>
    <x v="1"/>
    <x v="1075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x v="1102"/>
    <x v="1103"/>
    <x v="191"/>
    <x v="1076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x v="1103"/>
    <x v="1104"/>
    <x v="1"/>
    <x v="1077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x v="1104"/>
    <x v="1105"/>
    <x v="1"/>
    <x v="1078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x v="1105"/>
    <x v="1106"/>
    <x v="192"/>
    <x v="1079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x v="1106"/>
    <x v="1107"/>
    <x v="1"/>
    <x v="108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x v="1107"/>
    <x v="1108"/>
    <x v="16"/>
    <x v="1081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x v="1108"/>
    <x v="1109"/>
    <x v="121"/>
    <x v="1082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x v="1109"/>
    <x v="1110"/>
    <x v="193"/>
    <x v="1083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x v="1110"/>
    <x v="1111"/>
    <x v="38"/>
    <x v="1084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x v="1111"/>
    <x v="1112"/>
    <x v="1"/>
    <x v="1085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x v="1112"/>
    <x v="1113"/>
    <x v="38"/>
    <x v="1086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x v="1113"/>
    <x v="1114"/>
    <x v="1"/>
    <x v="1087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x v="1114"/>
    <x v="1115"/>
    <x v="1"/>
    <x v="1088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x v="1115"/>
    <x v="1116"/>
    <x v="1"/>
    <x v="1089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x v="1116"/>
    <x v="1117"/>
    <x v="1"/>
    <x v="1090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x v="1117"/>
    <x v="1118"/>
    <x v="1"/>
    <x v="1091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x v="1118"/>
    <x v="1119"/>
    <x v="1"/>
    <x v="10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x v="1119"/>
    <x v="1120"/>
    <x v="1"/>
    <x v="1093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x v="1120"/>
    <x v="1121"/>
    <x v="194"/>
    <x v="1094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x v="1121"/>
    <x v="1122"/>
    <x v="169"/>
    <x v="1095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x v="1122"/>
    <x v="1123"/>
    <x v="6"/>
    <x v="1096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x v="1123"/>
    <x v="1124"/>
    <x v="1"/>
    <x v="1097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x v="1124"/>
    <x v="1125"/>
    <x v="1"/>
    <x v="1098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x v="1125"/>
    <x v="1126"/>
    <x v="1"/>
    <x v="1099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x v="1126"/>
    <x v="1127"/>
    <x v="1"/>
    <x v="1100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x v="1127"/>
    <x v="1128"/>
    <x v="195"/>
    <x v="1101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x v="1128"/>
    <x v="1129"/>
    <x v="1"/>
    <x v="110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x v="1129"/>
    <x v="1130"/>
    <x v="38"/>
    <x v="1103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x v="1130"/>
    <x v="1131"/>
    <x v="1"/>
    <x v="1103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x v="1131"/>
    <x v="1132"/>
    <x v="1"/>
    <x v="1104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x v="1132"/>
    <x v="1133"/>
    <x v="169"/>
    <x v="1105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x v="1133"/>
    <x v="1134"/>
    <x v="169"/>
    <x v="1105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x v="1134"/>
    <x v="1135"/>
    <x v="16"/>
    <x v="1106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x v="1135"/>
    <x v="1136"/>
    <x v="1"/>
    <x v="1107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x v="1136"/>
    <x v="1137"/>
    <x v="1"/>
    <x v="1108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x v="1137"/>
    <x v="1138"/>
    <x v="1"/>
    <x v="1108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x v="1138"/>
    <x v="1139"/>
    <x v="1"/>
    <x v="1109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x v="1139"/>
    <x v="1140"/>
    <x v="1"/>
    <x v="1110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x v="1140"/>
    <x v="1141"/>
    <x v="1"/>
    <x v="1111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x v="1141"/>
    <x v="1142"/>
    <x v="1"/>
    <x v="1112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x v="1142"/>
    <x v="1143"/>
    <x v="1"/>
    <x v="1113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x v="1143"/>
    <x v="1144"/>
    <x v="38"/>
    <x v="1114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x v="1144"/>
    <x v="1145"/>
    <x v="1"/>
    <x v="111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x v="1145"/>
    <x v="1146"/>
    <x v="1"/>
    <x v="1116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x v="1146"/>
    <x v="1147"/>
    <x v="1"/>
    <x v="1117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x v="1147"/>
    <x v="1148"/>
    <x v="1"/>
    <x v="1118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x v="1148"/>
    <x v="1149"/>
    <x v="1"/>
    <x v="1119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x v="1149"/>
    <x v="1150"/>
    <x v="1"/>
    <x v="1120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x v="1150"/>
    <x v="1151"/>
    <x v="1"/>
    <x v="1121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x v="1151"/>
    <x v="1152"/>
    <x v="38"/>
    <x v="1121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x v="1152"/>
    <x v="1153"/>
    <x v="1"/>
    <x v="1122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x v="1153"/>
    <x v="1154"/>
    <x v="196"/>
    <x v="1123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x v="1154"/>
    <x v="1155"/>
    <x v="38"/>
    <x v="1124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x v="1155"/>
    <x v="1156"/>
    <x v="151"/>
    <x v="1125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x v="1156"/>
    <x v="1157"/>
    <x v="114"/>
    <x v="1126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x v="1157"/>
    <x v="1158"/>
    <x v="1"/>
    <x v="1127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x v="1158"/>
    <x v="1159"/>
    <x v="1"/>
    <x v="1127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x v="1159"/>
    <x v="1160"/>
    <x v="1"/>
    <x v="1128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x v="1160"/>
    <x v="1161"/>
    <x v="169"/>
    <x v="1129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x v="1161"/>
    <x v="1162"/>
    <x v="1"/>
    <x v="1130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x v="1162"/>
    <x v="1163"/>
    <x v="169"/>
    <x v="1131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x v="1163"/>
    <x v="1164"/>
    <x v="25"/>
    <x v="1132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x v="1164"/>
    <x v="1165"/>
    <x v="1"/>
    <x v="1132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x v="1165"/>
    <x v="1166"/>
    <x v="1"/>
    <x v="1133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x v="1166"/>
    <x v="1167"/>
    <x v="38"/>
    <x v="1134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x v="1167"/>
    <x v="1168"/>
    <x v="1"/>
    <x v="1135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x v="1168"/>
    <x v="1169"/>
    <x v="38"/>
    <x v="1136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x v="1169"/>
    <x v="1170"/>
    <x v="1"/>
    <x v="1137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x v="1170"/>
    <x v="1171"/>
    <x v="1"/>
    <x v="1138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x v="1171"/>
    <x v="1172"/>
    <x v="1"/>
    <x v="1139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x v="1172"/>
    <x v="1173"/>
    <x v="1"/>
    <x v="1140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x v="1173"/>
    <x v="1174"/>
    <x v="1"/>
    <x v="1141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x v="1174"/>
    <x v="1175"/>
    <x v="1"/>
    <x v="1142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x v="1175"/>
    <x v="1176"/>
    <x v="1"/>
    <x v="1143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x v="1176"/>
    <x v="1177"/>
    <x v="6"/>
    <x v="1144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x v="1177"/>
    <x v="1178"/>
    <x v="1"/>
    <x v="1145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x v="1178"/>
    <x v="1179"/>
    <x v="1"/>
    <x v="1146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x v="1179"/>
    <x v="1180"/>
    <x v="1"/>
    <x v="1147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x v="1180"/>
    <x v="1181"/>
    <x v="1"/>
    <x v="1148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x v="1181"/>
    <x v="1182"/>
    <x v="1"/>
    <x v="1148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x v="1182"/>
    <x v="1183"/>
    <x v="1"/>
    <x v="1148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x v="1183"/>
    <x v="1184"/>
    <x v="1"/>
    <x v="1148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x v="1184"/>
    <x v="1185"/>
    <x v="1"/>
    <x v="1148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x v="1185"/>
    <x v="1186"/>
    <x v="189"/>
    <x v="1149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x v="1186"/>
    <x v="1187"/>
    <x v="17"/>
    <x v="115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x v="1187"/>
    <x v="1188"/>
    <x v="23"/>
    <x v="1151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x v="1188"/>
    <x v="1189"/>
    <x v="169"/>
    <x v="1152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x v="1189"/>
    <x v="1190"/>
    <x v="6"/>
    <x v="1153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x v="1190"/>
    <x v="1191"/>
    <x v="197"/>
    <x v="1154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x v="1191"/>
    <x v="1192"/>
    <x v="67"/>
    <x v="1155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x v="1192"/>
    <x v="1193"/>
    <x v="60"/>
    <x v="1156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x v="1193"/>
    <x v="1194"/>
    <x v="51"/>
    <x v="1157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x v="1194"/>
    <x v="1195"/>
    <x v="198"/>
    <x v="1158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x v="1195"/>
    <x v="1196"/>
    <x v="86"/>
    <x v="1159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x v="1196"/>
    <x v="1197"/>
    <x v="199"/>
    <x v="1160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x v="1197"/>
    <x v="1198"/>
    <x v="113"/>
    <x v="1161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x v="1198"/>
    <x v="1199"/>
    <x v="186"/>
    <x v="1162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x v="1199"/>
    <x v="1200"/>
    <x v="169"/>
    <x v="1163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x v="1200"/>
    <x v="1201"/>
    <x v="38"/>
    <x v="1164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x v="1201"/>
    <x v="1202"/>
    <x v="192"/>
    <x v="1165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x v="1202"/>
    <x v="1203"/>
    <x v="38"/>
    <x v="1166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x v="1203"/>
    <x v="1204"/>
    <x v="151"/>
    <x v="1167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x v="1204"/>
    <x v="1205"/>
    <x v="25"/>
    <x v="1168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x v="1205"/>
    <x v="1206"/>
    <x v="38"/>
    <x v="1169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x v="1206"/>
    <x v="1207"/>
    <x v="113"/>
    <x v="1170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x v="1207"/>
    <x v="1208"/>
    <x v="200"/>
    <x v="1171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x v="1208"/>
    <x v="1209"/>
    <x v="19"/>
    <x v="1172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x v="1209"/>
    <x v="1210"/>
    <x v="115"/>
    <x v="1173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x v="1210"/>
    <x v="1211"/>
    <x v="169"/>
    <x v="1174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x v="1211"/>
    <x v="1212"/>
    <x v="121"/>
    <x v="1175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x v="1212"/>
    <x v="1213"/>
    <x v="169"/>
    <x v="1176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x v="1213"/>
    <x v="1214"/>
    <x v="121"/>
    <x v="1177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x v="1214"/>
    <x v="1215"/>
    <x v="121"/>
    <x v="1178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x v="1215"/>
    <x v="1216"/>
    <x v="51"/>
    <x v="1179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x v="1216"/>
    <x v="1217"/>
    <x v="201"/>
    <x v="1179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x v="1217"/>
    <x v="1218"/>
    <x v="51"/>
    <x v="1180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x v="1218"/>
    <x v="1219"/>
    <x v="202"/>
    <x v="1181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x v="1219"/>
    <x v="1220"/>
    <x v="169"/>
    <x v="118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x v="1220"/>
    <x v="1221"/>
    <x v="121"/>
    <x v="1183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x v="1221"/>
    <x v="1222"/>
    <x v="169"/>
    <x v="1184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x v="1222"/>
    <x v="1223"/>
    <x v="51"/>
    <x v="118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x v="1223"/>
    <x v="1224"/>
    <x v="169"/>
    <x v="118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x v="1224"/>
    <x v="1225"/>
    <x v="113"/>
    <x v="1186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x v="1225"/>
    <x v="1226"/>
    <x v="203"/>
    <x v="1187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x v="1226"/>
    <x v="1227"/>
    <x v="169"/>
    <x v="1188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x v="1227"/>
    <x v="1228"/>
    <x v="38"/>
    <x v="1189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x v="1228"/>
    <x v="1229"/>
    <x v="38"/>
    <x v="1190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x v="1229"/>
    <x v="1230"/>
    <x v="169"/>
    <x v="1191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x v="1230"/>
    <x v="1231"/>
    <x v="204"/>
    <x v="1192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x v="1231"/>
    <x v="1232"/>
    <x v="169"/>
    <x v="1193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x v="1232"/>
    <x v="1233"/>
    <x v="38"/>
    <x v="1194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x v="1233"/>
    <x v="1234"/>
    <x v="169"/>
    <x v="1194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x v="1234"/>
    <x v="1235"/>
    <x v="38"/>
    <x v="1195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x v="1235"/>
    <x v="1236"/>
    <x v="169"/>
    <x v="1196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x v="1236"/>
    <x v="1237"/>
    <x v="38"/>
    <x v="11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x v="1237"/>
    <x v="1238"/>
    <x v="169"/>
    <x v="1198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x v="1238"/>
    <x v="1239"/>
    <x v="169"/>
    <x v="1198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x v="1239"/>
    <x v="1240"/>
    <x v="66"/>
    <x v="1199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x v="1240"/>
    <x v="1241"/>
    <x v="38"/>
    <x v="1200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x v="1241"/>
    <x v="1242"/>
    <x v="113"/>
    <x v="1201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x v="1242"/>
    <x v="1243"/>
    <x v="38"/>
    <x v="1202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x v="1243"/>
    <x v="1244"/>
    <x v="205"/>
    <x v="1203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x v="1244"/>
    <x v="1245"/>
    <x v="38"/>
    <x v="12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x v="1245"/>
    <x v="1246"/>
    <x v="202"/>
    <x v="120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x v="1246"/>
    <x v="1247"/>
    <x v="38"/>
    <x v="1206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x v="1247"/>
    <x v="1248"/>
    <x v="121"/>
    <x v="1207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x v="1248"/>
    <x v="1249"/>
    <x v="113"/>
    <x v="1208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x v="1249"/>
    <x v="1250"/>
    <x v="206"/>
    <x v="1209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x v="1250"/>
    <x v="1251"/>
    <x v="207"/>
    <x v="1210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x v="1251"/>
    <x v="1252"/>
    <x v="151"/>
    <x v="1211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x v="1252"/>
    <x v="1253"/>
    <x v="121"/>
    <x v="1212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x v="1253"/>
    <x v="1254"/>
    <x v="17"/>
    <x v="1213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x v="1254"/>
    <x v="1255"/>
    <x v="113"/>
    <x v="1214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x v="1255"/>
    <x v="1256"/>
    <x v="38"/>
    <x v="1215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x v="1256"/>
    <x v="1257"/>
    <x v="113"/>
    <x v="1216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x v="1257"/>
    <x v="1258"/>
    <x v="60"/>
    <x v="1217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x v="1258"/>
    <x v="1259"/>
    <x v="16"/>
    <x v="1218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x v="1259"/>
    <x v="1260"/>
    <x v="166"/>
    <x v="1219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x v="1260"/>
    <x v="1261"/>
    <x v="113"/>
    <x v="122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x v="1261"/>
    <x v="1262"/>
    <x v="208"/>
    <x v="1221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x v="1262"/>
    <x v="1263"/>
    <x v="38"/>
    <x v="1222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x v="1263"/>
    <x v="1264"/>
    <x v="26"/>
    <x v="122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x v="1264"/>
    <x v="1265"/>
    <x v="38"/>
    <x v="1224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x v="1265"/>
    <x v="1266"/>
    <x v="38"/>
    <x v="1225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x v="1266"/>
    <x v="1267"/>
    <x v="38"/>
    <x v="1226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x v="1267"/>
    <x v="1268"/>
    <x v="113"/>
    <x v="1226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x v="1268"/>
    <x v="1269"/>
    <x v="113"/>
    <x v="1227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x v="1269"/>
    <x v="1270"/>
    <x v="38"/>
    <x v="1228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x v="1270"/>
    <x v="1271"/>
    <x v="38"/>
    <x v="1229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x v="1271"/>
    <x v="1272"/>
    <x v="121"/>
    <x v="1230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x v="1272"/>
    <x v="1273"/>
    <x v="38"/>
    <x v="1231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x v="1273"/>
    <x v="1274"/>
    <x v="192"/>
    <x v="1232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x v="1274"/>
    <x v="1275"/>
    <x v="209"/>
    <x v="1233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x v="1275"/>
    <x v="1276"/>
    <x v="113"/>
    <x v="1234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x v="1276"/>
    <x v="1277"/>
    <x v="38"/>
    <x v="1235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x v="1277"/>
    <x v="1278"/>
    <x v="38"/>
    <x v="1236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x v="1278"/>
    <x v="1279"/>
    <x v="73"/>
    <x v="1237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x v="1279"/>
    <x v="1280"/>
    <x v="38"/>
    <x v="1238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x v="1280"/>
    <x v="1281"/>
    <x v="113"/>
    <x v="1239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x v="1281"/>
    <x v="1282"/>
    <x v="113"/>
    <x v="1240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x v="1282"/>
    <x v="1283"/>
    <x v="121"/>
    <x v="1241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x v="1283"/>
    <x v="1284"/>
    <x v="40"/>
    <x v="1241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x v="1284"/>
    <x v="1285"/>
    <x v="113"/>
    <x v="1242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x v="1285"/>
    <x v="1286"/>
    <x v="60"/>
    <x v="1243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x v="1286"/>
    <x v="1287"/>
    <x v="38"/>
    <x v="1244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x v="1287"/>
    <x v="1288"/>
    <x v="121"/>
    <x v="1245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x v="1288"/>
    <x v="1289"/>
    <x v="121"/>
    <x v="1246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x v="1289"/>
    <x v="1290"/>
    <x v="38"/>
    <x v="1247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x v="1290"/>
    <x v="1291"/>
    <x v="38"/>
    <x v="1248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x v="1291"/>
    <x v="1292"/>
    <x v="210"/>
    <x v="1249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x v="1292"/>
    <x v="1293"/>
    <x v="211"/>
    <x v="125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x v="1293"/>
    <x v="1294"/>
    <x v="121"/>
    <x v="1251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x v="1294"/>
    <x v="1295"/>
    <x v="38"/>
    <x v="1252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x v="1295"/>
    <x v="1296"/>
    <x v="38"/>
    <x v="125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x v="1296"/>
    <x v="1297"/>
    <x v="80"/>
    <x v="1254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x v="1297"/>
    <x v="1298"/>
    <x v="38"/>
    <x v="1255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x v="1298"/>
    <x v="1299"/>
    <x v="38"/>
    <x v="1256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x v="1299"/>
    <x v="1300"/>
    <x v="121"/>
    <x v="1256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x v="1300"/>
    <x v="1301"/>
    <x v="38"/>
    <x v="1257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x v="1301"/>
    <x v="1302"/>
    <x v="38"/>
    <x v="125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x v="1302"/>
    <x v="1303"/>
    <x v="38"/>
    <x v="1259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x v="1303"/>
    <x v="1304"/>
    <x v="151"/>
    <x v="1260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x v="1304"/>
    <x v="1305"/>
    <x v="71"/>
    <x v="1261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x v="1305"/>
    <x v="1306"/>
    <x v="38"/>
    <x v="1262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x v="1306"/>
    <x v="1307"/>
    <x v="38"/>
    <x v="1263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x v="1307"/>
    <x v="1308"/>
    <x v="212"/>
    <x v="1263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x v="1308"/>
    <x v="1309"/>
    <x v="38"/>
    <x v="1264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x v="1309"/>
    <x v="1310"/>
    <x v="121"/>
    <x v="1265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x v="1310"/>
    <x v="1311"/>
    <x v="166"/>
    <x v="1265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x v="1311"/>
    <x v="1312"/>
    <x v="212"/>
    <x v="1266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x v="1312"/>
    <x v="1313"/>
    <x v="113"/>
    <x v="1267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x v="1313"/>
    <x v="1314"/>
    <x v="38"/>
    <x v="1267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x v="1314"/>
    <x v="1315"/>
    <x v="38"/>
    <x v="1268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x v="1315"/>
    <x v="1316"/>
    <x v="38"/>
    <x v="1269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x v="1316"/>
    <x v="1317"/>
    <x v="38"/>
    <x v="127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x v="1317"/>
    <x v="1318"/>
    <x v="38"/>
    <x v="1271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x v="1318"/>
    <x v="1319"/>
    <x v="60"/>
    <x v="127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x v="1319"/>
    <x v="1320"/>
    <x v="113"/>
    <x v="1273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x v="1320"/>
    <x v="1321"/>
    <x v="38"/>
    <x v="1274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x v="1321"/>
    <x v="1322"/>
    <x v="38"/>
    <x v="1275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x v="1322"/>
    <x v="1323"/>
    <x v="113"/>
    <x v="1276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x v="1323"/>
    <x v="1324"/>
    <x v="38"/>
    <x v="1277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x v="1324"/>
    <x v="1325"/>
    <x v="121"/>
    <x v="1278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x v="1325"/>
    <x v="1326"/>
    <x v="38"/>
    <x v="1279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x v="1326"/>
    <x v="1327"/>
    <x v="38"/>
    <x v="1280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x v="1327"/>
    <x v="1328"/>
    <x v="213"/>
    <x v="1281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x v="1328"/>
    <x v="1329"/>
    <x v="38"/>
    <x v="1282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x v="1329"/>
    <x v="1330"/>
    <x v="212"/>
    <x v="1282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x v="1330"/>
    <x v="1331"/>
    <x v="38"/>
    <x v="1282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x v="1331"/>
    <x v="1332"/>
    <x v="14"/>
    <x v="1283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x v="1332"/>
    <x v="1333"/>
    <x v="113"/>
    <x v="1284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x v="1333"/>
    <x v="1334"/>
    <x v="113"/>
    <x v="1285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x v="1334"/>
    <x v="1335"/>
    <x v="214"/>
    <x v="128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x v="1335"/>
    <x v="1336"/>
    <x v="121"/>
    <x v="1287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x v="1336"/>
    <x v="1337"/>
    <x v="121"/>
    <x v="1288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x v="1337"/>
    <x v="1338"/>
    <x v="215"/>
    <x v="1289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x v="1338"/>
    <x v="1339"/>
    <x v="216"/>
    <x v="1290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x v="1339"/>
    <x v="1340"/>
    <x v="113"/>
    <x v="1291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x v="1340"/>
    <x v="1341"/>
    <x v="113"/>
    <x v="1292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x v="1341"/>
    <x v="1342"/>
    <x v="121"/>
    <x v="1293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x v="1342"/>
    <x v="1343"/>
    <x v="151"/>
    <x v="1294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x v="1343"/>
    <x v="1344"/>
    <x v="1"/>
    <x v="129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x v="1344"/>
    <x v="1345"/>
    <x v="196"/>
    <x v="1296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x v="1345"/>
    <x v="1346"/>
    <x v="113"/>
    <x v="1297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x v="1346"/>
    <x v="1347"/>
    <x v="113"/>
    <x v="1298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x v="1347"/>
    <x v="1348"/>
    <x v="217"/>
    <x v="1299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x v="1348"/>
    <x v="1349"/>
    <x v="113"/>
    <x v="1300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x v="1349"/>
    <x v="1350"/>
    <x v="114"/>
    <x v="1301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x v="1350"/>
    <x v="1351"/>
    <x v="213"/>
    <x v="1302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x v="1351"/>
    <x v="1352"/>
    <x v="113"/>
    <x v="1303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x v="1352"/>
    <x v="1353"/>
    <x v="113"/>
    <x v="1304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x v="1353"/>
    <x v="1354"/>
    <x v="113"/>
    <x v="1305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x v="1354"/>
    <x v="1355"/>
    <x v="60"/>
    <x v="1306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x v="1355"/>
    <x v="1356"/>
    <x v="121"/>
    <x v="1307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x v="1356"/>
    <x v="1357"/>
    <x v="35"/>
    <x v="1308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x v="1357"/>
    <x v="1358"/>
    <x v="218"/>
    <x v="1309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x v="1358"/>
    <x v="1359"/>
    <x v="121"/>
    <x v="1310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x v="1359"/>
    <x v="1360"/>
    <x v="113"/>
    <x v="1311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x v="1360"/>
    <x v="1361"/>
    <x v="196"/>
    <x v="1312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x v="1361"/>
    <x v="1362"/>
    <x v="121"/>
    <x v="1313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x v="1362"/>
    <x v="1363"/>
    <x v="113"/>
    <x v="1314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x v="1363"/>
    <x v="1364"/>
    <x v="113"/>
    <x v="131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x v="1364"/>
    <x v="1365"/>
    <x v="113"/>
    <x v="1316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x v="1365"/>
    <x v="1366"/>
    <x v="121"/>
    <x v="1317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x v="1366"/>
    <x v="1367"/>
    <x v="113"/>
    <x v="1318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x v="1367"/>
    <x v="1368"/>
    <x v="113"/>
    <x v="1319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x v="1368"/>
    <x v="1369"/>
    <x v="121"/>
    <x v="132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x v="1369"/>
    <x v="1370"/>
    <x v="186"/>
    <x v="132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x v="1370"/>
    <x v="1371"/>
    <x v="26"/>
    <x v="1321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x v="1371"/>
    <x v="1372"/>
    <x v="121"/>
    <x v="1322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x v="1372"/>
    <x v="1373"/>
    <x v="113"/>
    <x v="1323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x v="1373"/>
    <x v="1374"/>
    <x v="219"/>
    <x v="1324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x v="1374"/>
    <x v="1375"/>
    <x v="113"/>
    <x v="1325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x v="1375"/>
    <x v="1376"/>
    <x v="113"/>
    <x v="1326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x v="1376"/>
    <x v="1377"/>
    <x v="113"/>
    <x v="1327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x v="1377"/>
    <x v="1378"/>
    <x v="121"/>
    <x v="1328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x v="1378"/>
    <x v="1379"/>
    <x v="113"/>
    <x v="1329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x v="1379"/>
    <x v="1380"/>
    <x v="121"/>
    <x v="1330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x v="1380"/>
    <x v="1381"/>
    <x v="113"/>
    <x v="1331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x v="1381"/>
    <x v="1382"/>
    <x v="121"/>
    <x v="1331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x v="1382"/>
    <x v="1383"/>
    <x v="40"/>
    <x v="1332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x v="1383"/>
    <x v="1384"/>
    <x v="113"/>
    <x v="1333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x v="1384"/>
    <x v="1385"/>
    <x v="121"/>
    <x v="1334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x v="1385"/>
    <x v="1386"/>
    <x v="124"/>
    <x v="1335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x v="1386"/>
    <x v="1387"/>
    <x v="16"/>
    <x v="1336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x v="1387"/>
    <x v="1388"/>
    <x v="121"/>
    <x v="1337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x v="1388"/>
    <x v="1389"/>
    <x v="4"/>
    <x v="1338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x v="1389"/>
    <x v="1390"/>
    <x v="121"/>
    <x v="1338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x v="1390"/>
    <x v="1391"/>
    <x v="113"/>
    <x v="1339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x v="1391"/>
    <x v="1392"/>
    <x v="113"/>
    <x v="1340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x v="1392"/>
    <x v="1393"/>
    <x v="113"/>
    <x v="134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x v="1393"/>
    <x v="1394"/>
    <x v="113"/>
    <x v="1342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x v="1394"/>
    <x v="1395"/>
    <x v="1"/>
    <x v="1342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x v="1395"/>
    <x v="1396"/>
    <x v="113"/>
    <x v="1343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x v="1396"/>
    <x v="1397"/>
    <x v="113"/>
    <x v="134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x v="1397"/>
    <x v="1398"/>
    <x v="216"/>
    <x v="1345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x v="1398"/>
    <x v="1399"/>
    <x v="166"/>
    <x v="1346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x v="1399"/>
    <x v="1400"/>
    <x v="121"/>
    <x v="1347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x v="1400"/>
    <x v="1401"/>
    <x v="113"/>
    <x v="1348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x v="1401"/>
    <x v="1402"/>
    <x v="113"/>
    <x v="1349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x v="1402"/>
    <x v="1403"/>
    <x v="186"/>
    <x v="1349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x v="1403"/>
    <x v="1404"/>
    <x v="151"/>
    <x v="1349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x v="1404"/>
    <x v="1405"/>
    <x v="60"/>
    <x v="1350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x v="1405"/>
    <x v="1406"/>
    <x v="121"/>
    <x v="1351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x v="1406"/>
    <x v="1407"/>
    <x v="121"/>
    <x v="1352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x v="1407"/>
    <x v="1408"/>
    <x v="220"/>
    <x v="1353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x v="1408"/>
    <x v="1409"/>
    <x v="60"/>
    <x v="1354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x v="1409"/>
    <x v="1410"/>
    <x v="6"/>
    <x v="1354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x v="1410"/>
    <x v="1411"/>
    <x v="121"/>
    <x v="1355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x v="1411"/>
    <x v="1412"/>
    <x v="121"/>
    <x v="1356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x v="1412"/>
    <x v="1413"/>
    <x v="121"/>
    <x v="1357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x v="1413"/>
    <x v="1414"/>
    <x v="151"/>
    <x v="1358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x v="1414"/>
    <x v="1415"/>
    <x v="196"/>
    <x v="135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x v="1415"/>
    <x v="1416"/>
    <x v="26"/>
    <x v="1360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x v="1416"/>
    <x v="1417"/>
    <x v="121"/>
    <x v="1361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x v="1417"/>
    <x v="1418"/>
    <x v="121"/>
    <x v="136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x v="1418"/>
    <x v="1419"/>
    <x v="124"/>
    <x v="1363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x v="1419"/>
    <x v="1420"/>
    <x v="12"/>
    <x v="1364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x v="1420"/>
    <x v="1421"/>
    <x v="108"/>
    <x v="136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x v="1421"/>
    <x v="1422"/>
    <x v="17"/>
    <x v="1366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x v="1422"/>
    <x v="1423"/>
    <x v="221"/>
    <x v="136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x v="1423"/>
    <x v="1424"/>
    <x v="121"/>
    <x v="136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x v="1424"/>
    <x v="1425"/>
    <x v="120"/>
    <x v="1368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x v="1425"/>
    <x v="1426"/>
    <x v="220"/>
    <x v="1369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x v="1426"/>
    <x v="1427"/>
    <x v="60"/>
    <x v="1369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x v="1427"/>
    <x v="1428"/>
    <x v="222"/>
    <x v="1370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x v="1428"/>
    <x v="1429"/>
    <x v="223"/>
    <x v="1371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x v="1429"/>
    <x v="1430"/>
    <x v="224"/>
    <x v="1372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x v="1430"/>
    <x v="1431"/>
    <x v="204"/>
    <x v="1373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x v="1431"/>
    <x v="1432"/>
    <x v="24"/>
    <x v="1374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x v="1432"/>
    <x v="1433"/>
    <x v="186"/>
    <x v="137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x v="1433"/>
    <x v="1434"/>
    <x v="121"/>
    <x v="137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x v="1434"/>
    <x v="1435"/>
    <x v="121"/>
    <x v="1376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x v="1435"/>
    <x v="1436"/>
    <x v="191"/>
    <x v="1377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x v="1436"/>
    <x v="1437"/>
    <x v="60"/>
    <x v="1378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x v="1437"/>
    <x v="1438"/>
    <x v="121"/>
    <x v="1379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x v="1438"/>
    <x v="1439"/>
    <x v="196"/>
    <x v="1380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x v="1439"/>
    <x v="1440"/>
    <x v="121"/>
    <x v="1381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x v="1440"/>
    <x v="1441"/>
    <x v="220"/>
    <x v="138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x v="1441"/>
    <x v="1442"/>
    <x v="121"/>
    <x v="138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x v="1442"/>
    <x v="1443"/>
    <x v="121"/>
    <x v="1384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x v="1443"/>
    <x v="1444"/>
    <x v="196"/>
    <x v="1384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x v="1444"/>
    <x v="1445"/>
    <x v="191"/>
    <x v="1384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x v="1445"/>
    <x v="1446"/>
    <x v="121"/>
    <x v="138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x v="1446"/>
    <x v="1447"/>
    <x v="121"/>
    <x v="1386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x v="1447"/>
    <x v="1448"/>
    <x v="121"/>
    <x v="1387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x v="1448"/>
    <x v="1449"/>
    <x v="121"/>
    <x v="1388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x v="1449"/>
    <x v="1450"/>
    <x v="26"/>
    <x v="138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x v="1450"/>
    <x v="1451"/>
    <x v="121"/>
    <x v="138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x v="1451"/>
    <x v="1452"/>
    <x v="225"/>
    <x v="1390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x v="1452"/>
    <x v="1453"/>
    <x v="6"/>
    <x v="1391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x v="1453"/>
    <x v="1454"/>
    <x v="196"/>
    <x v="1392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x v="1454"/>
    <x v="1455"/>
    <x v="124"/>
    <x v="1392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x v="1455"/>
    <x v="1456"/>
    <x v="207"/>
    <x v="1393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x v="1456"/>
    <x v="1457"/>
    <x v="60"/>
    <x v="1394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x v="1457"/>
    <x v="1458"/>
    <x v="53"/>
    <x v="1395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x v="1458"/>
    <x v="1459"/>
    <x v="121"/>
    <x v="1396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x v="1459"/>
    <x v="1460"/>
    <x v="121"/>
    <x v="1397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x v="1460"/>
    <x v="1461"/>
    <x v="121"/>
    <x v="1398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x v="1461"/>
    <x v="1462"/>
    <x v="121"/>
    <x v="1398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x v="1462"/>
    <x v="1463"/>
    <x v="121"/>
    <x v="1398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x v="1463"/>
    <x v="1464"/>
    <x v="121"/>
    <x v="1399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x v="1464"/>
    <x v="1465"/>
    <x v="121"/>
    <x v="1400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x v="1465"/>
    <x v="1466"/>
    <x v="220"/>
    <x v="1401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x v="1466"/>
    <x v="1467"/>
    <x v="121"/>
    <x v="1402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x v="1467"/>
    <x v="1468"/>
    <x v="224"/>
    <x v="1402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x v="1468"/>
    <x v="1469"/>
    <x v="121"/>
    <x v="1403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x v="1469"/>
    <x v="1470"/>
    <x v="121"/>
    <x v="1403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x v="1470"/>
    <x v="1471"/>
    <x v="121"/>
    <x v="1404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x v="1471"/>
    <x v="1472"/>
    <x v="121"/>
    <x v="1405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x v="1472"/>
    <x v="1473"/>
    <x v="121"/>
    <x v="1406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x v="1473"/>
    <x v="1474"/>
    <x v="121"/>
    <x v="1407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x v="1474"/>
    <x v="1475"/>
    <x v="60"/>
    <x v="1407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x v="1475"/>
    <x v="1476"/>
    <x v="121"/>
    <x v="1408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x v="1476"/>
    <x v="1477"/>
    <x v="200"/>
    <x v="1409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x v="1477"/>
    <x v="1478"/>
    <x v="121"/>
    <x v="1410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x v="1478"/>
    <x v="1479"/>
    <x v="121"/>
    <x v="141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x v="1479"/>
    <x v="1480"/>
    <x v="16"/>
    <x v="1412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x v="1480"/>
    <x v="1481"/>
    <x v="151"/>
    <x v="1412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x v="1481"/>
    <x v="1482"/>
    <x v="220"/>
    <x v="1413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x v="1482"/>
    <x v="1483"/>
    <x v="220"/>
    <x v="1414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x v="1483"/>
    <x v="1484"/>
    <x v="121"/>
    <x v="1415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x v="1484"/>
    <x v="1485"/>
    <x v="36"/>
    <x v="1416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x v="1485"/>
    <x v="1486"/>
    <x v="24"/>
    <x v="1416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x v="1486"/>
    <x v="1487"/>
    <x v="121"/>
    <x v="1417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x v="1487"/>
    <x v="1488"/>
    <x v="121"/>
    <x v="1418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x v="1488"/>
    <x v="1489"/>
    <x v="226"/>
    <x v="1419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x v="1489"/>
    <x v="1490"/>
    <x v="35"/>
    <x v="1420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x v="1490"/>
    <x v="1491"/>
    <x v="121"/>
    <x v="1421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x v="1491"/>
    <x v="1492"/>
    <x v="124"/>
    <x v="1422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x v="1492"/>
    <x v="1493"/>
    <x v="51"/>
    <x v="1423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x v="1493"/>
    <x v="1494"/>
    <x v="60"/>
    <x v="1424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x v="1494"/>
    <x v="1495"/>
    <x v="121"/>
    <x v="1425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x v="1495"/>
    <x v="1496"/>
    <x v="121"/>
    <x v="1426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x v="1496"/>
    <x v="1497"/>
    <x v="151"/>
    <x v="1427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x v="1497"/>
    <x v="1498"/>
    <x v="51"/>
    <x v="1428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x v="1498"/>
    <x v="1499"/>
    <x v="121"/>
    <x v="1429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x v="1499"/>
    <x v="1500"/>
    <x v="121"/>
    <x v="1430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x v="1500"/>
    <x v="1501"/>
    <x v="124"/>
    <x v="1431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x v="1501"/>
    <x v="1502"/>
    <x v="121"/>
    <x v="1432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x v="1502"/>
    <x v="1503"/>
    <x v="121"/>
    <x v="14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x v="1503"/>
    <x v="1504"/>
    <x v="121"/>
    <x v="1434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x v="1504"/>
    <x v="1505"/>
    <x v="26"/>
    <x v="143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x v="1505"/>
    <x v="1506"/>
    <x v="181"/>
    <x v="1436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x v="1506"/>
    <x v="1507"/>
    <x v="60"/>
    <x v="1437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x v="1507"/>
    <x v="1508"/>
    <x v="60"/>
    <x v="1437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x v="1508"/>
    <x v="1509"/>
    <x v="60"/>
    <x v="1438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x v="1509"/>
    <x v="1510"/>
    <x v="121"/>
    <x v="1438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x v="1510"/>
    <x v="1511"/>
    <x v="121"/>
    <x v="1439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x v="1511"/>
    <x v="1512"/>
    <x v="16"/>
    <x v="1439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x v="1512"/>
    <x v="1513"/>
    <x v="121"/>
    <x v="1439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x v="1513"/>
    <x v="1514"/>
    <x v="151"/>
    <x v="1439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x v="1514"/>
    <x v="1515"/>
    <x v="121"/>
    <x v="1440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x v="1515"/>
    <x v="1516"/>
    <x v="121"/>
    <x v="1441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x v="1516"/>
    <x v="1517"/>
    <x v="204"/>
    <x v="1442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x v="1517"/>
    <x v="1518"/>
    <x v="121"/>
    <x v="1443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x v="1518"/>
    <x v="1519"/>
    <x v="121"/>
    <x v="1443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x v="1519"/>
    <x v="1520"/>
    <x v="60"/>
    <x v="1444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x v="1520"/>
    <x v="1521"/>
    <x v="151"/>
    <x v="1445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x v="1521"/>
    <x v="1522"/>
    <x v="121"/>
    <x v="1446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x v="1522"/>
    <x v="1523"/>
    <x v="60"/>
    <x v="1447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x v="1523"/>
    <x v="1524"/>
    <x v="26"/>
    <x v="1448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x v="1524"/>
    <x v="1525"/>
    <x v="121"/>
    <x v="1449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x v="1525"/>
    <x v="1526"/>
    <x v="124"/>
    <x v="1450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x v="1526"/>
    <x v="1527"/>
    <x v="121"/>
    <x v="1450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x v="1527"/>
    <x v="1528"/>
    <x v="121"/>
    <x v="1451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x v="1528"/>
    <x v="1529"/>
    <x v="121"/>
    <x v="1452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x v="1529"/>
    <x v="1530"/>
    <x v="60"/>
    <x v="1453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x v="1530"/>
    <x v="1531"/>
    <x v="121"/>
    <x v="1453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x v="1531"/>
    <x v="1532"/>
    <x v="1"/>
    <x v="1453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x v="1532"/>
    <x v="1533"/>
    <x v="227"/>
    <x v="1454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x v="1533"/>
    <x v="1534"/>
    <x v="121"/>
    <x v="145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x v="1534"/>
    <x v="1535"/>
    <x v="121"/>
    <x v="1456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x v="1535"/>
    <x v="1536"/>
    <x v="121"/>
    <x v="1456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x v="1536"/>
    <x v="1537"/>
    <x v="121"/>
    <x v="1456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x v="1537"/>
    <x v="1538"/>
    <x v="121"/>
    <x v="1457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x v="1538"/>
    <x v="1539"/>
    <x v="32"/>
    <x v="1458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x v="1539"/>
    <x v="1540"/>
    <x v="121"/>
    <x v="1458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x v="1540"/>
    <x v="1541"/>
    <x v="121"/>
    <x v="1458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x v="1541"/>
    <x v="1542"/>
    <x v="121"/>
    <x v="1459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x v="1542"/>
    <x v="1543"/>
    <x v="60"/>
    <x v="1460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x v="1543"/>
    <x v="1544"/>
    <x v="121"/>
    <x v="1461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x v="1544"/>
    <x v="1545"/>
    <x v="121"/>
    <x v="1461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x v="1545"/>
    <x v="1546"/>
    <x v="124"/>
    <x v="1462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x v="1546"/>
    <x v="1547"/>
    <x v="121"/>
    <x v="1463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x v="1547"/>
    <x v="1548"/>
    <x v="151"/>
    <x v="1463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x v="1548"/>
    <x v="1549"/>
    <x v="121"/>
    <x v="146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x v="1549"/>
    <x v="1550"/>
    <x v="60"/>
    <x v="1465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x v="1550"/>
    <x v="1551"/>
    <x v="60"/>
    <x v="1466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x v="1551"/>
    <x v="1552"/>
    <x v="228"/>
    <x v="1467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x v="1552"/>
    <x v="1553"/>
    <x v="121"/>
    <x v="1468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x v="1553"/>
    <x v="1554"/>
    <x v="121"/>
    <x v="1469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x v="1554"/>
    <x v="1555"/>
    <x v="92"/>
    <x v="1470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x v="1555"/>
    <x v="1556"/>
    <x v="1"/>
    <x v="1471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x v="1556"/>
    <x v="1557"/>
    <x v="121"/>
    <x v="1471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x v="1557"/>
    <x v="1558"/>
    <x v="121"/>
    <x v="1471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x v="1558"/>
    <x v="1559"/>
    <x v="121"/>
    <x v="1471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x v="1559"/>
    <x v="1560"/>
    <x v="121"/>
    <x v="1471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x v="1560"/>
    <x v="1561"/>
    <x v="121"/>
    <x v="1471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x v="1561"/>
    <x v="1562"/>
    <x v="60"/>
    <x v="1471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x v="1562"/>
    <x v="1563"/>
    <x v="60"/>
    <x v="1471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x v="1563"/>
    <x v="1564"/>
    <x v="60"/>
    <x v="1471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x v="1564"/>
    <x v="1565"/>
    <x v="229"/>
    <x v="1472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x v="1565"/>
    <x v="1566"/>
    <x v="36"/>
    <x v="147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x v="1566"/>
    <x v="1567"/>
    <x v="60"/>
    <x v="1474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x v="1567"/>
    <x v="1568"/>
    <x v="24"/>
    <x v="1475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x v="1568"/>
    <x v="1569"/>
    <x v="1"/>
    <x v="1476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x v="1569"/>
    <x v="1570"/>
    <x v="29"/>
    <x v="1477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x v="1570"/>
    <x v="1571"/>
    <x v="230"/>
    <x v="1478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x v="1571"/>
    <x v="1572"/>
    <x v="60"/>
    <x v="1479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x v="1572"/>
    <x v="1573"/>
    <x v="205"/>
    <x v="1480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x v="1573"/>
    <x v="1574"/>
    <x v="60"/>
    <x v="1481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x v="1574"/>
    <x v="1575"/>
    <x v="151"/>
    <x v="148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x v="1575"/>
    <x v="1576"/>
    <x v="186"/>
    <x v="1483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x v="1576"/>
    <x v="1577"/>
    <x v="231"/>
    <x v="1484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x v="1577"/>
    <x v="1578"/>
    <x v="114"/>
    <x v="1485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x v="1578"/>
    <x v="1579"/>
    <x v="232"/>
    <x v="1486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x v="1579"/>
    <x v="1580"/>
    <x v="205"/>
    <x v="1487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x v="1580"/>
    <x v="1581"/>
    <x v="151"/>
    <x v="148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x v="1581"/>
    <x v="1582"/>
    <x v="25"/>
    <x v="14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x v="1582"/>
    <x v="1583"/>
    <x v="186"/>
    <x v="1490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x v="1583"/>
    <x v="1584"/>
    <x v="216"/>
    <x v="149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x v="1584"/>
    <x v="1585"/>
    <x v="233"/>
    <x v="1492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x v="1585"/>
    <x v="1586"/>
    <x v="234"/>
    <x v="1493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x v="1586"/>
    <x v="1587"/>
    <x v="51"/>
    <x v="1494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x v="1587"/>
    <x v="1588"/>
    <x v="114"/>
    <x v="1495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x v="1588"/>
    <x v="1589"/>
    <x v="60"/>
    <x v="1496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x v="1589"/>
    <x v="1590"/>
    <x v="151"/>
    <x v="1497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x v="1590"/>
    <x v="1591"/>
    <x v="204"/>
    <x v="1498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x v="1591"/>
    <x v="1592"/>
    <x v="60"/>
    <x v="1499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x v="1592"/>
    <x v="1593"/>
    <x v="4"/>
    <x v="1500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x v="1593"/>
    <x v="1594"/>
    <x v="186"/>
    <x v="1500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x v="1594"/>
    <x v="1595"/>
    <x v="60"/>
    <x v="150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x v="1595"/>
    <x v="1596"/>
    <x v="17"/>
    <x v="1502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x v="1596"/>
    <x v="1597"/>
    <x v="216"/>
    <x v="1503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x v="1597"/>
    <x v="1598"/>
    <x v="151"/>
    <x v="1504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x v="1598"/>
    <x v="1599"/>
    <x v="151"/>
    <x v="1505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x v="1599"/>
    <x v="1600"/>
    <x v="231"/>
    <x v="1506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x v="1600"/>
    <x v="1601"/>
    <x v="70"/>
    <x v="1507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x v="1601"/>
    <x v="1602"/>
    <x v="60"/>
    <x v="1508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x v="1602"/>
    <x v="1603"/>
    <x v="151"/>
    <x v="1509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x v="1603"/>
    <x v="1604"/>
    <x v="60"/>
    <x v="151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x v="1604"/>
    <x v="1605"/>
    <x v="32"/>
    <x v="151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x v="1605"/>
    <x v="1606"/>
    <x v="151"/>
    <x v="1511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x v="1606"/>
    <x v="1607"/>
    <x v="115"/>
    <x v="1512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x v="1607"/>
    <x v="1608"/>
    <x v="60"/>
    <x v="1513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x v="1608"/>
    <x v="1609"/>
    <x v="60"/>
    <x v="1514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x v="1609"/>
    <x v="1610"/>
    <x v="231"/>
    <x v="1515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x v="1610"/>
    <x v="1611"/>
    <x v="235"/>
    <x v="151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x v="1611"/>
    <x v="1612"/>
    <x v="60"/>
    <x v="151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x v="1612"/>
    <x v="1613"/>
    <x v="236"/>
    <x v="1517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x v="1613"/>
    <x v="1614"/>
    <x v="60"/>
    <x v="1518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x v="1614"/>
    <x v="1615"/>
    <x v="60"/>
    <x v="151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x v="1615"/>
    <x v="1616"/>
    <x v="1"/>
    <x v="1520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x v="1616"/>
    <x v="1617"/>
    <x v="0"/>
    <x v="1521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x v="1617"/>
    <x v="1618"/>
    <x v="60"/>
    <x v="1521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x v="1618"/>
    <x v="1619"/>
    <x v="21"/>
    <x v="1522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x v="1619"/>
    <x v="1620"/>
    <x v="186"/>
    <x v="152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x v="1620"/>
    <x v="1621"/>
    <x v="60"/>
    <x v="1524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x v="1621"/>
    <x v="1622"/>
    <x v="60"/>
    <x v="1525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x v="1622"/>
    <x v="1623"/>
    <x v="60"/>
    <x v="1526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x v="1623"/>
    <x v="1624"/>
    <x v="115"/>
    <x v="1527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x v="1624"/>
    <x v="1625"/>
    <x v="60"/>
    <x v="1527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x v="1625"/>
    <x v="1626"/>
    <x v="6"/>
    <x v="1527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x v="1626"/>
    <x v="1627"/>
    <x v="237"/>
    <x v="1528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x v="1627"/>
    <x v="1628"/>
    <x v="238"/>
    <x v="1529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x v="1628"/>
    <x v="1629"/>
    <x v="60"/>
    <x v="1530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x v="1629"/>
    <x v="1630"/>
    <x v="151"/>
    <x v="153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x v="1630"/>
    <x v="1631"/>
    <x v="60"/>
    <x v="153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x v="1631"/>
    <x v="1632"/>
    <x v="239"/>
    <x v="1532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x v="1632"/>
    <x v="1633"/>
    <x v="60"/>
    <x v="1532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x v="1633"/>
    <x v="1634"/>
    <x v="60"/>
    <x v="1533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x v="1634"/>
    <x v="1635"/>
    <x v="60"/>
    <x v="1534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x v="1635"/>
    <x v="1636"/>
    <x v="240"/>
    <x v="153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x v="1636"/>
    <x v="1637"/>
    <x v="60"/>
    <x v="1536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x v="1637"/>
    <x v="1638"/>
    <x v="60"/>
    <x v="1537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x v="1638"/>
    <x v="1639"/>
    <x v="151"/>
    <x v="1538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x v="1639"/>
    <x v="1601"/>
    <x v="159"/>
    <x v="1539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x v="1640"/>
    <x v="1640"/>
    <x v="241"/>
    <x v="154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x v="1641"/>
    <x v="1641"/>
    <x v="17"/>
    <x v="154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x v="1642"/>
    <x v="1642"/>
    <x v="186"/>
    <x v="154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x v="1643"/>
    <x v="1643"/>
    <x v="60"/>
    <x v="1541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x v="1644"/>
    <x v="1644"/>
    <x v="60"/>
    <x v="1542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x v="1645"/>
    <x v="1645"/>
    <x v="186"/>
    <x v="1543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x v="1646"/>
    <x v="1646"/>
    <x v="60"/>
    <x v="1544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x v="1647"/>
    <x v="1647"/>
    <x v="151"/>
    <x v="1545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x v="1648"/>
    <x v="1648"/>
    <x v="60"/>
    <x v="1546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x v="1649"/>
    <x v="1649"/>
    <x v="1"/>
    <x v="1546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x v="1650"/>
    <x v="1650"/>
    <x v="4"/>
    <x v="154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x v="1651"/>
    <x v="1651"/>
    <x v="60"/>
    <x v="1548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x v="1652"/>
    <x v="1652"/>
    <x v="60"/>
    <x v="1549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x v="1653"/>
    <x v="1653"/>
    <x v="60"/>
    <x v="155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x v="1654"/>
    <x v="1654"/>
    <x v="60"/>
    <x v="155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x v="1655"/>
    <x v="1655"/>
    <x v="60"/>
    <x v="155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x v="1656"/>
    <x v="1656"/>
    <x v="186"/>
    <x v="1551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x v="1657"/>
    <x v="1657"/>
    <x v="242"/>
    <x v="1552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x v="1658"/>
    <x v="1658"/>
    <x v="60"/>
    <x v="1553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x v="1659"/>
    <x v="1659"/>
    <x v="60"/>
    <x v="1554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x v="1660"/>
    <x v="1660"/>
    <x v="60"/>
    <x v="1554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x v="1661"/>
    <x v="1661"/>
    <x v="181"/>
    <x v="1555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x v="1662"/>
    <x v="1662"/>
    <x v="186"/>
    <x v="155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x v="1663"/>
    <x v="1663"/>
    <x v="60"/>
    <x v="1557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x v="1664"/>
    <x v="1664"/>
    <x v="60"/>
    <x v="1558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x v="1665"/>
    <x v="1665"/>
    <x v="151"/>
    <x v="1558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x v="1666"/>
    <x v="1666"/>
    <x v="60"/>
    <x v="1559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x v="1667"/>
    <x v="1667"/>
    <x v="60"/>
    <x v="1559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x v="1668"/>
    <x v="1668"/>
    <x v="60"/>
    <x v="1559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x v="1669"/>
    <x v="1669"/>
    <x v="60"/>
    <x v="1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x v="1670"/>
    <x v="1670"/>
    <x v="151"/>
    <x v="1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x v="1671"/>
    <x v="1671"/>
    <x v="60"/>
    <x v="1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x v="1672"/>
    <x v="1672"/>
    <x v="186"/>
    <x v="1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x v="1673"/>
    <x v="1673"/>
    <x v="60"/>
    <x v="1561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x v="1674"/>
    <x v="1674"/>
    <x v="151"/>
    <x v="1561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x v="1675"/>
    <x v="1675"/>
    <x v="60"/>
    <x v="1562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x v="1676"/>
    <x v="1676"/>
    <x v="16"/>
    <x v="1562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x v="1677"/>
    <x v="1677"/>
    <x v="120"/>
    <x v="1562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x v="1678"/>
    <x v="1678"/>
    <x v="60"/>
    <x v="1563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x v="1679"/>
    <x v="1679"/>
    <x v="60"/>
    <x v="1564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x v="1680"/>
    <x v="1680"/>
    <x v="151"/>
    <x v="156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x v="1681"/>
    <x v="1681"/>
    <x v="80"/>
    <x v="1566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x v="1682"/>
    <x v="1682"/>
    <x v="1"/>
    <x v="156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x v="1683"/>
    <x v="1683"/>
    <x v="60"/>
    <x v="1568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x v="1684"/>
    <x v="1684"/>
    <x v="60"/>
    <x v="1568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x v="1685"/>
    <x v="1685"/>
    <x v="243"/>
    <x v="1569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x v="1686"/>
    <x v="1686"/>
    <x v="66"/>
    <x v="1570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x v="1687"/>
    <x v="1687"/>
    <x v="60"/>
    <x v="1571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x v="1688"/>
    <x v="1532"/>
    <x v="51"/>
    <x v="1572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x v="1689"/>
    <x v="1688"/>
    <x v="40"/>
    <x v="1573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x v="1690"/>
    <x v="1689"/>
    <x v="243"/>
    <x v="1573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x v="1118"/>
    <x v="1690"/>
    <x v="60"/>
    <x v="1574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x v="1691"/>
    <x v="1691"/>
    <x v="60"/>
    <x v="1574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x v="1692"/>
    <x v="1692"/>
    <x v="151"/>
    <x v="1575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x v="1693"/>
    <x v="1693"/>
    <x v="60"/>
    <x v="1576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x v="1694"/>
    <x v="1694"/>
    <x v="151"/>
    <x v="1577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x v="1695"/>
    <x v="1695"/>
    <x v="151"/>
    <x v="1577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x v="1696"/>
    <x v="1696"/>
    <x v="151"/>
    <x v="1578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x v="1697"/>
    <x v="1697"/>
    <x v="60"/>
    <x v="1579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x v="1698"/>
    <x v="1698"/>
    <x v="60"/>
    <x v="1579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x v="1699"/>
    <x v="1699"/>
    <x v="244"/>
    <x v="1580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x v="1700"/>
    <x v="1700"/>
    <x v="60"/>
    <x v="1580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x v="1701"/>
    <x v="1701"/>
    <x v="186"/>
    <x v="1581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x v="1702"/>
    <x v="1702"/>
    <x v="60"/>
    <x v="1582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x v="1703"/>
    <x v="1703"/>
    <x v="60"/>
    <x v="1582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x v="1704"/>
    <x v="1704"/>
    <x v="60"/>
    <x v="1582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x v="1705"/>
    <x v="1705"/>
    <x v="60"/>
    <x v="1582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x v="1706"/>
    <x v="1706"/>
    <x v="60"/>
    <x v="1582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x v="1707"/>
    <x v="1707"/>
    <x v="60"/>
    <x v="1582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x v="1708"/>
    <x v="1708"/>
    <x v="60"/>
    <x v="1582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x v="1709"/>
    <x v="1709"/>
    <x v="36"/>
    <x v="1582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x v="1710"/>
    <x v="1710"/>
    <x v="245"/>
    <x v="1583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x v="1711"/>
    <x v="1711"/>
    <x v="246"/>
    <x v="1584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x v="1712"/>
    <x v="1712"/>
    <x v="4"/>
    <x v="1585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x v="1713"/>
    <x v="1713"/>
    <x v="70"/>
    <x v="1585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x v="1714"/>
    <x v="1714"/>
    <x v="247"/>
    <x v="158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x v="1715"/>
    <x v="1715"/>
    <x v="16"/>
    <x v="1587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x v="1716"/>
    <x v="1716"/>
    <x v="151"/>
    <x v="1588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x v="1717"/>
    <x v="1717"/>
    <x v="200"/>
    <x v="1589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x v="1718"/>
    <x v="1718"/>
    <x v="70"/>
    <x v="1590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x v="1719"/>
    <x v="1719"/>
    <x v="151"/>
    <x v="1591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x v="1720"/>
    <x v="1720"/>
    <x v="151"/>
    <x v="159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x v="1721"/>
    <x v="1721"/>
    <x v="151"/>
    <x v="1593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x v="1722"/>
    <x v="1722"/>
    <x v="151"/>
    <x v="1594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x v="1723"/>
    <x v="1723"/>
    <x v="151"/>
    <x v="1594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x v="1724"/>
    <x v="1724"/>
    <x v="151"/>
    <x v="1594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x v="1725"/>
    <x v="1725"/>
    <x v="243"/>
    <x v="1595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x v="1726"/>
    <x v="1726"/>
    <x v="243"/>
    <x v="1595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x v="1727"/>
    <x v="1727"/>
    <x v="186"/>
    <x v="1596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x v="1728"/>
    <x v="1728"/>
    <x v="1"/>
    <x v="1597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x v="1729"/>
    <x v="1729"/>
    <x v="151"/>
    <x v="1598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x v="1730"/>
    <x v="1730"/>
    <x v="200"/>
    <x v="1599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x v="1731"/>
    <x v="1731"/>
    <x v="151"/>
    <x v="1600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x v="1732"/>
    <x v="1732"/>
    <x v="151"/>
    <x v="1601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x v="1733"/>
    <x v="1733"/>
    <x v="186"/>
    <x v="1601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x v="1734"/>
    <x v="1734"/>
    <x v="82"/>
    <x v="1602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x v="1735"/>
    <x v="1735"/>
    <x v="200"/>
    <x v="160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x v="1736"/>
    <x v="1736"/>
    <x v="159"/>
    <x v="1604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x v="1737"/>
    <x v="1737"/>
    <x v="17"/>
    <x v="1605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x v="1738"/>
    <x v="1738"/>
    <x v="32"/>
    <x v="1606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x v="1739"/>
    <x v="1739"/>
    <x v="92"/>
    <x v="1607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x v="1740"/>
    <x v="1740"/>
    <x v="200"/>
    <x v="1607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x v="1741"/>
    <x v="1741"/>
    <x v="159"/>
    <x v="1607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x v="1742"/>
    <x v="1742"/>
    <x v="151"/>
    <x v="1608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x v="1743"/>
    <x v="1743"/>
    <x v="151"/>
    <x v="1609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x v="1744"/>
    <x v="1744"/>
    <x v="151"/>
    <x v="1609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x v="1745"/>
    <x v="1745"/>
    <x v="120"/>
    <x v="1610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x v="1746"/>
    <x v="1746"/>
    <x v="151"/>
    <x v="1611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x v="1747"/>
    <x v="1747"/>
    <x v="186"/>
    <x v="1612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x v="1748"/>
    <x v="1748"/>
    <x v="200"/>
    <x v="1613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x v="1749"/>
    <x v="1749"/>
    <x v="151"/>
    <x v="1614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x v="1750"/>
    <x v="1750"/>
    <x v="151"/>
    <x v="1614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x v="1751"/>
    <x v="1751"/>
    <x v="151"/>
    <x v="1615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x v="1752"/>
    <x v="1752"/>
    <x v="1"/>
    <x v="1616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x v="1753"/>
    <x v="1753"/>
    <x v="151"/>
    <x v="1617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x v="1754"/>
    <x v="1754"/>
    <x v="238"/>
    <x v="1618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x v="1755"/>
    <x v="1755"/>
    <x v="151"/>
    <x v="1619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x v="1756"/>
    <x v="1756"/>
    <x v="248"/>
    <x v="1619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x v="1757"/>
    <x v="1757"/>
    <x v="207"/>
    <x v="1620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x v="1758"/>
    <x v="1758"/>
    <x v="151"/>
    <x v="1621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x v="1759"/>
    <x v="1759"/>
    <x v="1"/>
    <x v="1622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x v="1760"/>
    <x v="1760"/>
    <x v="26"/>
    <x v="1623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x v="1761"/>
    <x v="1761"/>
    <x v="51"/>
    <x v="1624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x v="1762"/>
    <x v="1762"/>
    <x v="151"/>
    <x v="1625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x v="1763"/>
    <x v="1763"/>
    <x v="1"/>
    <x v="162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x v="1764"/>
    <x v="1764"/>
    <x v="186"/>
    <x v="1627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x v="1765"/>
    <x v="1765"/>
    <x v="151"/>
    <x v="1628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x v="1766"/>
    <x v="1766"/>
    <x v="151"/>
    <x v="1629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x v="1767"/>
    <x v="1767"/>
    <x v="151"/>
    <x v="1630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x v="1768"/>
    <x v="1768"/>
    <x v="151"/>
    <x v="1631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x v="1769"/>
    <x v="1769"/>
    <x v="51"/>
    <x v="1632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x v="1770"/>
    <x v="1770"/>
    <x v="151"/>
    <x v="1633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x v="1771"/>
    <x v="1771"/>
    <x v="159"/>
    <x v="1634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x v="1772"/>
    <x v="1772"/>
    <x v="151"/>
    <x v="1635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x v="1773"/>
    <x v="1773"/>
    <x v="1"/>
    <x v="1636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x v="1774"/>
    <x v="1774"/>
    <x v="186"/>
    <x v="1637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x v="1775"/>
    <x v="1775"/>
    <x v="151"/>
    <x v="1637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x v="1776"/>
    <x v="1776"/>
    <x v="151"/>
    <x v="1638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x v="1777"/>
    <x v="1777"/>
    <x v="249"/>
    <x v="1639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x v="1778"/>
    <x v="1778"/>
    <x v="200"/>
    <x v="1639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x v="1779"/>
    <x v="1779"/>
    <x v="151"/>
    <x v="1640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x v="1780"/>
    <x v="1780"/>
    <x v="151"/>
    <x v="1641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x v="1781"/>
    <x v="1781"/>
    <x v="13"/>
    <x v="1642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x v="1782"/>
    <x v="1782"/>
    <x v="250"/>
    <x v="1643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x v="1783"/>
    <x v="1783"/>
    <x v="115"/>
    <x v="1644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x v="1784"/>
    <x v="1784"/>
    <x v="114"/>
    <x v="164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x v="1785"/>
    <x v="1785"/>
    <x v="151"/>
    <x v="1646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x v="1786"/>
    <x v="1786"/>
    <x v="151"/>
    <x v="1647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x v="1787"/>
    <x v="1787"/>
    <x v="151"/>
    <x v="1647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x v="1788"/>
    <x v="1788"/>
    <x v="76"/>
    <x v="1648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x v="1789"/>
    <x v="1789"/>
    <x v="236"/>
    <x v="1648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x v="1790"/>
    <x v="1790"/>
    <x v="186"/>
    <x v="1649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x v="1791"/>
    <x v="1791"/>
    <x v="151"/>
    <x v="1650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x v="1792"/>
    <x v="1792"/>
    <x v="151"/>
    <x v="1651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x v="1793"/>
    <x v="1793"/>
    <x v="186"/>
    <x v="1652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x v="1794"/>
    <x v="1794"/>
    <x v="151"/>
    <x v="1653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x v="1795"/>
    <x v="1795"/>
    <x v="151"/>
    <x v="1654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x v="1796"/>
    <x v="1796"/>
    <x v="14"/>
    <x v="1655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x v="1797"/>
    <x v="1797"/>
    <x v="151"/>
    <x v="1656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x v="1798"/>
    <x v="1798"/>
    <x v="151"/>
    <x v="1657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x v="1799"/>
    <x v="1799"/>
    <x v="32"/>
    <x v="1658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x v="1800"/>
    <x v="1800"/>
    <x v="151"/>
    <x v="1658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x v="1801"/>
    <x v="1801"/>
    <x v="250"/>
    <x v="1659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x v="1802"/>
    <x v="1802"/>
    <x v="151"/>
    <x v="1660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x v="1803"/>
    <x v="1803"/>
    <x v="151"/>
    <x v="1661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x v="1804"/>
    <x v="1804"/>
    <x v="151"/>
    <x v="1662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x v="1805"/>
    <x v="1805"/>
    <x v="151"/>
    <x v="1663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x v="1806"/>
    <x v="1806"/>
    <x v="186"/>
    <x v="1664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x v="1807"/>
    <x v="1807"/>
    <x v="151"/>
    <x v="1665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x v="1808"/>
    <x v="1808"/>
    <x v="151"/>
    <x v="1666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x v="1809"/>
    <x v="1809"/>
    <x v="186"/>
    <x v="1667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x v="1810"/>
    <x v="1810"/>
    <x v="238"/>
    <x v="1667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x v="1811"/>
    <x v="1811"/>
    <x v="151"/>
    <x v="1668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x v="1812"/>
    <x v="1812"/>
    <x v="151"/>
    <x v="1668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x v="1813"/>
    <x v="1813"/>
    <x v="80"/>
    <x v="1669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x v="1814"/>
    <x v="1814"/>
    <x v="151"/>
    <x v="1669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x v="1815"/>
    <x v="1815"/>
    <x v="109"/>
    <x v="1670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x v="1816"/>
    <x v="1816"/>
    <x v="151"/>
    <x v="1671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x v="1817"/>
    <x v="1817"/>
    <x v="238"/>
    <x v="1672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x v="1818"/>
    <x v="1818"/>
    <x v="202"/>
    <x v="1673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x v="1819"/>
    <x v="1819"/>
    <x v="0"/>
    <x v="1674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x v="1820"/>
    <x v="1820"/>
    <x v="4"/>
    <x v="1675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x v="1821"/>
    <x v="1821"/>
    <x v="114"/>
    <x v="1676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x v="1822"/>
    <x v="1822"/>
    <x v="151"/>
    <x v="1677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x v="1823"/>
    <x v="1823"/>
    <x v="151"/>
    <x v="1678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x v="1824"/>
    <x v="1824"/>
    <x v="11"/>
    <x v="1679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x v="1825"/>
    <x v="1825"/>
    <x v="151"/>
    <x v="1680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x v="1826"/>
    <x v="1826"/>
    <x v="186"/>
    <x v="1680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x v="1827"/>
    <x v="1827"/>
    <x v="151"/>
    <x v="168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x v="1828"/>
    <x v="1828"/>
    <x v="151"/>
    <x v="1682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x v="1829"/>
    <x v="1829"/>
    <x v="16"/>
    <x v="1682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x v="1830"/>
    <x v="1830"/>
    <x v="151"/>
    <x v="1682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x v="1831"/>
    <x v="1831"/>
    <x v="251"/>
    <x v="1682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x v="1832"/>
    <x v="1832"/>
    <x v="252"/>
    <x v="1683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x v="1833"/>
    <x v="1833"/>
    <x v="151"/>
    <x v="1684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x v="1834"/>
    <x v="1834"/>
    <x v="151"/>
    <x v="1685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x v="1835"/>
    <x v="1835"/>
    <x v="151"/>
    <x v="1686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x v="1836"/>
    <x v="1836"/>
    <x v="159"/>
    <x v="1687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x v="1837"/>
    <x v="1837"/>
    <x v="16"/>
    <x v="1688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x v="1838"/>
    <x v="1838"/>
    <x v="181"/>
    <x v="1689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x v="1839"/>
    <x v="1839"/>
    <x v="151"/>
    <x v="1690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x v="1840"/>
    <x v="1840"/>
    <x v="159"/>
    <x v="1690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x v="1841"/>
    <x v="1841"/>
    <x v="151"/>
    <x v="1691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x v="1842"/>
    <x v="1842"/>
    <x v="151"/>
    <x v="1692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x v="1843"/>
    <x v="1843"/>
    <x v="26"/>
    <x v="1693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x v="1844"/>
    <x v="1844"/>
    <x v="82"/>
    <x v="1694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x v="1845"/>
    <x v="1845"/>
    <x v="113"/>
    <x v="1694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x v="1846"/>
    <x v="1846"/>
    <x v="253"/>
    <x v="169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x v="1847"/>
    <x v="1847"/>
    <x v="151"/>
    <x v="169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x v="1848"/>
    <x v="1848"/>
    <x v="151"/>
    <x v="1696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x v="1849"/>
    <x v="1849"/>
    <x v="151"/>
    <x v="1697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x v="1850"/>
    <x v="1850"/>
    <x v="151"/>
    <x v="1697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x v="1851"/>
    <x v="1851"/>
    <x v="254"/>
    <x v="1698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x v="1852"/>
    <x v="1852"/>
    <x v="186"/>
    <x v="1699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x v="1853"/>
    <x v="1853"/>
    <x v="151"/>
    <x v="1700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x v="1854"/>
    <x v="1854"/>
    <x v="151"/>
    <x v="1700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x v="1855"/>
    <x v="1855"/>
    <x v="114"/>
    <x v="1701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x v="1856"/>
    <x v="1856"/>
    <x v="4"/>
    <x v="1701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x v="1857"/>
    <x v="1857"/>
    <x v="186"/>
    <x v="170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x v="1858"/>
    <x v="1858"/>
    <x v="151"/>
    <x v="1703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x v="1859"/>
    <x v="1859"/>
    <x v="151"/>
    <x v="1703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x v="1860"/>
    <x v="1860"/>
    <x v="151"/>
    <x v="1703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x v="1861"/>
    <x v="1861"/>
    <x v="151"/>
    <x v="1703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x v="1862"/>
    <x v="1862"/>
    <x v="151"/>
    <x v="1704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x v="1863"/>
    <x v="1863"/>
    <x v="151"/>
    <x v="1705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x v="1864"/>
    <x v="1864"/>
    <x v="151"/>
    <x v="1706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x v="1865"/>
    <x v="1865"/>
    <x v="114"/>
    <x v="1707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x v="1866"/>
    <x v="1866"/>
    <x v="151"/>
    <x v="1708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x v="1867"/>
    <x v="1867"/>
    <x v="151"/>
    <x v="1708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x v="1868"/>
    <x v="1868"/>
    <x v="151"/>
    <x v="1709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x v="1869"/>
    <x v="1869"/>
    <x v="151"/>
    <x v="1710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x v="1870"/>
    <x v="1870"/>
    <x v="255"/>
    <x v="1711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x v="1871"/>
    <x v="1871"/>
    <x v="151"/>
    <x v="1711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x v="1872"/>
    <x v="1872"/>
    <x v="256"/>
    <x v="1712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x v="1873"/>
    <x v="1873"/>
    <x v="151"/>
    <x v="1713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x v="1874"/>
    <x v="1874"/>
    <x v="151"/>
    <x v="1713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x v="1875"/>
    <x v="1875"/>
    <x v="151"/>
    <x v="1714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x v="1876"/>
    <x v="1876"/>
    <x v="151"/>
    <x v="1714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x v="1877"/>
    <x v="1877"/>
    <x v="151"/>
    <x v="1714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x v="1878"/>
    <x v="1878"/>
    <x v="151"/>
    <x v="1714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x v="1879"/>
    <x v="1879"/>
    <x v="151"/>
    <x v="1715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x v="1880"/>
    <x v="1880"/>
    <x v="256"/>
    <x v="1715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x v="1881"/>
    <x v="1881"/>
    <x v="151"/>
    <x v="1715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x v="1882"/>
    <x v="1882"/>
    <x v="151"/>
    <x v="1715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x v="1883"/>
    <x v="1883"/>
    <x v="151"/>
    <x v="1715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x v="1884"/>
    <x v="1884"/>
    <x v="151"/>
    <x v="1715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x v="1885"/>
    <x v="1885"/>
    <x v="151"/>
    <x v="1716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x v="1886"/>
    <x v="1886"/>
    <x v="151"/>
    <x v="1716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x v="1887"/>
    <x v="1887"/>
    <x v="151"/>
    <x v="1716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x v="1888"/>
    <x v="1888"/>
    <x v="250"/>
    <x v="1716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x v="1889"/>
    <x v="1889"/>
    <x v="151"/>
    <x v="1716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x v="1890"/>
    <x v="1890"/>
    <x v="151"/>
    <x v="171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x v="1891"/>
    <x v="1891"/>
    <x v="151"/>
    <x v="1718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x v="1892"/>
    <x v="1892"/>
    <x v="151"/>
    <x v="1718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x v="1893"/>
    <x v="1893"/>
    <x v="151"/>
    <x v="1719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x v="1894"/>
    <x v="1894"/>
    <x v="151"/>
    <x v="1720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x v="1895"/>
    <x v="1895"/>
    <x v="257"/>
    <x v="1720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x v="1896"/>
    <x v="1896"/>
    <x v="151"/>
    <x v="1720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x v="1897"/>
    <x v="1897"/>
    <x v="151"/>
    <x v="1720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x v="1898"/>
    <x v="1898"/>
    <x v="151"/>
    <x v="1721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x v="1899"/>
    <x v="1899"/>
    <x v="151"/>
    <x v="1721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x v="1900"/>
    <x v="1900"/>
    <x v="186"/>
    <x v="17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x v="1901"/>
    <x v="1901"/>
    <x v="1"/>
    <x v="1723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x v="1902"/>
    <x v="1902"/>
    <x v="151"/>
    <x v="1723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x v="1903"/>
    <x v="1903"/>
    <x v="151"/>
    <x v="1724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x v="1904"/>
    <x v="1904"/>
    <x v="151"/>
    <x v="1725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x v="1905"/>
    <x v="1905"/>
    <x v="151"/>
    <x v="1725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x v="1906"/>
    <x v="1906"/>
    <x v="186"/>
    <x v="1725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x v="1907"/>
    <x v="1907"/>
    <x v="151"/>
    <x v="1725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x v="1908"/>
    <x v="1908"/>
    <x v="151"/>
    <x v="1725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x v="1909"/>
    <x v="1909"/>
    <x v="151"/>
    <x v="1725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x v="1910"/>
    <x v="1910"/>
    <x v="186"/>
    <x v="1725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x v="1911"/>
    <x v="1911"/>
    <x v="151"/>
    <x v="1725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x v="1912"/>
    <x v="1912"/>
    <x v="151"/>
    <x v="1725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x v="1913"/>
    <x v="1913"/>
    <x v="151"/>
    <x v="1725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x v="1914"/>
    <x v="1914"/>
    <x v="151"/>
    <x v="1725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x v="1915"/>
    <x v="1915"/>
    <x v="151"/>
    <x v="1725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x v="1916"/>
    <x v="1916"/>
    <x v="151"/>
    <x v="1725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x v="1917"/>
    <x v="1917"/>
    <x v="186"/>
    <x v="1726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x v="1918"/>
    <x v="1918"/>
    <x v="1"/>
    <x v="1727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x v="1919"/>
    <x v="1919"/>
    <x v="0"/>
    <x v="1728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x v="1920"/>
    <x v="1920"/>
    <x v="186"/>
    <x v="1729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x v="1921"/>
    <x v="1921"/>
    <x v="17"/>
    <x v="1730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x v="1922"/>
    <x v="1922"/>
    <x v="249"/>
    <x v="1731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x v="1923"/>
    <x v="1923"/>
    <x v="186"/>
    <x v="1732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x v="1924"/>
    <x v="1924"/>
    <x v="159"/>
    <x v="1733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x v="1925"/>
    <x v="1925"/>
    <x v="258"/>
    <x v="1734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x v="1926"/>
    <x v="1926"/>
    <x v="6"/>
    <x v="1735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x v="1927"/>
    <x v="1927"/>
    <x v="259"/>
    <x v="1736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x v="1928"/>
    <x v="1928"/>
    <x v="186"/>
    <x v="1736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x v="1929"/>
    <x v="1929"/>
    <x v="186"/>
    <x v="1737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x v="1930"/>
    <x v="1930"/>
    <x v="186"/>
    <x v="1738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x v="1931"/>
    <x v="1931"/>
    <x v="16"/>
    <x v="1739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x v="1932"/>
    <x v="1932"/>
    <x v="26"/>
    <x v="1740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x v="1933"/>
    <x v="1933"/>
    <x v="17"/>
    <x v="1741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x v="1934"/>
    <x v="1934"/>
    <x v="0"/>
    <x v="1742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x v="1935"/>
    <x v="1935"/>
    <x v="114"/>
    <x v="1743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x v="1936"/>
    <x v="1936"/>
    <x v="181"/>
    <x v="174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x v="1937"/>
    <x v="1937"/>
    <x v="186"/>
    <x v="1745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x v="1938"/>
    <x v="1938"/>
    <x v="0"/>
    <x v="1745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x v="1939"/>
    <x v="1939"/>
    <x v="16"/>
    <x v="174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x v="1940"/>
    <x v="1940"/>
    <x v="186"/>
    <x v="174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x v="1941"/>
    <x v="1941"/>
    <x v="114"/>
    <x v="1747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x v="1942"/>
    <x v="1942"/>
    <x v="114"/>
    <x v="1748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x v="1943"/>
    <x v="1943"/>
    <x v="259"/>
    <x v="1749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x v="1944"/>
    <x v="1944"/>
    <x v="4"/>
    <x v="1750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x v="1945"/>
    <x v="1945"/>
    <x v="249"/>
    <x v="1750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x v="1946"/>
    <x v="1872"/>
    <x v="26"/>
    <x v="1751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x v="1947"/>
    <x v="1946"/>
    <x v="16"/>
    <x v="175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x v="1948"/>
    <x v="1947"/>
    <x v="259"/>
    <x v="1753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x v="1949"/>
    <x v="1948"/>
    <x v="114"/>
    <x v="1753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x v="1950"/>
    <x v="1949"/>
    <x v="114"/>
    <x v="1754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x v="1951"/>
    <x v="1950"/>
    <x v="260"/>
    <x v="1755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x v="1952"/>
    <x v="1951"/>
    <x v="261"/>
    <x v="1756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x v="1953"/>
    <x v="1952"/>
    <x v="262"/>
    <x v="1757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x v="1954"/>
    <x v="1953"/>
    <x v="186"/>
    <x v="1758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x v="1955"/>
    <x v="1954"/>
    <x v="0"/>
    <x v="1759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x v="1956"/>
    <x v="1955"/>
    <x v="159"/>
    <x v="1759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x v="1957"/>
    <x v="1956"/>
    <x v="32"/>
    <x v="1760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x v="1958"/>
    <x v="1957"/>
    <x v="186"/>
    <x v="1761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x v="1959"/>
    <x v="1958"/>
    <x v="51"/>
    <x v="1762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x v="1960"/>
    <x v="1959"/>
    <x v="16"/>
    <x v="1763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x v="1961"/>
    <x v="1960"/>
    <x v="186"/>
    <x v="1764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x v="1962"/>
    <x v="1961"/>
    <x v="186"/>
    <x v="1765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x v="1963"/>
    <x v="1962"/>
    <x v="159"/>
    <x v="1766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x v="1964"/>
    <x v="1963"/>
    <x v="17"/>
    <x v="1767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x v="1965"/>
    <x v="1964"/>
    <x v="159"/>
    <x v="1768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x v="1966"/>
    <x v="1965"/>
    <x v="263"/>
    <x v="1768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x v="1967"/>
    <x v="1966"/>
    <x v="186"/>
    <x v="1768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x v="1968"/>
    <x v="1967"/>
    <x v="186"/>
    <x v="1769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x v="1969"/>
    <x v="1968"/>
    <x v="14"/>
    <x v="1770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x v="1970"/>
    <x v="1969"/>
    <x v="23"/>
    <x v="1771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x v="1971"/>
    <x v="1970"/>
    <x v="186"/>
    <x v="1771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x v="1972"/>
    <x v="1971"/>
    <x v="1"/>
    <x v="177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x v="1973"/>
    <x v="1972"/>
    <x v="32"/>
    <x v="1773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x v="1974"/>
    <x v="1973"/>
    <x v="186"/>
    <x v="1773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x v="1975"/>
    <x v="1974"/>
    <x v="249"/>
    <x v="1773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x v="1976"/>
    <x v="1975"/>
    <x v="186"/>
    <x v="1774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x v="1977"/>
    <x v="1976"/>
    <x v="181"/>
    <x v="1775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x v="1978"/>
    <x v="1977"/>
    <x v="38"/>
    <x v="1776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x v="1979"/>
    <x v="1978"/>
    <x v="53"/>
    <x v="177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x v="1980"/>
    <x v="1979"/>
    <x v="186"/>
    <x v="1778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x v="1981"/>
    <x v="1980"/>
    <x v="1"/>
    <x v="1779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x v="1982"/>
    <x v="1981"/>
    <x v="264"/>
    <x v="1780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x v="1983"/>
    <x v="1982"/>
    <x v="260"/>
    <x v="178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x v="1984"/>
    <x v="1983"/>
    <x v="36"/>
    <x v="1782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x v="1985"/>
    <x v="1984"/>
    <x v="251"/>
    <x v="1783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x v="1986"/>
    <x v="1985"/>
    <x v="35"/>
    <x v="1784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x v="1987"/>
    <x v="1986"/>
    <x v="165"/>
    <x v="1785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x v="1988"/>
    <x v="1987"/>
    <x v="265"/>
    <x v="1786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x v="1989"/>
    <x v="1988"/>
    <x v="181"/>
    <x v="178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x v="1990"/>
    <x v="1989"/>
    <x v="186"/>
    <x v="1788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x v="1991"/>
    <x v="1990"/>
    <x v="26"/>
    <x v="1789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x v="1992"/>
    <x v="1991"/>
    <x v="186"/>
    <x v="179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x v="1993"/>
    <x v="1992"/>
    <x v="93"/>
    <x v="1791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x v="1994"/>
    <x v="1993"/>
    <x v="114"/>
    <x v="1791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x v="1995"/>
    <x v="1994"/>
    <x v="42"/>
    <x v="1792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x v="1996"/>
    <x v="1995"/>
    <x v="259"/>
    <x v="1793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x v="1997"/>
    <x v="1996"/>
    <x v="262"/>
    <x v="1794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x v="1998"/>
    <x v="1997"/>
    <x v="70"/>
    <x v="1795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x v="1999"/>
    <x v="1998"/>
    <x v="113"/>
    <x v="1796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x v="2000"/>
    <x v="1999"/>
    <x v="149"/>
    <x v="1796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x v="2001"/>
    <x v="2000"/>
    <x v="32"/>
    <x v="1797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x v="2002"/>
    <x v="2001"/>
    <x v="266"/>
    <x v="1798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x v="2003"/>
    <x v="2002"/>
    <x v="186"/>
    <x v="1799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x v="2004"/>
    <x v="2003"/>
    <x v="267"/>
    <x v="1799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x v="2005"/>
    <x v="2004"/>
    <x v="268"/>
    <x v="1799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x v="2006"/>
    <x v="2005"/>
    <x v="26"/>
    <x v="1800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x v="2007"/>
    <x v="2006"/>
    <x v="186"/>
    <x v="180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x v="2008"/>
    <x v="2007"/>
    <x v="266"/>
    <x v="1802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x v="2009"/>
    <x v="2008"/>
    <x v="186"/>
    <x v="1803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x v="2010"/>
    <x v="2009"/>
    <x v="114"/>
    <x v="1804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x v="2011"/>
    <x v="2010"/>
    <x v="186"/>
    <x v="1805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x v="2012"/>
    <x v="2011"/>
    <x v="186"/>
    <x v="1805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x v="2013"/>
    <x v="2012"/>
    <x v="186"/>
    <x v="1806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x v="2014"/>
    <x v="2013"/>
    <x v="266"/>
    <x v="1806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x v="2015"/>
    <x v="2014"/>
    <x v="38"/>
    <x v="1807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x v="2016"/>
    <x v="2015"/>
    <x v="186"/>
    <x v="1808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x v="2017"/>
    <x v="2016"/>
    <x v="22"/>
    <x v="1808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x v="2018"/>
    <x v="2017"/>
    <x v="262"/>
    <x v="1809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x v="2019"/>
    <x v="2018"/>
    <x v="186"/>
    <x v="1810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x v="2020"/>
    <x v="2019"/>
    <x v="186"/>
    <x v="1811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x v="2021"/>
    <x v="2020"/>
    <x v="250"/>
    <x v="1812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x v="2022"/>
    <x v="2021"/>
    <x v="248"/>
    <x v="1813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x v="2023"/>
    <x v="2022"/>
    <x v="186"/>
    <x v="1814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x v="2024"/>
    <x v="2023"/>
    <x v="0"/>
    <x v="1815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x v="2025"/>
    <x v="2024"/>
    <x v="186"/>
    <x v="1816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x v="2026"/>
    <x v="2025"/>
    <x v="114"/>
    <x v="1816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x v="2027"/>
    <x v="2026"/>
    <x v="114"/>
    <x v="1817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x v="2028"/>
    <x v="2027"/>
    <x v="181"/>
    <x v="1818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x v="2029"/>
    <x v="2028"/>
    <x v="186"/>
    <x v="1819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x v="2030"/>
    <x v="2029"/>
    <x v="114"/>
    <x v="1820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x v="2031"/>
    <x v="2030"/>
    <x v="269"/>
    <x v="1820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x v="2032"/>
    <x v="2031"/>
    <x v="186"/>
    <x v="182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x v="2033"/>
    <x v="2032"/>
    <x v="114"/>
    <x v="1822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x v="2034"/>
    <x v="2033"/>
    <x v="16"/>
    <x v="1823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x v="2035"/>
    <x v="2034"/>
    <x v="270"/>
    <x v="1823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x v="2036"/>
    <x v="2035"/>
    <x v="186"/>
    <x v="1824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x v="2037"/>
    <x v="2036"/>
    <x v="186"/>
    <x v="1825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x v="2038"/>
    <x v="2037"/>
    <x v="186"/>
    <x v="1826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x v="2039"/>
    <x v="2038"/>
    <x v="186"/>
    <x v="182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x v="2040"/>
    <x v="2039"/>
    <x v="151"/>
    <x v="1828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x v="2041"/>
    <x v="2040"/>
    <x v="26"/>
    <x v="1829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x v="2042"/>
    <x v="2041"/>
    <x v="186"/>
    <x v="1830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x v="2043"/>
    <x v="2042"/>
    <x v="186"/>
    <x v="1831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x v="2044"/>
    <x v="2043"/>
    <x v="72"/>
    <x v="1831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x v="2045"/>
    <x v="2044"/>
    <x v="51"/>
    <x v="1831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x v="2046"/>
    <x v="2045"/>
    <x v="207"/>
    <x v="1831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x v="2047"/>
    <x v="2046"/>
    <x v="70"/>
    <x v="1832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x v="2048"/>
    <x v="2047"/>
    <x v="271"/>
    <x v="1833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x v="2049"/>
    <x v="2048"/>
    <x v="272"/>
    <x v="1834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x v="2050"/>
    <x v="2049"/>
    <x v="166"/>
    <x v="1834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x v="2051"/>
    <x v="2050"/>
    <x v="186"/>
    <x v="1834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x v="2052"/>
    <x v="2051"/>
    <x v="181"/>
    <x v="183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x v="2053"/>
    <x v="2052"/>
    <x v="186"/>
    <x v="183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x v="2054"/>
    <x v="2053"/>
    <x v="181"/>
    <x v="1836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x v="2055"/>
    <x v="2054"/>
    <x v="186"/>
    <x v="1837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x v="2056"/>
    <x v="2055"/>
    <x v="207"/>
    <x v="1838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x v="2057"/>
    <x v="2056"/>
    <x v="186"/>
    <x v="1839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x v="2058"/>
    <x v="2057"/>
    <x v="186"/>
    <x v="1840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x v="2059"/>
    <x v="2058"/>
    <x v="82"/>
    <x v="1840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x v="2060"/>
    <x v="2059"/>
    <x v="186"/>
    <x v="1841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x v="2061"/>
    <x v="2060"/>
    <x v="273"/>
    <x v="1842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x v="2062"/>
    <x v="2061"/>
    <x v="62"/>
    <x v="1842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x v="2063"/>
    <x v="2062"/>
    <x v="181"/>
    <x v="1843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x v="2064"/>
    <x v="2063"/>
    <x v="99"/>
    <x v="18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x v="2065"/>
    <x v="2064"/>
    <x v="114"/>
    <x v="1845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x v="2066"/>
    <x v="2065"/>
    <x v="186"/>
    <x v="1846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x v="2067"/>
    <x v="2066"/>
    <x v="186"/>
    <x v="1847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x v="2068"/>
    <x v="2067"/>
    <x v="260"/>
    <x v="1848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x v="2069"/>
    <x v="2068"/>
    <x v="186"/>
    <x v="1848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x v="2070"/>
    <x v="2069"/>
    <x v="114"/>
    <x v="1849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x v="2071"/>
    <x v="2070"/>
    <x v="26"/>
    <x v="1850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x v="2072"/>
    <x v="2071"/>
    <x v="114"/>
    <x v="1851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x v="2073"/>
    <x v="2072"/>
    <x v="6"/>
    <x v="1852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x v="2074"/>
    <x v="2073"/>
    <x v="186"/>
    <x v="1853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x v="2075"/>
    <x v="2074"/>
    <x v="82"/>
    <x v="1854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x v="2076"/>
    <x v="2075"/>
    <x v="186"/>
    <x v="185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x v="2077"/>
    <x v="2076"/>
    <x v="186"/>
    <x v="1856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x v="2078"/>
    <x v="2077"/>
    <x v="186"/>
    <x v="1856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x v="2079"/>
    <x v="2078"/>
    <x v="1"/>
    <x v="1857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x v="2080"/>
    <x v="2079"/>
    <x v="186"/>
    <x v="185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x v="2081"/>
    <x v="2080"/>
    <x v="186"/>
    <x v="1859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x v="2082"/>
    <x v="2081"/>
    <x v="186"/>
    <x v="1860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x v="2083"/>
    <x v="2082"/>
    <x v="186"/>
    <x v="1861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x v="2084"/>
    <x v="2083"/>
    <x v="262"/>
    <x v="1861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x v="2085"/>
    <x v="2084"/>
    <x v="186"/>
    <x v="1861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x v="2086"/>
    <x v="2085"/>
    <x v="186"/>
    <x v="1861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x v="2087"/>
    <x v="2086"/>
    <x v="181"/>
    <x v="1862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x v="2088"/>
    <x v="2087"/>
    <x v="26"/>
    <x v="1862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x v="2089"/>
    <x v="2088"/>
    <x v="186"/>
    <x v="1863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x v="2090"/>
    <x v="2089"/>
    <x v="181"/>
    <x v="1864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x v="2091"/>
    <x v="2090"/>
    <x v="186"/>
    <x v="186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x v="2092"/>
    <x v="2091"/>
    <x v="186"/>
    <x v="1866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x v="2093"/>
    <x v="2092"/>
    <x v="186"/>
    <x v="1867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x v="2094"/>
    <x v="2093"/>
    <x v="186"/>
    <x v="1868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x v="2095"/>
    <x v="2094"/>
    <x v="274"/>
    <x v="1869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x v="2096"/>
    <x v="2095"/>
    <x v="186"/>
    <x v="1869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x v="2097"/>
    <x v="2096"/>
    <x v="181"/>
    <x v="1869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x v="2098"/>
    <x v="2097"/>
    <x v="186"/>
    <x v="1869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x v="2099"/>
    <x v="2098"/>
    <x v="186"/>
    <x v="1869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x v="2100"/>
    <x v="2099"/>
    <x v="186"/>
    <x v="1869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x v="2101"/>
    <x v="2100"/>
    <x v="186"/>
    <x v="1869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x v="2102"/>
    <x v="2101"/>
    <x v="26"/>
    <x v="1869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x v="2103"/>
    <x v="2102"/>
    <x v="275"/>
    <x v="1870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x v="2104"/>
    <x v="2103"/>
    <x v="26"/>
    <x v="1871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x v="2105"/>
    <x v="2104"/>
    <x v="150"/>
    <x v="1872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x v="2106"/>
    <x v="2105"/>
    <x v="4"/>
    <x v="1873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x v="2107"/>
    <x v="2106"/>
    <x v="276"/>
    <x v="1874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x v="2108"/>
    <x v="2107"/>
    <x v="113"/>
    <x v="187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x v="2109"/>
    <x v="2108"/>
    <x v="1"/>
    <x v="187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x v="2110"/>
    <x v="2109"/>
    <x v="121"/>
    <x v="187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x v="2111"/>
    <x v="2110"/>
    <x v="25"/>
    <x v="1876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x v="2112"/>
    <x v="2111"/>
    <x v="114"/>
    <x v="1877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x v="2113"/>
    <x v="2112"/>
    <x v="114"/>
    <x v="1878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x v="2114"/>
    <x v="2113"/>
    <x v="53"/>
    <x v="1878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x v="2115"/>
    <x v="2114"/>
    <x v="114"/>
    <x v="1879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x v="2116"/>
    <x v="2115"/>
    <x v="26"/>
    <x v="1880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x v="2117"/>
    <x v="2116"/>
    <x v="181"/>
    <x v="1881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x v="2118"/>
    <x v="2117"/>
    <x v="267"/>
    <x v="1882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x v="2119"/>
    <x v="2118"/>
    <x v="277"/>
    <x v="1883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x v="2120"/>
    <x v="2119"/>
    <x v="278"/>
    <x v="1884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x v="2121"/>
    <x v="2120"/>
    <x v="273"/>
    <x v="1885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x v="2122"/>
    <x v="2121"/>
    <x v="248"/>
    <x v="1886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x v="2123"/>
    <x v="2122"/>
    <x v="120"/>
    <x v="188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x v="2124"/>
    <x v="2123"/>
    <x v="279"/>
    <x v="1888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x v="2125"/>
    <x v="2124"/>
    <x v="280"/>
    <x v="1889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x v="2126"/>
    <x v="2125"/>
    <x v="32"/>
    <x v="1890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x v="2127"/>
    <x v="2126"/>
    <x v="120"/>
    <x v="1890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x v="2128"/>
    <x v="2127"/>
    <x v="1"/>
    <x v="1891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x v="2129"/>
    <x v="2128"/>
    <x v="181"/>
    <x v="1892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x v="2130"/>
    <x v="2129"/>
    <x v="121"/>
    <x v="1893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x v="2131"/>
    <x v="2130"/>
    <x v="281"/>
    <x v="1894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x v="2132"/>
    <x v="2131"/>
    <x v="282"/>
    <x v="1894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x v="2133"/>
    <x v="2132"/>
    <x v="262"/>
    <x v="1895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x v="2134"/>
    <x v="2133"/>
    <x v="150"/>
    <x v="1896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x v="2135"/>
    <x v="2134"/>
    <x v="283"/>
    <x v="1897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x v="2136"/>
    <x v="2135"/>
    <x v="17"/>
    <x v="1898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x v="2137"/>
    <x v="2136"/>
    <x v="135"/>
    <x v="1899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x v="2138"/>
    <x v="2137"/>
    <x v="114"/>
    <x v="1900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x v="2139"/>
    <x v="2138"/>
    <x v="118"/>
    <x v="190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x v="2140"/>
    <x v="2139"/>
    <x v="114"/>
    <x v="1902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x v="2141"/>
    <x v="2140"/>
    <x v="284"/>
    <x v="1903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x v="2142"/>
    <x v="2141"/>
    <x v="181"/>
    <x v="1904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x v="2143"/>
    <x v="2142"/>
    <x v="262"/>
    <x v="1905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x v="2144"/>
    <x v="2143"/>
    <x v="25"/>
    <x v="190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x v="2145"/>
    <x v="2144"/>
    <x v="285"/>
    <x v="190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x v="2146"/>
    <x v="2145"/>
    <x v="267"/>
    <x v="1907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x v="2147"/>
    <x v="2146"/>
    <x v="181"/>
    <x v="1908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x v="2148"/>
    <x v="2147"/>
    <x v="1"/>
    <x v="1909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x v="2149"/>
    <x v="2148"/>
    <x v="258"/>
    <x v="1910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x v="2150"/>
    <x v="2149"/>
    <x v="114"/>
    <x v="1911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x v="2151"/>
    <x v="2150"/>
    <x v="267"/>
    <x v="1911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x v="2152"/>
    <x v="2151"/>
    <x v="286"/>
    <x v="1912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x v="2153"/>
    <x v="2152"/>
    <x v="151"/>
    <x v="1912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x v="2154"/>
    <x v="2153"/>
    <x v="114"/>
    <x v="1912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x v="2155"/>
    <x v="2154"/>
    <x v="114"/>
    <x v="1913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x v="2156"/>
    <x v="2155"/>
    <x v="222"/>
    <x v="1914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x v="2157"/>
    <x v="2156"/>
    <x v="209"/>
    <x v="1915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x v="2158"/>
    <x v="2157"/>
    <x v="114"/>
    <x v="191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x v="2159"/>
    <x v="2158"/>
    <x v="51"/>
    <x v="1917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x v="2160"/>
    <x v="2159"/>
    <x v="112"/>
    <x v="1918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x v="2161"/>
    <x v="2160"/>
    <x v="51"/>
    <x v="1919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x v="2162"/>
    <x v="2161"/>
    <x v="287"/>
    <x v="192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x v="2163"/>
    <x v="2162"/>
    <x v="181"/>
    <x v="192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x v="2164"/>
    <x v="2163"/>
    <x v="114"/>
    <x v="192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x v="2165"/>
    <x v="2164"/>
    <x v="258"/>
    <x v="1921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x v="2166"/>
    <x v="2165"/>
    <x v="114"/>
    <x v="1922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x v="2167"/>
    <x v="2166"/>
    <x v="123"/>
    <x v="1923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x v="2168"/>
    <x v="2167"/>
    <x v="209"/>
    <x v="1924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x v="2169"/>
    <x v="2168"/>
    <x v="258"/>
    <x v="1925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x v="2170"/>
    <x v="2169"/>
    <x v="121"/>
    <x v="1926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x v="2171"/>
    <x v="2170"/>
    <x v="114"/>
    <x v="1927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x v="2172"/>
    <x v="2171"/>
    <x v="16"/>
    <x v="1928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x v="2173"/>
    <x v="2172"/>
    <x v="94"/>
    <x v="1929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x v="2174"/>
    <x v="2173"/>
    <x v="151"/>
    <x v="1930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x v="2175"/>
    <x v="2174"/>
    <x v="262"/>
    <x v="193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x v="2176"/>
    <x v="2175"/>
    <x v="36"/>
    <x v="1932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x v="2177"/>
    <x v="2176"/>
    <x v="258"/>
    <x v="1932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x v="2178"/>
    <x v="2177"/>
    <x v="16"/>
    <x v="1933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x v="2179"/>
    <x v="2178"/>
    <x v="51"/>
    <x v="1934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x v="2180"/>
    <x v="2179"/>
    <x v="288"/>
    <x v="1934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x v="2181"/>
    <x v="2180"/>
    <x v="32"/>
    <x v="1935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x v="2182"/>
    <x v="2181"/>
    <x v="280"/>
    <x v="1936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x v="2183"/>
    <x v="2182"/>
    <x v="289"/>
    <x v="1937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x v="2118"/>
    <x v="2183"/>
    <x v="150"/>
    <x v="1938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x v="2184"/>
    <x v="2184"/>
    <x v="114"/>
    <x v="1939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x v="2185"/>
    <x v="2185"/>
    <x v="114"/>
    <x v="194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x v="2186"/>
    <x v="2186"/>
    <x v="114"/>
    <x v="194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x v="2187"/>
    <x v="2187"/>
    <x v="113"/>
    <x v="1941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x v="2188"/>
    <x v="2188"/>
    <x v="114"/>
    <x v="1942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x v="2189"/>
    <x v="2189"/>
    <x v="114"/>
    <x v="194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x v="2190"/>
    <x v="2190"/>
    <x v="260"/>
    <x v="194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x v="2191"/>
    <x v="2191"/>
    <x v="114"/>
    <x v="1944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x v="2192"/>
    <x v="2192"/>
    <x v="114"/>
    <x v="1945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x v="2193"/>
    <x v="2193"/>
    <x v="251"/>
    <x v="1946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x v="2194"/>
    <x v="2194"/>
    <x v="181"/>
    <x v="1947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x v="2195"/>
    <x v="2195"/>
    <x v="114"/>
    <x v="1947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x v="2196"/>
    <x v="2196"/>
    <x v="114"/>
    <x v="1948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x v="2197"/>
    <x v="2197"/>
    <x v="181"/>
    <x v="1949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x v="2198"/>
    <x v="2198"/>
    <x v="209"/>
    <x v="1950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x v="2199"/>
    <x v="2199"/>
    <x v="20"/>
    <x v="1951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x v="2200"/>
    <x v="2200"/>
    <x v="181"/>
    <x v="1951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x v="2201"/>
    <x v="2201"/>
    <x v="258"/>
    <x v="1951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x v="2202"/>
    <x v="2202"/>
    <x v="267"/>
    <x v="1952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x v="2203"/>
    <x v="2203"/>
    <x v="26"/>
    <x v="1953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x v="2204"/>
    <x v="2204"/>
    <x v="181"/>
    <x v="1953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x v="2205"/>
    <x v="2205"/>
    <x v="17"/>
    <x v="1954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x v="2206"/>
    <x v="2206"/>
    <x v="233"/>
    <x v="195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x v="2207"/>
    <x v="2207"/>
    <x v="181"/>
    <x v="1956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x v="2208"/>
    <x v="2208"/>
    <x v="251"/>
    <x v="1956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x v="1270"/>
    <x v="1271"/>
    <x v="0"/>
    <x v="1956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x v="2209"/>
    <x v="2209"/>
    <x v="12"/>
    <x v="1957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x v="2210"/>
    <x v="2210"/>
    <x v="150"/>
    <x v="1958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x v="2211"/>
    <x v="2211"/>
    <x v="114"/>
    <x v="1959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x v="2212"/>
    <x v="2212"/>
    <x v="290"/>
    <x v="1959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x v="2213"/>
    <x v="2213"/>
    <x v="17"/>
    <x v="1960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x v="2214"/>
    <x v="2214"/>
    <x v="6"/>
    <x v="1960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x v="2215"/>
    <x v="2215"/>
    <x v="291"/>
    <x v="1961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x v="2216"/>
    <x v="2216"/>
    <x v="181"/>
    <x v="1962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x v="2217"/>
    <x v="2217"/>
    <x v="114"/>
    <x v="1963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x v="2218"/>
    <x v="2218"/>
    <x v="1"/>
    <x v="1964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x v="2219"/>
    <x v="2219"/>
    <x v="181"/>
    <x v="1965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x v="2220"/>
    <x v="2220"/>
    <x v="233"/>
    <x v="1965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x v="2221"/>
    <x v="2221"/>
    <x v="181"/>
    <x v="1965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x v="2222"/>
    <x v="2222"/>
    <x v="280"/>
    <x v="1965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x v="2223"/>
    <x v="2223"/>
    <x v="114"/>
    <x v="1965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x v="2224"/>
    <x v="2224"/>
    <x v="251"/>
    <x v="1965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x v="2225"/>
    <x v="2225"/>
    <x v="181"/>
    <x v="1965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x v="2226"/>
    <x v="2226"/>
    <x v="114"/>
    <x v="1966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x v="2227"/>
    <x v="2227"/>
    <x v="207"/>
    <x v="1966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x v="2228"/>
    <x v="2228"/>
    <x v="114"/>
    <x v="1967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x v="2229"/>
    <x v="2229"/>
    <x v="38"/>
    <x v="1967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x v="2230"/>
    <x v="2230"/>
    <x v="209"/>
    <x v="1967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x v="2231"/>
    <x v="2231"/>
    <x v="4"/>
    <x v="1968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x v="2232"/>
    <x v="2232"/>
    <x v="114"/>
    <x v="1969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x v="2233"/>
    <x v="2233"/>
    <x v="114"/>
    <x v="1970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x v="2234"/>
    <x v="2234"/>
    <x v="280"/>
    <x v="1970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x v="2235"/>
    <x v="2235"/>
    <x v="51"/>
    <x v="1971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x v="2236"/>
    <x v="2236"/>
    <x v="121"/>
    <x v="1972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x v="2237"/>
    <x v="2237"/>
    <x v="114"/>
    <x v="1973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x v="2238"/>
    <x v="2238"/>
    <x v="292"/>
    <x v="1974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x v="2239"/>
    <x v="2239"/>
    <x v="6"/>
    <x v="1975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x v="2240"/>
    <x v="2240"/>
    <x v="40"/>
    <x v="197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x v="2241"/>
    <x v="2241"/>
    <x v="0"/>
    <x v="1977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x v="2242"/>
    <x v="2242"/>
    <x v="114"/>
    <x v="1978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x v="2243"/>
    <x v="2243"/>
    <x v="114"/>
    <x v="1978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x v="2244"/>
    <x v="2244"/>
    <x v="60"/>
    <x v="1979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x v="2245"/>
    <x v="2245"/>
    <x v="114"/>
    <x v="1980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x v="2246"/>
    <x v="2246"/>
    <x v="114"/>
    <x v="1981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x v="2247"/>
    <x v="2247"/>
    <x v="73"/>
    <x v="1981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x v="2248"/>
    <x v="2248"/>
    <x v="114"/>
    <x v="1981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x v="2249"/>
    <x v="2249"/>
    <x v="26"/>
    <x v="1981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x v="2250"/>
    <x v="2250"/>
    <x v="121"/>
    <x v="198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x v="2251"/>
    <x v="2251"/>
    <x v="293"/>
    <x v="198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x v="2252"/>
    <x v="2252"/>
    <x v="150"/>
    <x v="1983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x v="2253"/>
    <x v="2253"/>
    <x v="26"/>
    <x v="1984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x v="2254"/>
    <x v="2254"/>
    <x v="4"/>
    <x v="1985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x v="2255"/>
    <x v="2255"/>
    <x v="114"/>
    <x v="1985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x v="2256"/>
    <x v="2256"/>
    <x v="209"/>
    <x v="1985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x v="2257"/>
    <x v="2257"/>
    <x v="114"/>
    <x v="1985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x v="2258"/>
    <x v="2258"/>
    <x v="1"/>
    <x v="198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x v="2259"/>
    <x v="2259"/>
    <x v="121"/>
    <x v="198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x v="2260"/>
    <x v="2260"/>
    <x v="209"/>
    <x v="1987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x v="2261"/>
    <x v="2261"/>
    <x v="260"/>
    <x v="1988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x v="2262"/>
    <x v="2262"/>
    <x v="114"/>
    <x v="1989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x v="2263"/>
    <x v="2263"/>
    <x v="114"/>
    <x v="1990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x v="2264"/>
    <x v="2264"/>
    <x v="288"/>
    <x v="1991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x v="2265"/>
    <x v="2265"/>
    <x v="207"/>
    <x v="1991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x v="2266"/>
    <x v="2266"/>
    <x v="240"/>
    <x v="1992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x v="2267"/>
    <x v="2267"/>
    <x v="114"/>
    <x v="1993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x v="2268"/>
    <x v="2268"/>
    <x v="294"/>
    <x v="1994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x v="2269"/>
    <x v="2269"/>
    <x v="114"/>
    <x v="1995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x v="2270"/>
    <x v="2270"/>
    <x v="207"/>
    <x v="1996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x v="2271"/>
    <x v="2271"/>
    <x v="40"/>
    <x v="1997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x v="2272"/>
    <x v="2272"/>
    <x v="82"/>
    <x v="1998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x v="2273"/>
    <x v="2273"/>
    <x v="114"/>
    <x v="1998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x v="2274"/>
    <x v="2274"/>
    <x v="114"/>
    <x v="1999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x v="2275"/>
    <x v="2275"/>
    <x v="295"/>
    <x v="1999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x v="2276"/>
    <x v="2276"/>
    <x v="209"/>
    <x v="1999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x v="2277"/>
    <x v="2277"/>
    <x v="1"/>
    <x v="2000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x v="2278"/>
    <x v="2278"/>
    <x v="6"/>
    <x v="2001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x v="2279"/>
    <x v="2279"/>
    <x v="114"/>
    <x v="2002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x v="2280"/>
    <x v="2280"/>
    <x v="207"/>
    <x v="2003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x v="2281"/>
    <x v="2281"/>
    <x v="114"/>
    <x v="2004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x v="2282"/>
    <x v="2282"/>
    <x v="114"/>
    <x v="200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x v="2283"/>
    <x v="2283"/>
    <x v="240"/>
    <x v="2006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x v="2284"/>
    <x v="2284"/>
    <x v="114"/>
    <x v="2006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x v="2285"/>
    <x v="2285"/>
    <x v="13"/>
    <x v="2007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x v="2286"/>
    <x v="2286"/>
    <x v="114"/>
    <x v="2008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x v="2287"/>
    <x v="2287"/>
    <x v="260"/>
    <x v="2008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x v="2288"/>
    <x v="2288"/>
    <x v="114"/>
    <x v="2009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x v="2289"/>
    <x v="2289"/>
    <x v="207"/>
    <x v="2010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x v="2290"/>
    <x v="2290"/>
    <x v="17"/>
    <x v="2011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x v="2291"/>
    <x v="2291"/>
    <x v="296"/>
    <x v="2012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x v="2292"/>
    <x v="2292"/>
    <x v="114"/>
    <x v="2013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x v="2293"/>
    <x v="2293"/>
    <x v="280"/>
    <x v="2014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x v="2294"/>
    <x v="2294"/>
    <x v="207"/>
    <x v="2014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x v="2295"/>
    <x v="2295"/>
    <x v="267"/>
    <x v="2015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x v="2296"/>
    <x v="2296"/>
    <x v="1"/>
    <x v="2016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x v="2297"/>
    <x v="1948"/>
    <x v="114"/>
    <x v="2017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x v="2298"/>
    <x v="2297"/>
    <x v="114"/>
    <x v="2018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x v="2299"/>
    <x v="2298"/>
    <x v="51"/>
    <x v="2019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x v="2300"/>
    <x v="2299"/>
    <x v="70"/>
    <x v="2019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x v="2301"/>
    <x v="2300"/>
    <x v="238"/>
    <x v="2020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x v="2302"/>
    <x v="2301"/>
    <x v="114"/>
    <x v="2021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x v="2303"/>
    <x v="2302"/>
    <x v="267"/>
    <x v="2022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x v="2304"/>
    <x v="2303"/>
    <x v="207"/>
    <x v="2023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x v="2305"/>
    <x v="2304"/>
    <x v="284"/>
    <x v="2024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x v="2306"/>
    <x v="2305"/>
    <x v="114"/>
    <x v="2025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x v="2307"/>
    <x v="2306"/>
    <x v="26"/>
    <x v="2025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x v="2308"/>
    <x v="2307"/>
    <x v="272"/>
    <x v="2025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x v="2309"/>
    <x v="2308"/>
    <x v="26"/>
    <x v="2026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x v="2310"/>
    <x v="2309"/>
    <x v="253"/>
    <x v="202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x v="2311"/>
    <x v="2310"/>
    <x v="114"/>
    <x v="2028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x v="2312"/>
    <x v="2311"/>
    <x v="150"/>
    <x v="2029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x v="2313"/>
    <x v="2312"/>
    <x v="114"/>
    <x v="2030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x v="2314"/>
    <x v="2313"/>
    <x v="114"/>
    <x v="2031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x v="2315"/>
    <x v="2314"/>
    <x v="114"/>
    <x v="2031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x v="2316"/>
    <x v="2315"/>
    <x v="297"/>
    <x v="2031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x v="2317"/>
    <x v="2316"/>
    <x v="17"/>
    <x v="2031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x v="2318"/>
    <x v="2317"/>
    <x v="267"/>
    <x v="2032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x v="2319"/>
    <x v="2318"/>
    <x v="280"/>
    <x v="2033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x v="2320"/>
    <x v="2319"/>
    <x v="114"/>
    <x v="2033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x v="2321"/>
    <x v="2320"/>
    <x v="114"/>
    <x v="2033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x v="2322"/>
    <x v="2321"/>
    <x v="114"/>
    <x v="2033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x v="2323"/>
    <x v="2322"/>
    <x v="114"/>
    <x v="2034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x v="2324"/>
    <x v="2323"/>
    <x v="114"/>
    <x v="2035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x v="2325"/>
    <x v="2324"/>
    <x v="267"/>
    <x v="2035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x v="2326"/>
    <x v="2325"/>
    <x v="0"/>
    <x v="203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x v="2327"/>
    <x v="2326"/>
    <x v="114"/>
    <x v="203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x v="2328"/>
    <x v="2327"/>
    <x v="25"/>
    <x v="203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x v="2329"/>
    <x v="2328"/>
    <x v="114"/>
    <x v="2037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x v="2330"/>
    <x v="2329"/>
    <x v="280"/>
    <x v="2037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x v="2331"/>
    <x v="2330"/>
    <x v="45"/>
    <x v="2037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x v="2332"/>
    <x v="2331"/>
    <x v="114"/>
    <x v="2038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x v="2333"/>
    <x v="2332"/>
    <x v="53"/>
    <x v="2039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x v="2334"/>
    <x v="2333"/>
    <x v="24"/>
    <x v="2039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x v="2335"/>
    <x v="2334"/>
    <x v="114"/>
    <x v="2039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x v="2336"/>
    <x v="2335"/>
    <x v="114"/>
    <x v="2040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x v="2337"/>
    <x v="2336"/>
    <x v="114"/>
    <x v="2041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x v="2338"/>
    <x v="2337"/>
    <x v="114"/>
    <x v="2041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x v="2339"/>
    <x v="2338"/>
    <x v="114"/>
    <x v="2042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x v="2340"/>
    <x v="2339"/>
    <x v="207"/>
    <x v="2043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x v="2341"/>
    <x v="2340"/>
    <x v="186"/>
    <x v="2043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x v="2342"/>
    <x v="2341"/>
    <x v="114"/>
    <x v="2044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x v="2343"/>
    <x v="2342"/>
    <x v="114"/>
    <x v="204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x v="2344"/>
    <x v="2343"/>
    <x v="114"/>
    <x v="204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x v="2345"/>
    <x v="2344"/>
    <x v="1"/>
    <x v="2046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x v="2346"/>
    <x v="2345"/>
    <x v="298"/>
    <x v="2047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x v="2347"/>
    <x v="2346"/>
    <x v="114"/>
    <x v="2047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x v="2348"/>
    <x v="2347"/>
    <x v="40"/>
    <x v="2048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x v="2349"/>
    <x v="2348"/>
    <x v="114"/>
    <x v="20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x v="2350"/>
    <x v="2349"/>
    <x v="267"/>
    <x v="2050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x v="2351"/>
    <x v="2350"/>
    <x v="150"/>
    <x v="2050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x v="2352"/>
    <x v="2351"/>
    <x v="114"/>
    <x v="2050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x v="2353"/>
    <x v="2352"/>
    <x v="114"/>
    <x v="2050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x v="2354"/>
    <x v="2353"/>
    <x v="267"/>
    <x v="2050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x v="2355"/>
    <x v="2354"/>
    <x v="114"/>
    <x v="2051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x v="2356"/>
    <x v="2355"/>
    <x v="114"/>
    <x v="2052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x v="2357"/>
    <x v="2356"/>
    <x v="114"/>
    <x v="2053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x v="2358"/>
    <x v="2357"/>
    <x v="114"/>
    <x v="2053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x v="2359"/>
    <x v="2358"/>
    <x v="114"/>
    <x v="2053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x v="2360"/>
    <x v="2359"/>
    <x v="68"/>
    <x v="2053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x v="2361"/>
    <x v="2360"/>
    <x v="114"/>
    <x v="2053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x v="2362"/>
    <x v="2361"/>
    <x v="114"/>
    <x v="2053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x v="2363"/>
    <x v="2362"/>
    <x v="114"/>
    <x v="2053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x v="2364"/>
    <x v="2363"/>
    <x v="114"/>
    <x v="2053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x v="2365"/>
    <x v="2364"/>
    <x v="114"/>
    <x v="2053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x v="2366"/>
    <x v="2365"/>
    <x v="114"/>
    <x v="2053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x v="2367"/>
    <x v="2366"/>
    <x v="114"/>
    <x v="2053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x v="2368"/>
    <x v="2367"/>
    <x v="26"/>
    <x v="2053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x v="2369"/>
    <x v="2368"/>
    <x v="99"/>
    <x v="2054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x v="2370"/>
    <x v="2369"/>
    <x v="6"/>
    <x v="205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x v="2371"/>
    <x v="2370"/>
    <x v="0"/>
    <x v="2056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x v="2372"/>
    <x v="2371"/>
    <x v="299"/>
    <x v="2057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x v="2373"/>
    <x v="2372"/>
    <x v="280"/>
    <x v="2058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x v="2374"/>
    <x v="2373"/>
    <x v="82"/>
    <x v="2058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x v="2375"/>
    <x v="2374"/>
    <x v="24"/>
    <x v="205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x v="2376"/>
    <x v="2375"/>
    <x v="4"/>
    <x v="2060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x v="2377"/>
    <x v="2376"/>
    <x v="150"/>
    <x v="206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x v="2378"/>
    <x v="2377"/>
    <x v="277"/>
    <x v="2062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x v="2379"/>
    <x v="2378"/>
    <x v="251"/>
    <x v="2063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x v="2380"/>
    <x v="2379"/>
    <x v="60"/>
    <x v="2064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x v="2381"/>
    <x v="2380"/>
    <x v="207"/>
    <x v="2065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x v="2382"/>
    <x v="2381"/>
    <x v="1"/>
    <x v="2066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x v="2383"/>
    <x v="2382"/>
    <x v="300"/>
    <x v="2067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x v="2384"/>
    <x v="2383"/>
    <x v="121"/>
    <x v="2067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x v="2385"/>
    <x v="2384"/>
    <x v="267"/>
    <x v="2068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x v="2386"/>
    <x v="2385"/>
    <x v="233"/>
    <x v="2069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x v="2387"/>
    <x v="2386"/>
    <x v="207"/>
    <x v="2069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x v="2388"/>
    <x v="2387"/>
    <x v="150"/>
    <x v="2070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x v="2389"/>
    <x v="2388"/>
    <x v="260"/>
    <x v="207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x v="2390"/>
    <x v="2389"/>
    <x v="76"/>
    <x v="207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x v="2391"/>
    <x v="2390"/>
    <x v="38"/>
    <x v="2072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x v="2392"/>
    <x v="2391"/>
    <x v="205"/>
    <x v="2073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x v="2393"/>
    <x v="2392"/>
    <x v="60"/>
    <x v="2073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x v="2394"/>
    <x v="2393"/>
    <x v="236"/>
    <x v="2074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x v="2395"/>
    <x v="2394"/>
    <x v="280"/>
    <x v="2074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x v="2396"/>
    <x v="2395"/>
    <x v="32"/>
    <x v="2075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x v="2397"/>
    <x v="2396"/>
    <x v="207"/>
    <x v="2076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x v="2398"/>
    <x v="2397"/>
    <x v="280"/>
    <x v="2077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x v="2399"/>
    <x v="2398"/>
    <x v="267"/>
    <x v="2077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x v="2400"/>
    <x v="2399"/>
    <x v="150"/>
    <x v="207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x v="2401"/>
    <x v="2400"/>
    <x v="230"/>
    <x v="2079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x v="2402"/>
    <x v="2401"/>
    <x v="192"/>
    <x v="2079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x v="2403"/>
    <x v="2402"/>
    <x v="70"/>
    <x v="2080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x v="2404"/>
    <x v="2403"/>
    <x v="267"/>
    <x v="2081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x v="2405"/>
    <x v="2404"/>
    <x v="150"/>
    <x v="2081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x v="2406"/>
    <x v="2405"/>
    <x v="51"/>
    <x v="2082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x v="2407"/>
    <x v="2406"/>
    <x v="260"/>
    <x v="2082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x v="2408"/>
    <x v="2407"/>
    <x v="292"/>
    <x v="2083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x v="2409"/>
    <x v="2408"/>
    <x v="4"/>
    <x v="2083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x v="2410"/>
    <x v="2409"/>
    <x v="144"/>
    <x v="2084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x v="2411"/>
    <x v="2410"/>
    <x v="65"/>
    <x v="2084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x v="2412"/>
    <x v="2411"/>
    <x v="1"/>
    <x v="2084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x v="2413"/>
    <x v="2412"/>
    <x v="301"/>
    <x v="2085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x v="2414"/>
    <x v="2413"/>
    <x v="50"/>
    <x v="2086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x v="2415"/>
    <x v="2414"/>
    <x v="176"/>
    <x v="2087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x v="2416"/>
    <x v="2415"/>
    <x v="272"/>
    <x v="2088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x v="2417"/>
    <x v="2416"/>
    <x v="267"/>
    <x v="2088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x v="2418"/>
    <x v="2417"/>
    <x v="26"/>
    <x v="2089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x v="2419"/>
    <x v="2418"/>
    <x v="284"/>
    <x v="2090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x v="2420"/>
    <x v="2419"/>
    <x v="115"/>
    <x v="2091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x v="2421"/>
    <x v="2420"/>
    <x v="0"/>
    <x v="2092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x v="2422"/>
    <x v="2421"/>
    <x v="6"/>
    <x v="2092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x v="2423"/>
    <x v="2422"/>
    <x v="302"/>
    <x v="2093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x v="2424"/>
    <x v="2423"/>
    <x v="120"/>
    <x v="2094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x v="2425"/>
    <x v="2424"/>
    <x v="258"/>
    <x v="209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x v="2426"/>
    <x v="2425"/>
    <x v="24"/>
    <x v="2096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x v="2427"/>
    <x v="2426"/>
    <x v="60"/>
    <x v="2096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x v="2428"/>
    <x v="2427"/>
    <x v="60"/>
    <x v="2097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x v="2429"/>
    <x v="2428"/>
    <x v="200"/>
    <x v="2097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x v="2430"/>
    <x v="2429"/>
    <x v="38"/>
    <x v="2097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x v="2431"/>
    <x v="2430"/>
    <x v="150"/>
    <x v="2097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x v="2432"/>
    <x v="2431"/>
    <x v="233"/>
    <x v="2097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x v="2433"/>
    <x v="2432"/>
    <x v="13"/>
    <x v="2098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x v="2434"/>
    <x v="2433"/>
    <x v="267"/>
    <x v="2099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x v="2435"/>
    <x v="2434"/>
    <x v="51"/>
    <x v="2100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x v="2436"/>
    <x v="2435"/>
    <x v="76"/>
    <x v="2101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x v="2437"/>
    <x v="2436"/>
    <x v="207"/>
    <x v="2102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x v="2438"/>
    <x v="2437"/>
    <x v="113"/>
    <x v="2103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x v="2439"/>
    <x v="2438"/>
    <x v="303"/>
    <x v="2104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x v="2440"/>
    <x v="2439"/>
    <x v="251"/>
    <x v="2105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x v="2441"/>
    <x v="2440"/>
    <x v="26"/>
    <x v="2106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x v="2442"/>
    <x v="2441"/>
    <x v="1"/>
    <x v="2106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x v="2443"/>
    <x v="2442"/>
    <x v="260"/>
    <x v="2107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x v="2444"/>
    <x v="2443"/>
    <x v="267"/>
    <x v="2108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x v="2445"/>
    <x v="2444"/>
    <x v="302"/>
    <x v="2109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x v="2446"/>
    <x v="2445"/>
    <x v="60"/>
    <x v="2109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x v="2447"/>
    <x v="2446"/>
    <x v="207"/>
    <x v="2110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x v="2448"/>
    <x v="2447"/>
    <x v="251"/>
    <x v="21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x v="2449"/>
    <x v="2448"/>
    <x v="267"/>
    <x v="2112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x v="2450"/>
    <x v="2449"/>
    <x v="267"/>
    <x v="2112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x v="2451"/>
    <x v="2450"/>
    <x v="121"/>
    <x v="2113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x v="2452"/>
    <x v="2451"/>
    <x v="267"/>
    <x v="2114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x v="2453"/>
    <x v="2452"/>
    <x v="32"/>
    <x v="211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x v="2454"/>
    <x v="2453"/>
    <x v="38"/>
    <x v="211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x v="2455"/>
    <x v="2454"/>
    <x v="260"/>
    <x v="2116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x v="2456"/>
    <x v="2455"/>
    <x v="121"/>
    <x v="2116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x v="2457"/>
    <x v="2456"/>
    <x v="260"/>
    <x v="2117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x v="2458"/>
    <x v="2457"/>
    <x v="1"/>
    <x v="2117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x v="2459"/>
    <x v="2458"/>
    <x v="199"/>
    <x v="2117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x v="2460"/>
    <x v="2459"/>
    <x v="45"/>
    <x v="2117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x v="2461"/>
    <x v="2460"/>
    <x v="267"/>
    <x v="2117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x v="2462"/>
    <x v="2461"/>
    <x v="0"/>
    <x v="2117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x v="2463"/>
    <x v="2462"/>
    <x v="284"/>
    <x v="2118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x v="2464"/>
    <x v="2463"/>
    <x v="1"/>
    <x v="2119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x v="2465"/>
    <x v="2464"/>
    <x v="150"/>
    <x v="2120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x v="2466"/>
    <x v="2465"/>
    <x v="16"/>
    <x v="2120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x v="2467"/>
    <x v="2466"/>
    <x v="186"/>
    <x v="2120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x v="2468"/>
    <x v="2467"/>
    <x v="207"/>
    <x v="212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x v="2469"/>
    <x v="2468"/>
    <x v="43"/>
    <x v="2122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x v="2470"/>
    <x v="2469"/>
    <x v="304"/>
    <x v="2123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x v="2471"/>
    <x v="2470"/>
    <x v="302"/>
    <x v="2124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x v="2472"/>
    <x v="2471"/>
    <x v="260"/>
    <x v="2125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x v="2473"/>
    <x v="2472"/>
    <x v="260"/>
    <x v="2125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x v="2474"/>
    <x v="2473"/>
    <x v="150"/>
    <x v="2125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x v="2475"/>
    <x v="2474"/>
    <x v="113"/>
    <x v="2126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x v="2476"/>
    <x v="2475"/>
    <x v="305"/>
    <x v="2127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x v="2477"/>
    <x v="2476"/>
    <x v="149"/>
    <x v="2128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x v="2478"/>
    <x v="2477"/>
    <x v="306"/>
    <x v="2129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x v="2479"/>
    <x v="2478"/>
    <x v="260"/>
    <x v="2130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x v="2480"/>
    <x v="2479"/>
    <x v="113"/>
    <x v="2131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x v="2481"/>
    <x v="2480"/>
    <x v="240"/>
    <x v="2131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x v="2482"/>
    <x v="2481"/>
    <x v="207"/>
    <x v="2131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x v="2483"/>
    <x v="2482"/>
    <x v="113"/>
    <x v="2132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x v="2484"/>
    <x v="2483"/>
    <x v="150"/>
    <x v="2133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x v="2485"/>
    <x v="2484"/>
    <x v="207"/>
    <x v="213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x v="2486"/>
    <x v="2485"/>
    <x v="284"/>
    <x v="2135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x v="2487"/>
    <x v="2486"/>
    <x v="114"/>
    <x v="2136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x v="2488"/>
    <x v="2487"/>
    <x v="260"/>
    <x v="2136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x v="2489"/>
    <x v="2488"/>
    <x v="1"/>
    <x v="2136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x v="2490"/>
    <x v="2489"/>
    <x v="60"/>
    <x v="2137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x v="2491"/>
    <x v="2490"/>
    <x v="207"/>
    <x v="2138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x v="2492"/>
    <x v="2491"/>
    <x v="231"/>
    <x v="2139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x v="2493"/>
    <x v="2492"/>
    <x v="17"/>
    <x v="2140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x v="2494"/>
    <x v="2493"/>
    <x v="60"/>
    <x v="214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x v="2495"/>
    <x v="2494"/>
    <x v="121"/>
    <x v="2142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x v="2496"/>
    <x v="2495"/>
    <x v="251"/>
    <x v="2142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x v="2497"/>
    <x v="2496"/>
    <x v="151"/>
    <x v="2142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x v="2498"/>
    <x v="2497"/>
    <x v="207"/>
    <x v="2143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x v="2499"/>
    <x v="2498"/>
    <x v="26"/>
    <x v="2144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x v="2500"/>
    <x v="2499"/>
    <x v="251"/>
    <x v="214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x v="2501"/>
    <x v="2500"/>
    <x v="307"/>
    <x v="2146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x v="2502"/>
    <x v="2501"/>
    <x v="251"/>
    <x v="2147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x v="2503"/>
    <x v="2502"/>
    <x v="251"/>
    <x v="2148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x v="2504"/>
    <x v="2503"/>
    <x v="260"/>
    <x v="2149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x v="2505"/>
    <x v="2504"/>
    <x v="40"/>
    <x v="2150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x v="2506"/>
    <x v="2505"/>
    <x v="181"/>
    <x v="2150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x v="2507"/>
    <x v="2506"/>
    <x v="260"/>
    <x v="2150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x v="2508"/>
    <x v="2507"/>
    <x v="258"/>
    <x v="2150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x v="2509"/>
    <x v="2508"/>
    <x v="308"/>
    <x v="2151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x v="2510"/>
    <x v="2509"/>
    <x v="302"/>
    <x v="2152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x v="2511"/>
    <x v="2510"/>
    <x v="60"/>
    <x v="2153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x v="2512"/>
    <x v="2511"/>
    <x v="260"/>
    <x v="2154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x v="2513"/>
    <x v="2512"/>
    <x v="251"/>
    <x v="215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x v="2514"/>
    <x v="2513"/>
    <x v="124"/>
    <x v="2156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x v="2515"/>
    <x v="2514"/>
    <x v="19"/>
    <x v="2157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x v="2516"/>
    <x v="2515"/>
    <x v="251"/>
    <x v="2157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x v="2517"/>
    <x v="2516"/>
    <x v="207"/>
    <x v="2158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x v="2518"/>
    <x v="2517"/>
    <x v="6"/>
    <x v="2159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x v="2519"/>
    <x v="2518"/>
    <x v="207"/>
    <x v="2160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x v="2520"/>
    <x v="2519"/>
    <x v="51"/>
    <x v="2160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x v="2521"/>
    <x v="2520"/>
    <x v="207"/>
    <x v="2161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x v="2522"/>
    <x v="2521"/>
    <x v="260"/>
    <x v="2162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x v="2523"/>
    <x v="2522"/>
    <x v="272"/>
    <x v="2163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x v="2524"/>
    <x v="2523"/>
    <x v="93"/>
    <x v="2164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x v="2525"/>
    <x v="2524"/>
    <x v="186"/>
    <x v="2165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x v="2526"/>
    <x v="2525"/>
    <x v="32"/>
    <x v="216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x v="2527"/>
    <x v="2526"/>
    <x v="207"/>
    <x v="2167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x v="2528"/>
    <x v="2527"/>
    <x v="60"/>
    <x v="2168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x v="2529"/>
    <x v="2528"/>
    <x v="6"/>
    <x v="2169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x v="2530"/>
    <x v="2529"/>
    <x v="82"/>
    <x v="2170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x v="2531"/>
    <x v="2530"/>
    <x v="207"/>
    <x v="2171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x v="2532"/>
    <x v="2531"/>
    <x v="207"/>
    <x v="2172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x v="2533"/>
    <x v="2532"/>
    <x v="207"/>
    <x v="2173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x v="2534"/>
    <x v="2533"/>
    <x v="240"/>
    <x v="2174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x v="2535"/>
    <x v="2534"/>
    <x v="159"/>
    <x v="2175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x v="2536"/>
    <x v="2535"/>
    <x v="60"/>
    <x v="2176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x v="2537"/>
    <x v="2536"/>
    <x v="182"/>
    <x v="2177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x v="2538"/>
    <x v="2537"/>
    <x v="1"/>
    <x v="2177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x v="2539"/>
    <x v="2538"/>
    <x v="1"/>
    <x v="2178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x v="2540"/>
    <x v="2539"/>
    <x v="26"/>
    <x v="2178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x v="2541"/>
    <x v="2540"/>
    <x v="70"/>
    <x v="2178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x v="2542"/>
    <x v="2541"/>
    <x v="207"/>
    <x v="2178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x v="2543"/>
    <x v="2542"/>
    <x v="207"/>
    <x v="2178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x v="2544"/>
    <x v="2543"/>
    <x v="309"/>
    <x v="2178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x v="2545"/>
    <x v="2544"/>
    <x v="310"/>
    <x v="2179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x v="2546"/>
    <x v="2545"/>
    <x v="311"/>
    <x v="2179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x v="2547"/>
    <x v="2546"/>
    <x v="238"/>
    <x v="2180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x v="2548"/>
    <x v="2547"/>
    <x v="207"/>
    <x v="218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x v="2549"/>
    <x v="2548"/>
    <x v="151"/>
    <x v="218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x v="2550"/>
    <x v="2549"/>
    <x v="151"/>
    <x v="218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x v="2551"/>
    <x v="2550"/>
    <x v="121"/>
    <x v="218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x v="2552"/>
    <x v="2551"/>
    <x v="312"/>
    <x v="2182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x v="2553"/>
    <x v="2552"/>
    <x v="16"/>
    <x v="2182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x v="2554"/>
    <x v="2553"/>
    <x v="113"/>
    <x v="2182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x v="2555"/>
    <x v="2554"/>
    <x v="207"/>
    <x v="2182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x v="2556"/>
    <x v="2555"/>
    <x v="207"/>
    <x v="2183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x v="2557"/>
    <x v="2556"/>
    <x v="42"/>
    <x v="2184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x v="2558"/>
    <x v="2557"/>
    <x v="207"/>
    <x v="2185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x v="2559"/>
    <x v="2558"/>
    <x v="24"/>
    <x v="2185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x v="2560"/>
    <x v="2559"/>
    <x v="260"/>
    <x v="2185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x v="2561"/>
    <x v="2560"/>
    <x v="60"/>
    <x v="2186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x v="2562"/>
    <x v="2561"/>
    <x v="313"/>
    <x v="2187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x v="2563"/>
    <x v="2562"/>
    <x v="207"/>
    <x v="2187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x v="2564"/>
    <x v="2563"/>
    <x v="314"/>
    <x v="2188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x v="2565"/>
    <x v="2564"/>
    <x v="207"/>
    <x v="2189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x v="2566"/>
    <x v="2565"/>
    <x v="207"/>
    <x v="2189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x v="2567"/>
    <x v="2566"/>
    <x v="207"/>
    <x v="2190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x v="2568"/>
    <x v="2567"/>
    <x v="315"/>
    <x v="2191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x v="2569"/>
    <x v="2568"/>
    <x v="1"/>
    <x v="2192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x v="2570"/>
    <x v="2569"/>
    <x v="121"/>
    <x v="2192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x v="2571"/>
    <x v="2570"/>
    <x v="113"/>
    <x v="2193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x v="2572"/>
    <x v="2571"/>
    <x v="16"/>
    <x v="2194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x v="2573"/>
    <x v="2572"/>
    <x v="207"/>
    <x v="2195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x v="2574"/>
    <x v="2573"/>
    <x v="260"/>
    <x v="2195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x v="2575"/>
    <x v="2574"/>
    <x v="120"/>
    <x v="2195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x v="2576"/>
    <x v="2575"/>
    <x v="262"/>
    <x v="2195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x v="2577"/>
    <x v="2576"/>
    <x v="207"/>
    <x v="2196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x v="2578"/>
    <x v="2577"/>
    <x v="260"/>
    <x v="2197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x v="2579"/>
    <x v="2578"/>
    <x v="114"/>
    <x v="2198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x v="2580"/>
    <x v="2579"/>
    <x v="207"/>
    <x v="2199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x v="2581"/>
    <x v="2580"/>
    <x v="260"/>
    <x v="2199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x v="2582"/>
    <x v="2581"/>
    <x v="17"/>
    <x v="2199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x v="2583"/>
    <x v="2582"/>
    <x v="207"/>
    <x v="2199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x v="2584"/>
    <x v="2583"/>
    <x v="316"/>
    <x v="2200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x v="2585"/>
    <x v="2584"/>
    <x v="207"/>
    <x v="2200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x v="2586"/>
    <x v="2585"/>
    <x v="207"/>
    <x v="2201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x v="2587"/>
    <x v="2586"/>
    <x v="303"/>
    <x v="2202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x v="2588"/>
    <x v="2587"/>
    <x v="303"/>
    <x v="2202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x v="2589"/>
    <x v="2588"/>
    <x v="2"/>
    <x v="2202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x v="2590"/>
    <x v="2589"/>
    <x v="260"/>
    <x v="2203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x v="2591"/>
    <x v="2590"/>
    <x v="149"/>
    <x v="2203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x v="2592"/>
    <x v="2591"/>
    <x v="260"/>
    <x v="2204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x v="2593"/>
    <x v="2592"/>
    <x v="207"/>
    <x v="2204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x v="2594"/>
    <x v="2593"/>
    <x v="207"/>
    <x v="2204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x v="2595"/>
    <x v="2594"/>
    <x v="16"/>
    <x v="2204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x v="2596"/>
    <x v="2595"/>
    <x v="317"/>
    <x v="2205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x v="2597"/>
    <x v="2596"/>
    <x v="303"/>
    <x v="2206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x v="2598"/>
    <x v="2597"/>
    <x v="313"/>
    <x v="2207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x v="2599"/>
    <x v="2598"/>
    <x v="302"/>
    <x v="2208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x v="2600"/>
    <x v="2599"/>
    <x v="16"/>
    <x v="2209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x v="2601"/>
    <x v="2600"/>
    <x v="51"/>
    <x v="2210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x v="2602"/>
    <x v="2601"/>
    <x v="25"/>
    <x v="2211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x v="2603"/>
    <x v="2602"/>
    <x v="121"/>
    <x v="2212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x v="2604"/>
    <x v="2603"/>
    <x v="1"/>
    <x v="2212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x v="2605"/>
    <x v="2604"/>
    <x v="313"/>
    <x v="2213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x v="2606"/>
    <x v="2605"/>
    <x v="23"/>
    <x v="2214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x v="2607"/>
    <x v="2606"/>
    <x v="16"/>
    <x v="2214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x v="2608"/>
    <x v="2607"/>
    <x v="302"/>
    <x v="2215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x v="2609"/>
    <x v="2608"/>
    <x v="151"/>
    <x v="221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x v="2610"/>
    <x v="2609"/>
    <x v="70"/>
    <x v="2217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x v="2611"/>
    <x v="2610"/>
    <x v="38"/>
    <x v="2217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x v="2612"/>
    <x v="2611"/>
    <x v="207"/>
    <x v="2217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x v="2613"/>
    <x v="2612"/>
    <x v="207"/>
    <x v="2217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x v="2614"/>
    <x v="2613"/>
    <x v="303"/>
    <x v="2217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x v="2615"/>
    <x v="2614"/>
    <x v="70"/>
    <x v="2218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x v="2616"/>
    <x v="2615"/>
    <x v="207"/>
    <x v="2218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x v="2617"/>
    <x v="2616"/>
    <x v="207"/>
    <x v="2219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x v="2618"/>
    <x v="2617"/>
    <x v="207"/>
    <x v="2220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x v="2619"/>
    <x v="2618"/>
    <x v="151"/>
    <x v="222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x v="2620"/>
    <x v="2619"/>
    <x v="60"/>
    <x v="2222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x v="2621"/>
    <x v="2620"/>
    <x v="120"/>
    <x v="2222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x v="2622"/>
    <x v="2621"/>
    <x v="62"/>
    <x v="2222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x v="2623"/>
    <x v="2622"/>
    <x v="318"/>
    <x v="2223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x v="2624"/>
    <x v="2623"/>
    <x v="313"/>
    <x v="2224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x v="2625"/>
    <x v="2624"/>
    <x v="284"/>
    <x v="222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x v="2626"/>
    <x v="2625"/>
    <x v="151"/>
    <x v="2226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x v="2627"/>
    <x v="2626"/>
    <x v="1"/>
    <x v="2226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x v="2628"/>
    <x v="2627"/>
    <x v="207"/>
    <x v="2227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x v="2629"/>
    <x v="2628"/>
    <x v="207"/>
    <x v="2228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x v="2630"/>
    <x v="2629"/>
    <x v="182"/>
    <x v="2228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x v="2631"/>
    <x v="2630"/>
    <x v="32"/>
    <x v="2228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x v="2632"/>
    <x v="2631"/>
    <x v="207"/>
    <x v="2228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x v="2633"/>
    <x v="2632"/>
    <x v="1"/>
    <x v="2228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x v="2634"/>
    <x v="2633"/>
    <x v="284"/>
    <x v="2229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x v="2635"/>
    <x v="2634"/>
    <x v="313"/>
    <x v="2230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x v="2636"/>
    <x v="2635"/>
    <x v="303"/>
    <x v="2230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x v="2637"/>
    <x v="2636"/>
    <x v="207"/>
    <x v="2230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x v="2638"/>
    <x v="2637"/>
    <x v="151"/>
    <x v="2231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x v="2639"/>
    <x v="2638"/>
    <x v="26"/>
    <x v="2232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x v="2640"/>
    <x v="2639"/>
    <x v="207"/>
    <x v="2233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x v="2641"/>
    <x v="2640"/>
    <x v="207"/>
    <x v="2233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x v="2642"/>
    <x v="2641"/>
    <x v="207"/>
    <x v="2234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x v="2643"/>
    <x v="2642"/>
    <x v="207"/>
    <x v="2235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x v="2644"/>
    <x v="2643"/>
    <x v="70"/>
    <x v="2236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x v="2645"/>
    <x v="2644"/>
    <x v="1"/>
    <x v="2236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x v="2646"/>
    <x v="2645"/>
    <x v="207"/>
    <x v="2236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x v="2647"/>
    <x v="2646"/>
    <x v="207"/>
    <x v="2237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x v="2648"/>
    <x v="2647"/>
    <x v="1"/>
    <x v="2238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x v="2649"/>
    <x v="2648"/>
    <x v="207"/>
    <x v="2239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x v="2650"/>
    <x v="2649"/>
    <x v="284"/>
    <x v="2239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x v="2651"/>
    <x v="2650"/>
    <x v="207"/>
    <x v="2239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x v="2652"/>
    <x v="2651"/>
    <x v="14"/>
    <x v="2240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x v="2653"/>
    <x v="2652"/>
    <x v="207"/>
    <x v="2241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x v="2654"/>
    <x v="2653"/>
    <x v="76"/>
    <x v="2241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x v="2655"/>
    <x v="2654"/>
    <x v="207"/>
    <x v="2241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x v="2656"/>
    <x v="2655"/>
    <x v="207"/>
    <x v="2241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x v="2657"/>
    <x v="2656"/>
    <x v="51"/>
    <x v="2241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x v="2658"/>
    <x v="2657"/>
    <x v="207"/>
    <x v="2242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x v="2659"/>
    <x v="2658"/>
    <x v="207"/>
    <x v="2243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x v="2660"/>
    <x v="2659"/>
    <x v="17"/>
    <x v="2244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x v="2661"/>
    <x v="2660"/>
    <x v="121"/>
    <x v="2244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x v="2662"/>
    <x v="2661"/>
    <x v="26"/>
    <x v="2245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x v="2663"/>
    <x v="2662"/>
    <x v="303"/>
    <x v="2246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x v="2486"/>
    <x v="2663"/>
    <x v="60"/>
    <x v="2247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x v="2664"/>
    <x v="2664"/>
    <x v="313"/>
    <x v="2247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x v="2665"/>
    <x v="2665"/>
    <x v="207"/>
    <x v="2248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x v="2666"/>
    <x v="2666"/>
    <x v="4"/>
    <x v="2249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x v="2667"/>
    <x v="2667"/>
    <x v="207"/>
    <x v="2250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x v="2668"/>
    <x v="2668"/>
    <x v="207"/>
    <x v="225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x v="2669"/>
    <x v="2669"/>
    <x v="207"/>
    <x v="2252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x v="2670"/>
    <x v="2670"/>
    <x v="207"/>
    <x v="2252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x v="2671"/>
    <x v="2671"/>
    <x v="313"/>
    <x v="2252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x v="2672"/>
    <x v="2672"/>
    <x v="120"/>
    <x v="2252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x v="2673"/>
    <x v="2673"/>
    <x v="207"/>
    <x v="2252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x v="2674"/>
    <x v="2674"/>
    <x v="207"/>
    <x v="2252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x v="2675"/>
    <x v="2675"/>
    <x v="207"/>
    <x v="2252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x v="2676"/>
    <x v="2676"/>
    <x v="207"/>
    <x v="2252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x v="2677"/>
    <x v="2677"/>
    <x v="207"/>
    <x v="2252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x v="2678"/>
    <x v="2678"/>
    <x v="207"/>
    <x v="2252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x v="2679"/>
    <x v="2679"/>
    <x v="207"/>
    <x v="2252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x v="2680"/>
    <x v="2680"/>
    <x v="35"/>
    <x v="2252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x v="2681"/>
    <x v="2681"/>
    <x v="121"/>
    <x v="2253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x v="2682"/>
    <x v="2682"/>
    <x v="284"/>
    <x v="2254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x v="2683"/>
    <x v="2683"/>
    <x v="16"/>
    <x v="2255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x v="2684"/>
    <x v="2684"/>
    <x v="1"/>
    <x v="2256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x v="2685"/>
    <x v="2685"/>
    <x v="1"/>
    <x v="225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x v="2686"/>
    <x v="2686"/>
    <x v="16"/>
    <x v="2258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x v="2687"/>
    <x v="2687"/>
    <x v="314"/>
    <x v="2259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x v="2688"/>
    <x v="2688"/>
    <x v="313"/>
    <x v="2260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x v="2689"/>
    <x v="2689"/>
    <x v="20"/>
    <x v="226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x v="2690"/>
    <x v="2690"/>
    <x v="26"/>
    <x v="226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x v="2691"/>
    <x v="2691"/>
    <x v="150"/>
    <x v="2262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x v="2692"/>
    <x v="2692"/>
    <x v="38"/>
    <x v="2262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x v="2693"/>
    <x v="2693"/>
    <x v="1"/>
    <x v="2263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x v="2694"/>
    <x v="2694"/>
    <x v="319"/>
    <x v="2264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x v="2695"/>
    <x v="2695"/>
    <x v="320"/>
    <x v="2265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x v="2696"/>
    <x v="2696"/>
    <x v="4"/>
    <x v="2266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x v="2697"/>
    <x v="2697"/>
    <x v="26"/>
    <x v="2266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x v="2698"/>
    <x v="2698"/>
    <x v="272"/>
    <x v="2267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x v="2699"/>
    <x v="2699"/>
    <x v="321"/>
    <x v="2267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x v="2700"/>
    <x v="2700"/>
    <x v="284"/>
    <x v="2268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x v="2701"/>
    <x v="2701"/>
    <x v="313"/>
    <x v="2268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x v="2702"/>
    <x v="2702"/>
    <x v="17"/>
    <x v="2268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x v="2703"/>
    <x v="2703"/>
    <x v="51"/>
    <x v="2268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x v="2704"/>
    <x v="2704"/>
    <x v="303"/>
    <x v="2268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x v="2705"/>
    <x v="2705"/>
    <x v="322"/>
    <x v="2268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x v="2706"/>
    <x v="2706"/>
    <x v="186"/>
    <x v="2269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x v="2707"/>
    <x v="2707"/>
    <x v="16"/>
    <x v="2270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x v="2708"/>
    <x v="2708"/>
    <x v="181"/>
    <x v="2270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x v="2709"/>
    <x v="2709"/>
    <x v="323"/>
    <x v="2271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x v="2710"/>
    <x v="2710"/>
    <x v="51"/>
    <x v="2272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x v="2711"/>
    <x v="2711"/>
    <x v="272"/>
    <x v="2273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x v="2712"/>
    <x v="2712"/>
    <x v="60"/>
    <x v="2273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x v="2713"/>
    <x v="2713"/>
    <x v="324"/>
    <x v="2274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x v="2714"/>
    <x v="2714"/>
    <x v="1"/>
    <x v="2274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x v="2715"/>
    <x v="2715"/>
    <x v="272"/>
    <x v="2275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x v="2716"/>
    <x v="2716"/>
    <x v="60"/>
    <x v="2275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x v="2717"/>
    <x v="2717"/>
    <x v="151"/>
    <x v="2276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x v="2718"/>
    <x v="2718"/>
    <x v="124"/>
    <x v="2277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x v="2719"/>
    <x v="2719"/>
    <x v="272"/>
    <x v="2277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x v="2720"/>
    <x v="2720"/>
    <x v="26"/>
    <x v="2277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x v="2721"/>
    <x v="2721"/>
    <x v="17"/>
    <x v="2278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x v="2722"/>
    <x v="2722"/>
    <x v="13"/>
    <x v="2279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x v="2723"/>
    <x v="2723"/>
    <x v="272"/>
    <x v="2279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x v="2724"/>
    <x v="2724"/>
    <x v="150"/>
    <x v="2279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x v="2725"/>
    <x v="2725"/>
    <x v="325"/>
    <x v="2279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x v="2726"/>
    <x v="2726"/>
    <x v="284"/>
    <x v="2279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x v="2727"/>
    <x v="2727"/>
    <x v="258"/>
    <x v="2279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x v="2728"/>
    <x v="2728"/>
    <x v="186"/>
    <x v="2280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x v="2729"/>
    <x v="2729"/>
    <x v="4"/>
    <x v="2281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x v="2730"/>
    <x v="2730"/>
    <x v="1"/>
    <x v="2281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x v="2731"/>
    <x v="2731"/>
    <x v="272"/>
    <x v="2282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x v="2732"/>
    <x v="2732"/>
    <x v="36"/>
    <x v="2282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x v="2733"/>
    <x v="2733"/>
    <x v="94"/>
    <x v="2282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x v="2734"/>
    <x v="2734"/>
    <x v="326"/>
    <x v="2282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x v="2735"/>
    <x v="2735"/>
    <x v="249"/>
    <x v="2282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x v="2736"/>
    <x v="2736"/>
    <x v="327"/>
    <x v="2283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x v="2737"/>
    <x v="2737"/>
    <x v="317"/>
    <x v="2284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x v="2738"/>
    <x v="2738"/>
    <x v="1"/>
    <x v="2285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x v="2739"/>
    <x v="2739"/>
    <x v="114"/>
    <x v="2286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x v="2740"/>
    <x v="2740"/>
    <x v="272"/>
    <x v="2287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x v="2741"/>
    <x v="2741"/>
    <x v="121"/>
    <x v="2288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x v="2742"/>
    <x v="2742"/>
    <x v="328"/>
    <x v="2289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x v="2743"/>
    <x v="2743"/>
    <x v="16"/>
    <x v="2290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x v="2744"/>
    <x v="2744"/>
    <x v="313"/>
    <x v="2291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x v="2745"/>
    <x v="2745"/>
    <x v="6"/>
    <x v="2291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x v="2746"/>
    <x v="2746"/>
    <x v="259"/>
    <x v="2291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x v="2747"/>
    <x v="2747"/>
    <x v="284"/>
    <x v="2292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x v="2748"/>
    <x v="2748"/>
    <x v="6"/>
    <x v="2293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x v="2749"/>
    <x v="2749"/>
    <x v="6"/>
    <x v="2294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x v="2750"/>
    <x v="2750"/>
    <x v="121"/>
    <x v="2295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x v="2751"/>
    <x v="2751"/>
    <x v="51"/>
    <x v="2295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x v="2752"/>
    <x v="2752"/>
    <x v="1"/>
    <x v="2295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x v="2753"/>
    <x v="2753"/>
    <x v="26"/>
    <x v="2296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x v="2754"/>
    <x v="2754"/>
    <x v="181"/>
    <x v="2297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x v="2755"/>
    <x v="2755"/>
    <x v="114"/>
    <x v="2297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x v="2756"/>
    <x v="2756"/>
    <x v="284"/>
    <x v="2298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x v="2757"/>
    <x v="2757"/>
    <x v="6"/>
    <x v="2299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x v="2758"/>
    <x v="2758"/>
    <x v="51"/>
    <x v="2299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x v="2759"/>
    <x v="2759"/>
    <x v="272"/>
    <x v="2299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x v="2760"/>
    <x v="2760"/>
    <x v="60"/>
    <x v="2299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x v="2761"/>
    <x v="2761"/>
    <x v="113"/>
    <x v="2299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x v="2762"/>
    <x v="2762"/>
    <x v="329"/>
    <x v="2300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x v="2763"/>
    <x v="2763"/>
    <x v="6"/>
    <x v="2301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x v="2764"/>
    <x v="2764"/>
    <x v="303"/>
    <x v="2302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x v="2765"/>
    <x v="2765"/>
    <x v="284"/>
    <x v="2303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x v="2766"/>
    <x v="2766"/>
    <x v="151"/>
    <x v="2303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x v="2767"/>
    <x v="2767"/>
    <x v="82"/>
    <x v="2304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x v="2768"/>
    <x v="2768"/>
    <x v="284"/>
    <x v="2304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x v="2769"/>
    <x v="2769"/>
    <x v="240"/>
    <x v="2305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x v="2770"/>
    <x v="2770"/>
    <x v="113"/>
    <x v="2305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x v="2771"/>
    <x v="2771"/>
    <x v="151"/>
    <x v="2305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x v="2772"/>
    <x v="2772"/>
    <x v="23"/>
    <x v="2306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x v="2773"/>
    <x v="2773"/>
    <x v="284"/>
    <x v="2307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x v="2774"/>
    <x v="2774"/>
    <x v="330"/>
    <x v="2307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x v="2775"/>
    <x v="2775"/>
    <x v="115"/>
    <x v="2308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x v="2776"/>
    <x v="2776"/>
    <x v="284"/>
    <x v="2308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x v="2777"/>
    <x v="2777"/>
    <x v="26"/>
    <x v="2308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x v="2778"/>
    <x v="2778"/>
    <x v="303"/>
    <x v="2308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x v="2779"/>
    <x v="2779"/>
    <x v="284"/>
    <x v="2309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x v="2780"/>
    <x v="2780"/>
    <x v="284"/>
    <x v="2310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x v="2781"/>
    <x v="2781"/>
    <x v="1"/>
    <x v="2311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x v="2782"/>
    <x v="2782"/>
    <x v="1"/>
    <x v="231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x v="2783"/>
    <x v="2783"/>
    <x v="113"/>
    <x v="2313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x v="2784"/>
    <x v="2784"/>
    <x v="6"/>
    <x v="2314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x v="2785"/>
    <x v="2785"/>
    <x v="51"/>
    <x v="2314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x v="2786"/>
    <x v="2786"/>
    <x v="313"/>
    <x v="2314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x v="2787"/>
    <x v="2787"/>
    <x v="6"/>
    <x v="2315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x v="2788"/>
    <x v="2788"/>
    <x v="24"/>
    <x v="2316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x v="2789"/>
    <x v="2789"/>
    <x v="151"/>
    <x v="2316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x v="2790"/>
    <x v="2790"/>
    <x v="313"/>
    <x v="2317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x v="2791"/>
    <x v="2791"/>
    <x v="331"/>
    <x v="2318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x v="2792"/>
    <x v="2792"/>
    <x v="207"/>
    <x v="2319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x v="2793"/>
    <x v="2793"/>
    <x v="313"/>
    <x v="2319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x v="2794"/>
    <x v="2794"/>
    <x v="19"/>
    <x v="232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x v="2795"/>
    <x v="2795"/>
    <x v="141"/>
    <x v="232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x v="2796"/>
    <x v="2796"/>
    <x v="303"/>
    <x v="232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x v="2797"/>
    <x v="2797"/>
    <x v="332"/>
    <x v="232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x v="2798"/>
    <x v="2798"/>
    <x v="333"/>
    <x v="2321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x v="2799"/>
    <x v="2799"/>
    <x v="62"/>
    <x v="2322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x v="2800"/>
    <x v="2800"/>
    <x v="280"/>
    <x v="2322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x v="2801"/>
    <x v="2801"/>
    <x v="70"/>
    <x v="2323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x v="2802"/>
    <x v="2802"/>
    <x v="284"/>
    <x v="2324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x v="2803"/>
    <x v="2803"/>
    <x v="169"/>
    <x v="2325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x v="2804"/>
    <x v="2804"/>
    <x v="128"/>
    <x v="2326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x v="2805"/>
    <x v="2805"/>
    <x v="1"/>
    <x v="2326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x v="2806"/>
    <x v="2806"/>
    <x v="24"/>
    <x v="2326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x v="2807"/>
    <x v="2807"/>
    <x v="197"/>
    <x v="2326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x v="2808"/>
    <x v="2808"/>
    <x v="26"/>
    <x v="2327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x v="2809"/>
    <x v="2809"/>
    <x v="51"/>
    <x v="2328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x v="2810"/>
    <x v="2810"/>
    <x v="121"/>
    <x v="2329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x v="2811"/>
    <x v="2811"/>
    <x v="121"/>
    <x v="2330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x v="2812"/>
    <x v="2812"/>
    <x v="36"/>
    <x v="2331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x v="2813"/>
    <x v="2813"/>
    <x v="26"/>
    <x v="2331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x v="2814"/>
    <x v="2814"/>
    <x v="70"/>
    <x v="2331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x v="2815"/>
    <x v="2815"/>
    <x v="1"/>
    <x v="2331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x v="2816"/>
    <x v="2816"/>
    <x v="40"/>
    <x v="2332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x v="2817"/>
    <x v="2817"/>
    <x v="317"/>
    <x v="2332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x v="2818"/>
    <x v="2818"/>
    <x v="114"/>
    <x v="2332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x v="2819"/>
    <x v="2819"/>
    <x v="284"/>
    <x v="2333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x v="2820"/>
    <x v="2820"/>
    <x v="82"/>
    <x v="2334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x v="2821"/>
    <x v="2821"/>
    <x v="284"/>
    <x v="2335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x v="2822"/>
    <x v="2822"/>
    <x v="36"/>
    <x v="2336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x v="2823"/>
    <x v="2823"/>
    <x v="284"/>
    <x v="2337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x v="2824"/>
    <x v="2824"/>
    <x v="28"/>
    <x v="2337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x v="2825"/>
    <x v="2825"/>
    <x v="17"/>
    <x v="2337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x v="2826"/>
    <x v="2826"/>
    <x v="284"/>
    <x v="2337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x v="2827"/>
    <x v="2827"/>
    <x v="4"/>
    <x v="2338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x v="2828"/>
    <x v="2828"/>
    <x v="186"/>
    <x v="2339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x v="2829"/>
    <x v="2829"/>
    <x v="51"/>
    <x v="2340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x v="2830"/>
    <x v="2830"/>
    <x v="99"/>
    <x v="2340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x v="2831"/>
    <x v="2831"/>
    <x v="284"/>
    <x v="2340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x v="2832"/>
    <x v="2832"/>
    <x v="334"/>
    <x v="2340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x v="2833"/>
    <x v="2833"/>
    <x v="60"/>
    <x v="2340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x v="2834"/>
    <x v="2834"/>
    <x v="0"/>
    <x v="2341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x v="2835"/>
    <x v="2835"/>
    <x v="284"/>
    <x v="2341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x v="2836"/>
    <x v="2836"/>
    <x v="284"/>
    <x v="2341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x v="2837"/>
    <x v="2837"/>
    <x v="284"/>
    <x v="2341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x v="2838"/>
    <x v="2838"/>
    <x v="284"/>
    <x v="2341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x v="2839"/>
    <x v="2839"/>
    <x v="26"/>
    <x v="2341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x v="2840"/>
    <x v="2840"/>
    <x v="260"/>
    <x v="2341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x v="2841"/>
    <x v="2841"/>
    <x v="284"/>
    <x v="2341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x v="2842"/>
    <x v="2842"/>
    <x v="60"/>
    <x v="2341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x v="2843"/>
    <x v="2843"/>
    <x v="26"/>
    <x v="2341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x v="2844"/>
    <x v="2844"/>
    <x v="207"/>
    <x v="2341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x v="2845"/>
    <x v="2845"/>
    <x v="23"/>
    <x v="2342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x v="2846"/>
    <x v="2846"/>
    <x v="17"/>
    <x v="2342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x v="2847"/>
    <x v="2847"/>
    <x v="181"/>
    <x v="2343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x v="2848"/>
    <x v="2848"/>
    <x v="292"/>
    <x v="2344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x v="2849"/>
    <x v="2849"/>
    <x v="121"/>
    <x v="2345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x v="2850"/>
    <x v="2850"/>
    <x v="114"/>
    <x v="2345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x v="2851"/>
    <x v="2851"/>
    <x v="335"/>
    <x v="2345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x v="2852"/>
    <x v="2852"/>
    <x v="51"/>
    <x v="234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x v="2853"/>
    <x v="2853"/>
    <x v="151"/>
    <x v="2347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x v="2854"/>
    <x v="2854"/>
    <x v="26"/>
    <x v="2347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x v="2855"/>
    <x v="2855"/>
    <x v="6"/>
    <x v="2348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x v="2856"/>
    <x v="2856"/>
    <x v="14"/>
    <x v="2349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x v="2857"/>
    <x v="2857"/>
    <x v="150"/>
    <x v="235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x v="2858"/>
    <x v="2858"/>
    <x v="6"/>
    <x v="235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x v="2859"/>
    <x v="2859"/>
    <x v="4"/>
    <x v="235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x v="2860"/>
    <x v="2860"/>
    <x v="121"/>
    <x v="235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x v="2861"/>
    <x v="2861"/>
    <x v="51"/>
    <x v="235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x v="2862"/>
    <x v="2862"/>
    <x v="303"/>
    <x v="235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x v="2863"/>
    <x v="2863"/>
    <x v="17"/>
    <x v="2351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x v="2864"/>
    <x v="2864"/>
    <x v="151"/>
    <x v="2352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x v="2865"/>
    <x v="2865"/>
    <x v="19"/>
    <x v="2353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x v="2866"/>
    <x v="2866"/>
    <x v="317"/>
    <x v="2353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x v="2867"/>
    <x v="2867"/>
    <x v="77"/>
    <x v="2354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x v="2868"/>
    <x v="2868"/>
    <x v="16"/>
    <x v="2355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x v="2869"/>
    <x v="2869"/>
    <x v="26"/>
    <x v="2355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x v="2870"/>
    <x v="2870"/>
    <x v="36"/>
    <x v="2355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x v="2871"/>
    <x v="2871"/>
    <x v="317"/>
    <x v="2356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x v="2872"/>
    <x v="2872"/>
    <x v="1"/>
    <x v="2357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x v="2873"/>
    <x v="2873"/>
    <x v="336"/>
    <x v="2358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x v="2874"/>
    <x v="2874"/>
    <x v="45"/>
    <x v="2358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x v="2875"/>
    <x v="2875"/>
    <x v="186"/>
    <x v="2358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x v="2876"/>
    <x v="2876"/>
    <x v="303"/>
    <x v="2358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x v="2877"/>
    <x v="2877"/>
    <x v="26"/>
    <x v="2359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x v="2878"/>
    <x v="2878"/>
    <x v="38"/>
    <x v="2359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x v="2879"/>
    <x v="2879"/>
    <x v="337"/>
    <x v="2360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x v="2880"/>
    <x v="2880"/>
    <x v="60"/>
    <x v="2361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x v="2881"/>
    <x v="2881"/>
    <x v="17"/>
    <x v="2362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x v="2882"/>
    <x v="2882"/>
    <x v="303"/>
    <x v="2363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x v="2883"/>
    <x v="2883"/>
    <x v="6"/>
    <x v="2363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x v="2884"/>
    <x v="2884"/>
    <x v="36"/>
    <x v="2363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x v="2885"/>
    <x v="2885"/>
    <x v="17"/>
    <x v="2363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x v="2886"/>
    <x v="2886"/>
    <x v="207"/>
    <x v="2363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x v="2887"/>
    <x v="2887"/>
    <x v="1"/>
    <x v="2363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x v="2888"/>
    <x v="2888"/>
    <x v="267"/>
    <x v="2363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x v="2889"/>
    <x v="2889"/>
    <x v="24"/>
    <x v="2364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x v="2890"/>
    <x v="2890"/>
    <x v="207"/>
    <x v="2365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x v="2891"/>
    <x v="2891"/>
    <x v="6"/>
    <x v="2366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x v="2892"/>
    <x v="2892"/>
    <x v="60"/>
    <x v="2367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x v="2893"/>
    <x v="2893"/>
    <x v="150"/>
    <x v="2367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x v="2894"/>
    <x v="2894"/>
    <x v="303"/>
    <x v="2368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x v="2895"/>
    <x v="2895"/>
    <x v="151"/>
    <x v="2368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x v="2896"/>
    <x v="2896"/>
    <x v="1"/>
    <x v="2369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x v="2897"/>
    <x v="2897"/>
    <x v="294"/>
    <x v="2369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x v="2898"/>
    <x v="2898"/>
    <x v="114"/>
    <x v="2369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x v="2899"/>
    <x v="2899"/>
    <x v="19"/>
    <x v="2369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x v="2900"/>
    <x v="2900"/>
    <x v="82"/>
    <x v="2369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x v="2901"/>
    <x v="2901"/>
    <x v="338"/>
    <x v="2369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x v="2902"/>
    <x v="2902"/>
    <x v="33"/>
    <x v="2369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x v="2903"/>
    <x v="2903"/>
    <x v="4"/>
    <x v="2369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x v="2904"/>
    <x v="2904"/>
    <x v="114"/>
    <x v="2369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x v="2905"/>
    <x v="2905"/>
    <x v="303"/>
    <x v="2369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x v="2906"/>
    <x v="2906"/>
    <x v="303"/>
    <x v="2369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x v="2907"/>
    <x v="2907"/>
    <x v="303"/>
    <x v="2369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x v="2908"/>
    <x v="2908"/>
    <x v="1"/>
    <x v="2369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x v="2909"/>
    <x v="2909"/>
    <x v="26"/>
    <x v="2369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x v="2910"/>
    <x v="2910"/>
    <x v="128"/>
    <x v="2370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x v="2911"/>
    <x v="2911"/>
    <x v="51"/>
    <x v="2371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x v="2912"/>
    <x v="2912"/>
    <x v="36"/>
    <x v="2372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x v="2913"/>
    <x v="2913"/>
    <x v="72"/>
    <x v="2372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x v="2914"/>
    <x v="2914"/>
    <x v="339"/>
    <x v="2372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x v="2915"/>
    <x v="2915"/>
    <x v="99"/>
    <x v="2373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x v="2916"/>
    <x v="2916"/>
    <x v="1"/>
    <x v="2373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x v="2917"/>
    <x v="2917"/>
    <x v="207"/>
    <x v="2374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x v="2918"/>
    <x v="2918"/>
    <x v="81"/>
    <x v="2375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x v="2919"/>
    <x v="2919"/>
    <x v="151"/>
    <x v="2375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x v="2920"/>
    <x v="2920"/>
    <x v="1"/>
    <x v="2376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x v="2921"/>
    <x v="2921"/>
    <x v="38"/>
    <x v="2377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x v="2922"/>
    <x v="2922"/>
    <x v="151"/>
    <x v="2377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x v="2923"/>
    <x v="2923"/>
    <x v="340"/>
    <x v="2377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x v="2924"/>
    <x v="2924"/>
    <x v="32"/>
    <x v="2378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x v="2925"/>
    <x v="2925"/>
    <x v="70"/>
    <x v="2378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x v="2926"/>
    <x v="2926"/>
    <x v="16"/>
    <x v="2379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x v="2927"/>
    <x v="2927"/>
    <x v="277"/>
    <x v="2379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x v="2928"/>
    <x v="2928"/>
    <x v="4"/>
    <x v="2380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x v="2929"/>
    <x v="2929"/>
    <x v="38"/>
    <x v="2381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x v="2930"/>
    <x v="2930"/>
    <x v="151"/>
    <x v="2381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x v="2931"/>
    <x v="2931"/>
    <x v="114"/>
    <x v="2381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x v="2932"/>
    <x v="2932"/>
    <x v="292"/>
    <x v="2381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x v="2933"/>
    <x v="2933"/>
    <x v="260"/>
    <x v="2381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x v="2934"/>
    <x v="2934"/>
    <x v="1"/>
    <x v="2382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x v="2935"/>
    <x v="2935"/>
    <x v="99"/>
    <x v="2382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x v="2936"/>
    <x v="2936"/>
    <x v="341"/>
    <x v="2383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x v="2937"/>
    <x v="2937"/>
    <x v="342"/>
    <x v="2384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x v="2938"/>
    <x v="2938"/>
    <x v="196"/>
    <x v="2384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x v="2939"/>
    <x v="2939"/>
    <x v="151"/>
    <x v="2384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x v="2940"/>
    <x v="2940"/>
    <x v="343"/>
    <x v="238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x v="2941"/>
    <x v="2941"/>
    <x v="115"/>
    <x v="238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x v="2942"/>
    <x v="2942"/>
    <x v="121"/>
    <x v="238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x v="2943"/>
    <x v="2943"/>
    <x v="151"/>
    <x v="2386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x v="2944"/>
    <x v="2944"/>
    <x v="1"/>
    <x v="2387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x v="2945"/>
    <x v="2945"/>
    <x v="51"/>
    <x v="2387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x v="2946"/>
    <x v="2946"/>
    <x v="16"/>
    <x v="2387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x v="2947"/>
    <x v="2947"/>
    <x v="344"/>
    <x v="2388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x v="2948"/>
    <x v="2948"/>
    <x v="114"/>
    <x v="2388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x v="2949"/>
    <x v="2949"/>
    <x v="345"/>
    <x v="2389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x v="2950"/>
    <x v="2950"/>
    <x v="32"/>
    <x v="2389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x v="2951"/>
    <x v="2951"/>
    <x v="317"/>
    <x v="2390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x v="2952"/>
    <x v="2952"/>
    <x v="51"/>
    <x v="2390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x v="2953"/>
    <x v="2953"/>
    <x v="4"/>
    <x v="2390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x v="2954"/>
    <x v="2954"/>
    <x v="207"/>
    <x v="2390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x v="2955"/>
    <x v="2955"/>
    <x v="346"/>
    <x v="2390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x v="2956"/>
    <x v="2956"/>
    <x v="114"/>
    <x v="2390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x v="2957"/>
    <x v="2957"/>
    <x v="250"/>
    <x v="2391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x v="2958"/>
    <x v="2958"/>
    <x v="121"/>
    <x v="2392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x v="2959"/>
    <x v="2959"/>
    <x v="181"/>
    <x v="2393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x v="2960"/>
    <x v="2960"/>
    <x v="141"/>
    <x v="2393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x v="2961"/>
    <x v="2961"/>
    <x v="88"/>
    <x v="2394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x v="2962"/>
    <x v="2962"/>
    <x v="317"/>
    <x v="2394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x v="2963"/>
    <x v="2963"/>
    <x v="151"/>
    <x v="2394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x v="2964"/>
    <x v="2964"/>
    <x v="114"/>
    <x v="2395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x v="2965"/>
    <x v="2965"/>
    <x v="36"/>
    <x v="2395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x v="2966"/>
    <x v="2966"/>
    <x v="151"/>
    <x v="2395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x v="2967"/>
    <x v="2967"/>
    <x v="317"/>
    <x v="2395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x v="2968"/>
    <x v="2968"/>
    <x v="19"/>
    <x v="2395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x v="2969"/>
    <x v="2969"/>
    <x v="36"/>
    <x v="2395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x v="2970"/>
    <x v="2970"/>
    <x v="317"/>
    <x v="2395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x v="2971"/>
    <x v="2971"/>
    <x v="347"/>
    <x v="2395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x v="2972"/>
    <x v="2972"/>
    <x v="17"/>
    <x v="2396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x v="2973"/>
    <x v="2973"/>
    <x v="115"/>
    <x v="2397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x v="2974"/>
    <x v="2974"/>
    <x v="254"/>
    <x v="2397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x v="2975"/>
    <x v="2975"/>
    <x v="36"/>
    <x v="2398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x v="2976"/>
    <x v="2976"/>
    <x v="277"/>
    <x v="2398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x v="2977"/>
    <x v="2977"/>
    <x v="70"/>
    <x v="2398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x v="2978"/>
    <x v="2978"/>
    <x v="51"/>
    <x v="2399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x v="2979"/>
    <x v="2979"/>
    <x v="36"/>
    <x v="240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x v="2980"/>
    <x v="2980"/>
    <x v="348"/>
    <x v="240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x v="2981"/>
    <x v="2981"/>
    <x v="40"/>
    <x v="2401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x v="2982"/>
    <x v="2982"/>
    <x v="17"/>
    <x v="2402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x v="2983"/>
    <x v="2983"/>
    <x v="1"/>
    <x v="2403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x v="2984"/>
    <x v="2984"/>
    <x v="52"/>
    <x v="2404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x v="2985"/>
    <x v="2985"/>
    <x v="52"/>
    <x v="240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x v="2986"/>
    <x v="2986"/>
    <x v="70"/>
    <x v="240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x v="2987"/>
    <x v="2987"/>
    <x v="314"/>
    <x v="2406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x v="2988"/>
    <x v="2988"/>
    <x v="349"/>
    <x v="2406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x v="2989"/>
    <x v="2989"/>
    <x v="277"/>
    <x v="2406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x v="2990"/>
    <x v="2990"/>
    <x v="120"/>
    <x v="2406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x v="2991"/>
    <x v="2991"/>
    <x v="292"/>
    <x v="2406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x v="2992"/>
    <x v="2992"/>
    <x v="62"/>
    <x v="2407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x v="2993"/>
    <x v="2993"/>
    <x v="114"/>
    <x v="240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x v="2994"/>
    <x v="2994"/>
    <x v="1"/>
    <x v="2409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x v="2995"/>
    <x v="2995"/>
    <x v="16"/>
    <x v="2409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x v="2996"/>
    <x v="2996"/>
    <x v="32"/>
    <x v="2410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x v="2997"/>
    <x v="2997"/>
    <x v="12"/>
    <x v="2410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x v="2998"/>
    <x v="2998"/>
    <x v="186"/>
    <x v="2411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x v="2999"/>
    <x v="2999"/>
    <x v="26"/>
    <x v="2412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x v="3000"/>
    <x v="3000"/>
    <x v="6"/>
    <x v="2412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x v="3001"/>
    <x v="3001"/>
    <x v="207"/>
    <x v="2412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x v="3002"/>
    <x v="3002"/>
    <x v="250"/>
    <x v="2412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x v="3003"/>
    <x v="3003"/>
    <x v="233"/>
    <x v="2412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x v="3004"/>
    <x v="3004"/>
    <x v="272"/>
    <x v="2413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x v="3005"/>
    <x v="3005"/>
    <x v="114"/>
    <x v="2413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x v="3006"/>
    <x v="3006"/>
    <x v="350"/>
    <x v="2414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x v="3007"/>
    <x v="3007"/>
    <x v="1"/>
    <x v="2415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x v="3008"/>
    <x v="3008"/>
    <x v="70"/>
    <x v="2415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x v="3009"/>
    <x v="3009"/>
    <x v="351"/>
    <x v="241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x v="3010"/>
    <x v="3010"/>
    <x v="292"/>
    <x v="2417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x v="3011"/>
    <x v="3011"/>
    <x v="16"/>
    <x v="2418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x v="3012"/>
    <x v="3012"/>
    <x v="352"/>
    <x v="2418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x v="3013"/>
    <x v="3013"/>
    <x v="114"/>
    <x v="2418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x v="3014"/>
    <x v="3014"/>
    <x v="20"/>
    <x v="2419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x v="3015"/>
    <x v="3015"/>
    <x v="6"/>
    <x v="2419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x v="3016"/>
    <x v="3016"/>
    <x v="26"/>
    <x v="2419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x v="3017"/>
    <x v="3017"/>
    <x v="17"/>
    <x v="2419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x v="3018"/>
    <x v="3018"/>
    <x v="212"/>
    <x v="2419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x v="3019"/>
    <x v="3019"/>
    <x v="272"/>
    <x v="2419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x v="3020"/>
    <x v="3020"/>
    <x v="1"/>
    <x v="242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x v="3021"/>
    <x v="3021"/>
    <x v="132"/>
    <x v="242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x v="3022"/>
    <x v="3022"/>
    <x v="151"/>
    <x v="242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x v="3023"/>
    <x v="3023"/>
    <x v="1"/>
    <x v="242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x v="1768"/>
    <x v="3024"/>
    <x v="251"/>
    <x v="242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x v="3024"/>
    <x v="3025"/>
    <x v="28"/>
    <x v="2421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x v="3025"/>
    <x v="3026"/>
    <x v="121"/>
    <x v="2422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x v="3026"/>
    <x v="3027"/>
    <x v="1"/>
    <x v="2423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x v="3027"/>
    <x v="3028"/>
    <x v="115"/>
    <x v="2423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x v="3028"/>
    <x v="3029"/>
    <x v="353"/>
    <x v="2423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x v="3029"/>
    <x v="3030"/>
    <x v="33"/>
    <x v="2424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x v="3030"/>
    <x v="3031"/>
    <x v="267"/>
    <x v="2425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x v="3031"/>
    <x v="3032"/>
    <x v="114"/>
    <x v="2425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x v="3032"/>
    <x v="3033"/>
    <x v="12"/>
    <x v="2426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x v="3033"/>
    <x v="3034"/>
    <x v="26"/>
    <x v="2426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x v="3034"/>
    <x v="3035"/>
    <x v="151"/>
    <x v="2426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x v="3035"/>
    <x v="3036"/>
    <x v="207"/>
    <x v="2426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x v="3036"/>
    <x v="3037"/>
    <x v="354"/>
    <x v="2427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x v="3037"/>
    <x v="3038"/>
    <x v="207"/>
    <x v="2428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x v="3038"/>
    <x v="3039"/>
    <x v="80"/>
    <x v="2429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x v="3039"/>
    <x v="3040"/>
    <x v="60"/>
    <x v="2430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x v="3040"/>
    <x v="3041"/>
    <x v="24"/>
    <x v="2430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x v="3041"/>
    <x v="3042"/>
    <x v="60"/>
    <x v="2430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x v="3042"/>
    <x v="3043"/>
    <x v="118"/>
    <x v="2430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x v="3043"/>
    <x v="3044"/>
    <x v="26"/>
    <x v="2431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x v="3044"/>
    <x v="3045"/>
    <x v="121"/>
    <x v="24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x v="3045"/>
    <x v="3046"/>
    <x v="13"/>
    <x v="24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x v="3046"/>
    <x v="3047"/>
    <x v="1"/>
    <x v="2433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x v="3047"/>
    <x v="3048"/>
    <x v="151"/>
    <x v="2433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x v="3048"/>
    <x v="3049"/>
    <x v="233"/>
    <x v="2433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x v="3049"/>
    <x v="3050"/>
    <x v="114"/>
    <x v="2434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x v="3050"/>
    <x v="3051"/>
    <x v="207"/>
    <x v="2434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x v="3051"/>
    <x v="3052"/>
    <x v="272"/>
    <x v="2434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x v="3052"/>
    <x v="3053"/>
    <x v="317"/>
    <x v="2434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x v="3053"/>
    <x v="3054"/>
    <x v="186"/>
    <x v="2434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x v="3054"/>
    <x v="3055"/>
    <x v="292"/>
    <x v="2435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x v="3055"/>
    <x v="3056"/>
    <x v="114"/>
    <x v="2436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x v="3056"/>
    <x v="3057"/>
    <x v="355"/>
    <x v="2436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x v="3057"/>
    <x v="3058"/>
    <x v="51"/>
    <x v="2437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x v="3058"/>
    <x v="3059"/>
    <x v="43"/>
    <x v="2437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x v="3059"/>
    <x v="2963"/>
    <x v="151"/>
    <x v="2437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x v="3060"/>
    <x v="3060"/>
    <x v="60"/>
    <x v="2438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x v="3061"/>
    <x v="3061"/>
    <x v="121"/>
    <x v="2438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x v="3062"/>
    <x v="3062"/>
    <x v="23"/>
    <x v="2438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x v="3063"/>
    <x v="3063"/>
    <x v="60"/>
    <x v="2438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x v="3064"/>
    <x v="3064"/>
    <x v="17"/>
    <x v="2438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x v="3065"/>
    <x v="3065"/>
    <x v="16"/>
    <x v="2438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x v="3066"/>
    <x v="3066"/>
    <x v="26"/>
    <x v="2438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x v="3067"/>
    <x v="3067"/>
    <x v="51"/>
    <x v="2438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x v="3068"/>
    <x v="3068"/>
    <x v="10"/>
    <x v="2439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x v="3069"/>
    <x v="3069"/>
    <x v="292"/>
    <x v="2439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x v="3070"/>
    <x v="3070"/>
    <x v="17"/>
    <x v="2440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x v="3071"/>
    <x v="3071"/>
    <x v="302"/>
    <x v="2440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x v="3072"/>
    <x v="3072"/>
    <x v="151"/>
    <x v="2441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x v="3073"/>
    <x v="3073"/>
    <x v="303"/>
    <x v="2441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x v="3074"/>
    <x v="3074"/>
    <x v="326"/>
    <x v="2441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x v="3075"/>
    <x v="3075"/>
    <x v="52"/>
    <x v="2441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x v="3076"/>
    <x v="3076"/>
    <x v="356"/>
    <x v="2441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x v="3077"/>
    <x v="3077"/>
    <x v="24"/>
    <x v="2441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x v="3078"/>
    <x v="3078"/>
    <x v="52"/>
    <x v="2442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x v="3079"/>
    <x v="3079"/>
    <x v="36"/>
    <x v="2442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x v="3080"/>
    <x v="3080"/>
    <x v="114"/>
    <x v="2443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x v="3081"/>
    <x v="3081"/>
    <x v="348"/>
    <x v="2443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x v="3082"/>
    <x v="3082"/>
    <x v="357"/>
    <x v="2443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x v="3083"/>
    <x v="3083"/>
    <x v="16"/>
    <x v="2444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x v="3084"/>
    <x v="3084"/>
    <x v="207"/>
    <x v="2444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x v="3085"/>
    <x v="3085"/>
    <x v="209"/>
    <x v="2444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x v="3086"/>
    <x v="3086"/>
    <x v="1"/>
    <x v="2444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x v="3087"/>
    <x v="3087"/>
    <x v="115"/>
    <x v="2445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x v="3088"/>
    <x v="3088"/>
    <x v="358"/>
    <x v="2446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x v="3089"/>
    <x v="3089"/>
    <x v="38"/>
    <x v="2447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x v="3090"/>
    <x v="3090"/>
    <x v="114"/>
    <x v="2447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x v="3091"/>
    <x v="3091"/>
    <x v="26"/>
    <x v="2447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x v="3092"/>
    <x v="3092"/>
    <x v="0"/>
    <x v="2447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x v="3093"/>
    <x v="3093"/>
    <x v="70"/>
    <x v="2447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x v="3094"/>
    <x v="3094"/>
    <x v="1"/>
    <x v="2447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x v="3095"/>
    <x v="3095"/>
    <x v="207"/>
    <x v="2447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x v="3096"/>
    <x v="3096"/>
    <x v="169"/>
    <x v="2448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x v="3097"/>
    <x v="3097"/>
    <x v="51"/>
    <x v="2449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x v="3098"/>
    <x v="3098"/>
    <x v="359"/>
    <x v="2449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x v="3099"/>
    <x v="3099"/>
    <x v="121"/>
    <x v="2450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x v="3100"/>
    <x v="3100"/>
    <x v="17"/>
    <x v="2451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x v="3101"/>
    <x v="3101"/>
    <x v="36"/>
    <x v="2451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x v="3102"/>
    <x v="3102"/>
    <x v="26"/>
    <x v="2451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x v="3103"/>
    <x v="3103"/>
    <x v="23"/>
    <x v="2451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x v="3104"/>
    <x v="3104"/>
    <x v="360"/>
    <x v="2451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x v="3105"/>
    <x v="3105"/>
    <x v="32"/>
    <x v="2451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x v="3106"/>
    <x v="3106"/>
    <x v="361"/>
    <x v="2452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x v="3107"/>
    <x v="3107"/>
    <x v="17"/>
    <x v="2452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x v="3108"/>
    <x v="3108"/>
    <x v="1"/>
    <x v="2452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x v="3109"/>
    <x v="3109"/>
    <x v="114"/>
    <x v="2452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x v="3110"/>
    <x v="3110"/>
    <x v="65"/>
    <x v="2452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x v="3111"/>
    <x v="3111"/>
    <x v="26"/>
    <x v="2452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x v="3112"/>
    <x v="3112"/>
    <x v="70"/>
    <x v="2453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x v="3113"/>
    <x v="3113"/>
    <x v="16"/>
    <x v="2454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x v="3114"/>
    <x v="3114"/>
    <x v="26"/>
    <x v="2454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x v="3115"/>
    <x v="3115"/>
    <x v="356"/>
    <x v="2455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x v="3116"/>
    <x v="3116"/>
    <x v="169"/>
    <x v="2455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x v="3117"/>
    <x v="3117"/>
    <x v="150"/>
    <x v="2455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x v="3118"/>
    <x v="3118"/>
    <x v="121"/>
    <x v="2455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x v="3119"/>
    <x v="3119"/>
    <x v="1"/>
    <x v="2456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x v="3120"/>
    <x v="3120"/>
    <x v="1"/>
    <x v="2456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x v="3121"/>
    <x v="3121"/>
    <x v="16"/>
    <x v="2456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x v="3122"/>
    <x v="3122"/>
    <x v="38"/>
    <x v="2456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x v="3123"/>
    <x v="3123"/>
    <x v="28"/>
    <x v="2456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x v="3124"/>
    <x v="3124"/>
    <x v="17"/>
    <x v="2456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x v="3125"/>
    <x v="3125"/>
    <x v="60"/>
    <x v="2456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x v="3126"/>
    <x v="3126"/>
    <x v="6"/>
    <x v="2456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x v="3127"/>
    <x v="3127"/>
    <x v="151"/>
    <x v="2456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x v="3128"/>
    <x v="3128"/>
    <x v="0"/>
    <x v="2456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x v="3129"/>
    <x v="3129"/>
    <x v="181"/>
    <x v="2456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x v="3130"/>
    <x v="3130"/>
    <x v="60"/>
    <x v="2456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x v="3131"/>
    <x v="3131"/>
    <x v="38"/>
    <x v="2456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x v="3132"/>
    <x v="3132"/>
    <x v="13"/>
    <x v="2456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x v="3133"/>
    <x v="3133"/>
    <x v="26"/>
    <x v="2456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x v="3134"/>
    <x v="3134"/>
    <x v="1"/>
    <x v="2456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x v="3135"/>
    <x v="3135"/>
    <x v="26"/>
    <x v="2456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x v="3136"/>
    <x v="3136"/>
    <x v="292"/>
    <x v="2456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x v="3137"/>
    <x v="3137"/>
    <x v="207"/>
    <x v="2456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x v="3138"/>
    <x v="3138"/>
    <x v="114"/>
    <x v="2456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x v="3139"/>
    <x v="3139"/>
    <x v="1"/>
    <x v="2456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x v="3140"/>
    <x v="3140"/>
    <x v="151"/>
    <x v="2456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x v="3141"/>
    <x v="3141"/>
    <x v="207"/>
    <x v="2456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x v="3142"/>
    <x v="3142"/>
    <x v="260"/>
    <x v="2456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x v="3143"/>
    <x v="3143"/>
    <x v="114"/>
    <x v="2456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x v="3144"/>
    <x v="3144"/>
    <x v="26"/>
    <x v="2457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x v="3145"/>
    <x v="3145"/>
    <x v="26"/>
    <x v="2458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x v="3146"/>
    <x v="3146"/>
    <x v="1"/>
    <x v="2458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x v="3147"/>
    <x v="3147"/>
    <x v="186"/>
    <x v="2458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x v="3148"/>
    <x v="3148"/>
    <x v="212"/>
    <x v="2458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x v="3149"/>
    <x v="3149"/>
    <x v="60"/>
    <x v="2459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x v="3150"/>
    <x v="3150"/>
    <x v="121"/>
    <x v="2459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x v="3151"/>
    <x v="3151"/>
    <x v="114"/>
    <x v="2460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x v="3152"/>
    <x v="3152"/>
    <x v="26"/>
    <x v="2461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x v="3153"/>
    <x v="3153"/>
    <x v="39"/>
    <x v="2462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x v="3154"/>
    <x v="3154"/>
    <x v="362"/>
    <x v="2463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x v="3155"/>
    <x v="3155"/>
    <x v="32"/>
    <x v="2463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x v="3156"/>
    <x v="3156"/>
    <x v="151"/>
    <x v="2463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x v="3157"/>
    <x v="3157"/>
    <x v="0"/>
    <x v="2463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x v="3158"/>
    <x v="3158"/>
    <x v="363"/>
    <x v="2463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x v="3159"/>
    <x v="3159"/>
    <x v="364"/>
    <x v="2463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x v="3160"/>
    <x v="3160"/>
    <x v="1"/>
    <x v="2463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x v="3161"/>
    <x v="3161"/>
    <x v="50"/>
    <x v="2464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x v="3162"/>
    <x v="3162"/>
    <x v="284"/>
    <x v="2464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x v="3163"/>
    <x v="3163"/>
    <x v="70"/>
    <x v="246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x v="3164"/>
    <x v="3164"/>
    <x v="249"/>
    <x v="246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x v="3165"/>
    <x v="3165"/>
    <x v="0"/>
    <x v="246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x v="3166"/>
    <x v="3166"/>
    <x v="30"/>
    <x v="246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x v="3167"/>
    <x v="3167"/>
    <x v="26"/>
    <x v="246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x v="3168"/>
    <x v="3168"/>
    <x v="205"/>
    <x v="246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x v="3169"/>
    <x v="3169"/>
    <x v="186"/>
    <x v="246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x v="3170"/>
    <x v="3170"/>
    <x v="114"/>
    <x v="2466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x v="3171"/>
    <x v="3171"/>
    <x v="60"/>
    <x v="2467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x v="3172"/>
    <x v="3172"/>
    <x v="26"/>
    <x v="2468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x v="3173"/>
    <x v="3173"/>
    <x v="17"/>
    <x v="2468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x v="3174"/>
    <x v="3174"/>
    <x v="365"/>
    <x v="2469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x v="3175"/>
    <x v="3175"/>
    <x v="121"/>
    <x v="2469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x v="3176"/>
    <x v="3176"/>
    <x v="366"/>
    <x v="247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x v="3177"/>
    <x v="3177"/>
    <x v="367"/>
    <x v="247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x v="3178"/>
    <x v="3178"/>
    <x v="114"/>
    <x v="247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x v="3179"/>
    <x v="3179"/>
    <x v="303"/>
    <x v="247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x v="3180"/>
    <x v="3180"/>
    <x v="251"/>
    <x v="247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x v="3181"/>
    <x v="3181"/>
    <x v="114"/>
    <x v="2471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x v="3182"/>
    <x v="3182"/>
    <x v="26"/>
    <x v="2472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x v="3183"/>
    <x v="3183"/>
    <x v="26"/>
    <x v="2473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x v="3184"/>
    <x v="3184"/>
    <x v="120"/>
    <x v="2473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x v="3185"/>
    <x v="3185"/>
    <x v="16"/>
    <x v="2474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x v="3186"/>
    <x v="3186"/>
    <x v="6"/>
    <x v="2474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x v="3187"/>
    <x v="3187"/>
    <x v="62"/>
    <x v="2474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x v="3188"/>
    <x v="3188"/>
    <x v="222"/>
    <x v="2474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x v="3189"/>
    <x v="3189"/>
    <x v="23"/>
    <x v="2474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x v="3190"/>
    <x v="3190"/>
    <x v="121"/>
    <x v="2474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x v="3191"/>
    <x v="3191"/>
    <x v="6"/>
    <x v="2474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x v="3192"/>
    <x v="3192"/>
    <x v="26"/>
    <x v="2474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x v="3193"/>
    <x v="3193"/>
    <x v="286"/>
    <x v="2474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x v="3194"/>
    <x v="3194"/>
    <x v="186"/>
    <x v="2474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x v="3195"/>
    <x v="3195"/>
    <x v="6"/>
    <x v="2474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x v="3196"/>
    <x v="3196"/>
    <x v="368"/>
    <x v="2474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x v="3197"/>
    <x v="3197"/>
    <x v="6"/>
    <x v="2475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x v="3198"/>
    <x v="3198"/>
    <x v="51"/>
    <x v="2476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x v="3199"/>
    <x v="3199"/>
    <x v="114"/>
    <x v="2477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x v="3200"/>
    <x v="3200"/>
    <x v="114"/>
    <x v="2477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x v="3201"/>
    <x v="3201"/>
    <x v="51"/>
    <x v="2478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x v="3202"/>
    <x v="3202"/>
    <x v="24"/>
    <x v="2478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x v="3203"/>
    <x v="3203"/>
    <x v="207"/>
    <x v="2479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x v="3204"/>
    <x v="3204"/>
    <x v="65"/>
    <x v="2479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x v="3205"/>
    <x v="3205"/>
    <x v="60"/>
    <x v="2479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x v="3206"/>
    <x v="3206"/>
    <x v="26"/>
    <x v="2479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x v="3207"/>
    <x v="3207"/>
    <x v="29"/>
    <x v="2479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x v="3208"/>
    <x v="3208"/>
    <x v="23"/>
    <x v="2479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x v="3209"/>
    <x v="3209"/>
    <x v="286"/>
    <x v="2479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x v="3210"/>
    <x v="3210"/>
    <x v="317"/>
    <x v="2479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x v="3211"/>
    <x v="3211"/>
    <x v="207"/>
    <x v="2479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x v="3212"/>
    <x v="3212"/>
    <x v="38"/>
    <x v="2480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x v="3213"/>
    <x v="3213"/>
    <x v="266"/>
    <x v="2481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x v="3214"/>
    <x v="3214"/>
    <x v="60"/>
    <x v="2482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x v="3215"/>
    <x v="3215"/>
    <x v="35"/>
    <x v="2482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x v="3216"/>
    <x v="3216"/>
    <x v="26"/>
    <x v="2483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x v="3217"/>
    <x v="3217"/>
    <x v="36"/>
    <x v="2484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x v="3218"/>
    <x v="3218"/>
    <x v="1"/>
    <x v="2484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x v="3219"/>
    <x v="3219"/>
    <x v="38"/>
    <x v="2484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x v="3220"/>
    <x v="3220"/>
    <x v="1"/>
    <x v="2484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x v="3221"/>
    <x v="3221"/>
    <x v="25"/>
    <x v="2484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x v="3222"/>
    <x v="3222"/>
    <x v="103"/>
    <x v="2484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x v="3223"/>
    <x v="3223"/>
    <x v="150"/>
    <x v="2484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x v="3224"/>
    <x v="3224"/>
    <x v="369"/>
    <x v="2485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x v="3225"/>
    <x v="3225"/>
    <x v="121"/>
    <x v="2486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x v="3226"/>
    <x v="3226"/>
    <x v="16"/>
    <x v="2487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x v="3227"/>
    <x v="3227"/>
    <x v="370"/>
    <x v="2488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x v="3228"/>
    <x v="3228"/>
    <x v="4"/>
    <x v="2488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x v="3229"/>
    <x v="3229"/>
    <x v="51"/>
    <x v="2488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x v="3230"/>
    <x v="3230"/>
    <x v="150"/>
    <x v="2488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x v="3231"/>
    <x v="3231"/>
    <x v="51"/>
    <x v="2489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x v="3232"/>
    <x v="3232"/>
    <x v="151"/>
    <x v="2489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x v="3233"/>
    <x v="3233"/>
    <x v="251"/>
    <x v="2489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x v="3234"/>
    <x v="3234"/>
    <x v="371"/>
    <x v="2489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x v="3235"/>
    <x v="3235"/>
    <x v="1"/>
    <x v="2489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x v="3236"/>
    <x v="3236"/>
    <x v="114"/>
    <x v="2489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x v="3237"/>
    <x v="3237"/>
    <x v="60"/>
    <x v="2489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x v="3238"/>
    <x v="3238"/>
    <x v="40"/>
    <x v="2490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x v="3239"/>
    <x v="3239"/>
    <x v="121"/>
    <x v="2490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x v="3240"/>
    <x v="3240"/>
    <x v="121"/>
    <x v="2491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x v="3241"/>
    <x v="3241"/>
    <x v="26"/>
    <x v="2492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x v="3242"/>
    <x v="3242"/>
    <x v="26"/>
    <x v="2492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x v="3243"/>
    <x v="3243"/>
    <x v="16"/>
    <x v="2492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x v="3244"/>
    <x v="3244"/>
    <x v="51"/>
    <x v="2493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x v="3245"/>
    <x v="3245"/>
    <x v="169"/>
    <x v="2493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x v="3246"/>
    <x v="3246"/>
    <x v="26"/>
    <x v="2493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x v="3247"/>
    <x v="3247"/>
    <x v="36"/>
    <x v="2493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x v="3248"/>
    <x v="3248"/>
    <x v="51"/>
    <x v="2493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x v="3249"/>
    <x v="3249"/>
    <x v="36"/>
    <x v="2493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x v="3250"/>
    <x v="3250"/>
    <x v="372"/>
    <x v="2493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x v="3251"/>
    <x v="3251"/>
    <x v="114"/>
    <x v="2493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x v="3252"/>
    <x v="3252"/>
    <x v="6"/>
    <x v="2494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x v="3253"/>
    <x v="3253"/>
    <x v="13"/>
    <x v="2494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x v="3254"/>
    <x v="3254"/>
    <x v="1"/>
    <x v="2494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x v="3255"/>
    <x v="3255"/>
    <x v="60"/>
    <x v="2494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x v="3256"/>
    <x v="3256"/>
    <x v="32"/>
    <x v="2495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x v="3257"/>
    <x v="3257"/>
    <x v="24"/>
    <x v="2495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x v="3258"/>
    <x v="3258"/>
    <x v="32"/>
    <x v="2495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x v="3259"/>
    <x v="3259"/>
    <x v="186"/>
    <x v="2496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x v="3260"/>
    <x v="3260"/>
    <x v="1"/>
    <x v="2496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x v="3261"/>
    <x v="3261"/>
    <x v="35"/>
    <x v="2496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x v="3262"/>
    <x v="3262"/>
    <x v="1"/>
    <x v="2496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x v="3263"/>
    <x v="3263"/>
    <x v="26"/>
    <x v="2496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x v="3264"/>
    <x v="3264"/>
    <x v="250"/>
    <x v="2496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x v="3265"/>
    <x v="3265"/>
    <x v="141"/>
    <x v="2496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x v="3266"/>
    <x v="3266"/>
    <x v="4"/>
    <x v="2496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x v="3267"/>
    <x v="3267"/>
    <x v="260"/>
    <x v="2496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x v="3268"/>
    <x v="3268"/>
    <x v="32"/>
    <x v="2497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x v="3269"/>
    <x v="3269"/>
    <x v="51"/>
    <x v="2497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x v="3270"/>
    <x v="3270"/>
    <x v="114"/>
    <x v="2497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x v="3271"/>
    <x v="3271"/>
    <x v="373"/>
    <x v="2497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x v="3272"/>
    <x v="3272"/>
    <x v="186"/>
    <x v="2497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x v="3273"/>
    <x v="3273"/>
    <x v="374"/>
    <x v="2497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x v="3274"/>
    <x v="3274"/>
    <x v="186"/>
    <x v="2497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x v="3275"/>
    <x v="3275"/>
    <x v="52"/>
    <x v="2497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x v="3276"/>
    <x v="3276"/>
    <x v="113"/>
    <x v="2497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x v="3277"/>
    <x v="3277"/>
    <x v="1"/>
    <x v="2497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x v="3278"/>
    <x v="3278"/>
    <x v="114"/>
    <x v="2497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x v="3279"/>
    <x v="3279"/>
    <x v="36"/>
    <x v="2497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x v="3280"/>
    <x v="3280"/>
    <x v="40"/>
    <x v="2497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x v="3281"/>
    <x v="3281"/>
    <x v="51"/>
    <x v="2497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x v="3282"/>
    <x v="3282"/>
    <x v="121"/>
    <x v="2497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x v="3283"/>
    <x v="3283"/>
    <x v="6"/>
    <x v="2497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x v="3284"/>
    <x v="3284"/>
    <x v="1"/>
    <x v="2497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x v="3285"/>
    <x v="3285"/>
    <x v="207"/>
    <x v="2497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x v="3286"/>
    <x v="3286"/>
    <x v="0"/>
    <x v="2497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x v="3287"/>
    <x v="3287"/>
    <x v="375"/>
    <x v="2497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x v="3288"/>
    <x v="3288"/>
    <x v="4"/>
    <x v="2497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x v="3289"/>
    <x v="3289"/>
    <x v="51"/>
    <x v="2497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x v="3290"/>
    <x v="3290"/>
    <x v="26"/>
    <x v="2497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x v="3291"/>
    <x v="3291"/>
    <x v="0"/>
    <x v="2497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x v="3292"/>
    <x v="3292"/>
    <x v="0"/>
    <x v="2497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x v="3293"/>
    <x v="3293"/>
    <x v="16"/>
    <x v="2497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x v="3294"/>
    <x v="3294"/>
    <x v="376"/>
    <x v="2497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x v="3295"/>
    <x v="3295"/>
    <x v="186"/>
    <x v="2497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x v="3296"/>
    <x v="3296"/>
    <x v="1"/>
    <x v="2497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x v="3297"/>
    <x v="3297"/>
    <x v="114"/>
    <x v="2497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x v="3298"/>
    <x v="3298"/>
    <x v="120"/>
    <x v="2497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x v="3299"/>
    <x v="3299"/>
    <x v="169"/>
    <x v="2497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x v="3300"/>
    <x v="3300"/>
    <x v="16"/>
    <x v="249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x v="3301"/>
    <x v="3301"/>
    <x v="28"/>
    <x v="249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x v="3302"/>
    <x v="3302"/>
    <x v="4"/>
    <x v="2500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x v="3303"/>
    <x v="3303"/>
    <x v="114"/>
    <x v="2500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x v="3304"/>
    <x v="3304"/>
    <x v="151"/>
    <x v="2501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x v="3305"/>
    <x v="3305"/>
    <x v="43"/>
    <x v="2501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x v="3306"/>
    <x v="3306"/>
    <x v="200"/>
    <x v="2501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x v="3307"/>
    <x v="3307"/>
    <x v="113"/>
    <x v="2501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x v="3308"/>
    <x v="3308"/>
    <x v="0"/>
    <x v="2501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x v="3309"/>
    <x v="3309"/>
    <x v="114"/>
    <x v="2501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x v="3310"/>
    <x v="3310"/>
    <x v="260"/>
    <x v="2501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x v="3311"/>
    <x v="3311"/>
    <x v="26"/>
    <x v="2501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x v="3312"/>
    <x v="3312"/>
    <x v="114"/>
    <x v="2501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x v="3313"/>
    <x v="3313"/>
    <x v="377"/>
    <x v="2501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x v="3314"/>
    <x v="3314"/>
    <x v="38"/>
    <x v="2501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x v="3315"/>
    <x v="3315"/>
    <x v="1"/>
    <x v="2501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x v="3316"/>
    <x v="3316"/>
    <x v="231"/>
    <x v="2501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x v="3317"/>
    <x v="3317"/>
    <x v="121"/>
    <x v="2501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x v="3318"/>
    <x v="3318"/>
    <x v="273"/>
    <x v="2501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x v="3319"/>
    <x v="3319"/>
    <x v="82"/>
    <x v="2501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x v="3320"/>
    <x v="3320"/>
    <x v="284"/>
    <x v="2502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x v="3321"/>
    <x v="3321"/>
    <x v="114"/>
    <x v="2503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x v="3322"/>
    <x v="3322"/>
    <x v="17"/>
    <x v="2503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x v="3323"/>
    <x v="3323"/>
    <x v="4"/>
    <x v="2504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x v="3324"/>
    <x v="3324"/>
    <x v="114"/>
    <x v="2504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x v="3325"/>
    <x v="3325"/>
    <x v="151"/>
    <x v="2504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x v="3326"/>
    <x v="3326"/>
    <x v="6"/>
    <x v="2505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x v="3327"/>
    <x v="3327"/>
    <x v="186"/>
    <x v="2505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x v="3328"/>
    <x v="3328"/>
    <x v="113"/>
    <x v="2505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x v="3329"/>
    <x v="3329"/>
    <x v="231"/>
    <x v="2505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x v="3330"/>
    <x v="3330"/>
    <x v="1"/>
    <x v="2505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x v="3331"/>
    <x v="3331"/>
    <x v="36"/>
    <x v="2505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x v="3332"/>
    <x v="3332"/>
    <x v="121"/>
    <x v="2505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x v="3333"/>
    <x v="3333"/>
    <x v="221"/>
    <x v="2505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x v="3334"/>
    <x v="3334"/>
    <x v="1"/>
    <x v="2505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x v="3335"/>
    <x v="3335"/>
    <x v="60"/>
    <x v="2505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x v="3336"/>
    <x v="3336"/>
    <x v="26"/>
    <x v="2505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x v="3337"/>
    <x v="3337"/>
    <x v="186"/>
    <x v="2505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x v="3338"/>
    <x v="3338"/>
    <x v="121"/>
    <x v="2505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x v="3339"/>
    <x v="3339"/>
    <x v="24"/>
    <x v="2506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x v="3340"/>
    <x v="3340"/>
    <x v="1"/>
    <x v="2506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x v="3341"/>
    <x v="3341"/>
    <x v="114"/>
    <x v="2507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x v="3342"/>
    <x v="3342"/>
    <x v="113"/>
    <x v="2508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x v="3343"/>
    <x v="3343"/>
    <x v="36"/>
    <x v="2509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x v="3344"/>
    <x v="3344"/>
    <x v="60"/>
    <x v="2509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x v="3345"/>
    <x v="3345"/>
    <x v="51"/>
    <x v="2509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x v="3346"/>
    <x v="3346"/>
    <x v="1"/>
    <x v="2509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x v="3347"/>
    <x v="3347"/>
    <x v="1"/>
    <x v="2510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x v="3348"/>
    <x v="3348"/>
    <x v="82"/>
    <x v="2510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x v="3349"/>
    <x v="3349"/>
    <x v="24"/>
    <x v="2510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x v="3350"/>
    <x v="3350"/>
    <x v="150"/>
    <x v="2510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x v="3351"/>
    <x v="3351"/>
    <x v="38"/>
    <x v="2510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x v="3352"/>
    <x v="3352"/>
    <x v="70"/>
    <x v="2510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x v="3353"/>
    <x v="3353"/>
    <x v="43"/>
    <x v="2510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x v="3354"/>
    <x v="3354"/>
    <x v="36"/>
    <x v="2510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x v="3355"/>
    <x v="3355"/>
    <x v="151"/>
    <x v="2510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x v="3356"/>
    <x v="3356"/>
    <x v="66"/>
    <x v="2510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x v="3357"/>
    <x v="3357"/>
    <x v="151"/>
    <x v="2510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x v="3358"/>
    <x v="3358"/>
    <x v="378"/>
    <x v="2511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x v="3359"/>
    <x v="3359"/>
    <x v="1"/>
    <x v="2512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x v="3360"/>
    <x v="3360"/>
    <x v="379"/>
    <x v="2512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x v="3361"/>
    <x v="3361"/>
    <x v="38"/>
    <x v="2512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x v="3362"/>
    <x v="3362"/>
    <x v="380"/>
    <x v="2513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x v="3363"/>
    <x v="3363"/>
    <x v="186"/>
    <x v="2513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x v="3364"/>
    <x v="3364"/>
    <x v="114"/>
    <x v="2513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x v="3365"/>
    <x v="3365"/>
    <x v="16"/>
    <x v="2514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x v="3366"/>
    <x v="3366"/>
    <x v="6"/>
    <x v="2514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x v="3367"/>
    <x v="3367"/>
    <x v="381"/>
    <x v="2515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x v="3368"/>
    <x v="3368"/>
    <x v="382"/>
    <x v="2515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x v="3369"/>
    <x v="3369"/>
    <x v="212"/>
    <x v="2515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x v="3370"/>
    <x v="3370"/>
    <x v="113"/>
    <x v="2515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x v="3371"/>
    <x v="3371"/>
    <x v="1"/>
    <x v="2515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x v="3372"/>
    <x v="3372"/>
    <x v="10"/>
    <x v="2515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x v="3373"/>
    <x v="3373"/>
    <x v="38"/>
    <x v="2515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x v="3374"/>
    <x v="3374"/>
    <x v="360"/>
    <x v="2515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x v="3375"/>
    <x v="3375"/>
    <x v="76"/>
    <x v="2515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x v="3376"/>
    <x v="3376"/>
    <x v="51"/>
    <x v="2515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x v="3377"/>
    <x v="3377"/>
    <x v="1"/>
    <x v="2515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x v="3378"/>
    <x v="3378"/>
    <x v="302"/>
    <x v="2515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x v="3379"/>
    <x v="3379"/>
    <x v="207"/>
    <x v="2515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x v="3380"/>
    <x v="3380"/>
    <x v="12"/>
    <x v="2516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x v="3381"/>
    <x v="3381"/>
    <x v="360"/>
    <x v="2516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x v="3382"/>
    <x v="3382"/>
    <x v="383"/>
    <x v="2516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x v="3383"/>
    <x v="3383"/>
    <x v="113"/>
    <x v="2516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x v="3384"/>
    <x v="3384"/>
    <x v="189"/>
    <x v="2517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x v="3385"/>
    <x v="3385"/>
    <x v="384"/>
    <x v="2517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x v="3386"/>
    <x v="3386"/>
    <x v="38"/>
    <x v="2518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x v="3387"/>
    <x v="3387"/>
    <x v="36"/>
    <x v="2519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x v="3388"/>
    <x v="3388"/>
    <x v="385"/>
    <x v="2520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x v="3389"/>
    <x v="3389"/>
    <x v="17"/>
    <x v="2520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x v="3390"/>
    <x v="3390"/>
    <x v="17"/>
    <x v="2520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x v="3391"/>
    <x v="3391"/>
    <x v="17"/>
    <x v="2520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x v="3392"/>
    <x v="3392"/>
    <x v="5"/>
    <x v="2520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x v="3393"/>
    <x v="3393"/>
    <x v="145"/>
    <x v="2520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x v="3394"/>
    <x v="3394"/>
    <x v="16"/>
    <x v="2520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x v="3395"/>
    <x v="3395"/>
    <x v="186"/>
    <x v="2520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x v="3396"/>
    <x v="3396"/>
    <x v="6"/>
    <x v="2520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x v="3397"/>
    <x v="3397"/>
    <x v="386"/>
    <x v="2520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x v="3398"/>
    <x v="3398"/>
    <x v="4"/>
    <x v="2520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x v="3399"/>
    <x v="3399"/>
    <x v="151"/>
    <x v="2520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x v="3400"/>
    <x v="3400"/>
    <x v="351"/>
    <x v="2521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x v="3401"/>
    <x v="3401"/>
    <x v="141"/>
    <x v="2521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x v="3402"/>
    <x v="3402"/>
    <x v="169"/>
    <x v="2521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x v="3403"/>
    <x v="3403"/>
    <x v="40"/>
    <x v="2521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x v="3404"/>
    <x v="3404"/>
    <x v="317"/>
    <x v="2521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x v="3405"/>
    <x v="3405"/>
    <x v="1"/>
    <x v="2521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x v="3406"/>
    <x v="3406"/>
    <x v="17"/>
    <x v="2521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x v="3407"/>
    <x v="3407"/>
    <x v="231"/>
    <x v="2521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x v="3408"/>
    <x v="3408"/>
    <x v="181"/>
    <x v="2521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x v="3409"/>
    <x v="3409"/>
    <x v="70"/>
    <x v="2521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x v="3410"/>
    <x v="3410"/>
    <x v="51"/>
    <x v="2521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x v="3411"/>
    <x v="3411"/>
    <x v="207"/>
    <x v="2521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x v="3412"/>
    <x v="3412"/>
    <x v="23"/>
    <x v="2521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x v="3413"/>
    <x v="3413"/>
    <x v="16"/>
    <x v="2521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x v="3414"/>
    <x v="3414"/>
    <x v="121"/>
    <x v="2521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x v="3415"/>
    <x v="3415"/>
    <x v="113"/>
    <x v="2521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x v="3416"/>
    <x v="3416"/>
    <x v="222"/>
    <x v="2521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x v="3417"/>
    <x v="3417"/>
    <x v="1"/>
    <x v="2521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x v="3418"/>
    <x v="3418"/>
    <x v="25"/>
    <x v="2521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x v="3419"/>
    <x v="3419"/>
    <x v="114"/>
    <x v="2521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x v="3420"/>
    <x v="3420"/>
    <x v="4"/>
    <x v="2521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x v="3421"/>
    <x v="3421"/>
    <x v="151"/>
    <x v="2521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x v="3422"/>
    <x v="3422"/>
    <x v="60"/>
    <x v="2521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x v="3423"/>
    <x v="3423"/>
    <x v="114"/>
    <x v="2521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x v="3424"/>
    <x v="3424"/>
    <x v="207"/>
    <x v="2521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x v="3425"/>
    <x v="3425"/>
    <x v="121"/>
    <x v="2521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x v="3426"/>
    <x v="3426"/>
    <x v="60"/>
    <x v="2521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x v="3427"/>
    <x v="3427"/>
    <x v="38"/>
    <x v="2521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x v="3428"/>
    <x v="3428"/>
    <x v="93"/>
    <x v="2521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x v="3429"/>
    <x v="3429"/>
    <x v="51"/>
    <x v="2521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x v="3430"/>
    <x v="3430"/>
    <x v="114"/>
    <x v="2522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x v="3431"/>
    <x v="3431"/>
    <x v="62"/>
    <x v="2522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x v="3432"/>
    <x v="3432"/>
    <x v="207"/>
    <x v="25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x v="3433"/>
    <x v="3433"/>
    <x v="258"/>
    <x v="25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x v="3434"/>
    <x v="3434"/>
    <x v="121"/>
    <x v="2524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x v="3435"/>
    <x v="3435"/>
    <x v="17"/>
    <x v="2524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x v="3436"/>
    <x v="3436"/>
    <x v="121"/>
    <x v="2525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x v="3437"/>
    <x v="3437"/>
    <x v="1"/>
    <x v="2525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x v="3438"/>
    <x v="3438"/>
    <x v="151"/>
    <x v="2525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x v="3439"/>
    <x v="3439"/>
    <x v="16"/>
    <x v="2525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x v="3440"/>
    <x v="3440"/>
    <x v="121"/>
    <x v="2525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x v="3441"/>
    <x v="3441"/>
    <x v="151"/>
    <x v="2525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x v="3442"/>
    <x v="3442"/>
    <x v="1"/>
    <x v="2525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x v="3443"/>
    <x v="3443"/>
    <x v="1"/>
    <x v="2525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x v="3444"/>
    <x v="3444"/>
    <x v="26"/>
    <x v="2525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x v="3445"/>
    <x v="3445"/>
    <x v="6"/>
    <x v="2526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x v="3446"/>
    <x v="3446"/>
    <x v="60"/>
    <x v="2526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x v="3447"/>
    <x v="3447"/>
    <x v="82"/>
    <x v="2526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x v="3448"/>
    <x v="3448"/>
    <x v="151"/>
    <x v="2526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x v="3449"/>
    <x v="3449"/>
    <x v="121"/>
    <x v="2526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x v="3450"/>
    <x v="3450"/>
    <x v="207"/>
    <x v="2526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x v="3451"/>
    <x v="3451"/>
    <x v="1"/>
    <x v="2526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x v="3452"/>
    <x v="3452"/>
    <x v="6"/>
    <x v="2526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x v="3453"/>
    <x v="3453"/>
    <x v="256"/>
    <x v="2526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x v="3454"/>
    <x v="3454"/>
    <x v="277"/>
    <x v="2526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x v="3455"/>
    <x v="3455"/>
    <x v="26"/>
    <x v="2526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x v="3456"/>
    <x v="3456"/>
    <x v="50"/>
    <x v="2526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x v="3457"/>
    <x v="3457"/>
    <x v="16"/>
    <x v="2527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x v="3458"/>
    <x v="3458"/>
    <x v="303"/>
    <x v="2527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x v="3459"/>
    <x v="3459"/>
    <x v="19"/>
    <x v="252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x v="3460"/>
    <x v="3460"/>
    <x v="1"/>
    <x v="252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x v="3461"/>
    <x v="3461"/>
    <x v="11"/>
    <x v="2529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x v="3462"/>
    <x v="3462"/>
    <x v="26"/>
    <x v="2529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x v="3463"/>
    <x v="3463"/>
    <x v="114"/>
    <x v="2530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x v="3464"/>
    <x v="3464"/>
    <x v="16"/>
    <x v="2530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x v="3465"/>
    <x v="3465"/>
    <x v="6"/>
    <x v="2531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x v="3466"/>
    <x v="3466"/>
    <x v="186"/>
    <x v="2531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x v="3467"/>
    <x v="3467"/>
    <x v="53"/>
    <x v="2531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x v="3468"/>
    <x v="3468"/>
    <x v="32"/>
    <x v="2531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x v="3469"/>
    <x v="3469"/>
    <x v="121"/>
    <x v="2531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x v="3470"/>
    <x v="3470"/>
    <x v="51"/>
    <x v="2531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x v="3471"/>
    <x v="3471"/>
    <x v="249"/>
    <x v="2531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x v="3472"/>
    <x v="3472"/>
    <x v="16"/>
    <x v="2531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x v="3473"/>
    <x v="3473"/>
    <x v="314"/>
    <x v="2531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x v="3474"/>
    <x v="3474"/>
    <x v="114"/>
    <x v="2531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x v="3475"/>
    <x v="3475"/>
    <x v="186"/>
    <x v="2531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x v="3476"/>
    <x v="3476"/>
    <x v="251"/>
    <x v="2531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x v="3477"/>
    <x v="3477"/>
    <x v="277"/>
    <x v="2531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x v="3478"/>
    <x v="3478"/>
    <x v="1"/>
    <x v="2531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x v="3479"/>
    <x v="3479"/>
    <x v="196"/>
    <x v="2532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x v="3480"/>
    <x v="3480"/>
    <x v="10"/>
    <x v="2533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x v="3481"/>
    <x v="3481"/>
    <x v="387"/>
    <x v="2534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x v="3482"/>
    <x v="3482"/>
    <x v="85"/>
    <x v="2534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x v="3483"/>
    <x v="3483"/>
    <x v="4"/>
    <x v="2535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x v="3484"/>
    <x v="3484"/>
    <x v="34"/>
    <x v="2535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x v="3485"/>
    <x v="3485"/>
    <x v="114"/>
    <x v="2535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x v="3486"/>
    <x v="3486"/>
    <x v="50"/>
    <x v="2536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x v="3487"/>
    <x v="3487"/>
    <x v="36"/>
    <x v="2536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x v="3488"/>
    <x v="3488"/>
    <x v="333"/>
    <x v="2536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x v="3489"/>
    <x v="3489"/>
    <x v="1"/>
    <x v="2536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x v="3490"/>
    <x v="3490"/>
    <x v="1"/>
    <x v="2536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x v="3491"/>
    <x v="3491"/>
    <x v="1"/>
    <x v="2536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x v="3492"/>
    <x v="3492"/>
    <x v="311"/>
    <x v="2536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x v="3493"/>
    <x v="3493"/>
    <x v="151"/>
    <x v="2536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x v="3494"/>
    <x v="3494"/>
    <x v="1"/>
    <x v="2536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x v="3495"/>
    <x v="3495"/>
    <x v="51"/>
    <x v="2536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x v="3496"/>
    <x v="3496"/>
    <x v="45"/>
    <x v="2537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x v="3497"/>
    <x v="3497"/>
    <x v="121"/>
    <x v="2537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x v="3498"/>
    <x v="3498"/>
    <x v="62"/>
    <x v="2537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x v="3499"/>
    <x v="3499"/>
    <x v="199"/>
    <x v="2537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x v="3500"/>
    <x v="3500"/>
    <x v="26"/>
    <x v="2537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x v="3501"/>
    <x v="3501"/>
    <x v="26"/>
    <x v="2537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x v="3502"/>
    <x v="3502"/>
    <x v="1"/>
    <x v="2537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x v="3503"/>
    <x v="3503"/>
    <x v="1"/>
    <x v="2537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x v="3504"/>
    <x v="3504"/>
    <x v="114"/>
    <x v="2537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x v="3505"/>
    <x v="3505"/>
    <x v="1"/>
    <x v="2537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x v="3506"/>
    <x v="3506"/>
    <x v="388"/>
    <x v="2537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x v="3507"/>
    <x v="3507"/>
    <x v="46"/>
    <x v="2537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x v="3508"/>
    <x v="3508"/>
    <x v="85"/>
    <x v="2537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x v="3509"/>
    <x v="3509"/>
    <x v="240"/>
    <x v="2537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x v="3510"/>
    <x v="3510"/>
    <x v="150"/>
    <x v="2537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x v="3511"/>
    <x v="3511"/>
    <x v="70"/>
    <x v="2537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x v="3512"/>
    <x v="3512"/>
    <x v="151"/>
    <x v="2537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x v="3513"/>
    <x v="3513"/>
    <x v="389"/>
    <x v="2537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x v="3514"/>
    <x v="3514"/>
    <x v="234"/>
    <x v="2537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x v="3515"/>
    <x v="3515"/>
    <x v="26"/>
    <x v="2537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x v="3516"/>
    <x v="3516"/>
    <x v="390"/>
    <x v="2537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x v="3517"/>
    <x v="3517"/>
    <x v="60"/>
    <x v="2537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x v="3518"/>
    <x v="3518"/>
    <x v="16"/>
    <x v="2537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x v="3519"/>
    <x v="3519"/>
    <x v="391"/>
    <x v="2537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x v="3520"/>
    <x v="3520"/>
    <x v="16"/>
    <x v="2537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x v="3521"/>
    <x v="3521"/>
    <x v="392"/>
    <x v="2537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x v="3522"/>
    <x v="3522"/>
    <x v="65"/>
    <x v="2537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x v="3523"/>
    <x v="3523"/>
    <x v="1"/>
    <x v="2537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x v="3524"/>
    <x v="3524"/>
    <x v="1"/>
    <x v="2537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x v="3525"/>
    <x v="3525"/>
    <x v="6"/>
    <x v="2537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x v="3526"/>
    <x v="3526"/>
    <x v="186"/>
    <x v="2537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x v="3527"/>
    <x v="3527"/>
    <x v="121"/>
    <x v="2537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x v="3528"/>
    <x v="3528"/>
    <x v="114"/>
    <x v="2537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x v="3529"/>
    <x v="3529"/>
    <x v="317"/>
    <x v="2537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x v="3530"/>
    <x v="3530"/>
    <x v="17"/>
    <x v="2537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x v="3531"/>
    <x v="3531"/>
    <x v="17"/>
    <x v="2537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x v="3532"/>
    <x v="3532"/>
    <x v="186"/>
    <x v="2537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x v="3533"/>
    <x v="3533"/>
    <x v="258"/>
    <x v="2537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x v="3534"/>
    <x v="3534"/>
    <x v="0"/>
    <x v="2537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x v="3535"/>
    <x v="3535"/>
    <x v="186"/>
    <x v="2537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x v="3536"/>
    <x v="3536"/>
    <x v="292"/>
    <x v="2537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x v="3537"/>
    <x v="3537"/>
    <x v="260"/>
    <x v="2537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x v="3538"/>
    <x v="3538"/>
    <x v="207"/>
    <x v="2537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x v="3539"/>
    <x v="3539"/>
    <x v="1"/>
    <x v="2537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x v="3540"/>
    <x v="3540"/>
    <x v="53"/>
    <x v="2537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x v="3541"/>
    <x v="3541"/>
    <x v="113"/>
    <x v="2537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x v="3542"/>
    <x v="3542"/>
    <x v="36"/>
    <x v="2537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x v="3543"/>
    <x v="3543"/>
    <x v="267"/>
    <x v="2537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x v="3544"/>
    <x v="3544"/>
    <x v="121"/>
    <x v="2537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x v="3545"/>
    <x v="3545"/>
    <x v="113"/>
    <x v="2537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x v="3546"/>
    <x v="3546"/>
    <x v="26"/>
    <x v="2538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x v="3547"/>
    <x v="3547"/>
    <x v="393"/>
    <x v="2539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x v="3548"/>
    <x v="3548"/>
    <x v="19"/>
    <x v="2539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x v="3549"/>
    <x v="3549"/>
    <x v="207"/>
    <x v="2539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x v="3550"/>
    <x v="3550"/>
    <x v="114"/>
    <x v="2539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x v="3551"/>
    <x v="3551"/>
    <x v="24"/>
    <x v="2539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x v="3552"/>
    <x v="3552"/>
    <x v="121"/>
    <x v="2540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x v="3553"/>
    <x v="3553"/>
    <x v="16"/>
    <x v="2540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x v="3554"/>
    <x v="3554"/>
    <x v="88"/>
    <x v="2540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x v="3555"/>
    <x v="3555"/>
    <x v="6"/>
    <x v="2541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x v="3556"/>
    <x v="3556"/>
    <x v="207"/>
    <x v="2541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x v="3557"/>
    <x v="3557"/>
    <x v="16"/>
    <x v="2541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x v="3558"/>
    <x v="3558"/>
    <x v="40"/>
    <x v="2541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x v="3559"/>
    <x v="3559"/>
    <x v="121"/>
    <x v="2541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x v="3560"/>
    <x v="3560"/>
    <x v="53"/>
    <x v="2541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x v="3561"/>
    <x v="3561"/>
    <x v="1"/>
    <x v="2541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x v="3562"/>
    <x v="3562"/>
    <x v="150"/>
    <x v="2541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x v="3563"/>
    <x v="3563"/>
    <x v="6"/>
    <x v="2542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x v="3564"/>
    <x v="3564"/>
    <x v="1"/>
    <x v="2542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x v="3565"/>
    <x v="3565"/>
    <x v="0"/>
    <x v="2542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x v="3566"/>
    <x v="3566"/>
    <x v="394"/>
    <x v="2542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x v="3567"/>
    <x v="3567"/>
    <x v="395"/>
    <x v="2542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x v="3568"/>
    <x v="3568"/>
    <x v="396"/>
    <x v="2542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x v="3569"/>
    <x v="3569"/>
    <x v="114"/>
    <x v="2542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x v="3570"/>
    <x v="3570"/>
    <x v="238"/>
    <x v="2542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x v="3571"/>
    <x v="3571"/>
    <x v="36"/>
    <x v="2542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x v="3572"/>
    <x v="3572"/>
    <x v="35"/>
    <x v="2542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x v="3573"/>
    <x v="3573"/>
    <x v="397"/>
    <x v="2542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x v="3574"/>
    <x v="3574"/>
    <x v="1"/>
    <x v="2542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x v="3575"/>
    <x v="3575"/>
    <x v="151"/>
    <x v="2542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x v="3576"/>
    <x v="3576"/>
    <x v="114"/>
    <x v="2542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x v="3577"/>
    <x v="3577"/>
    <x v="26"/>
    <x v="2542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x v="3578"/>
    <x v="3578"/>
    <x v="16"/>
    <x v="2542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x v="3579"/>
    <x v="3579"/>
    <x v="17"/>
    <x v="2542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x v="3580"/>
    <x v="3580"/>
    <x v="114"/>
    <x v="2542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x v="3581"/>
    <x v="3581"/>
    <x v="121"/>
    <x v="2542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x v="3582"/>
    <x v="3582"/>
    <x v="6"/>
    <x v="2542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x v="3583"/>
    <x v="3583"/>
    <x v="207"/>
    <x v="2542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x v="3584"/>
    <x v="3584"/>
    <x v="121"/>
    <x v="2542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x v="3585"/>
    <x v="3585"/>
    <x v="26"/>
    <x v="2542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x v="3586"/>
    <x v="3586"/>
    <x v="82"/>
    <x v="2542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x v="3587"/>
    <x v="3587"/>
    <x v="186"/>
    <x v="2542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x v="3588"/>
    <x v="3588"/>
    <x v="1"/>
    <x v="2542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x v="3589"/>
    <x v="3589"/>
    <x v="151"/>
    <x v="2542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x v="3590"/>
    <x v="3590"/>
    <x v="151"/>
    <x v="2542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x v="3590"/>
    <x v="3591"/>
    <x v="151"/>
    <x v="2542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x v="3591"/>
    <x v="3592"/>
    <x v="121"/>
    <x v="2542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x v="3592"/>
    <x v="3593"/>
    <x v="151"/>
    <x v="2543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x v="3593"/>
    <x v="3594"/>
    <x v="6"/>
    <x v="2543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x v="3594"/>
    <x v="3595"/>
    <x v="50"/>
    <x v="2543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x v="3595"/>
    <x v="3596"/>
    <x v="114"/>
    <x v="2543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x v="3596"/>
    <x v="3597"/>
    <x v="60"/>
    <x v="2544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x v="3597"/>
    <x v="3598"/>
    <x v="50"/>
    <x v="2544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x v="3598"/>
    <x v="3599"/>
    <x v="106"/>
    <x v="2544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x v="3599"/>
    <x v="3600"/>
    <x v="327"/>
    <x v="2544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x v="3600"/>
    <x v="3601"/>
    <x v="65"/>
    <x v="2544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x v="3601"/>
    <x v="3602"/>
    <x v="1"/>
    <x v="2544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x v="3602"/>
    <x v="3603"/>
    <x v="53"/>
    <x v="2544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x v="3603"/>
    <x v="3604"/>
    <x v="25"/>
    <x v="2544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x v="3604"/>
    <x v="3605"/>
    <x v="26"/>
    <x v="2544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x v="3605"/>
    <x v="3606"/>
    <x v="6"/>
    <x v="2544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x v="3606"/>
    <x v="3607"/>
    <x v="277"/>
    <x v="2544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x v="3607"/>
    <x v="3608"/>
    <x v="186"/>
    <x v="2544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x v="3608"/>
    <x v="3609"/>
    <x v="24"/>
    <x v="2545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x v="3609"/>
    <x v="3610"/>
    <x v="17"/>
    <x v="2545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x v="3610"/>
    <x v="3611"/>
    <x v="207"/>
    <x v="2545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x v="3611"/>
    <x v="3612"/>
    <x v="398"/>
    <x v="2545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x v="3612"/>
    <x v="3613"/>
    <x v="186"/>
    <x v="2545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x v="3613"/>
    <x v="3614"/>
    <x v="292"/>
    <x v="2545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x v="3614"/>
    <x v="3615"/>
    <x v="303"/>
    <x v="2545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x v="3615"/>
    <x v="3616"/>
    <x v="1"/>
    <x v="2545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x v="3616"/>
    <x v="3617"/>
    <x v="4"/>
    <x v="2545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x v="3617"/>
    <x v="3618"/>
    <x v="80"/>
    <x v="2545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x v="3618"/>
    <x v="3619"/>
    <x v="267"/>
    <x v="2545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x v="3619"/>
    <x v="3620"/>
    <x v="60"/>
    <x v="2545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x v="3620"/>
    <x v="3621"/>
    <x v="26"/>
    <x v="2545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x v="3621"/>
    <x v="3622"/>
    <x v="151"/>
    <x v="2545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x v="3622"/>
    <x v="3623"/>
    <x v="32"/>
    <x v="2545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x v="3623"/>
    <x v="3624"/>
    <x v="11"/>
    <x v="2545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x v="3624"/>
    <x v="3625"/>
    <x v="0"/>
    <x v="2545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x v="3625"/>
    <x v="3626"/>
    <x v="121"/>
    <x v="2546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x v="3626"/>
    <x v="3627"/>
    <x v="6"/>
    <x v="2546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x v="3627"/>
    <x v="3628"/>
    <x v="324"/>
    <x v="2546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x v="3628"/>
    <x v="3629"/>
    <x v="66"/>
    <x v="2546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x v="3629"/>
    <x v="3630"/>
    <x v="399"/>
    <x v="2546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x v="3630"/>
    <x v="3631"/>
    <x v="196"/>
    <x v="2546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x v="3631"/>
    <x v="3632"/>
    <x v="24"/>
    <x v="2546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x v="3632"/>
    <x v="3633"/>
    <x v="51"/>
    <x v="2546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x v="3633"/>
    <x v="3634"/>
    <x v="12"/>
    <x v="2546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x v="3634"/>
    <x v="3635"/>
    <x v="53"/>
    <x v="2546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x v="3635"/>
    <x v="3636"/>
    <x v="1"/>
    <x v="2546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x v="3636"/>
    <x v="3637"/>
    <x v="28"/>
    <x v="2546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x v="3637"/>
    <x v="3638"/>
    <x v="121"/>
    <x v="2546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x v="3638"/>
    <x v="3639"/>
    <x v="99"/>
    <x v="2546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x v="3639"/>
    <x v="3640"/>
    <x v="82"/>
    <x v="2546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x v="3640"/>
    <x v="3641"/>
    <x v="400"/>
    <x v="2546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x v="3641"/>
    <x v="3642"/>
    <x v="1"/>
    <x v="2546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x v="3642"/>
    <x v="3643"/>
    <x v="11"/>
    <x v="2546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x v="3643"/>
    <x v="3644"/>
    <x v="60"/>
    <x v="2546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x v="3644"/>
    <x v="3645"/>
    <x v="389"/>
    <x v="2546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x v="3645"/>
    <x v="3646"/>
    <x v="151"/>
    <x v="2546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x v="3646"/>
    <x v="3647"/>
    <x v="60"/>
    <x v="2546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x v="3647"/>
    <x v="3648"/>
    <x v="114"/>
    <x v="2546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x v="3648"/>
    <x v="3649"/>
    <x v="17"/>
    <x v="2546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x v="3649"/>
    <x v="3650"/>
    <x v="35"/>
    <x v="2546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x v="3650"/>
    <x v="3651"/>
    <x v="70"/>
    <x v="2546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x v="3651"/>
    <x v="3652"/>
    <x v="207"/>
    <x v="2546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x v="3652"/>
    <x v="3653"/>
    <x v="109"/>
    <x v="2546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x v="3653"/>
    <x v="3654"/>
    <x v="4"/>
    <x v="2546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x v="3654"/>
    <x v="3655"/>
    <x v="51"/>
    <x v="2546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x v="3655"/>
    <x v="3656"/>
    <x v="121"/>
    <x v="2546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x v="3656"/>
    <x v="3657"/>
    <x v="82"/>
    <x v="2546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x v="3657"/>
    <x v="3658"/>
    <x v="267"/>
    <x v="2546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x v="3658"/>
    <x v="3659"/>
    <x v="265"/>
    <x v="2546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x v="3659"/>
    <x v="3660"/>
    <x v="401"/>
    <x v="2546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x v="3660"/>
    <x v="3661"/>
    <x v="121"/>
    <x v="2546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x v="3661"/>
    <x v="3662"/>
    <x v="169"/>
    <x v="2546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x v="3662"/>
    <x v="3663"/>
    <x v="114"/>
    <x v="2546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x v="3663"/>
    <x v="3664"/>
    <x v="151"/>
    <x v="2546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x v="3664"/>
    <x v="3665"/>
    <x v="1"/>
    <x v="2546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x v="3665"/>
    <x v="3666"/>
    <x v="114"/>
    <x v="2546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x v="3666"/>
    <x v="3667"/>
    <x v="70"/>
    <x v="2546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x v="3667"/>
    <x v="3668"/>
    <x v="207"/>
    <x v="2546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x v="3668"/>
    <x v="3669"/>
    <x v="113"/>
    <x v="2546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x v="3669"/>
    <x v="3670"/>
    <x v="6"/>
    <x v="2546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x v="3670"/>
    <x v="3671"/>
    <x v="23"/>
    <x v="2546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x v="3671"/>
    <x v="3672"/>
    <x v="94"/>
    <x v="2546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x v="3672"/>
    <x v="3673"/>
    <x v="28"/>
    <x v="2546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x v="3673"/>
    <x v="3674"/>
    <x v="23"/>
    <x v="2546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x v="3674"/>
    <x v="3675"/>
    <x v="0"/>
    <x v="2546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x v="3675"/>
    <x v="3676"/>
    <x v="402"/>
    <x v="2546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x v="3676"/>
    <x v="3677"/>
    <x v="0"/>
    <x v="2546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x v="3677"/>
    <x v="3678"/>
    <x v="17"/>
    <x v="2546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x v="3678"/>
    <x v="3679"/>
    <x v="17"/>
    <x v="2546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x v="3679"/>
    <x v="3680"/>
    <x v="16"/>
    <x v="2546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x v="3680"/>
    <x v="3681"/>
    <x v="114"/>
    <x v="2546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x v="3681"/>
    <x v="3682"/>
    <x v="6"/>
    <x v="2546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x v="3682"/>
    <x v="3683"/>
    <x v="121"/>
    <x v="2546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x v="3683"/>
    <x v="3684"/>
    <x v="17"/>
    <x v="2546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x v="3684"/>
    <x v="3685"/>
    <x v="114"/>
    <x v="2546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x v="3685"/>
    <x v="3686"/>
    <x v="163"/>
    <x v="2546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x v="3686"/>
    <x v="3687"/>
    <x v="1"/>
    <x v="2546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x v="3687"/>
    <x v="3688"/>
    <x v="60"/>
    <x v="2546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x v="3688"/>
    <x v="3689"/>
    <x v="82"/>
    <x v="2546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x v="3689"/>
    <x v="3690"/>
    <x v="51"/>
    <x v="2546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x v="3690"/>
    <x v="3691"/>
    <x v="32"/>
    <x v="2546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x v="3691"/>
    <x v="3692"/>
    <x v="19"/>
    <x v="2546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x v="3692"/>
    <x v="3693"/>
    <x v="207"/>
    <x v="2546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x v="3693"/>
    <x v="3694"/>
    <x v="40"/>
    <x v="2546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x v="3694"/>
    <x v="3695"/>
    <x v="1"/>
    <x v="2546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x v="3695"/>
    <x v="3696"/>
    <x v="186"/>
    <x v="2546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x v="3696"/>
    <x v="3692"/>
    <x v="60"/>
    <x v="2546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x v="3697"/>
    <x v="3697"/>
    <x v="403"/>
    <x v="2547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x v="3698"/>
    <x v="3698"/>
    <x v="38"/>
    <x v="2547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x v="3699"/>
    <x v="3699"/>
    <x v="16"/>
    <x v="2547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x v="3700"/>
    <x v="3700"/>
    <x v="260"/>
    <x v="2547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x v="3701"/>
    <x v="3701"/>
    <x v="181"/>
    <x v="2547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x v="3702"/>
    <x v="3702"/>
    <x v="404"/>
    <x v="2547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x v="3703"/>
    <x v="3703"/>
    <x v="1"/>
    <x v="2547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x v="3704"/>
    <x v="3626"/>
    <x v="121"/>
    <x v="2547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x v="3705"/>
    <x v="3704"/>
    <x v="20"/>
    <x v="2547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x v="3706"/>
    <x v="3705"/>
    <x v="19"/>
    <x v="2547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x v="3707"/>
    <x v="3706"/>
    <x v="120"/>
    <x v="2547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x v="3708"/>
    <x v="3707"/>
    <x v="40"/>
    <x v="2547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x v="3709"/>
    <x v="3708"/>
    <x v="1"/>
    <x v="2547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x v="3710"/>
    <x v="3709"/>
    <x v="1"/>
    <x v="2547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x v="3711"/>
    <x v="3710"/>
    <x v="330"/>
    <x v="2547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x v="3712"/>
    <x v="3711"/>
    <x v="92"/>
    <x v="2547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x v="3713"/>
    <x v="3712"/>
    <x v="68"/>
    <x v="2547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x v="3714"/>
    <x v="3713"/>
    <x v="405"/>
    <x v="2547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x v="3715"/>
    <x v="3714"/>
    <x v="70"/>
    <x v="2547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x v="3716"/>
    <x v="3715"/>
    <x v="186"/>
    <x v="2547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x v="3717"/>
    <x v="3716"/>
    <x v="62"/>
    <x v="2547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x v="3718"/>
    <x v="3717"/>
    <x v="114"/>
    <x v="2547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x v="3719"/>
    <x v="3718"/>
    <x v="1"/>
    <x v="2547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x v="3720"/>
    <x v="3719"/>
    <x v="186"/>
    <x v="2547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x v="3721"/>
    <x v="3720"/>
    <x v="114"/>
    <x v="2547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x v="3722"/>
    <x v="3721"/>
    <x v="330"/>
    <x v="2547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x v="3723"/>
    <x v="3722"/>
    <x v="26"/>
    <x v="2547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x v="3724"/>
    <x v="3723"/>
    <x v="70"/>
    <x v="2547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x v="3725"/>
    <x v="3724"/>
    <x v="372"/>
    <x v="2547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x v="3726"/>
    <x v="3725"/>
    <x v="6"/>
    <x v="2547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x v="3727"/>
    <x v="3726"/>
    <x v="17"/>
    <x v="2547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x v="3728"/>
    <x v="3727"/>
    <x v="6"/>
    <x v="2547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x v="3729"/>
    <x v="3728"/>
    <x v="406"/>
    <x v="2547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x v="3730"/>
    <x v="3729"/>
    <x v="407"/>
    <x v="2547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x v="3731"/>
    <x v="3730"/>
    <x v="317"/>
    <x v="2547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x v="3732"/>
    <x v="3731"/>
    <x v="88"/>
    <x v="2547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x v="3733"/>
    <x v="3732"/>
    <x v="36"/>
    <x v="2547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x v="3734"/>
    <x v="3733"/>
    <x v="121"/>
    <x v="2547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x v="3735"/>
    <x v="3734"/>
    <x v="406"/>
    <x v="2547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x v="3736"/>
    <x v="3735"/>
    <x v="63"/>
    <x v="2547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x v="3737"/>
    <x v="3736"/>
    <x v="26"/>
    <x v="2547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x v="3738"/>
    <x v="3737"/>
    <x v="25"/>
    <x v="2547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x v="3739"/>
    <x v="3738"/>
    <x v="93"/>
    <x v="2547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x v="3740"/>
    <x v="3739"/>
    <x v="115"/>
    <x v="2547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x v="3741"/>
    <x v="3740"/>
    <x v="1"/>
    <x v="2547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x v="3742"/>
    <x v="3741"/>
    <x v="121"/>
    <x v="2547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x v="3743"/>
    <x v="3742"/>
    <x v="114"/>
    <x v="2547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x v="3744"/>
    <x v="3743"/>
    <x v="40"/>
    <x v="2547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x v="3745"/>
    <x v="3744"/>
    <x v="314"/>
    <x v="2547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x v="3746"/>
    <x v="3745"/>
    <x v="272"/>
    <x v="2547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x v="3747"/>
    <x v="3746"/>
    <x v="16"/>
    <x v="2547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x v="3748"/>
    <x v="3747"/>
    <x v="16"/>
    <x v="2547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x v="3749"/>
    <x v="3748"/>
    <x v="302"/>
    <x v="2547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x v="3750"/>
    <x v="3749"/>
    <x v="4"/>
    <x v="2547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x v="3751"/>
    <x v="3750"/>
    <x v="82"/>
    <x v="2547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x v="3752"/>
    <x v="3751"/>
    <x v="70"/>
    <x v="2547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x v="3753"/>
    <x v="3752"/>
    <x v="151"/>
    <x v="2547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x v="3754"/>
    <x v="3753"/>
    <x v="186"/>
    <x v="2547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x v="3755"/>
    <x v="3754"/>
    <x v="26"/>
    <x v="2547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x v="3756"/>
    <x v="3755"/>
    <x v="6"/>
    <x v="2547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x v="3757"/>
    <x v="3756"/>
    <x v="32"/>
    <x v="2547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x v="3758"/>
    <x v="3757"/>
    <x v="114"/>
    <x v="2547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x v="3759"/>
    <x v="3758"/>
    <x v="26"/>
    <x v="2547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x v="3760"/>
    <x v="3759"/>
    <x v="408"/>
    <x v="2547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x v="3761"/>
    <x v="3760"/>
    <x v="0"/>
    <x v="2547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x v="3762"/>
    <x v="3761"/>
    <x v="40"/>
    <x v="2547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x v="3763"/>
    <x v="3762"/>
    <x v="26"/>
    <x v="2547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x v="3764"/>
    <x v="3763"/>
    <x v="80"/>
    <x v="2547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x v="3765"/>
    <x v="3764"/>
    <x v="1"/>
    <x v="2547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x v="3766"/>
    <x v="3765"/>
    <x v="409"/>
    <x v="2547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x v="3767"/>
    <x v="3766"/>
    <x v="82"/>
    <x v="2547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x v="3768"/>
    <x v="3767"/>
    <x v="52"/>
    <x v="2547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x v="3769"/>
    <x v="3768"/>
    <x v="82"/>
    <x v="2547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x v="3770"/>
    <x v="3769"/>
    <x v="150"/>
    <x v="2547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x v="3771"/>
    <x v="3770"/>
    <x v="6"/>
    <x v="2547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x v="3772"/>
    <x v="3771"/>
    <x v="17"/>
    <x v="2547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x v="3773"/>
    <x v="3772"/>
    <x v="26"/>
    <x v="2547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x v="3774"/>
    <x v="3773"/>
    <x v="60"/>
    <x v="2547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x v="3775"/>
    <x v="3774"/>
    <x v="272"/>
    <x v="2547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x v="3776"/>
    <x v="3775"/>
    <x v="4"/>
    <x v="2547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x v="3777"/>
    <x v="3776"/>
    <x v="99"/>
    <x v="2547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x v="3778"/>
    <x v="3777"/>
    <x v="45"/>
    <x v="2547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x v="3779"/>
    <x v="3778"/>
    <x v="186"/>
    <x v="2547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x v="3780"/>
    <x v="3779"/>
    <x v="303"/>
    <x v="2547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x v="3781"/>
    <x v="3780"/>
    <x v="410"/>
    <x v="2547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x v="3782"/>
    <x v="3781"/>
    <x v="28"/>
    <x v="2547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x v="3783"/>
    <x v="3782"/>
    <x v="26"/>
    <x v="2547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x v="3784"/>
    <x v="3783"/>
    <x v="26"/>
    <x v="2547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x v="3785"/>
    <x v="3784"/>
    <x v="411"/>
    <x v="2547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x v="3786"/>
    <x v="3785"/>
    <x v="1"/>
    <x v="2547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x v="3787"/>
    <x v="3786"/>
    <x v="272"/>
    <x v="2547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x v="3788"/>
    <x v="3787"/>
    <x v="35"/>
    <x v="2547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x v="3789"/>
    <x v="3788"/>
    <x v="1"/>
    <x v="2547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x v="3790"/>
    <x v="3789"/>
    <x v="17"/>
    <x v="2547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x v="3791"/>
    <x v="3790"/>
    <x v="1"/>
    <x v="2547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x v="3792"/>
    <x v="3791"/>
    <x v="16"/>
    <x v="2547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x v="3793"/>
    <x v="3792"/>
    <x v="4"/>
    <x v="2547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x v="3794"/>
    <x v="3793"/>
    <x v="62"/>
    <x v="2547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x v="3795"/>
    <x v="3794"/>
    <x v="4"/>
    <x v="2547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x v="3796"/>
    <x v="3795"/>
    <x v="181"/>
    <x v="2547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x v="3797"/>
    <x v="3796"/>
    <x v="200"/>
    <x v="2547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x v="3798"/>
    <x v="3797"/>
    <x v="113"/>
    <x v="2547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x v="3799"/>
    <x v="3798"/>
    <x v="1"/>
    <x v="2547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x v="3800"/>
    <x v="3799"/>
    <x v="38"/>
    <x v="2547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x v="3801"/>
    <x v="3800"/>
    <x v="60"/>
    <x v="2547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x v="3802"/>
    <x v="3801"/>
    <x v="106"/>
    <x v="2547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x v="3803"/>
    <x v="3802"/>
    <x v="1"/>
    <x v="2547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x v="3804"/>
    <x v="3803"/>
    <x v="114"/>
    <x v="2547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x v="3805"/>
    <x v="3804"/>
    <x v="121"/>
    <x v="2547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x v="3806"/>
    <x v="3805"/>
    <x v="115"/>
    <x v="2547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x v="3807"/>
    <x v="3806"/>
    <x v="51"/>
    <x v="2547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x v="3808"/>
    <x v="3807"/>
    <x v="230"/>
    <x v="2547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x v="3809"/>
    <x v="3808"/>
    <x v="60"/>
    <x v="2547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x v="3810"/>
    <x v="3809"/>
    <x v="4"/>
    <x v="2547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x v="3811"/>
    <x v="3810"/>
    <x v="186"/>
    <x v="2547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x v="3812"/>
    <x v="3811"/>
    <x v="196"/>
    <x v="2547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x v="3813"/>
    <x v="3812"/>
    <x v="120"/>
    <x v="2547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x v="3814"/>
    <x v="3813"/>
    <x v="40"/>
    <x v="2547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x v="3815"/>
    <x v="3814"/>
    <x v="16"/>
    <x v="2547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x v="3816"/>
    <x v="3815"/>
    <x v="207"/>
    <x v="2547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x v="3817"/>
    <x v="3816"/>
    <x v="273"/>
    <x v="2547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x v="3818"/>
    <x v="3817"/>
    <x v="233"/>
    <x v="2547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x v="3819"/>
    <x v="3818"/>
    <x v="1"/>
    <x v="2547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x v="3820"/>
    <x v="3819"/>
    <x v="286"/>
    <x v="2547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x v="3821"/>
    <x v="3820"/>
    <x v="121"/>
    <x v="2547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x v="3822"/>
    <x v="3821"/>
    <x v="32"/>
    <x v="2547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x v="3823"/>
    <x v="3822"/>
    <x v="60"/>
    <x v="2547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x v="3824"/>
    <x v="3823"/>
    <x v="207"/>
    <x v="2547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x v="3825"/>
    <x v="3824"/>
    <x v="412"/>
    <x v="2547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x v="3826"/>
    <x v="3825"/>
    <x v="60"/>
    <x v="2547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x v="3827"/>
    <x v="3826"/>
    <x v="113"/>
    <x v="2547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x v="3828"/>
    <x v="3827"/>
    <x v="26"/>
    <x v="2547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x v="3829"/>
    <x v="3828"/>
    <x v="26"/>
    <x v="2547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x v="3830"/>
    <x v="3829"/>
    <x v="13"/>
    <x v="2547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x v="3831"/>
    <x v="3830"/>
    <x v="209"/>
    <x v="2547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x v="3832"/>
    <x v="3831"/>
    <x v="38"/>
    <x v="2547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x v="3833"/>
    <x v="3832"/>
    <x v="114"/>
    <x v="2547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x v="3834"/>
    <x v="3833"/>
    <x v="292"/>
    <x v="2547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x v="3835"/>
    <x v="3834"/>
    <x v="302"/>
    <x v="2547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x v="3836"/>
    <x v="3835"/>
    <x v="209"/>
    <x v="2547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x v="3837"/>
    <x v="3836"/>
    <x v="26"/>
    <x v="2547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x v="3838"/>
    <x v="3837"/>
    <x v="17"/>
    <x v="2547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x v="3839"/>
    <x v="3838"/>
    <x v="220"/>
    <x v="2547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x v="3840"/>
    <x v="3839"/>
    <x v="121"/>
    <x v="2547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x v="3841"/>
    <x v="3840"/>
    <x v="13"/>
    <x v="2547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x v="3842"/>
    <x v="3841"/>
    <x v="1"/>
    <x v="2547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x v="3843"/>
    <x v="3842"/>
    <x v="207"/>
    <x v="2547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x v="3844"/>
    <x v="3843"/>
    <x v="38"/>
    <x v="2547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x v="3845"/>
    <x v="3844"/>
    <x v="413"/>
    <x v="2547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x v="3846"/>
    <x v="3845"/>
    <x v="17"/>
    <x v="2547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x v="3847"/>
    <x v="3846"/>
    <x v="17"/>
    <x v="2547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x v="3848"/>
    <x v="3847"/>
    <x v="115"/>
    <x v="2547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x v="3849"/>
    <x v="3848"/>
    <x v="414"/>
    <x v="2547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x v="3850"/>
    <x v="3849"/>
    <x v="53"/>
    <x v="2547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x v="3851"/>
    <x v="3850"/>
    <x v="415"/>
    <x v="2547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x v="3852"/>
    <x v="3851"/>
    <x v="26"/>
    <x v="2547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x v="3853"/>
    <x v="3852"/>
    <x v="99"/>
    <x v="2547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x v="3854"/>
    <x v="3853"/>
    <x v="70"/>
    <x v="2547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x v="3855"/>
    <x v="3854"/>
    <x v="151"/>
    <x v="2547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x v="3856"/>
    <x v="3855"/>
    <x v="62"/>
    <x v="2547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x v="3857"/>
    <x v="3856"/>
    <x v="1"/>
    <x v="2547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x v="3858"/>
    <x v="3857"/>
    <x v="6"/>
    <x v="2547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x v="3859"/>
    <x v="3858"/>
    <x v="60"/>
    <x v="2547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x v="3860"/>
    <x v="3859"/>
    <x v="17"/>
    <x v="2547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x v="3861"/>
    <x v="3860"/>
    <x v="60"/>
    <x v="2547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x v="3862"/>
    <x v="3861"/>
    <x v="416"/>
    <x v="2547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x v="3863"/>
    <x v="3862"/>
    <x v="60"/>
    <x v="2547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x v="3864"/>
    <x v="3863"/>
    <x v="417"/>
    <x v="2547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x v="3865"/>
    <x v="3864"/>
    <x v="38"/>
    <x v="2547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x v="3866"/>
    <x v="3865"/>
    <x v="6"/>
    <x v="2547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x v="3867"/>
    <x v="3866"/>
    <x v="109"/>
    <x v="2547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x v="3868"/>
    <x v="3867"/>
    <x v="114"/>
    <x v="2547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x v="3869"/>
    <x v="3868"/>
    <x v="26"/>
    <x v="2547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x v="3870"/>
    <x v="3869"/>
    <x v="13"/>
    <x v="2547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x v="3871"/>
    <x v="3870"/>
    <x v="186"/>
    <x v="2547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x v="3872"/>
    <x v="3871"/>
    <x v="109"/>
    <x v="2547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x v="3873"/>
    <x v="3872"/>
    <x v="418"/>
    <x v="2547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x v="3874"/>
    <x v="3873"/>
    <x v="37"/>
    <x v="2547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x v="3875"/>
    <x v="3874"/>
    <x v="280"/>
    <x v="2547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x v="3876"/>
    <x v="3875"/>
    <x v="19"/>
    <x v="2547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x v="3877"/>
    <x v="3876"/>
    <x v="370"/>
    <x v="2547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x v="3878"/>
    <x v="3877"/>
    <x v="80"/>
    <x v="2547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x v="3879"/>
    <x v="3878"/>
    <x v="17"/>
    <x v="2547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x v="3880"/>
    <x v="3879"/>
    <x v="70"/>
    <x v="2547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x v="3881"/>
    <x v="3880"/>
    <x v="1"/>
    <x v="2547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x v="3882"/>
    <x v="3881"/>
    <x v="321"/>
    <x v="2547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x v="3883"/>
    <x v="3882"/>
    <x v="419"/>
    <x v="2547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x v="3884"/>
    <x v="3883"/>
    <x v="151"/>
    <x v="2547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x v="3885"/>
    <x v="3884"/>
    <x v="26"/>
    <x v="2547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x v="3886"/>
    <x v="3885"/>
    <x v="1"/>
    <x v="2547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x v="3887"/>
    <x v="3886"/>
    <x v="243"/>
    <x v="2547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x v="3888"/>
    <x v="3887"/>
    <x v="151"/>
    <x v="2547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x v="3889"/>
    <x v="3888"/>
    <x v="186"/>
    <x v="2547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x v="3890"/>
    <x v="3889"/>
    <x v="114"/>
    <x v="2547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x v="3891"/>
    <x v="3890"/>
    <x v="420"/>
    <x v="2547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x v="3892"/>
    <x v="3891"/>
    <x v="113"/>
    <x v="2547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x v="3893"/>
    <x v="3892"/>
    <x v="70"/>
    <x v="2547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x v="3894"/>
    <x v="3893"/>
    <x v="16"/>
    <x v="2547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x v="3895"/>
    <x v="3894"/>
    <x v="150"/>
    <x v="2547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x v="3896"/>
    <x v="3895"/>
    <x v="38"/>
    <x v="2547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x v="3897"/>
    <x v="3896"/>
    <x v="0"/>
    <x v="2547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x v="3898"/>
    <x v="3897"/>
    <x v="249"/>
    <x v="2547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x v="3899"/>
    <x v="3898"/>
    <x v="181"/>
    <x v="2547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x v="3900"/>
    <x v="3899"/>
    <x v="186"/>
    <x v="2547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x v="3901"/>
    <x v="3900"/>
    <x v="421"/>
    <x v="2547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x v="3902"/>
    <x v="3901"/>
    <x v="181"/>
    <x v="2547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x v="3903"/>
    <x v="3902"/>
    <x v="360"/>
    <x v="2547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x v="3904"/>
    <x v="3903"/>
    <x v="51"/>
    <x v="2547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x v="3905"/>
    <x v="3904"/>
    <x v="207"/>
    <x v="2547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x v="3906"/>
    <x v="3905"/>
    <x v="70"/>
    <x v="2547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x v="3907"/>
    <x v="3906"/>
    <x v="9"/>
    <x v="2547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x v="3908"/>
    <x v="3907"/>
    <x v="10"/>
    <x v="2547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x v="3909"/>
    <x v="3908"/>
    <x v="151"/>
    <x v="2547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x v="3910"/>
    <x v="3909"/>
    <x v="120"/>
    <x v="2547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x v="3911"/>
    <x v="3910"/>
    <x v="40"/>
    <x v="2547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x v="3912"/>
    <x v="3911"/>
    <x v="1"/>
    <x v="2547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x v="3913"/>
    <x v="3912"/>
    <x v="1"/>
    <x v="2547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x v="3914"/>
    <x v="3913"/>
    <x v="26"/>
    <x v="2547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x v="3915"/>
    <x v="3914"/>
    <x v="121"/>
    <x v="2547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x v="3916"/>
    <x v="3915"/>
    <x v="114"/>
    <x v="2547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x v="3917"/>
    <x v="3916"/>
    <x v="38"/>
    <x v="2547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x v="3918"/>
    <x v="3917"/>
    <x v="26"/>
    <x v="2547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x v="3919"/>
    <x v="3918"/>
    <x v="121"/>
    <x v="2547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x v="3920"/>
    <x v="3919"/>
    <x v="186"/>
    <x v="2547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x v="3921"/>
    <x v="3920"/>
    <x v="130"/>
    <x v="2547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x v="3922"/>
    <x v="3921"/>
    <x v="121"/>
    <x v="2547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x v="3923"/>
    <x v="3922"/>
    <x v="51"/>
    <x v="2547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x v="3924"/>
    <x v="3923"/>
    <x v="12"/>
    <x v="2547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x v="3925"/>
    <x v="3924"/>
    <x v="26"/>
    <x v="2547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x v="3926"/>
    <x v="3925"/>
    <x v="422"/>
    <x v="2547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x v="3927"/>
    <x v="3926"/>
    <x v="423"/>
    <x v="2547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x v="3928"/>
    <x v="3927"/>
    <x v="36"/>
    <x v="2547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x v="3929"/>
    <x v="3928"/>
    <x v="256"/>
    <x v="2547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x v="3930"/>
    <x v="3929"/>
    <x v="151"/>
    <x v="2547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x v="3931"/>
    <x v="3930"/>
    <x v="220"/>
    <x v="2547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x v="3932"/>
    <x v="3931"/>
    <x v="424"/>
    <x v="2547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x v="3933"/>
    <x v="3932"/>
    <x v="115"/>
    <x v="2547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x v="3934"/>
    <x v="3933"/>
    <x v="51"/>
    <x v="2547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x v="3935"/>
    <x v="3934"/>
    <x v="151"/>
    <x v="2547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x v="3936"/>
    <x v="3935"/>
    <x v="1"/>
    <x v="2547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x v="3937"/>
    <x v="3936"/>
    <x v="120"/>
    <x v="2547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x v="3938"/>
    <x v="3937"/>
    <x v="121"/>
    <x v="2547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x v="3939"/>
    <x v="3938"/>
    <x v="425"/>
    <x v="2547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x v="3940"/>
    <x v="3939"/>
    <x v="6"/>
    <x v="2547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x v="3941"/>
    <x v="3940"/>
    <x v="151"/>
    <x v="2547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x v="3942"/>
    <x v="3941"/>
    <x v="114"/>
    <x v="2547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x v="3943"/>
    <x v="3942"/>
    <x v="26"/>
    <x v="2547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x v="3944"/>
    <x v="3943"/>
    <x v="59"/>
    <x v="2547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x v="3945"/>
    <x v="3944"/>
    <x v="186"/>
    <x v="2547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x v="3946"/>
    <x v="3945"/>
    <x v="317"/>
    <x v="2547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x v="3947"/>
    <x v="3946"/>
    <x v="389"/>
    <x v="2547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x v="3948"/>
    <x v="3947"/>
    <x v="426"/>
    <x v="2547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x v="3949"/>
    <x v="3948"/>
    <x v="114"/>
    <x v="2547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x v="3950"/>
    <x v="3949"/>
    <x v="17"/>
    <x v="2547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x v="3951"/>
    <x v="3950"/>
    <x v="151"/>
    <x v="2547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x v="3952"/>
    <x v="3951"/>
    <x v="26"/>
    <x v="2547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x v="3953"/>
    <x v="3952"/>
    <x v="60"/>
    <x v="2547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x v="3954"/>
    <x v="3953"/>
    <x v="50"/>
    <x v="2547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x v="3955"/>
    <x v="3954"/>
    <x v="0"/>
    <x v="2547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x v="3956"/>
    <x v="3955"/>
    <x v="0"/>
    <x v="2547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x v="3957"/>
    <x v="3956"/>
    <x v="427"/>
    <x v="2547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x v="3958"/>
    <x v="3957"/>
    <x v="192"/>
    <x v="2547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x v="3959"/>
    <x v="3958"/>
    <x v="248"/>
    <x v="2547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x v="3960"/>
    <x v="3959"/>
    <x v="428"/>
    <x v="2547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x v="3961"/>
    <x v="3960"/>
    <x v="38"/>
    <x v="2547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x v="3962"/>
    <x v="3961"/>
    <x v="109"/>
    <x v="2547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x v="3963"/>
    <x v="3962"/>
    <x v="6"/>
    <x v="2547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x v="3964"/>
    <x v="3963"/>
    <x v="51"/>
    <x v="2547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x v="3965"/>
    <x v="3964"/>
    <x v="51"/>
    <x v="2547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x v="3966"/>
    <x v="3965"/>
    <x v="36"/>
    <x v="2547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x v="3967"/>
    <x v="3966"/>
    <x v="114"/>
    <x v="2547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x v="3968"/>
    <x v="3967"/>
    <x v="121"/>
    <x v="2547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x v="3969"/>
    <x v="3968"/>
    <x v="16"/>
    <x v="2547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x v="3970"/>
    <x v="3969"/>
    <x v="26"/>
    <x v="2547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x v="3971"/>
    <x v="3970"/>
    <x v="36"/>
    <x v="2547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x v="3972"/>
    <x v="3971"/>
    <x v="26"/>
    <x v="2547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x v="3973"/>
    <x v="3972"/>
    <x v="26"/>
    <x v="2547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x v="3974"/>
    <x v="3973"/>
    <x v="23"/>
    <x v="2547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x v="3975"/>
    <x v="3974"/>
    <x v="40"/>
    <x v="2547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x v="3976"/>
    <x v="3975"/>
    <x v="429"/>
    <x v="2547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x v="3977"/>
    <x v="3976"/>
    <x v="16"/>
    <x v="2547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x v="3978"/>
    <x v="3977"/>
    <x v="4"/>
    <x v="2547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x v="3979"/>
    <x v="3978"/>
    <x v="287"/>
    <x v="2547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x v="3980"/>
    <x v="3979"/>
    <x v="256"/>
    <x v="2547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x v="3981"/>
    <x v="3980"/>
    <x v="65"/>
    <x v="2547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x v="3982"/>
    <x v="3981"/>
    <x v="1"/>
    <x v="2547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x v="3983"/>
    <x v="3982"/>
    <x v="4"/>
    <x v="2547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x v="3984"/>
    <x v="3983"/>
    <x v="4"/>
    <x v="2547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x v="3985"/>
    <x v="3984"/>
    <x v="16"/>
    <x v="2547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x v="3986"/>
    <x v="3985"/>
    <x v="13"/>
    <x v="2547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x v="3987"/>
    <x v="3986"/>
    <x v="23"/>
    <x v="2547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x v="3988"/>
    <x v="3987"/>
    <x v="0"/>
    <x v="2547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x v="3989"/>
    <x v="3988"/>
    <x v="36"/>
    <x v="2547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x v="3990"/>
    <x v="3989"/>
    <x v="26"/>
    <x v="2547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x v="3991"/>
    <x v="3990"/>
    <x v="33"/>
    <x v="2547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x v="3992"/>
    <x v="3991"/>
    <x v="26"/>
    <x v="2547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x v="3993"/>
    <x v="3992"/>
    <x v="51"/>
    <x v="2547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x v="3994"/>
    <x v="3993"/>
    <x v="70"/>
    <x v="2547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x v="3995"/>
    <x v="3994"/>
    <x v="26"/>
    <x v="2547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x v="3996"/>
    <x v="3995"/>
    <x v="121"/>
    <x v="2547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x v="3997"/>
    <x v="3996"/>
    <x v="26"/>
    <x v="2547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x v="3998"/>
    <x v="3997"/>
    <x v="62"/>
    <x v="2547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x v="3999"/>
    <x v="3998"/>
    <x v="0"/>
    <x v="2547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x v="4000"/>
    <x v="3999"/>
    <x v="51"/>
    <x v="2547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x v="4001"/>
    <x v="4000"/>
    <x v="430"/>
    <x v="2547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x v="4002"/>
    <x v="4001"/>
    <x v="431"/>
    <x v="2547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x v="4003"/>
    <x v="4002"/>
    <x v="432"/>
    <x v="2547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x v="4004"/>
    <x v="4003"/>
    <x v="433"/>
    <x v="2547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x v="4005"/>
    <x v="4004"/>
    <x v="26"/>
    <x v="2547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x v="4006"/>
    <x v="4005"/>
    <x v="1"/>
    <x v="2547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x v="4007"/>
    <x v="4006"/>
    <x v="38"/>
    <x v="2547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x v="4008"/>
    <x v="4007"/>
    <x v="434"/>
    <x v="2547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x v="4009"/>
    <x v="4008"/>
    <x v="36"/>
    <x v="2547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x v="4010"/>
    <x v="4009"/>
    <x v="4"/>
    <x v="2547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x v="4011"/>
    <x v="4010"/>
    <x v="186"/>
    <x v="2547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x v="4012"/>
    <x v="4011"/>
    <x v="181"/>
    <x v="2547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x v="4013"/>
    <x v="4012"/>
    <x v="36"/>
    <x v="2547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x v="4014"/>
    <x v="4013"/>
    <x v="151"/>
    <x v="2547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x v="4015"/>
    <x v="3692"/>
    <x v="169"/>
    <x v="2547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x v="4016"/>
    <x v="4014"/>
    <x v="118"/>
    <x v="2547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x v="4017"/>
    <x v="4015"/>
    <x v="114"/>
    <x v="2547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x v="4018"/>
    <x v="4016"/>
    <x v="435"/>
    <x v="2547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x v="4019"/>
    <x v="4017"/>
    <x v="121"/>
    <x v="2547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x v="4020"/>
    <x v="4018"/>
    <x v="25"/>
    <x v="2547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x v="4021"/>
    <x v="4019"/>
    <x v="120"/>
    <x v="2547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x v="4022"/>
    <x v="4020"/>
    <x v="0"/>
    <x v="2547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x v="4023"/>
    <x v="4021"/>
    <x v="6"/>
    <x v="2547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x v="4024"/>
    <x v="4022"/>
    <x v="26"/>
    <x v="2547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x v="4025"/>
    <x v="4023"/>
    <x v="121"/>
    <x v="2547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x v="4026"/>
    <x v="4024"/>
    <x v="6"/>
    <x v="2547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x v="4027"/>
    <x v="4025"/>
    <x v="436"/>
    <x v="2547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x v="4028"/>
    <x v="4026"/>
    <x v="51"/>
    <x v="2547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x v="4029"/>
    <x v="4027"/>
    <x v="28"/>
    <x v="2547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x v="4030"/>
    <x v="4028"/>
    <x v="26"/>
    <x v="2547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x v="4031"/>
    <x v="4029"/>
    <x v="437"/>
    <x v="2547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x v="4032"/>
    <x v="4030"/>
    <x v="284"/>
    <x v="2547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x v="4033"/>
    <x v="4031"/>
    <x v="17"/>
    <x v="2547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x v="4034"/>
    <x v="4032"/>
    <x v="6"/>
    <x v="2547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x v="4035"/>
    <x v="4033"/>
    <x v="11"/>
    <x v="2547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x v="4036"/>
    <x v="4034"/>
    <x v="99"/>
    <x v="2547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x v="4037"/>
    <x v="4035"/>
    <x v="35"/>
    <x v="2547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x v="4038"/>
    <x v="4036"/>
    <x v="406"/>
    <x v="2547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x v="4039"/>
    <x v="4037"/>
    <x v="4"/>
    <x v="2547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x v="4040"/>
    <x v="4038"/>
    <x v="317"/>
    <x v="2547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x v="4041"/>
    <x v="4039"/>
    <x v="251"/>
    <x v="2547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x v="4042"/>
    <x v="4040"/>
    <x v="17"/>
    <x v="2547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x v="4043"/>
    <x v="4041"/>
    <x v="38"/>
    <x v="2547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x v="4044"/>
    <x v="4042"/>
    <x v="14"/>
    <x v="2547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x v="4045"/>
    <x v="4043"/>
    <x v="207"/>
    <x v="2547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x v="4046"/>
    <x v="4044"/>
    <x v="1"/>
    <x v="2547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x v="4047"/>
    <x v="4045"/>
    <x v="4"/>
    <x v="2547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x v="4048"/>
    <x v="4046"/>
    <x v="25"/>
    <x v="2547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x v="4049"/>
    <x v="4047"/>
    <x v="121"/>
    <x v="2547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x v="4050"/>
    <x v="4048"/>
    <x v="17"/>
    <x v="2547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x v="4051"/>
    <x v="4049"/>
    <x v="186"/>
    <x v="2547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x v="4052"/>
    <x v="4050"/>
    <x v="16"/>
    <x v="2547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x v="4053"/>
    <x v="4051"/>
    <x v="200"/>
    <x v="2547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x v="4054"/>
    <x v="4052"/>
    <x v="181"/>
    <x v="2547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x v="4055"/>
    <x v="4053"/>
    <x v="51"/>
    <x v="2547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x v="4056"/>
    <x v="4054"/>
    <x v="186"/>
    <x v="2547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x v="4057"/>
    <x v="4055"/>
    <x v="121"/>
    <x v="2547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x v="4058"/>
    <x v="4056"/>
    <x v="36"/>
    <x v="2547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x v="4059"/>
    <x v="4057"/>
    <x v="70"/>
    <x v="2547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x v="4060"/>
    <x v="4058"/>
    <x v="51"/>
    <x v="2547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x v="4061"/>
    <x v="4059"/>
    <x v="120"/>
    <x v="2547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x v="4062"/>
    <x v="4060"/>
    <x v="308"/>
    <x v="2547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x v="4063"/>
    <x v="4061"/>
    <x v="0"/>
    <x v="2547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x v="4064"/>
    <x v="4062"/>
    <x v="51"/>
    <x v="2547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x v="4065"/>
    <x v="4063"/>
    <x v="0"/>
    <x v="2547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x v="4066"/>
    <x v="4064"/>
    <x v="51"/>
    <x v="2547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x v="4067"/>
    <x v="4065"/>
    <x v="26"/>
    <x v="2547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x v="4068"/>
    <x v="4066"/>
    <x v="438"/>
    <x v="2547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x v="4069"/>
    <x v="4067"/>
    <x v="26"/>
    <x v="2547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x v="4070"/>
    <x v="4068"/>
    <x v="114"/>
    <x v="2547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x v="4071"/>
    <x v="4069"/>
    <x v="186"/>
    <x v="2547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x v="4072"/>
    <x v="4070"/>
    <x v="151"/>
    <x v="2547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x v="4073"/>
    <x v="4071"/>
    <x v="121"/>
    <x v="2547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x v="4074"/>
    <x v="4072"/>
    <x v="26"/>
    <x v="2547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x v="4075"/>
    <x v="4073"/>
    <x v="36"/>
    <x v="2547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x v="4076"/>
    <x v="4074"/>
    <x v="16"/>
    <x v="2547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x v="4077"/>
    <x v="4075"/>
    <x v="181"/>
    <x v="2547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x v="4078"/>
    <x v="4076"/>
    <x v="1"/>
    <x v="2547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x v="4079"/>
    <x v="4077"/>
    <x v="0"/>
    <x v="2547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x v="4080"/>
    <x v="4078"/>
    <x v="439"/>
    <x v="2547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x v="4081"/>
    <x v="4079"/>
    <x v="17"/>
    <x v="2547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x v="4082"/>
    <x v="4080"/>
    <x v="120"/>
    <x v="2547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x v="4083"/>
    <x v="4081"/>
    <x v="26"/>
    <x v="2547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x v="4084"/>
    <x v="4082"/>
    <x v="440"/>
    <x v="2547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x v="4085"/>
    <x v="4083"/>
    <x v="121"/>
    <x v="2547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x v="4086"/>
    <x v="4084"/>
    <x v="121"/>
    <x v="2547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x v="4087"/>
    <x v="4085"/>
    <x v="441"/>
    <x v="2547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x v="4088"/>
    <x v="4086"/>
    <x v="99"/>
    <x v="2547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x v="4089"/>
    <x v="4087"/>
    <x v="40"/>
    <x v="2547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x v="4090"/>
    <x v="4088"/>
    <x v="38"/>
    <x v="2547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x v="4091"/>
    <x v="4089"/>
    <x v="16"/>
    <x v="2547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x v="4092"/>
    <x v="4090"/>
    <x v="1"/>
    <x v="2547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x v="4093"/>
    <x v="4091"/>
    <x v="284"/>
    <x v="2547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x v="4094"/>
    <x v="4092"/>
    <x v="207"/>
    <x v="2547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x v="4095"/>
    <x v="4093"/>
    <x v="442"/>
    <x v="2547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x v="4096"/>
    <x v="4094"/>
    <x v="443"/>
    <x v="2547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x v="4097"/>
    <x v="4095"/>
    <x v="16"/>
    <x v="2547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x v="4098"/>
    <x v="4096"/>
    <x v="251"/>
    <x v="2547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x v="4099"/>
    <x v="4097"/>
    <x v="303"/>
    <x v="2547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x v="4100"/>
    <x v="4098"/>
    <x v="121"/>
    <x v="2547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x v="4101"/>
    <x v="4099"/>
    <x v="337"/>
    <x v="2547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x v="4102"/>
    <x v="4100"/>
    <x v="26"/>
    <x v="2547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x v="4103"/>
    <x v="4101"/>
    <x v="35"/>
    <x v="2547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x v="4104"/>
    <x v="4102"/>
    <x v="444"/>
    <x v="2547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x v="4105"/>
    <x v="4103"/>
    <x v="260"/>
    <x v="2547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x v="4106"/>
    <x v="4104"/>
    <x v="207"/>
    <x v="2547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2A326-244D-3E4E-BF4E-96B74F2091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3FADA-4DD6-C542-B33C-9F3B809B23C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F553C-FF0C-A14A-96E9-9B6706B1323A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9D08C-C512-A94A-9309-F5347AA80BC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W4" sqref="W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style="13" bestFit="1" customWidth="1"/>
    <col min="20" max="20" width="19.16406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12" t="s">
        <v>8365</v>
      </c>
      <c r="T1" s="12" t="s">
        <v>8366</v>
      </c>
      <c r="U1" s="12" t="s">
        <v>8396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8" t="s">
        <v>8308</v>
      </c>
      <c r="R2" t="s">
        <v>8309</v>
      </c>
      <c r="S2" s="13">
        <f t="shared" ref="S2:S65" si="2">(((J2/60)/60)/24)+DATE(1970,1,1)</f>
        <v>41324.214571759258</v>
      </c>
      <c r="T2" s="13">
        <f t="shared" ref="T2:T65" si="3"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8" t="s">
        <v>8308</v>
      </c>
      <c r="R3" t="s">
        <v>8310</v>
      </c>
      <c r="S3" s="13">
        <f t="shared" si="2"/>
        <v>42714.440416666665</v>
      </c>
      <c r="T3" s="13">
        <f t="shared" si="3"/>
        <v>42759.440416666665</v>
      </c>
      <c r="U3">
        <f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8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ref="U4:U67" si="4">YEAR(S4)</f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8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8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8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8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8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8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8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8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8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8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8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8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8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8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8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8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8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8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8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8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8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8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8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8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8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8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8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8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8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8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8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8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8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8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8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8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8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8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8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8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8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8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8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8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8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8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8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8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8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8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8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8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8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8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8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ref="P66:P129" si="6">IFERROR(ROUND(E66/L66,2),0)</f>
        <v>54.75</v>
      </c>
      <c r="Q66" s="8" t="s">
        <v>8321</v>
      </c>
      <c r="R66" t="s">
        <v>8322</v>
      </c>
      <c r="S66" s="13">
        <f t="shared" ref="S66:S129" si="7">(((J66/60)/60)/24)+DATE(1970,1,1)</f>
        <v>41744.590682870366</v>
      </c>
      <c r="T66" s="13">
        <f t="shared" ref="T66:T129" si="8">(((I66/60)/60)/24)+DATE(1970,1,1)</f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61.38</v>
      </c>
      <c r="Q67" s="8" t="s">
        <v>8308</v>
      </c>
      <c r="R67" t="s">
        <v>8309</v>
      </c>
      <c r="S67" s="13">
        <f t="shared" si="7"/>
        <v>42557.792453703703</v>
      </c>
      <c r="T67" s="13">
        <f t="shared" si="8"/>
        <v>42587.792453703703</v>
      </c>
      <c r="U67">
        <f t="shared" si="4"/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8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ref="U68:U131" si="9">YEAR(S68)</f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8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8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8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8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8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8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8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8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8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8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8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8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8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8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8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8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8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8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8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8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8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8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8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8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8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8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8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8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8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8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8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8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8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8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8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8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8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8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8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8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8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8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8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8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8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8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8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8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8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8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8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8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8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8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8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8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8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8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8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8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8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ref="P130:P193" si="11">IFERROR(ROUND(E130/L130,2),0)</f>
        <v>153.52000000000001</v>
      </c>
      <c r="Q130" s="8" t="s">
        <v>8323</v>
      </c>
      <c r="R130" t="s">
        <v>8324</v>
      </c>
      <c r="S130" s="13">
        <f t="shared" ref="S130:S193" si="12">(((J130/60)/60)/24)+DATE(1970,1,1)</f>
        <v>42090.912500000006</v>
      </c>
      <c r="T130" s="13">
        <f t="shared" ref="T130:T193" si="13">(((I130/60)/60)/24)+DATE(1970,1,1)</f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s="8" t="s">
        <v>8308</v>
      </c>
      <c r="R131" t="s">
        <v>8309</v>
      </c>
      <c r="S131" s="13">
        <f t="shared" si="12"/>
        <v>41975.329317129625</v>
      </c>
      <c r="T131" s="13">
        <f t="shared" si="13"/>
        <v>42013.041666666672</v>
      </c>
      <c r="U131">
        <f t="shared" si="9"/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8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ref="U132:U195" si="14">YEAR(S132)</f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8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8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8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8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8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8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8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8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8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8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8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8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8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8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8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8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8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8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8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8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8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8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8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8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8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8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8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8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8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8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8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8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8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8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8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8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8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8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8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8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8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8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8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8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8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8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8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8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8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8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8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8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8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8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8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8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8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8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8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8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8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ref="P194:P257" si="16">IFERROR(ROUND(E194/L194,2),0)</f>
        <v>55.07</v>
      </c>
      <c r="Q194" s="8" t="s">
        <v>8321</v>
      </c>
      <c r="R194" t="s">
        <v>8322</v>
      </c>
      <c r="S194" s="13">
        <f t="shared" ref="S194:S257" si="17">(((J194/60)/60)/24)+DATE(1970,1,1)</f>
        <v>40904.738194444442</v>
      </c>
      <c r="T194" s="13">
        <f t="shared" ref="T194:T257" si="18">(((I194/60)/60)/24)+DATE(1970,1,1)</f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si="16"/>
        <v>922.22</v>
      </c>
      <c r="Q195" s="8" t="s">
        <v>8323</v>
      </c>
      <c r="R195" t="s">
        <v>8324</v>
      </c>
      <c r="S195" s="13">
        <f t="shared" si="17"/>
        <v>42756.690162037034</v>
      </c>
      <c r="T195" s="13">
        <f t="shared" si="18"/>
        <v>42816.648495370369</v>
      </c>
      <c r="U195">
        <f t="shared" si="14"/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8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ref="U196:U259" si="19">YEAR(S196)</f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8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8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8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8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8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8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8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8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8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8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8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8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8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8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8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8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8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8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8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8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8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8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8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8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8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8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8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8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8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8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8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8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8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8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8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8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8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8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8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8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8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8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8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8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8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8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8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8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8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8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8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8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8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8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8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8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8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8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8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8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8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ref="P258:P321" si="21">IFERROR(ROUND(E258/L258,2),0)</f>
        <v>134.26</v>
      </c>
      <c r="Q258" s="8" t="s">
        <v>8323</v>
      </c>
      <c r="R258" t="s">
        <v>8326</v>
      </c>
      <c r="S258" s="13">
        <f t="shared" ref="S258:S321" si="22">(((J258/60)/60)/24)+DATE(1970,1,1)</f>
        <v>42445.19430555556</v>
      </c>
      <c r="T258" s="13">
        <f t="shared" ref="T258:T321" si="23">(((I258/60)/60)/24)+DATE(1970,1,1)</f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si="21"/>
        <v>57.63</v>
      </c>
      <c r="Q259" s="8" t="s">
        <v>8323</v>
      </c>
      <c r="R259" t="s">
        <v>8324</v>
      </c>
      <c r="S259" s="13">
        <f t="shared" si="22"/>
        <v>42387.398472222223</v>
      </c>
      <c r="T259" s="13">
        <f t="shared" si="23"/>
        <v>42421.398472222223</v>
      </c>
      <c r="U259">
        <f t="shared" si="19"/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8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ref="U260:U323" si="24">YEAR(S260)</f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8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8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8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8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8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8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8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8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8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8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8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8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8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8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8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8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8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8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8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8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8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8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8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8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8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8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8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8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8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8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8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8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8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8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8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8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8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8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8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8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8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8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8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8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8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8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8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8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8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8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8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8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8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8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8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8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8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8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8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8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8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ref="P322:P385" si="26">IFERROR(ROUND(E322/L322,2),0)</f>
        <v>201.22</v>
      </c>
      <c r="Q322" s="8" t="s">
        <v>8321</v>
      </c>
      <c r="R322" t="s">
        <v>8322</v>
      </c>
      <c r="S322" s="13">
        <f t="shared" ref="S322:S385" si="27">(((J322/60)/60)/24)+DATE(1970,1,1)</f>
        <v>41719.667986111112</v>
      </c>
      <c r="T322" s="13">
        <f t="shared" ref="T322:T385" si="28">(((I322/60)/60)/24)+DATE(1970,1,1)</f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s="8" t="s">
        <v>8308</v>
      </c>
      <c r="R323" t="s">
        <v>8310</v>
      </c>
      <c r="S323" s="13">
        <f t="shared" si="27"/>
        <v>42506.709722222222</v>
      </c>
      <c r="T323" s="13">
        <f t="shared" si="28"/>
        <v>42540.340277777781</v>
      </c>
      <c r="U323">
        <f t="shared" si="24"/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8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ref="U324:U387" si="29">YEAR(S324)</f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8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8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8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8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8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8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8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8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8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8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8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8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8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8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8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8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8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8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8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8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8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8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8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8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8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8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8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8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8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8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8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8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8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8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8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8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8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8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8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8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8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8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8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8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8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8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8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8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8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8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8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8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8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8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8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8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8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8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8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8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8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ref="P386:P449" si="31">IFERROR(ROUND(E386/L386,2),0)</f>
        <v>106.8</v>
      </c>
      <c r="Q386" s="8" t="s">
        <v>8323</v>
      </c>
      <c r="R386" t="s">
        <v>8326</v>
      </c>
      <c r="S386" s="13">
        <f t="shared" ref="S386:S449" si="32">(((J386/60)/60)/24)+DATE(1970,1,1)</f>
        <v>41933.291643518518</v>
      </c>
      <c r="T386" s="13">
        <f t="shared" ref="T386:T449" si="33">(((I386/60)/60)/24)+DATE(1970,1,1)</f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97.64</v>
      </c>
      <c r="Q387" s="8" t="s">
        <v>8321</v>
      </c>
      <c r="R387" t="s">
        <v>8322</v>
      </c>
      <c r="S387" s="13">
        <f t="shared" si="32"/>
        <v>41017.885462962964</v>
      </c>
      <c r="T387" s="13">
        <f t="shared" si="33"/>
        <v>41067.621527777781</v>
      </c>
      <c r="U387">
        <f t="shared" si="29"/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8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ref="U388:U451" si="34">YEAR(S388)</f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8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8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8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8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8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8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8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8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8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8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8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8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8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8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8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8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8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8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8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8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8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8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8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8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8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8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8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8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8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8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8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8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8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8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8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8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8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8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8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8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8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8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8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8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8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8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8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8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8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8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8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8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8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8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8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8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8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8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8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8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8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ref="P450:P513" si="36">IFERROR(ROUND(E450/L450,2),0)</f>
        <v>89.1</v>
      </c>
      <c r="Q450" s="8" t="s">
        <v>8308</v>
      </c>
      <c r="R450" t="s">
        <v>8315</v>
      </c>
      <c r="S450" s="13">
        <f t="shared" ref="S450:S513" si="37">(((J450/60)/60)/24)+DATE(1970,1,1)</f>
        <v>41667.823287037041</v>
      </c>
      <c r="T450" s="13">
        <f t="shared" ref="T450:T513" si="38">(((I450/60)/60)/24)+DATE(1970,1,1)</f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180.41</v>
      </c>
      <c r="Q451" s="8" t="s">
        <v>8313</v>
      </c>
      <c r="R451" t="s">
        <v>8314</v>
      </c>
      <c r="S451" s="13">
        <f t="shared" si="37"/>
        <v>41939.00712962963</v>
      </c>
      <c r="T451" s="13">
        <f t="shared" si="38"/>
        <v>41969.052083333328</v>
      </c>
      <c r="U451">
        <f t="shared" si="34"/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8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ref="U452:U515" si="39">YEAR(S452)</f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8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8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8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8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8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8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8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8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8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8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8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8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8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8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8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8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8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8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8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8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8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8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8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8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8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8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8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8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8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8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8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8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8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8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8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8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8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8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8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8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8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8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8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8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8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8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8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8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8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8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8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8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8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8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8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8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8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8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8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8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8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ref="P514:P577" si="41">IFERROR(ROUND(E514/L514,2),0)</f>
        <v>136.85</v>
      </c>
      <c r="Q514" s="8" t="s">
        <v>8323</v>
      </c>
      <c r="R514" t="s">
        <v>8326</v>
      </c>
      <c r="S514" s="13">
        <f t="shared" ref="S514:S577" si="42">(((J514/60)/60)/24)+DATE(1970,1,1)</f>
        <v>42769.574999999997</v>
      </c>
      <c r="T514" s="13">
        <f t="shared" ref="T514:T577" si="43">(((I514/60)/60)/24)+DATE(1970,1,1)</f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88.04</v>
      </c>
      <c r="Q515" s="8" t="s">
        <v>8327</v>
      </c>
      <c r="R515" t="s">
        <v>8331</v>
      </c>
      <c r="S515" s="13">
        <f t="shared" si="42"/>
        <v>41388.021261574075</v>
      </c>
      <c r="T515" s="13">
        <f t="shared" si="43"/>
        <v>41418.021261574075</v>
      </c>
      <c r="U515">
        <f t="shared" si="39"/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8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ref="U516:U579" si="44">YEAR(S516)</f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8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8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8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8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8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8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8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8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8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8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8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8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8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8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8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8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8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8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8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8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8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8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8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8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8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8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8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8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8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8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8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8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8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8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8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8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8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8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8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8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8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8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8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8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8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8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8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8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8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8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8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8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8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8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8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8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8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8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8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8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8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ref="P578:P641" si="46">IFERROR(ROUND(E578/L578,2),0)</f>
        <v>108.24</v>
      </c>
      <c r="Q578" s="8" t="s">
        <v>8323</v>
      </c>
      <c r="R578" t="s">
        <v>8324</v>
      </c>
      <c r="S578" s="13">
        <f t="shared" ref="S578:S641" si="47">(((J578/60)/60)/24)+DATE(1970,1,1)</f>
        <v>41888.674826388888</v>
      </c>
      <c r="T578" s="13">
        <f t="shared" ref="T578:T641" si="48">(((I578/60)/60)/24)+DATE(1970,1,1)</f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si="46"/>
        <v>69.569999999999993</v>
      </c>
      <c r="Q579" s="8" t="s">
        <v>8323</v>
      </c>
      <c r="R579" t="s">
        <v>8326</v>
      </c>
      <c r="S579" s="13">
        <f t="shared" si="47"/>
        <v>41871.755694444444</v>
      </c>
      <c r="T579" s="13">
        <f t="shared" si="48"/>
        <v>41901.755694444444</v>
      </c>
      <c r="U579">
        <f t="shared" si="44"/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8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ref="U580:U643" si="49">YEAR(S580)</f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8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8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8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8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8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8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8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8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8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8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8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8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8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8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8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8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8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8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8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8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8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8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8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8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8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8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8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8" t="s">
        <v>8321</v>
      </c>
      <c r="R608" t="s">
        <v>8322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8" t="s">
        <v>8323</v>
      </c>
      <c r="R609" t="s">
        <v>8326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8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8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8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8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8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8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8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8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8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8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8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8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8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8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8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8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8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8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8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8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8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8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8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8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8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8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8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8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8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8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8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8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ref="P642:P705" si="51">IFERROR(ROUND(E642/L642,2),0)</f>
        <v>105.05</v>
      </c>
      <c r="Q642" s="8" t="s">
        <v>8311</v>
      </c>
      <c r="R642" t="s">
        <v>8333</v>
      </c>
      <c r="S642" s="13">
        <f t="shared" ref="S642:S705" si="52">(((J642/60)/60)/24)+DATE(1970,1,1)</f>
        <v>41579.734259259261</v>
      </c>
      <c r="T642" s="13">
        <f t="shared" ref="T642:T705" si="53">(((I642/60)/60)/24)+DATE(1970,1,1)</f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si="51"/>
        <v>50.16</v>
      </c>
      <c r="Q643" s="8" t="s">
        <v>8323</v>
      </c>
      <c r="R643" t="s">
        <v>8326</v>
      </c>
      <c r="S643" s="13">
        <f t="shared" si="52"/>
        <v>41778.637245370373</v>
      </c>
      <c r="T643" s="13">
        <f t="shared" si="53"/>
        <v>41810.958333333336</v>
      </c>
      <c r="U643">
        <f t="shared" si="49"/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8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ref="U644:U707" si="54">YEAR(S644)</f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8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8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8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8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8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8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8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8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8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8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8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8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8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8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8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8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8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8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8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8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8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8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8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8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8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8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8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8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8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8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8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8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8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8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8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8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8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8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8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8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8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8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8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8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8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8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8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8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8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8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8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8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8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8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8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8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8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8" t="s">
        <v>8311</v>
      </c>
      <c r="R702" t="s">
        <v>8333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8" t="s">
        <v>8327</v>
      </c>
      <c r="R703" t="s">
        <v>8331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8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8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ref="P706:P769" si="56">IFERROR(ROUND(E706/L706,2),0)</f>
        <v>141.29</v>
      </c>
      <c r="Q706" s="8" t="s">
        <v>8323</v>
      </c>
      <c r="R706" t="s">
        <v>8326</v>
      </c>
      <c r="S706" s="13">
        <f t="shared" ref="S706:S769" si="57">(((J706/60)/60)/24)+DATE(1970,1,1)</f>
        <v>42239.957962962959</v>
      </c>
      <c r="T706" s="13">
        <f t="shared" ref="T706:T769" si="58">(((I706/60)/60)/24)+DATE(1970,1,1)</f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si="56"/>
        <v>137.24</v>
      </c>
      <c r="Q707" s="8" t="s">
        <v>8323</v>
      </c>
      <c r="R707" t="s">
        <v>8326</v>
      </c>
      <c r="S707" s="13">
        <f t="shared" si="57"/>
        <v>41880.76357638889</v>
      </c>
      <c r="T707" s="13">
        <f t="shared" si="58"/>
        <v>41895.166666666664</v>
      </c>
      <c r="U707">
        <f t="shared" si="54"/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8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ref="U708:U771" si="59">YEAR(S708)</f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8" t="s">
        <v>8323</v>
      </c>
      <c r="R709" t="s">
        <v>8326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8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8" t="s">
        <v>8323</v>
      </c>
      <c r="R711" t="s">
        <v>8326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8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8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8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8" t="s">
        <v>8323</v>
      </c>
      <c r="R715" t="s">
        <v>8326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8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8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8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8" t="s">
        <v>8323</v>
      </c>
      <c r="R719" t="s">
        <v>8326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8" t="s">
        <v>8323</v>
      </c>
      <c r="R720" t="s">
        <v>8326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8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8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8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8" t="s">
        <v>8323</v>
      </c>
      <c r="R724" t="s">
        <v>8326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8" t="s">
        <v>8323</v>
      </c>
      <c r="R725" t="s">
        <v>8326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8" t="s">
        <v>8323</v>
      </c>
      <c r="R726" t="s">
        <v>8326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8" t="s">
        <v>8323</v>
      </c>
      <c r="R727" t="s">
        <v>8326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8" t="s">
        <v>8327</v>
      </c>
      <c r="R728" t="s">
        <v>8341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8" t="s">
        <v>8327</v>
      </c>
      <c r="R729" t="s">
        <v>8331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8" t="s">
        <v>8311</v>
      </c>
      <c r="R730" t="s">
        <v>8333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8" t="s">
        <v>8327</v>
      </c>
      <c r="R731" t="s">
        <v>8331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8" t="s">
        <v>8323</v>
      </c>
      <c r="R732" t="s">
        <v>8324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8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8" t="s">
        <v>8308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8" t="s">
        <v>8323</v>
      </c>
      <c r="R735" t="s">
        <v>8326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8" t="s">
        <v>8321</v>
      </c>
      <c r="R736" t="s">
        <v>8322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8" t="s">
        <v>8311</v>
      </c>
      <c r="R737" t="s">
        <v>8312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8" t="s">
        <v>8313</v>
      </c>
      <c r="R738" t="s">
        <v>8314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8" t="s">
        <v>8327</v>
      </c>
      <c r="R739" t="s">
        <v>8331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8" t="s">
        <v>8323</v>
      </c>
      <c r="R740" t="s">
        <v>8326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8" t="s">
        <v>8323</v>
      </c>
      <c r="R741" t="s">
        <v>8326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8" t="s">
        <v>8311</v>
      </c>
      <c r="R742" t="s">
        <v>8333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8" t="s">
        <v>8327</v>
      </c>
      <c r="R743" t="s">
        <v>8331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8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8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8" t="s">
        <v>8313</v>
      </c>
      <c r="R746" t="s">
        <v>8314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8" t="s">
        <v>8323</v>
      </c>
      <c r="R747" t="s">
        <v>8326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8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8" t="s">
        <v>8313</v>
      </c>
      <c r="R749" t="s">
        <v>8314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8" t="s">
        <v>8321</v>
      </c>
      <c r="R750" t="s">
        <v>8322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8" t="s">
        <v>8327</v>
      </c>
      <c r="R751" t="s">
        <v>8328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8" t="s">
        <v>8327</v>
      </c>
      <c r="R752" t="s">
        <v>8331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8" t="s">
        <v>8313</v>
      </c>
      <c r="R753" t="s">
        <v>8314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8" t="s">
        <v>8316</v>
      </c>
      <c r="R754" t="s">
        <v>8317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8" t="s">
        <v>8321</v>
      </c>
      <c r="R755" t="s">
        <v>8322</v>
      </c>
      <c r="S755" s="13">
        <f t="shared" si="57"/>
        <v>40266.662708333337</v>
      </c>
      <c r="T755" s="13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8" t="s">
        <v>8327</v>
      </c>
      <c r="R756" t="s">
        <v>8328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8" t="s">
        <v>8327</v>
      </c>
      <c r="R757" t="s">
        <v>8328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8" t="s">
        <v>8323</v>
      </c>
      <c r="R758" t="s">
        <v>8324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8" t="s">
        <v>8327</v>
      </c>
      <c r="R759" t="s">
        <v>8331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8" t="s">
        <v>8327</v>
      </c>
      <c r="R760" t="s">
        <v>8331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8" t="s">
        <v>8323</v>
      </c>
      <c r="R761" t="s">
        <v>8326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8" t="s">
        <v>8313</v>
      </c>
      <c r="R762" t="s">
        <v>8314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8" t="s">
        <v>8313</v>
      </c>
      <c r="R763" t="s">
        <v>8314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8" t="s">
        <v>8321</v>
      </c>
      <c r="R764" t="s">
        <v>8332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8" t="s">
        <v>8321</v>
      </c>
      <c r="R765" t="s">
        <v>8322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8" t="s">
        <v>8308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8" t="s">
        <v>8316</v>
      </c>
      <c r="R767" t="s">
        <v>8317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8" t="s">
        <v>8321</v>
      </c>
      <c r="R768" t="s">
        <v>8322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8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ref="P770:P833" si="61">IFERROR(ROUND(E770/L770,2),0)</f>
        <v>65.91</v>
      </c>
      <c r="Q770" s="8" t="s">
        <v>8327</v>
      </c>
      <c r="R770" t="s">
        <v>8331</v>
      </c>
      <c r="S770" s="13">
        <f t="shared" ref="S770:S833" si="62">(((J770/60)/60)/24)+DATE(1970,1,1)</f>
        <v>42433.688900462963</v>
      </c>
      <c r="T770" s="13">
        <f t="shared" ref="T770:T833" si="63">(((I770/60)/60)/24)+DATE(1970,1,1)</f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8" t="s">
        <v>8308</v>
      </c>
      <c r="R771" t="s">
        <v>8310</v>
      </c>
      <c r="S771" s="13">
        <f t="shared" si="62"/>
        <v>42556.695706018523</v>
      </c>
      <c r="T771" s="13">
        <f t="shared" si="63"/>
        <v>42616.695706018523</v>
      </c>
      <c r="U771">
        <f t="shared" si="59"/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8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ref="U772:U835" si="64">YEAR(S772)</f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8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8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8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8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8" t="s">
        <v>8323</v>
      </c>
      <c r="R777" t="s">
        <v>8326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8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8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8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8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8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8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8" t="s">
        <v>8323</v>
      </c>
      <c r="R784" t="s">
        <v>8326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8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8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8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8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8" t="s">
        <v>8323</v>
      </c>
      <c r="R789" t="s">
        <v>8324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8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8" t="s">
        <v>8321</v>
      </c>
      <c r="R791" t="s">
        <v>8332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8" t="s">
        <v>8319</v>
      </c>
      <c r="R792" t="s">
        <v>8320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8" t="s">
        <v>8321</v>
      </c>
      <c r="R793" t="s">
        <v>8322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8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8" t="s">
        <v>8323</v>
      </c>
      <c r="R795" t="s">
        <v>8335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8" t="s">
        <v>8321</v>
      </c>
      <c r="R796" t="s">
        <v>8332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8" t="s">
        <v>8321</v>
      </c>
      <c r="R797" t="s">
        <v>8332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8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8" t="s">
        <v>8313</v>
      </c>
      <c r="R799" t="s">
        <v>8314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8" t="s">
        <v>8327</v>
      </c>
      <c r="R800" t="s">
        <v>8331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8" t="s">
        <v>8323</v>
      </c>
      <c r="R801" t="s">
        <v>8324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8" t="s">
        <v>8319</v>
      </c>
      <c r="R802" t="s">
        <v>8320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8" t="s">
        <v>8327</v>
      </c>
      <c r="R803" t="s">
        <v>8331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8" t="s">
        <v>8327</v>
      </c>
      <c r="R804" t="s">
        <v>8331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8" t="s">
        <v>8323</v>
      </c>
      <c r="R805" t="s">
        <v>8326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8" t="s">
        <v>8323</v>
      </c>
      <c r="R806" t="s">
        <v>8324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8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8" t="s">
        <v>8308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8" t="s">
        <v>8316</v>
      </c>
      <c r="R809" t="s">
        <v>8317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8" t="s">
        <v>8327</v>
      </c>
      <c r="R810" t="s">
        <v>8341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8" t="s">
        <v>8313</v>
      </c>
      <c r="R811" t="s">
        <v>8314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8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8" t="s">
        <v>8323</v>
      </c>
      <c r="R813" t="s">
        <v>8326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8" t="s">
        <v>8323</v>
      </c>
      <c r="R814" t="s">
        <v>8335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8" t="s">
        <v>8323</v>
      </c>
      <c r="R815" t="s">
        <v>8326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8" t="s">
        <v>8323</v>
      </c>
      <c r="R816" t="s">
        <v>8326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8" t="s">
        <v>8327</v>
      </c>
      <c r="R817" t="s">
        <v>8338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8" t="s">
        <v>8327</v>
      </c>
      <c r="R818" t="s">
        <v>8338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8" t="s">
        <v>8323</v>
      </c>
      <c r="R819" t="s">
        <v>8326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8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8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8" t="s">
        <v>8316</v>
      </c>
      <c r="R822" t="s">
        <v>8317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8" t="s">
        <v>8323</v>
      </c>
      <c r="R823" t="s">
        <v>8335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8" t="s">
        <v>8311</v>
      </c>
      <c r="R824" t="s">
        <v>8312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8" t="s">
        <v>8327</v>
      </c>
      <c r="R825" t="s">
        <v>8331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8" t="s">
        <v>8308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8" t="s">
        <v>8323</v>
      </c>
      <c r="R827" t="s">
        <v>8326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8" t="s">
        <v>8323</v>
      </c>
      <c r="R828" t="s">
        <v>8326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8" t="s">
        <v>8323</v>
      </c>
      <c r="R829" t="s">
        <v>8326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8" t="s">
        <v>8316</v>
      </c>
      <c r="R830" t="s">
        <v>8317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8" t="s">
        <v>8327</v>
      </c>
      <c r="R831" t="s">
        <v>8328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8" t="s">
        <v>8327</v>
      </c>
      <c r="R832" t="s">
        <v>8338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8" t="s">
        <v>8327</v>
      </c>
      <c r="R833" t="s">
        <v>8331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ref="P834:P897" si="66">IFERROR(ROUND(E834/L834,2),0)</f>
        <v>74.23</v>
      </c>
      <c r="Q834" s="8" t="s">
        <v>8319</v>
      </c>
      <c r="R834" t="s">
        <v>8320</v>
      </c>
      <c r="S834" s="13">
        <f t="shared" ref="S834:S897" si="67">(((J834/60)/60)/24)+DATE(1970,1,1)</f>
        <v>42187.125625000001</v>
      </c>
      <c r="T834" s="13">
        <f t="shared" ref="T834:T897" si="68">(((I834/60)/60)/24)+DATE(1970,1,1)</f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si="66"/>
        <v>104.99</v>
      </c>
      <c r="Q835" s="8" t="s">
        <v>8323</v>
      </c>
      <c r="R835" t="s">
        <v>8326</v>
      </c>
      <c r="S835" s="13">
        <f t="shared" si="67"/>
        <v>42053.732627314821</v>
      </c>
      <c r="T835" s="13">
        <f t="shared" si="68"/>
        <v>42083.705555555556</v>
      </c>
      <c r="U835">
        <f t="shared" si="64"/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8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ref="U836:U899" si="69">YEAR(S836)</f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8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8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8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8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8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8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8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8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8" t="s">
        <v>8323</v>
      </c>
      <c r="R846" t="s">
        <v>8326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8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8" t="s">
        <v>8323</v>
      </c>
      <c r="R848" t="s">
        <v>8326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8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8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8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8" t="s">
        <v>8327</v>
      </c>
      <c r="R852" t="s">
        <v>8338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8" t="s">
        <v>8311</v>
      </c>
      <c r="R853" t="s">
        <v>8333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8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8" t="s">
        <v>8323</v>
      </c>
      <c r="R855" t="s">
        <v>8326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8" t="s">
        <v>8323</v>
      </c>
      <c r="R856" t="s">
        <v>8326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8" t="s">
        <v>8321</v>
      </c>
      <c r="R857" t="s">
        <v>8322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8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8" t="s">
        <v>8323</v>
      </c>
      <c r="R859" t="s">
        <v>8326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8" t="s">
        <v>8321</v>
      </c>
      <c r="R860" t="s">
        <v>8322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8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8" t="s">
        <v>8308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8" t="s">
        <v>8323</v>
      </c>
      <c r="R863" t="s">
        <v>8326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8" t="s">
        <v>8316</v>
      </c>
      <c r="R864" t="s">
        <v>8317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8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8" t="s">
        <v>8327</v>
      </c>
      <c r="R866" t="s">
        <v>8331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8" t="s">
        <v>8327</v>
      </c>
      <c r="R867" t="s">
        <v>8328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8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8" t="s">
        <v>8327</v>
      </c>
      <c r="R869" t="s">
        <v>8331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8" t="s">
        <v>8327</v>
      </c>
      <c r="R870" t="s">
        <v>8329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8" t="s">
        <v>8321</v>
      </c>
      <c r="R871" t="s">
        <v>8322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8" t="s">
        <v>8321</v>
      </c>
      <c r="R872" t="s">
        <v>8322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8" t="s">
        <v>8321</v>
      </c>
      <c r="R873" t="s">
        <v>8343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8" t="s">
        <v>8323</v>
      </c>
      <c r="R874" t="s">
        <v>8326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8" t="s">
        <v>8321</v>
      </c>
      <c r="R875" t="s">
        <v>8343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8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8" t="s">
        <v>8327</v>
      </c>
      <c r="R877" t="s">
        <v>8331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8" t="s">
        <v>8327</v>
      </c>
      <c r="R878" t="s">
        <v>8341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8" t="s">
        <v>8323</v>
      </c>
      <c r="R879" t="s">
        <v>8326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8" t="s">
        <v>8323</v>
      </c>
      <c r="R880" t="s">
        <v>8324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8" t="s">
        <v>8308</v>
      </c>
      <c r="R881" t="s">
        <v>8315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8" t="s">
        <v>8311</v>
      </c>
      <c r="R882" t="s">
        <v>8333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8" t="s">
        <v>8323</v>
      </c>
      <c r="R883" t="s">
        <v>8324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8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8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8" t="s">
        <v>8321</v>
      </c>
      <c r="R886" t="s">
        <v>8343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8" t="s">
        <v>8327</v>
      </c>
      <c r="R887" t="s">
        <v>8338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8" t="s">
        <v>8327</v>
      </c>
      <c r="R888" t="s">
        <v>8331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8" t="s">
        <v>8316</v>
      </c>
      <c r="R889" t="s">
        <v>8317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8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8" t="s">
        <v>8327</v>
      </c>
      <c r="R891" t="s">
        <v>8331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8" t="s">
        <v>8308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8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8" t="s">
        <v>8321</v>
      </c>
      <c r="R894" t="s">
        <v>8343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8" t="s">
        <v>8327</v>
      </c>
      <c r="R895" t="s">
        <v>8328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8" t="s">
        <v>8308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8" t="s">
        <v>8311</v>
      </c>
      <c r="R897" t="s">
        <v>8333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ref="P898:P961" si="71">IFERROR(ROUND(E898/L898,2),0)</f>
        <v>98.2</v>
      </c>
      <c r="Q898" s="8" t="s">
        <v>8323</v>
      </c>
      <c r="R898" t="s">
        <v>8326</v>
      </c>
      <c r="S898" s="13">
        <f t="shared" ref="S898:S961" si="72">(((J898/60)/60)/24)+DATE(1970,1,1)</f>
        <v>41982.887280092589</v>
      </c>
      <c r="T898" s="13">
        <f t="shared" ref="T898:T961" si="73">(((I898/60)/60)/24)+DATE(1970,1,1)</f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s="8" t="s">
        <v>8316</v>
      </c>
      <c r="R899" t="s">
        <v>8334</v>
      </c>
      <c r="S899" s="13">
        <f t="shared" si="72"/>
        <v>42353.16679398148</v>
      </c>
      <c r="T899" s="13">
        <f t="shared" si="73"/>
        <v>42383.16679398148</v>
      </c>
      <c r="U899">
        <f t="shared" si="69"/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8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ref="U900:U963" si="74">YEAR(S900)</f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8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8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8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8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8" t="s">
        <v>8323</v>
      </c>
      <c r="R905" t="s">
        <v>8326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8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8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8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8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8" t="s">
        <v>8323</v>
      </c>
      <c r="R910" t="s">
        <v>8326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8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8" t="s">
        <v>8327</v>
      </c>
      <c r="R912" t="s">
        <v>8331</v>
      </c>
      <c r="S912" s="13">
        <f t="shared" si="72"/>
        <v>40983.055949074071</v>
      </c>
      <c r="T912" s="13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8" t="s">
        <v>8323</v>
      </c>
      <c r="R913" t="s">
        <v>8326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8" t="s">
        <v>8323</v>
      </c>
      <c r="R914" t="s">
        <v>8326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8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8" t="s">
        <v>8321</v>
      </c>
      <c r="R916" t="s">
        <v>8343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8" t="s">
        <v>8323</v>
      </c>
      <c r="R917" t="s">
        <v>8324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8" t="s">
        <v>8327</v>
      </c>
      <c r="R918" t="s">
        <v>8331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8" t="s">
        <v>8323</v>
      </c>
      <c r="R919" t="s">
        <v>8326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8" t="s">
        <v>8308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8" t="s">
        <v>8311</v>
      </c>
      <c r="R921" t="s">
        <v>8333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8" t="s">
        <v>8327</v>
      </c>
      <c r="R922" t="s">
        <v>8329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8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8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8" t="s">
        <v>8321</v>
      </c>
      <c r="R925" t="s">
        <v>8343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8" t="s">
        <v>8327</v>
      </c>
      <c r="R926" t="s">
        <v>8329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8" t="s">
        <v>8327</v>
      </c>
      <c r="R927" t="s">
        <v>8331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8" t="s">
        <v>8327</v>
      </c>
      <c r="R928" t="s">
        <v>8329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8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8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8" t="s">
        <v>8327</v>
      </c>
      <c r="R931" t="s">
        <v>8331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8" t="s">
        <v>8321</v>
      </c>
      <c r="R932" t="s">
        <v>8322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8" t="s">
        <v>8327</v>
      </c>
      <c r="R933" t="s">
        <v>8338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8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8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8" t="s">
        <v>8327</v>
      </c>
      <c r="R936" t="s">
        <v>8328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8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8" t="s">
        <v>8323</v>
      </c>
      <c r="R938" t="s">
        <v>8335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8" t="s">
        <v>8321</v>
      </c>
      <c r="R939" t="s">
        <v>8322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8" t="s">
        <v>8313</v>
      </c>
      <c r="R940" t="s">
        <v>8314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8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8" t="s">
        <v>8321</v>
      </c>
      <c r="R942" t="s">
        <v>8322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8" t="s">
        <v>8323</v>
      </c>
      <c r="R943" t="s">
        <v>8326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8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8" t="s">
        <v>8327</v>
      </c>
      <c r="R945" t="s">
        <v>8341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8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8" t="s">
        <v>8327</v>
      </c>
      <c r="R947" t="s">
        <v>8341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8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8" t="s">
        <v>8323</v>
      </c>
      <c r="R949" t="s">
        <v>8324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8" t="s">
        <v>8313</v>
      </c>
      <c r="R950" t="s">
        <v>8314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8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8" t="s">
        <v>8327</v>
      </c>
      <c r="R952" t="s">
        <v>8328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8" t="s">
        <v>8323</v>
      </c>
      <c r="R953" t="s">
        <v>8326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8" t="s">
        <v>8327</v>
      </c>
      <c r="R954" t="s">
        <v>8329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8" t="s">
        <v>8327</v>
      </c>
      <c r="R955" t="s">
        <v>8341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8" t="s">
        <v>8321</v>
      </c>
      <c r="R956" t="s">
        <v>8322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8" t="s">
        <v>8327</v>
      </c>
      <c r="R957" t="s">
        <v>8331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8" t="s">
        <v>8327</v>
      </c>
      <c r="R958" t="s">
        <v>8328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8" t="s">
        <v>8321</v>
      </c>
      <c r="R959" t="s">
        <v>8343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8" t="s">
        <v>8308</v>
      </c>
      <c r="R960" t="s">
        <v>8315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8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ref="P962:P1025" si="76">IFERROR(ROUND(E962/L962,2),0)</f>
        <v>108.05</v>
      </c>
      <c r="Q962" s="8" t="s">
        <v>8311</v>
      </c>
      <c r="R962" t="s">
        <v>8349</v>
      </c>
      <c r="S962" s="13">
        <f t="shared" ref="S962:S1025" si="77">(((J962/60)/60)/24)+DATE(1970,1,1)</f>
        <v>42549.916712962964</v>
      </c>
      <c r="T962" s="13">
        <f t="shared" ref="T962:T1025" si="78">(((I962/60)/60)/24)+DATE(1970,1,1)</f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s="8" t="s">
        <v>8327</v>
      </c>
      <c r="R963" t="s">
        <v>8331</v>
      </c>
      <c r="S963" s="13">
        <f t="shared" si="77"/>
        <v>40585.796817129631</v>
      </c>
      <c r="T963" s="13">
        <f t="shared" si="78"/>
        <v>40614.166666666664</v>
      </c>
      <c r="U963">
        <f t="shared" si="74"/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8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ref="U964:U1027" si="79">YEAR(S964)</f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8" t="s">
        <v>8323</v>
      </c>
      <c r="R965" t="s">
        <v>8326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8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8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8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8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8" t="s">
        <v>8323</v>
      </c>
      <c r="R970" t="s">
        <v>8326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8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8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8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8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8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8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8" t="s">
        <v>8323</v>
      </c>
      <c r="R977" t="s">
        <v>8326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8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8" t="s">
        <v>8323</v>
      </c>
      <c r="R979" t="s">
        <v>8326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8" t="s">
        <v>8327</v>
      </c>
      <c r="R980" t="s">
        <v>8336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8" t="s">
        <v>8327</v>
      </c>
      <c r="R981" t="s">
        <v>8328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8" t="s">
        <v>8323</v>
      </c>
      <c r="R982" t="s">
        <v>8326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8" t="s">
        <v>8313</v>
      </c>
      <c r="R983" t="s">
        <v>8314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8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8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8" t="s">
        <v>8311</v>
      </c>
      <c r="R986" t="s">
        <v>8333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8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8" t="s">
        <v>8327</v>
      </c>
      <c r="R988" t="s">
        <v>8341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8" t="s">
        <v>8327</v>
      </c>
      <c r="R989" t="s">
        <v>8331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8" t="s">
        <v>8327</v>
      </c>
      <c r="R990" t="s">
        <v>8331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8" t="s">
        <v>8323</v>
      </c>
      <c r="R991" t="s">
        <v>8326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8" t="s">
        <v>8321</v>
      </c>
      <c r="R992" t="s">
        <v>8322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8" t="s">
        <v>8327</v>
      </c>
      <c r="R993" t="s">
        <v>8331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8" t="s">
        <v>8323</v>
      </c>
      <c r="R994" t="s">
        <v>8326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8" t="s">
        <v>8327</v>
      </c>
      <c r="R995" t="s">
        <v>8328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8" t="s">
        <v>8327</v>
      </c>
      <c r="R996" t="s">
        <v>8331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8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8" t="s">
        <v>8327</v>
      </c>
      <c r="R998" t="s">
        <v>8331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8" t="s">
        <v>8321</v>
      </c>
      <c r="R999" t="s">
        <v>8332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8" t="s">
        <v>8327</v>
      </c>
      <c r="R1000" t="s">
        <v>8328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8" t="s">
        <v>8327</v>
      </c>
      <c r="R1001" t="s">
        <v>8328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8" t="s">
        <v>8327</v>
      </c>
      <c r="R1002" t="s">
        <v>8331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8" t="s">
        <v>8327</v>
      </c>
      <c r="R1003" t="s">
        <v>8331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8" t="s">
        <v>8316</v>
      </c>
      <c r="R1004" t="s">
        <v>8317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8" t="s">
        <v>8323</v>
      </c>
      <c r="R1005" t="s">
        <v>8326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8" t="s">
        <v>8313</v>
      </c>
      <c r="R1006" t="s">
        <v>8314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8" t="s">
        <v>8323</v>
      </c>
      <c r="R1007" t="s">
        <v>8335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8" t="s">
        <v>8321</v>
      </c>
      <c r="R1008" t="s">
        <v>8332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8" t="s">
        <v>8313</v>
      </c>
      <c r="R1009" t="s">
        <v>8314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8" t="s">
        <v>8327</v>
      </c>
      <c r="R1010" t="s">
        <v>8328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8" t="s">
        <v>8327</v>
      </c>
      <c r="R1011" t="s">
        <v>8336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8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8" t="s">
        <v>8323</v>
      </c>
      <c r="R1013" t="s">
        <v>8326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8" t="s">
        <v>8321</v>
      </c>
      <c r="R1014" t="s">
        <v>8322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8" t="s">
        <v>8323</v>
      </c>
      <c r="R1015" t="s">
        <v>8326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8" t="s">
        <v>8321</v>
      </c>
      <c r="R1016" t="s">
        <v>8332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8" t="s">
        <v>8321</v>
      </c>
      <c r="R1017" t="s">
        <v>8322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8" t="s">
        <v>8327</v>
      </c>
      <c r="R1018" t="s">
        <v>8328</v>
      </c>
      <c r="S1018" s="13">
        <f t="shared" si="77"/>
        <v>41327.996435185189</v>
      </c>
      <c r="T1018" s="13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8" t="s">
        <v>8323</v>
      </c>
      <c r="R1019" t="s">
        <v>8326</v>
      </c>
      <c r="S1019" s="13">
        <f t="shared" si="77"/>
        <v>42060.683935185181</v>
      </c>
      <c r="T1019" s="13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8" t="s">
        <v>8323</v>
      </c>
      <c r="R1020" t="s">
        <v>8326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8" t="s">
        <v>8311</v>
      </c>
      <c r="R1021" t="s">
        <v>8333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8" t="s">
        <v>8323</v>
      </c>
      <c r="R1022" t="s">
        <v>8326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8" t="s">
        <v>8308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8" t="s">
        <v>8321</v>
      </c>
      <c r="R1024" t="s">
        <v>8322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8" t="s">
        <v>8316</v>
      </c>
      <c r="R1025" t="s">
        <v>8317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ref="P1026:P1089" si="81">IFERROR(ROUND(E1026/L1026,2),0)</f>
        <v>95.23</v>
      </c>
      <c r="Q1026" s="8" t="s">
        <v>8321</v>
      </c>
      <c r="R1026" t="s">
        <v>8322</v>
      </c>
      <c r="S1026" s="13">
        <f t="shared" ref="S1026:S1089" si="82">(((J1026/60)/60)/24)+DATE(1970,1,1)</f>
        <v>40967.081874999996</v>
      </c>
      <c r="T1026" s="13">
        <f t="shared" ref="T1026:T1089" si="83">(((I1026/60)/60)/24)+DATE(1970,1,1)</f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s="8" t="s">
        <v>8313</v>
      </c>
      <c r="R1027" t="s">
        <v>8314</v>
      </c>
      <c r="S1027" s="13">
        <f t="shared" si="82"/>
        <v>42033.314074074078</v>
      </c>
      <c r="T1027" s="13">
        <f t="shared" si="83"/>
        <v>42063.314074074078</v>
      </c>
      <c r="U1027">
        <f t="shared" si="79"/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8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ref="U1028:U1091" si="84">YEAR(S1028)</f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8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8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8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8" t="s">
        <v>8323</v>
      </c>
      <c r="R1032" t="s">
        <v>8326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8" t="s">
        <v>8323</v>
      </c>
      <c r="R1033" t="s">
        <v>8326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8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8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8" t="s">
        <v>8323</v>
      </c>
      <c r="R1036" t="s">
        <v>8326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8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8" t="s">
        <v>8323</v>
      </c>
      <c r="R1038" t="s">
        <v>8326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8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8" t="s">
        <v>8323</v>
      </c>
      <c r="R1040" t="s">
        <v>8326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8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8" t="s">
        <v>8323</v>
      </c>
      <c r="R1042" t="s">
        <v>8326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8" t="s">
        <v>8323</v>
      </c>
      <c r="R1043" t="s">
        <v>8326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8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8" t="s">
        <v>8323</v>
      </c>
      <c r="R1045" t="s">
        <v>8326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8" t="s">
        <v>8323</v>
      </c>
      <c r="R1046" t="s">
        <v>8326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8" t="s">
        <v>8311</v>
      </c>
      <c r="R1047" t="s">
        <v>8333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8" t="s">
        <v>8323</v>
      </c>
      <c r="R1048" t="s">
        <v>8326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8" t="s">
        <v>8321</v>
      </c>
      <c r="R1049" t="s">
        <v>8322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8" t="s">
        <v>8313</v>
      </c>
      <c r="R1050" t="s">
        <v>8314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8" t="s">
        <v>8321</v>
      </c>
      <c r="R1051" t="s">
        <v>8343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8" t="s">
        <v>8327</v>
      </c>
      <c r="R1052" t="s">
        <v>8331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8" t="s">
        <v>8323</v>
      </c>
      <c r="R1053" t="s">
        <v>8326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8" t="s">
        <v>8321</v>
      </c>
      <c r="R1054" t="s">
        <v>8322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8" t="s">
        <v>8323</v>
      </c>
      <c r="R1055" t="s">
        <v>8326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8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8" t="s">
        <v>8327</v>
      </c>
      <c r="R1057" t="s">
        <v>8328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8" t="s">
        <v>8323</v>
      </c>
      <c r="R1058" t="s">
        <v>8326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8" t="s">
        <v>8323</v>
      </c>
      <c r="R1059" t="s">
        <v>8326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8" t="s">
        <v>8321</v>
      </c>
      <c r="R1060" t="s">
        <v>8332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8" t="s">
        <v>8311</v>
      </c>
      <c r="R1061" t="s">
        <v>8333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8" t="s">
        <v>8327</v>
      </c>
      <c r="R1062" t="s">
        <v>8331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8" t="s">
        <v>8308</v>
      </c>
      <c r="R1063" t="s">
        <v>8310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8" t="s">
        <v>8321</v>
      </c>
      <c r="R1064" t="s">
        <v>8322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8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8" t="s">
        <v>8321</v>
      </c>
      <c r="R1066" t="s">
        <v>8322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8" t="s">
        <v>8327</v>
      </c>
      <c r="R1067" t="s">
        <v>8338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8" t="s">
        <v>8327</v>
      </c>
      <c r="R1068" t="s">
        <v>8331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8" t="s">
        <v>8316</v>
      </c>
      <c r="R1069" t="s">
        <v>8317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8" t="s">
        <v>8323</v>
      </c>
      <c r="R1070" t="s">
        <v>8326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8" t="s">
        <v>8323</v>
      </c>
      <c r="R1071" t="s">
        <v>8326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8" t="s">
        <v>8323</v>
      </c>
      <c r="R1072" t="s">
        <v>8335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8" t="s">
        <v>8316</v>
      </c>
      <c r="R1073" t="s">
        <v>8317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8" t="s">
        <v>8319</v>
      </c>
      <c r="R1074" t="s">
        <v>8320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8" t="s">
        <v>8323</v>
      </c>
      <c r="R1075" t="s">
        <v>8326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8" t="s">
        <v>8323</v>
      </c>
      <c r="R1076" t="s">
        <v>8326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8" t="s">
        <v>8327</v>
      </c>
      <c r="R1077" t="s">
        <v>8331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8" t="s">
        <v>8316</v>
      </c>
      <c r="R1078" t="s">
        <v>8317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8" t="s">
        <v>8323</v>
      </c>
      <c r="R1079" t="s">
        <v>8326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8" t="s">
        <v>8323</v>
      </c>
      <c r="R1080" t="s">
        <v>8326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8" t="s">
        <v>8311</v>
      </c>
      <c r="R1081" t="s">
        <v>8333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8" t="s">
        <v>8327</v>
      </c>
      <c r="R1082" t="s">
        <v>8331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8" t="s">
        <v>8323</v>
      </c>
      <c r="R1083" t="s">
        <v>8326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8" t="s">
        <v>8321</v>
      </c>
      <c r="R1084" t="s">
        <v>8322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8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8" t="s">
        <v>8311</v>
      </c>
      <c r="R1086" t="s">
        <v>8333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8" t="s">
        <v>8327</v>
      </c>
      <c r="R1087" t="s">
        <v>8331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8" t="s">
        <v>8327</v>
      </c>
      <c r="R1088" t="s">
        <v>8328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8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ref="P1090:P1153" si="86">IFERROR(ROUND(E1090/L1090,2),0)</f>
        <v>54.3</v>
      </c>
      <c r="Q1090" s="8" t="s">
        <v>8323</v>
      </c>
      <c r="R1090" t="s">
        <v>8326</v>
      </c>
      <c r="S1090" s="13">
        <f t="shared" ref="S1090:S1153" si="87">(((J1090/60)/60)/24)+DATE(1970,1,1)</f>
        <v>41931.682939814818</v>
      </c>
      <c r="T1090" s="13">
        <f t="shared" ref="T1090:T1153" si="88">(((I1090/60)/60)/24)+DATE(1970,1,1)</f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s="8" t="s">
        <v>8313</v>
      </c>
      <c r="R1091" t="s">
        <v>8314</v>
      </c>
      <c r="S1091" s="13">
        <f t="shared" si="87"/>
        <v>42388.575104166666</v>
      </c>
      <c r="T1091" s="13">
        <f t="shared" si="88"/>
        <v>42421.575104166666</v>
      </c>
      <c r="U1091">
        <f t="shared" si="84"/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8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ref="U1092:U1155" si="89">YEAR(S1092)</f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8" t="s">
        <v>8321</v>
      </c>
      <c r="R1093" t="s">
        <v>8343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8" t="s">
        <v>8323</v>
      </c>
      <c r="R1094" t="s">
        <v>8335</v>
      </c>
      <c r="S1094" s="13">
        <f t="shared" si="87"/>
        <v>42656.005173611105</v>
      </c>
      <c r="T1094" s="13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8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8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8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8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8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8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8" t="s">
        <v>8323</v>
      </c>
      <c r="R1101" t="s">
        <v>8326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8" t="s">
        <v>8323</v>
      </c>
      <c r="R1102" t="s">
        <v>8326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8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8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8" t="s">
        <v>8323</v>
      </c>
      <c r="R1105" t="s">
        <v>8326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8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8" t="s">
        <v>8323</v>
      </c>
      <c r="R1107" t="s">
        <v>8326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8" t="s">
        <v>8327</v>
      </c>
      <c r="R1108" t="s">
        <v>8331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8" t="s">
        <v>8313</v>
      </c>
      <c r="R1109" t="s">
        <v>8314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8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8" t="s">
        <v>8321</v>
      </c>
      <c r="R1111" t="s">
        <v>8322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8" t="s">
        <v>8327</v>
      </c>
      <c r="R1112" t="s">
        <v>8328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8" t="s">
        <v>8323</v>
      </c>
      <c r="R1113" t="s">
        <v>8324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8" t="s">
        <v>8327</v>
      </c>
      <c r="R1114" t="s">
        <v>8331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8" t="s">
        <v>8313</v>
      </c>
      <c r="R1115" t="s">
        <v>8314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8" t="s">
        <v>8323</v>
      </c>
      <c r="R1116" t="s">
        <v>8326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8" t="s">
        <v>8323</v>
      </c>
      <c r="R1117" t="s">
        <v>8326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8" t="s">
        <v>8323</v>
      </c>
      <c r="R1118" t="s">
        <v>8326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8" t="s">
        <v>8323</v>
      </c>
      <c r="R1119" t="s">
        <v>8326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8" t="s">
        <v>8321</v>
      </c>
      <c r="R1120" t="s">
        <v>8322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8" t="s">
        <v>8323</v>
      </c>
      <c r="R1121" t="s">
        <v>8326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8" t="s">
        <v>8321</v>
      </c>
      <c r="R1122" t="s">
        <v>8343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8" t="s">
        <v>8321</v>
      </c>
      <c r="R1123" t="s">
        <v>8322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8" t="s">
        <v>8323</v>
      </c>
      <c r="R1124" t="s">
        <v>8326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8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8" t="s">
        <v>8323</v>
      </c>
      <c r="R1126" t="s">
        <v>8326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8" t="s">
        <v>8327</v>
      </c>
      <c r="R1127" t="s">
        <v>8338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8" t="s">
        <v>8327</v>
      </c>
      <c r="R1128" t="s">
        <v>8328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8" t="s">
        <v>8323</v>
      </c>
      <c r="R1129" t="s">
        <v>8326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8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8" t="s">
        <v>8323</v>
      </c>
      <c r="R1131" t="s">
        <v>8326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8" t="s">
        <v>8311</v>
      </c>
      <c r="R1132" t="s">
        <v>8333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8" t="s">
        <v>8323</v>
      </c>
      <c r="R1133" t="s">
        <v>8326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8" t="s">
        <v>8327</v>
      </c>
      <c r="R1134" t="s">
        <v>8331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8" t="s">
        <v>8323</v>
      </c>
      <c r="R1135" t="s">
        <v>8324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8" t="s">
        <v>8323</v>
      </c>
      <c r="R1136" t="s">
        <v>8326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8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8" t="s">
        <v>8311</v>
      </c>
      <c r="R1138" t="s">
        <v>8333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8" t="s">
        <v>8321</v>
      </c>
      <c r="R1139" t="s">
        <v>8343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8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8" t="s">
        <v>8323</v>
      </c>
      <c r="R1141" t="s">
        <v>8326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8" t="s">
        <v>8321</v>
      </c>
      <c r="R1142" t="s">
        <v>8322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8" t="s">
        <v>8323</v>
      </c>
      <c r="R1143" t="s">
        <v>8335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8" t="s">
        <v>8323</v>
      </c>
      <c r="R1144" t="s">
        <v>8326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8" t="s">
        <v>8323</v>
      </c>
      <c r="R1145" t="s">
        <v>8335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8" t="s">
        <v>8323</v>
      </c>
      <c r="R1146" t="s">
        <v>8324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8" t="s">
        <v>8308</v>
      </c>
      <c r="R1147" t="s">
        <v>8340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8" t="s">
        <v>8327</v>
      </c>
      <c r="R1148" t="s">
        <v>8331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8" t="s">
        <v>8323</v>
      </c>
      <c r="R1149" t="s">
        <v>8326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8" t="s">
        <v>8311</v>
      </c>
      <c r="R1150" t="s">
        <v>8333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8" t="s">
        <v>8323</v>
      </c>
      <c r="R1151" t="s">
        <v>8326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8" t="s">
        <v>8323</v>
      </c>
      <c r="R1152" t="s">
        <v>8324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8" t="s">
        <v>8323</v>
      </c>
      <c r="R1153" t="s">
        <v>8326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ref="P1154:P1217" si="91">IFERROR(ROUND(E1154/L1154,2),0)</f>
        <v>82.26</v>
      </c>
      <c r="Q1154" s="8" t="s">
        <v>8323</v>
      </c>
      <c r="R1154" t="s">
        <v>8326</v>
      </c>
      <c r="S1154" s="13">
        <f t="shared" ref="S1154:S1217" si="92">(((J1154/60)/60)/24)+DATE(1970,1,1)</f>
        <v>42125.647534722222</v>
      </c>
      <c r="T1154" s="13">
        <f t="shared" ref="T1154:T1217" si="93">(((I1154/60)/60)/24)+DATE(1970,1,1)</f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s="8" t="s">
        <v>8311</v>
      </c>
      <c r="R1155" t="s">
        <v>8333</v>
      </c>
      <c r="S1155" s="13">
        <f t="shared" si="92"/>
        <v>41789.330312500002</v>
      </c>
      <c r="T1155" s="13">
        <f t="shared" si="93"/>
        <v>41829.330312500002</v>
      </c>
      <c r="U1155">
        <f t="shared" si="89"/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8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ref="U1156:U1219" si="94">YEAR(S1156)</f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8" t="s">
        <v>8323</v>
      </c>
      <c r="R1157" t="s">
        <v>8326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8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8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8" t="s">
        <v>8323</v>
      </c>
      <c r="R1160" t="s">
        <v>8326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8" t="s">
        <v>8323</v>
      </c>
      <c r="R1161" t="s">
        <v>8326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8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8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8" t="s">
        <v>8323</v>
      </c>
      <c r="R1164" t="s">
        <v>8326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8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8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8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8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8" t="s">
        <v>8323</v>
      </c>
      <c r="R1169" t="s">
        <v>8326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8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8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8" t="s">
        <v>8327</v>
      </c>
      <c r="R1172" t="s">
        <v>8341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8" t="s">
        <v>8323</v>
      </c>
      <c r="R1173" t="s">
        <v>8326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8" t="s">
        <v>8323</v>
      </c>
      <c r="R1174" t="s">
        <v>8326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8" t="s">
        <v>8321</v>
      </c>
      <c r="R1175" t="s">
        <v>8343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8" t="s">
        <v>8323</v>
      </c>
      <c r="R1176" t="s">
        <v>8326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8" t="s">
        <v>8323</v>
      </c>
      <c r="R1177" t="s">
        <v>8326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8" t="s">
        <v>8323</v>
      </c>
      <c r="R1178" t="s">
        <v>8326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8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8" t="s">
        <v>8323</v>
      </c>
      <c r="R1180" t="s">
        <v>8326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8" t="s">
        <v>8327</v>
      </c>
      <c r="R1181" t="s">
        <v>8331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8" t="s">
        <v>8327</v>
      </c>
      <c r="R1182" t="s">
        <v>8328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8" t="s">
        <v>8321</v>
      </c>
      <c r="R1183" t="s">
        <v>8343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8" t="s">
        <v>8321</v>
      </c>
      <c r="R1184" t="s">
        <v>8322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8" t="s">
        <v>8327</v>
      </c>
      <c r="R1185" t="s">
        <v>8341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8" t="s">
        <v>8323</v>
      </c>
      <c r="R1186" t="s">
        <v>8335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8" t="s">
        <v>8323</v>
      </c>
      <c r="R1187" t="s">
        <v>8326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8" t="s">
        <v>8327</v>
      </c>
      <c r="R1188" t="s">
        <v>8329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8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8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8" t="s">
        <v>8323</v>
      </c>
      <c r="R1191" t="s">
        <v>8335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8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8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8" t="s">
        <v>8323</v>
      </c>
      <c r="R1194" t="s">
        <v>8326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8" t="s">
        <v>8327</v>
      </c>
      <c r="R1195" t="s">
        <v>8329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8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8" t="s">
        <v>8316</v>
      </c>
      <c r="R1197" t="s">
        <v>8317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8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8" t="s">
        <v>8327</v>
      </c>
      <c r="R1199" t="s">
        <v>8331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8" t="s">
        <v>8327</v>
      </c>
      <c r="R1200" t="s">
        <v>8331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8" t="s">
        <v>8316</v>
      </c>
      <c r="R1201" t="s">
        <v>8317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8" t="s">
        <v>8321</v>
      </c>
      <c r="R1202" t="s">
        <v>8322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8" t="s">
        <v>8327</v>
      </c>
      <c r="R1203" t="s">
        <v>8336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8" t="s">
        <v>8323</v>
      </c>
      <c r="R1204" t="s">
        <v>8326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8" t="s">
        <v>8323</v>
      </c>
      <c r="R1205" t="s">
        <v>8326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8" t="s">
        <v>8327</v>
      </c>
      <c r="R1206" t="s">
        <v>8329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8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8" t="s">
        <v>8323</v>
      </c>
      <c r="R1208" t="s">
        <v>8324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8" t="s">
        <v>8327</v>
      </c>
      <c r="R1209" t="s">
        <v>8328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8" t="s">
        <v>8327</v>
      </c>
      <c r="R1210" t="s">
        <v>8331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8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8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8" t="s">
        <v>8327</v>
      </c>
      <c r="R1213" t="s">
        <v>8331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8" t="s">
        <v>8323</v>
      </c>
      <c r="R1214" t="s">
        <v>8326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8" t="s">
        <v>8321</v>
      </c>
      <c r="R1215" t="s">
        <v>8343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8" t="s">
        <v>8321</v>
      </c>
      <c r="R1216" t="s">
        <v>8343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8" t="s">
        <v>8319</v>
      </c>
      <c r="R1217" t="s">
        <v>8320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ref="P1218:P1281" si="96">IFERROR(ROUND(E1218/L1218,2),0)</f>
        <v>231.75</v>
      </c>
      <c r="Q1218" s="8" t="s">
        <v>8327</v>
      </c>
      <c r="R1218" t="s">
        <v>8350</v>
      </c>
      <c r="S1218" s="13">
        <f t="shared" ref="S1218:S1281" si="97">(((J1218/60)/60)/24)+DATE(1970,1,1)</f>
        <v>40847.171018518515</v>
      </c>
      <c r="T1218" s="13">
        <f t="shared" ref="T1218:T1281" si="98">(((I1218/60)/60)/24)+DATE(1970,1,1)</f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si="96"/>
        <v>125.27</v>
      </c>
      <c r="Q1219" s="8" t="s">
        <v>8323</v>
      </c>
      <c r="R1219" t="s">
        <v>8324</v>
      </c>
      <c r="S1219" s="13">
        <f t="shared" si="97"/>
        <v>42081.731273148151</v>
      </c>
      <c r="T1219" s="13">
        <f t="shared" si="98"/>
        <v>42111.731273148151</v>
      </c>
      <c r="U1219">
        <f t="shared" si="94"/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8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ref="U1220:U1283" si="99">YEAR(S1220)</f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8" t="s">
        <v>8323</v>
      </c>
      <c r="R1221" t="s">
        <v>8326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8" t="s">
        <v>8323</v>
      </c>
      <c r="R1222" t="s">
        <v>8326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8" t="s">
        <v>8323</v>
      </c>
      <c r="R1223" t="s">
        <v>8326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8" t="s">
        <v>8323</v>
      </c>
      <c r="R1224" t="s">
        <v>8326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8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8" t="s">
        <v>8323</v>
      </c>
      <c r="R1226" t="s">
        <v>8326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8" t="s">
        <v>8323</v>
      </c>
      <c r="R1227" t="s">
        <v>8326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8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8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8" t="s">
        <v>8323</v>
      </c>
      <c r="R1230" t="s">
        <v>8326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8" t="s">
        <v>8323</v>
      </c>
      <c r="R1231" t="s">
        <v>8326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8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8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8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8" t="s">
        <v>8327</v>
      </c>
      <c r="R1235" t="s">
        <v>8341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8" t="s">
        <v>8327</v>
      </c>
      <c r="R1236" t="s">
        <v>8341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8" t="s">
        <v>8327</v>
      </c>
      <c r="R1237" t="s">
        <v>8328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8" t="s">
        <v>8323</v>
      </c>
      <c r="R1238" t="s">
        <v>8326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8" t="s">
        <v>8327</v>
      </c>
      <c r="R1239" t="s">
        <v>8328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8" t="s">
        <v>8327</v>
      </c>
      <c r="R1240" t="s">
        <v>8331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8" t="s">
        <v>8323</v>
      </c>
      <c r="R1241" t="s">
        <v>8326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8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8" t="s">
        <v>8327</v>
      </c>
      <c r="R1243" t="s">
        <v>8329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8" t="s">
        <v>8323</v>
      </c>
      <c r="R1244" t="s">
        <v>8326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8" t="s">
        <v>8323</v>
      </c>
      <c r="R1245" t="s">
        <v>8326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8" t="s">
        <v>8323</v>
      </c>
      <c r="R1246" t="s">
        <v>8326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8" t="s">
        <v>8323</v>
      </c>
      <c r="R1247" t="s">
        <v>8335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8" t="s">
        <v>8323</v>
      </c>
      <c r="R1248" t="s">
        <v>8326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8" t="s">
        <v>8323</v>
      </c>
      <c r="R1249" t="s">
        <v>8326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8" t="s">
        <v>8323</v>
      </c>
      <c r="R1250" t="s">
        <v>8324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8" t="s">
        <v>8321</v>
      </c>
      <c r="R1251" t="s">
        <v>8322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8" t="s">
        <v>8321</v>
      </c>
      <c r="R1252" t="s">
        <v>8332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8" t="s">
        <v>8308</v>
      </c>
      <c r="R1253" t="s">
        <v>8315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8" t="s">
        <v>8308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8" t="s">
        <v>8323</v>
      </c>
      <c r="R1255" t="s">
        <v>8326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8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8" t="s">
        <v>8327</v>
      </c>
      <c r="R1257" t="s">
        <v>8331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8" t="s">
        <v>8311</v>
      </c>
      <c r="R1258" t="s">
        <v>8312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8" t="s">
        <v>8323</v>
      </c>
      <c r="R1259" t="s">
        <v>8326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8" t="s">
        <v>8327</v>
      </c>
      <c r="R1260" t="s">
        <v>8331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8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8" t="s">
        <v>8327</v>
      </c>
      <c r="R1262" t="s">
        <v>8338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8" t="s">
        <v>8308</v>
      </c>
      <c r="R1263" t="s">
        <v>8340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8" t="s">
        <v>8308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8" t="s">
        <v>8323</v>
      </c>
      <c r="R1265" t="s">
        <v>8335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8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8" t="s">
        <v>8323</v>
      </c>
      <c r="R1267" t="s">
        <v>8326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8" t="s">
        <v>8327</v>
      </c>
      <c r="R1268" t="s">
        <v>8341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8" t="s">
        <v>8327</v>
      </c>
      <c r="R1269" t="s">
        <v>8331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8" t="s">
        <v>8323</v>
      </c>
      <c r="R1270" t="s">
        <v>8326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8" t="s">
        <v>8327</v>
      </c>
      <c r="R1271" t="s">
        <v>8331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8" t="s">
        <v>8327</v>
      </c>
      <c r="R1272" t="s">
        <v>8328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8" t="s">
        <v>8323</v>
      </c>
      <c r="R1273" t="s">
        <v>8326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8" t="s">
        <v>8323</v>
      </c>
      <c r="R1274" t="s">
        <v>8326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8" t="s">
        <v>8327</v>
      </c>
      <c r="R1275" t="s">
        <v>8331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8" t="s">
        <v>8323</v>
      </c>
      <c r="R1276" t="s">
        <v>8324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8" t="s">
        <v>8308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8" t="s">
        <v>8327</v>
      </c>
      <c r="R1278" t="s">
        <v>8328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8" t="s">
        <v>8323</v>
      </c>
      <c r="R1279" t="s">
        <v>8326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8" t="s">
        <v>8327</v>
      </c>
      <c r="R1280" t="s">
        <v>8331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8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ref="P1282:P1345" si="101">IFERROR(ROUND(E1282/L1282,2),0)</f>
        <v>42.72</v>
      </c>
      <c r="Q1282" s="8" t="s">
        <v>8327</v>
      </c>
      <c r="R1282" t="s">
        <v>8336</v>
      </c>
      <c r="S1282" s="13">
        <f t="shared" ref="S1282:S1345" si="102">(((J1282/60)/60)/24)+DATE(1970,1,1)</f>
        <v>42128.820231481484</v>
      </c>
      <c r="T1282" s="13">
        <f t="shared" ref="T1282:T1345" si="103">(((I1282/60)/60)/24)+DATE(1970,1,1)</f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s="8" t="s">
        <v>8327</v>
      </c>
      <c r="R1283" t="s">
        <v>8338</v>
      </c>
      <c r="S1283" s="13">
        <f t="shared" si="102"/>
        <v>40564.649456018517</v>
      </c>
      <c r="T1283" s="13">
        <f t="shared" si="103"/>
        <v>40596.125</v>
      </c>
      <c r="U1283">
        <f t="shared" si="99"/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8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ref="U1284:U1347" si="104">YEAR(S1284)</f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8" t="s">
        <v>8323</v>
      </c>
      <c r="R1285" t="s">
        <v>8326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8" t="s">
        <v>8323</v>
      </c>
      <c r="R1286" t="s">
        <v>8335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8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8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8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8" t="s">
        <v>8323</v>
      </c>
      <c r="R1290" t="s">
        <v>8326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8" t="s">
        <v>8323</v>
      </c>
      <c r="R1291" t="s">
        <v>8326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8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8" t="s">
        <v>8323</v>
      </c>
      <c r="R1293" t="s">
        <v>8326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8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8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8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8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8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8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8" t="s">
        <v>8323</v>
      </c>
      <c r="R1300" t="s">
        <v>8326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8" t="s">
        <v>8327</v>
      </c>
      <c r="R1301" t="s">
        <v>8341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8" t="s">
        <v>8323</v>
      </c>
      <c r="R1302" t="s">
        <v>8326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8" t="s">
        <v>8323</v>
      </c>
      <c r="R1303" t="s">
        <v>8326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8" t="s">
        <v>8319</v>
      </c>
      <c r="R1304" t="s">
        <v>8320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8" t="s">
        <v>8323</v>
      </c>
      <c r="R1305" t="s">
        <v>8326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8" t="s">
        <v>8327</v>
      </c>
      <c r="R1306" t="s">
        <v>8331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8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8" t="s">
        <v>8327</v>
      </c>
      <c r="R1308" t="s">
        <v>8331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8" t="s">
        <v>8323</v>
      </c>
      <c r="R1309" t="s">
        <v>8335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8" t="s">
        <v>8323</v>
      </c>
      <c r="R1310" t="s">
        <v>8326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8" t="s">
        <v>8321</v>
      </c>
      <c r="R1311" t="s">
        <v>8332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8" t="s">
        <v>8323</v>
      </c>
      <c r="R1312" t="s">
        <v>8326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8" t="s">
        <v>8323</v>
      </c>
      <c r="R1313" t="s">
        <v>8326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8" t="s">
        <v>8313</v>
      </c>
      <c r="R1314" t="s">
        <v>8314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8" t="s">
        <v>8321</v>
      </c>
      <c r="R1315" t="s">
        <v>8343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8" t="s">
        <v>8323</v>
      </c>
      <c r="R1316" t="s">
        <v>8326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8" t="s">
        <v>8327</v>
      </c>
      <c r="R1317" t="s">
        <v>8331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8" t="s">
        <v>8323</v>
      </c>
      <c r="R1318" t="s">
        <v>8326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8" t="s">
        <v>8323</v>
      </c>
      <c r="R1319" t="s">
        <v>8326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8" t="s">
        <v>8327</v>
      </c>
      <c r="R1320" t="s">
        <v>8328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8" t="s">
        <v>8327</v>
      </c>
      <c r="R1321" t="s">
        <v>8338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8" t="s">
        <v>8327</v>
      </c>
      <c r="R1322" t="s">
        <v>8331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8" t="s">
        <v>8323</v>
      </c>
      <c r="R1323" t="s">
        <v>8326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8" t="s">
        <v>8323</v>
      </c>
      <c r="R1324" t="s">
        <v>8326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8" t="s">
        <v>8327</v>
      </c>
      <c r="R1325" t="s">
        <v>8328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8" t="s">
        <v>8323</v>
      </c>
      <c r="R1326" t="s">
        <v>8326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8" t="s">
        <v>8323</v>
      </c>
      <c r="R1327" t="s">
        <v>8326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8" t="s">
        <v>8323</v>
      </c>
      <c r="R1328" t="s">
        <v>8326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8" t="s">
        <v>8321</v>
      </c>
      <c r="R1329" t="s">
        <v>8343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8" t="s">
        <v>8323</v>
      </c>
      <c r="R1330" t="s">
        <v>8326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8" t="s">
        <v>8323</v>
      </c>
      <c r="R1331" t="s">
        <v>8326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8" t="s">
        <v>8323</v>
      </c>
      <c r="R1332" t="s">
        <v>8324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8" t="s">
        <v>8323</v>
      </c>
      <c r="R1333" t="s">
        <v>8326</v>
      </c>
      <c r="S1333" s="13">
        <f t="shared" si="102"/>
        <v>41794.817523148151</v>
      </c>
      <c r="T1333" s="13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8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8" t="s">
        <v>8321</v>
      </c>
      <c r="R1335" t="s">
        <v>8322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8" t="s">
        <v>8321</v>
      </c>
      <c r="R1336" t="s">
        <v>8343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8" t="s">
        <v>8311</v>
      </c>
      <c r="R1337" t="s">
        <v>8333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8" t="s">
        <v>8327</v>
      </c>
      <c r="R1338" t="s">
        <v>8328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8" t="s">
        <v>8327</v>
      </c>
      <c r="R1339" t="s">
        <v>8331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8" t="s">
        <v>8323</v>
      </c>
      <c r="R1340" t="s">
        <v>8324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8" t="s">
        <v>8327</v>
      </c>
      <c r="R1341" t="s">
        <v>8328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8" t="s">
        <v>8327</v>
      </c>
      <c r="R1342" t="s">
        <v>8331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8" t="s">
        <v>8327</v>
      </c>
      <c r="R1343" t="s">
        <v>8341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8" t="s">
        <v>8323</v>
      </c>
      <c r="R1344" t="s">
        <v>8326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8" t="s">
        <v>8327</v>
      </c>
      <c r="R1345" t="s">
        <v>8341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ref="P1346:P1409" si="106">IFERROR(ROUND(E1346/L1346,2),0)</f>
        <v>105.54</v>
      </c>
      <c r="Q1346" s="8" t="s">
        <v>8323</v>
      </c>
      <c r="R1346" t="s">
        <v>8326</v>
      </c>
      <c r="S1346" s="13">
        <f t="shared" ref="S1346:S1409" si="107">(((J1346/60)/60)/24)+DATE(1970,1,1)</f>
        <v>42469.68414351852</v>
      </c>
      <c r="T1346" s="13">
        <f t="shared" ref="T1346:T1409" si="108">(((I1346/60)/60)/24)+DATE(1970,1,1)</f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si="106"/>
        <v>100.06</v>
      </c>
      <c r="Q1347" s="8" t="s">
        <v>8323</v>
      </c>
      <c r="R1347" t="s">
        <v>8326</v>
      </c>
      <c r="S1347" s="13">
        <f t="shared" si="107"/>
        <v>42179.344988425932</v>
      </c>
      <c r="T1347" s="13">
        <f t="shared" si="108"/>
        <v>42219.75</v>
      </c>
      <c r="U1347">
        <f t="shared" si="104"/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8" t="s">
        <v>8323</v>
      </c>
      <c r="R1348" t="s">
        <v>8326</v>
      </c>
      <c r="S1348" s="13">
        <f t="shared" si="107"/>
        <v>41853.240208333329</v>
      </c>
      <c r="T1348" s="13">
        <f t="shared" si="108"/>
        <v>41876.207638888889</v>
      </c>
      <c r="U1348">
        <f t="shared" ref="U1348:U1411" si="109">YEAR(S1348)</f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8" t="s">
        <v>8323</v>
      </c>
      <c r="R1349" t="s">
        <v>8326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8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8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8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8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8" t="s">
        <v>8323</v>
      </c>
      <c r="R1354" t="s">
        <v>8326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8" t="s">
        <v>8323</v>
      </c>
      <c r="R1355" t="s">
        <v>8326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8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8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8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8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8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8" t="s">
        <v>8323</v>
      </c>
      <c r="R1361" t="s">
        <v>8326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8" t="s">
        <v>8323</v>
      </c>
      <c r="R1362" t="s">
        <v>8326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8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8" t="s">
        <v>8323</v>
      </c>
      <c r="R1364" t="s">
        <v>8335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8" t="s">
        <v>8327</v>
      </c>
      <c r="R1365" t="s">
        <v>8341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8" t="s">
        <v>8327</v>
      </c>
      <c r="R1366" t="s">
        <v>8328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8" t="s">
        <v>8321</v>
      </c>
      <c r="R1367" t="s">
        <v>8322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8" t="s">
        <v>8323</v>
      </c>
      <c r="R1368" t="s">
        <v>8326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8" t="s">
        <v>8323</v>
      </c>
      <c r="R1369" t="s">
        <v>8326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8" t="s">
        <v>8323</v>
      </c>
      <c r="R1370" t="s">
        <v>8326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8" t="s">
        <v>8321</v>
      </c>
      <c r="R1371" t="s">
        <v>8332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8" t="s">
        <v>8321</v>
      </c>
      <c r="R1372" t="s">
        <v>8343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8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8" t="s">
        <v>8327</v>
      </c>
      <c r="R1374" t="s">
        <v>8341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8" t="s">
        <v>8327</v>
      </c>
      <c r="R1375" t="s">
        <v>8336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8" t="s">
        <v>8323</v>
      </c>
      <c r="R1376" t="s">
        <v>8326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8" t="s">
        <v>8323</v>
      </c>
      <c r="R1377" t="s">
        <v>8326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8" t="s">
        <v>8323</v>
      </c>
      <c r="R1378" t="s">
        <v>8326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8" t="s">
        <v>8323</v>
      </c>
      <c r="R1379" t="s">
        <v>8326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8" t="s">
        <v>8327</v>
      </c>
      <c r="R1380" t="s">
        <v>8331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8" t="s">
        <v>8321</v>
      </c>
      <c r="R1381" t="s">
        <v>8322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8" t="s">
        <v>8323</v>
      </c>
      <c r="R1382" t="s">
        <v>8326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8" t="s">
        <v>8321</v>
      </c>
      <c r="R1383" t="s">
        <v>8343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8" t="s">
        <v>8321</v>
      </c>
      <c r="R1384" t="s">
        <v>8343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8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8" t="s">
        <v>8323</v>
      </c>
      <c r="R1386" t="s">
        <v>8326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8" t="s">
        <v>8327</v>
      </c>
      <c r="R1387" t="s">
        <v>8331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8" t="s">
        <v>8323</v>
      </c>
      <c r="R1388" t="s">
        <v>8326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8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8" t="s">
        <v>8311</v>
      </c>
      <c r="R1390" t="s">
        <v>8333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8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8" t="s">
        <v>8323</v>
      </c>
      <c r="R1392" t="s">
        <v>8326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8" t="s">
        <v>8327</v>
      </c>
      <c r="R1393" t="s">
        <v>8329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8" t="s">
        <v>8323</v>
      </c>
      <c r="R1394" t="s">
        <v>8326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8" t="s">
        <v>8323</v>
      </c>
      <c r="R1395" t="s">
        <v>8335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8" t="s">
        <v>8323</v>
      </c>
      <c r="R1396" t="s">
        <v>8326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8" t="s">
        <v>8323</v>
      </c>
      <c r="R1397" t="s">
        <v>8326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8" t="s">
        <v>8323</v>
      </c>
      <c r="R1398" t="s">
        <v>8326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8" t="s">
        <v>8323</v>
      </c>
      <c r="R1399" t="s">
        <v>8326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8" t="s">
        <v>8321</v>
      </c>
      <c r="R1400" t="s">
        <v>8322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8" t="s">
        <v>8323</v>
      </c>
      <c r="R1401" t="s">
        <v>8324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8" t="s">
        <v>8323</v>
      </c>
      <c r="R1402" t="s">
        <v>8326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8" t="s">
        <v>8321</v>
      </c>
      <c r="R1403" t="s">
        <v>8332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8" t="s">
        <v>8321</v>
      </c>
      <c r="R1404" t="s">
        <v>8343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8" t="s">
        <v>8327</v>
      </c>
      <c r="R1405" t="s">
        <v>8331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8" t="s">
        <v>8327</v>
      </c>
      <c r="R1406" t="s">
        <v>8338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8" t="s">
        <v>8308</v>
      </c>
      <c r="R1407" t="s">
        <v>8310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8" t="s">
        <v>8323</v>
      </c>
      <c r="R1408" t="s">
        <v>8326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8" t="s">
        <v>8323</v>
      </c>
      <c r="R1409" t="s">
        <v>8326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ref="P1410:P1473" si="111">IFERROR(ROUND(E1410/L1410,2),0)</f>
        <v>46.89</v>
      </c>
      <c r="Q1410" s="8" t="s">
        <v>8323</v>
      </c>
      <c r="R1410" t="s">
        <v>8326</v>
      </c>
      <c r="S1410" s="13">
        <f t="shared" ref="S1410:S1473" si="112">(((J1410/60)/60)/24)+DATE(1970,1,1)</f>
        <v>42115.889652777783</v>
      </c>
      <c r="T1410" s="13">
        <f t="shared" ref="T1410:T1473" si="113">(((I1410/60)/60)/24)+DATE(1970,1,1)</f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si="111"/>
        <v>29.62</v>
      </c>
      <c r="Q1411" s="8" t="s">
        <v>8327</v>
      </c>
      <c r="R1411" t="s">
        <v>8331</v>
      </c>
      <c r="S1411" s="13">
        <f t="shared" si="112"/>
        <v>42438.667071759264</v>
      </c>
      <c r="T1411" s="13">
        <f t="shared" si="113"/>
        <v>42468.625405092593</v>
      </c>
      <c r="U1411">
        <f t="shared" si="109"/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8" t="s">
        <v>8319</v>
      </c>
      <c r="R1412" t="s">
        <v>8345</v>
      </c>
      <c r="S1412" s="13">
        <f t="shared" si="112"/>
        <v>42394.900462962964</v>
      </c>
      <c r="T1412" s="13">
        <f t="shared" si="113"/>
        <v>42454.858796296292</v>
      </c>
      <c r="U1412">
        <f t="shared" ref="U1412:U1475" si="114">YEAR(S1412)</f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8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8" t="s">
        <v>8323</v>
      </c>
      <c r="R1414" t="s">
        <v>8326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8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8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8" t="s">
        <v>8323</v>
      </c>
      <c r="R1417" t="s">
        <v>8326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8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8" t="s">
        <v>8323</v>
      </c>
      <c r="R1419" t="s">
        <v>8326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8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8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8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8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8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8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8" t="s">
        <v>8323</v>
      </c>
      <c r="R1426" t="s">
        <v>8326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8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8" t="s">
        <v>8321</v>
      </c>
      <c r="R1428" t="s">
        <v>8343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8" t="s">
        <v>8323</v>
      </c>
      <c r="R1429" t="s">
        <v>8326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8" t="s">
        <v>8321</v>
      </c>
      <c r="R1430" t="s">
        <v>8343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8" t="s">
        <v>8308</v>
      </c>
      <c r="R1431" t="s">
        <v>8315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8" t="s">
        <v>8323</v>
      </c>
      <c r="R1432" t="s">
        <v>8326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8" t="s">
        <v>8321</v>
      </c>
      <c r="R1433" t="s">
        <v>8332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8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8" t="s">
        <v>8327</v>
      </c>
      <c r="R1435" t="s">
        <v>8328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8" t="s">
        <v>8323</v>
      </c>
      <c r="R1436" t="s">
        <v>8326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8" t="s">
        <v>8323</v>
      </c>
      <c r="R1437" t="s">
        <v>8326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8" t="s">
        <v>8327</v>
      </c>
      <c r="R1438" t="s">
        <v>8328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8" t="s">
        <v>8327</v>
      </c>
      <c r="R1439" t="s">
        <v>8331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8" t="s">
        <v>8311</v>
      </c>
      <c r="R1440" t="s">
        <v>8312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8" t="s">
        <v>8323</v>
      </c>
      <c r="R1441" t="s">
        <v>8326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8" t="s">
        <v>8323</v>
      </c>
      <c r="R1442" t="s">
        <v>8326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8" t="s">
        <v>8327</v>
      </c>
      <c r="R1443" t="s">
        <v>8328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8" t="s">
        <v>8321</v>
      </c>
      <c r="R1444" t="s">
        <v>8322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8" t="s">
        <v>8311</v>
      </c>
      <c r="R1445" t="s">
        <v>8333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8" t="s">
        <v>8323</v>
      </c>
      <c r="R1446" t="s">
        <v>8326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8" t="s">
        <v>8323</v>
      </c>
      <c r="R1447" t="s">
        <v>8326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8" t="s">
        <v>8327</v>
      </c>
      <c r="R1448" t="s">
        <v>8328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8" t="s">
        <v>8323</v>
      </c>
      <c r="R1449" t="s">
        <v>8326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8" t="s">
        <v>8327</v>
      </c>
      <c r="R1450" t="s">
        <v>8328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8" t="s">
        <v>8323</v>
      </c>
      <c r="R1451" t="s">
        <v>8326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8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8" t="s">
        <v>8323</v>
      </c>
      <c r="R1453" t="s">
        <v>8326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8" t="s">
        <v>8311</v>
      </c>
      <c r="R1454" t="s">
        <v>8333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8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8" t="s">
        <v>8323</v>
      </c>
      <c r="R1456" t="s">
        <v>8326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8" t="s">
        <v>8323</v>
      </c>
      <c r="R1457" t="s">
        <v>8326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8" t="s">
        <v>8308</v>
      </c>
      <c r="R1458" t="s">
        <v>8315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8" t="s">
        <v>8327</v>
      </c>
      <c r="R1459" t="s">
        <v>8331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8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8" t="s">
        <v>8323</v>
      </c>
      <c r="R1461" t="s">
        <v>8326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8" t="s">
        <v>8321</v>
      </c>
      <c r="R1462" t="s">
        <v>8332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8" t="s">
        <v>8323</v>
      </c>
      <c r="R1463" t="s">
        <v>8326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8" t="s">
        <v>8323</v>
      </c>
      <c r="R1464" t="s">
        <v>8326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8" t="s">
        <v>8323</v>
      </c>
      <c r="R1465" t="s">
        <v>8326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8" t="s">
        <v>8323</v>
      </c>
      <c r="R1466" t="s">
        <v>8326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8" t="s">
        <v>8323</v>
      </c>
      <c r="R1467" t="s">
        <v>8326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8" t="s">
        <v>8323</v>
      </c>
      <c r="R1468" t="s">
        <v>8326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8" t="s">
        <v>8319</v>
      </c>
      <c r="R1469" t="s">
        <v>8320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8" t="s">
        <v>8323</v>
      </c>
      <c r="R1470" t="s">
        <v>8335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8" t="s">
        <v>8323</v>
      </c>
      <c r="R1471" t="s">
        <v>8326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8" t="s">
        <v>8323</v>
      </c>
      <c r="R1472" t="s">
        <v>8326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8" t="s">
        <v>8327</v>
      </c>
      <c r="R1473" t="s">
        <v>8328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ref="P1474:P1537" si="116">IFERROR(ROUND(E1474/L1474,2),0)</f>
        <v>40.96</v>
      </c>
      <c r="Q1474" s="8" t="s">
        <v>8327</v>
      </c>
      <c r="R1474" t="s">
        <v>8328</v>
      </c>
      <c r="S1474" s="13">
        <f t="shared" ref="S1474:S1537" si="117">(((J1474/60)/60)/24)+DATE(1970,1,1)</f>
        <v>41716.632847222223</v>
      </c>
      <c r="T1474" s="13">
        <f t="shared" ref="T1474:T1537" si="118">(((I1474/60)/60)/24)+DATE(1970,1,1)</f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s="8" t="s">
        <v>8327</v>
      </c>
      <c r="R1475" t="s">
        <v>8328</v>
      </c>
      <c r="S1475" s="13">
        <f t="shared" si="117"/>
        <v>41593.082002314812</v>
      </c>
      <c r="T1475" s="13">
        <f t="shared" si="118"/>
        <v>41623.082002314812</v>
      </c>
      <c r="U1475">
        <f t="shared" si="114"/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8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ref="U1476:U1539" si="119">YEAR(S1476)</f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8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8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8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8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8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8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8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8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8" t="s">
        <v>8323</v>
      </c>
      <c r="R1485" t="s">
        <v>8326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8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8" t="s">
        <v>8327</v>
      </c>
      <c r="R1487" t="s">
        <v>8328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8" t="s">
        <v>8319</v>
      </c>
      <c r="R1488" t="s">
        <v>8345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8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8" t="s">
        <v>8323</v>
      </c>
      <c r="R1490" t="s">
        <v>8326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8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8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8" t="s">
        <v>8323</v>
      </c>
      <c r="R1493" t="s">
        <v>8326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8" t="s">
        <v>8323</v>
      </c>
      <c r="R1494" t="s">
        <v>8326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8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8" t="s">
        <v>8321</v>
      </c>
      <c r="R1496" t="s">
        <v>8322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8" t="s">
        <v>8308</v>
      </c>
      <c r="R1497" t="s">
        <v>8315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8" t="s">
        <v>8323</v>
      </c>
      <c r="R1498" t="s">
        <v>8326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8" t="s">
        <v>8308</v>
      </c>
      <c r="R1499" t="s">
        <v>8315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8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8" t="s">
        <v>8327</v>
      </c>
      <c r="R1501" t="s">
        <v>8331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8" t="s">
        <v>8323</v>
      </c>
      <c r="R1502" t="s">
        <v>8326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8" t="s">
        <v>8323</v>
      </c>
      <c r="R1503" t="s">
        <v>8326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8" t="s">
        <v>8323</v>
      </c>
      <c r="R1504" t="s">
        <v>8324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8" t="s">
        <v>8323</v>
      </c>
      <c r="R1505" t="s">
        <v>8326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8" t="s">
        <v>8327</v>
      </c>
      <c r="R1506" t="s">
        <v>8331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8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8" t="s">
        <v>8313</v>
      </c>
      <c r="R1508" t="s">
        <v>8314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8" t="s">
        <v>8323</v>
      </c>
      <c r="R1509" t="s">
        <v>8326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8" t="s">
        <v>8323</v>
      </c>
      <c r="R1510" t="s">
        <v>8326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8" t="s">
        <v>8323</v>
      </c>
      <c r="R1511" t="s">
        <v>8326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8" t="s">
        <v>8323</v>
      </c>
      <c r="R1512" t="s">
        <v>8326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8" t="s">
        <v>8321</v>
      </c>
      <c r="R1513" t="s">
        <v>8343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8" t="s">
        <v>8308</v>
      </c>
      <c r="R1514" t="s">
        <v>8310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8" t="s">
        <v>8323</v>
      </c>
      <c r="R1515" t="s">
        <v>8326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8" t="s">
        <v>8323</v>
      </c>
      <c r="R1516" t="s">
        <v>8326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8" t="s">
        <v>8323</v>
      </c>
      <c r="R1517" t="s">
        <v>8326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8" t="s">
        <v>8323</v>
      </c>
      <c r="R1518" t="s">
        <v>8326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8" t="s">
        <v>8323</v>
      </c>
      <c r="R1519" t="s">
        <v>8326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8" t="s">
        <v>8323</v>
      </c>
      <c r="R1520" t="s">
        <v>8326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8" t="s">
        <v>8323</v>
      </c>
      <c r="R1521" t="s">
        <v>8326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8" t="s">
        <v>8311</v>
      </c>
      <c r="R1522" t="s">
        <v>8333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8" t="s">
        <v>8316</v>
      </c>
      <c r="R1523" t="s">
        <v>8317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8" t="s">
        <v>8323</v>
      </c>
      <c r="R1524" t="s">
        <v>8326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8" t="s">
        <v>8327</v>
      </c>
      <c r="R1525" t="s">
        <v>8338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8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8" t="s">
        <v>8323</v>
      </c>
      <c r="R1527" t="s">
        <v>8326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8" t="s">
        <v>8327</v>
      </c>
      <c r="R1528" t="s">
        <v>8331</v>
      </c>
      <c r="S1528" s="13">
        <f t="shared" si="117"/>
        <v>42087.803310185183</v>
      </c>
      <c r="T1528" s="13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8" t="s">
        <v>8323</v>
      </c>
      <c r="R1529" t="s">
        <v>8326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8" t="s">
        <v>8323</v>
      </c>
      <c r="R1530" t="s">
        <v>8326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8" t="s">
        <v>8323</v>
      </c>
      <c r="R1531" t="s">
        <v>8326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8" t="s">
        <v>8327</v>
      </c>
      <c r="R1532" t="s">
        <v>8331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8" t="s">
        <v>8323</v>
      </c>
      <c r="R1533" t="s">
        <v>8326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8" t="s">
        <v>8323</v>
      </c>
      <c r="R1534" t="s">
        <v>8326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8" t="s">
        <v>8321</v>
      </c>
      <c r="R1535" t="s">
        <v>8322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8" t="s">
        <v>8321</v>
      </c>
      <c r="R1536" t="s">
        <v>8322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8" t="s">
        <v>8323</v>
      </c>
      <c r="R1537" t="s">
        <v>8326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ref="P1538:P1601" si="121">IFERROR(ROUND(E1538/L1538,2),0)</f>
        <v>178.53</v>
      </c>
      <c r="Q1538" s="8" t="s">
        <v>8323</v>
      </c>
      <c r="R1538" t="s">
        <v>8324</v>
      </c>
      <c r="S1538" s="13">
        <f t="shared" ref="S1538:S1601" si="122">(((J1538/60)/60)/24)+DATE(1970,1,1)</f>
        <v>42398.849259259259</v>
      </c>
      <c r="T1538" s="13">
        <f t="shared" ref="T1538:T1601" si="123">(((I1538/60)/60)/24)+DATE(1970,1,1)</f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si="121"/>
        <v>116.73</v>
      </c>
      <c r="Q1539" s="8" t="s">
        <v>8323</v>
      </c>
      <c r="R1539" t="s">
        <v>8324</v>
      </c>
      <c r="S1539" s="13">
        <f t="shared" si="122"/>
        <v>42360.212025462963</v>
      </c>
      <c r="T1539" s="13">
        <f t="shared" si="123"/>
        <v>42390.212025462963</v>
      </c>
      <c r="U1539">
        <f t="shared" si="119"/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8" t="s">
        <v>8323</v>
      </c>
      <c r="R1540" t="s">
        <v>8326</v>
      </c>
      <c r="S1540" s="13">
        <f t="shared" si="122"/>
        <v>41862.864675925928</v>
      </c>
      <c r="T1540" s="13">
        <f t="shared" si="123"/>
        <v>41876.864675925928</v>
      </c>
      <c r="U1540">
        <f t="shared" ref="U1540:U1603" si="124">YEAR(S1540)</f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8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8" t="s">
        <v>8323</v>
      </c>
      <c r="R1542" t="s">
        <v>8326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8" t="s">
        <v>8323</v>
      </c>
      <c r="R1543" t="s">
        <v>8326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8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8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8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8" t="s">
        <v>8323</v>
      </c>
      <c r="R1547" t="s">
        <v>8326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8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8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8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8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8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8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8" t="s">
        <v>8323</v>
      </c>
      <c r="R1554" t="s">
        <v>8326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8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8" t="s">
        <v>8327</v>
      </c>
      <c r="R1556" t="s">
        <v>8331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8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8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8" t="s">
        <v>8327</v>
      </c>
      <c r="R1559" t="s">
        <v>8331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8" t="s">
        <v>8327</v>
      </c>
      <c r="R1560" t="s">
        <v>8328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8" t="s">
        <v>8323</v>
      </c>
      <c r="R1561" t="s">
        <v>8326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8" t="s">
        <v>8323</v>
      </c>
      <c r="R1562" t="s">
        <v>8326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8" t="s">
        <v>8323</v>
      </c>
      <c r="R1563" t="s">
        <v>8326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8" t="s">
        <v>8323</v>
      </c>
      <c r="R1564" t="s">
        <v>8326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8" t="s">
        <v>8323</v>
      </c>
      <c r="R1565" t="s">
        <v>8335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8" t="s">
        <v>8323</v>
      </c>
      <c r="R1566" t="s">
        <v>8335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8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8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8" t="s">
        <v>8316</v>
      </c>
      <c r="R1569" t="s">
        <v>8317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8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8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8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8" t="s">
        <v>8323</v>
      </c>
      <c r="R1573" t="s">
        <v>8326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8" t="s">
        <v>8323</v>
      </c>
      <c r="R1574" t="s">
        <v>8326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8" t="s">
        <v>8313</v>
      </c>
      <c r="R1575" t="s">
        <v>8314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8" t="s">
        <v>8323</v>
      </c>
      <c r="R1576" t="s">
        <v>8326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8" t="s">
        <v>8327</v>
      </c>
      <c r="R1577" t="s">
        <v>8331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8" t="s">
        <v>8327</v>
      </c>
      <c r="R1578" t="s">
        <v>8328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8" t="s">
        <v>8323</v>
      </c>
      <c r="R1579" t="s">
        <v>8326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8" t="s">
        <v>8321</v>
      </c>
      <c r="R1580" t="s">
        <v>8322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8" t="s">
        <v>8323</v>
      </c>
      <c r="R1581" t="s">
        <v>8326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8" t="s">
        <v>8323</v>
      </c>
      <c r="R1582" t="s">
        <v>8326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8" t="s">
        <v>8327</v>
      </c>
      <c r="R1583" t="s">
        <v>8331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8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8" t="s">
        <v>8308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8" t="s">
        <v>8327</v>
      </c>
      <c r="R1586" t="s">
        <v>8338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8" t="s">
        <v>8323</v>
      </c>
      <c r="R1587" t="s">
        <v>8326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8" t="s">
        <v>8323</v>
      </c>
      <c r="R1588" t="s">
        <v>8326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8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8" t="s">
        <v>8323</v>
      </c>
      <c r="R1590" t="s">
        <v>8326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8" t="s">
        <v>8323</v>
      </c>
      <c r="R1591" t="s">
        <v>8326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8" t="s">
        <v>8323</v>
      </c>
      <c r="R1592" t="s">
        <v>8335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8" t="s">
        <v>8323</v>
      </c>
      <c r="R1593" t="s">
        <v>8326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8" t="s">
        <v>8323</v>
      </c>
      <c r="R1594" t="s">
        <v>8326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8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8" t="s">
        <v>8327</v>
      </c>
      <c r="R1596" t="s">
        <v>8331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8" t="s">
        <v>8327</v>
      </c>
      <c r="R1597" t="s">
        <v>8331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8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8" t="s">
        <v>8327</v>
      </c>
      <c r="R1599" t="s">
        <v>8331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8" t="s">
        <v>8321</v>
      </c>
      <c r="R1600" t="s">
        <v>8322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8" t="s">
        <v>8327</v>
      </c>
      <c r="R1601" t="s">
        <v>8338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ref="P1602:P1665" si="126">IFERROR(ROUND(E1602/L1602,2),0)</f>
        <v>88.33</v>
      </c>
      <c r="Q1602" s="8" t="s">
        <v>8327</v>
      </c>
      <c r="R1602" t="s">
        <v>8331</v>
      </c>
      <c r="S1602" s="13">
        <f t="shared" ref="S1602:S1665" si="127">(((J1602/60)/60)/24)+DATE(1970,1,1)</f>
        <v>41442.741249999999</v>
      </c>
      <c r="T1602" s="13">
        <f t="shared" ref="T1602:T1665" si="128">(((I1602/60)/60)/24)+DATE(1970,1,1)</f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si="126"/>
        <v>166.06</v>
      </c>
      <c r="Q1603" s="8" t="s">
        <v>8323</v>
      </c>
      <c r="R1603" t="s">
        <v>8326</v>
      </c>
      <c r="S1603" s="13">
        <f t="shared" si="127"/>
        <v>41804.937083333331</v>
      </c>
      <c r="T1603" s="13">
        <f t="shared" si="128"/>
        <v>41821.9375</v>
      </c>
      <c r="U1603">
        <f t="shared" si="124"/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8" t="s">
        <v>8323</v>
      </c>
      <c r="R1604" t="s">
        <v>8326</v>
      </c>
      <c r="S1604" s="13">
        <f t="shared" si="127"/>
        <v>42284.516064814816</v>
      </c>
      <c r="T1604" s="13">
        <f t="shared" si="128"/>
        <v>42307.875</v>
      </c>
      <c r="U1604">
        <f t="shared" ref="U1604:U1667" si="129">YEAR(S1604)</f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8" t="s">
        <v>8323</v>
      </c>
      <c r="R1605" t="s">
        <v>8326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8" t="s">
        <v>8308</v>
      </c>
      <c r="R1606" t="s">
        <v>8315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8" t="s">
        <v>8323</v>
      </c>
      <c r="R1607" t="s">
        <v>8326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8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8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8" t="s">
        <v>8323</v>
      </c>
      <c r="R1610" t="s">
        <v>8326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8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8" t="s">
        <v>8323</v>
      </c>
      <c r="R1612" t="s">
        <v>8326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8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8" t="s">
        <v>8323</v>
      </c>
      <c r="R1614" t="s">
        <v>8326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8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8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8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8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8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8" t="s">
        <v>8323</v>
      </c>
      <c r="R1620" t="s">
        <v>8326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8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8" t="s">
        <v>8319</v>
      </c>
      <c r="R1622" t="s">
        <v>8320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8" t="s">
        <v>8327</v>
      </c>
      <c r="R1623" t="s">
        <v>8328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8" t="s">
        <v>8327</v>
      </c>
      <c r="R1624" t="s">
        <v>8331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8" t="s">
        <v>8323</v>
      </c>
      <c r="R1625" t="s">
        <v>8326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8" t="s">
        <v>8327</v>
      </c>
      <c r="R1626" t="s">
        <v>8350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8" t="s">
        <v>8323</v>
      </c>
      <c r="R1627" t="s">
        <v>8335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8" t="s">
        <v>8323</v>
      </c>
      <c r="R1628" t="s">
        <v>8326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8" t="s">
        <v>8313</v>
      </c>
      <c r="R1629" t="s">
        <v>8314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8" t="s">
        <v>8327</v>
      </c>
      <c r="R1630" t="s">
        <v>8338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8" t="s">
        <v>8323</v>
      </c>
      <c r="R1631" t="s">
        <v>8326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8" t="s">
        <v>8327</v>
      </c>
      <c r="R1632" t="s">
        <v>8331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8" t="s">
        <v>8323</v>
      </c>
      <c r="R1633" t="s">
        <v>8335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8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8" t="s">
        <v>8323</v>
      </c>
      <c r="R1635" t="s">
        <v>8326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8" t="s">
        <v>8323</v>
      </c>
      <c r="R1636" t="s">
        <v>8326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8" t="s">
        <v>8323</v>
      </c>
      <c r="R1637" t="s">
        <v>8326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8" t="s">
        <v>8316</v>
      </c>
      <c r="R1638" t="s">
        <v>8317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8" t="s">
        <v>8323</v>
      </c>
      <c r="R1639" t="s">
        <v>8326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8" t="s">
        <v>8323</v>
      </c>
      <c r="R1640" t="s">
        <v>8326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8" t="s">
        <v>8313</v>
      </c>
      <c r="R1641" t="s">
        <v>8314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8" t="s">
        <v>8323</v>
      </c>
      <c r="R1642" t="s">
        <v>8326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8" t="s">
        <v>8327</v>
      </c>
      <c r="R1643" t="s">
        <v>8328</v>
      </c>
      <c r="S1643" s="13">
        <f t="shared" si="127"/>
        <v>41371.648078703707</v>
      </c>
      <c r="T1643" s="13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8" t="s">
        <v>8308</v>
      </c>
      <c r="R1644" t="s">
        <v>8342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8" t="s">
        <v>8323</v>
      </c>
      <c r="R1645" t="s">
        <v>8326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8" t="s">
        <v>8323</v>
      </c>
      <c r="R1646" t="s">
        <v>8326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8" t="s">
        <v>8327</v>
      </c>
      <c r="R1647" t="s">
        <v>8328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8" t="s">
        <v>8323</v>
      </c>
      <c r="R1648" t="s">
        <v>8326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8" t="s">
        <v>8321</v>
      </c>
      <c r="R1649" t="s">
        <v>8343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8" t="s">
        <v>8327</v>
      </c>
      <c r="R1650" t="s">
        <v>8336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8" t="s">
        <v>8327</v>
      </c>
      <c r="R1651" t="s">
        <v>8336</v>
      </c>
      <c r="S1651" s="13">
        <f t="shared" si="127"/>
        <v>41526.592395833337</v>
      </c>
      <c r="T1651" s="13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8" t="s">
        <v>8323</v>
      </c>
      <c r="R1652" t="s">
        <v>8335</v>
      </c>
      <c r="S1652" s="13">
        <f t="shared" si="127"/>
        <v>41858.761782407404</v>
      </c>
      <c r="T1652" s="13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8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8" t="s">
        <v>8327</v>
      </c>
      <c r="R1654" t="s">
        <v>8331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8" t="s">
        <v>8323</v>
      </c>
      <c r="R1655" t="s">
        <v>8326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8" t="s">
        <v>8327</v>
      </c>
      <c r="R1656" t="s">
        <v>8328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8" t="s">
        <v>8323</v>
      </c>
      <c r="R1657" t="s">
        <v>8326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8" t="s">
        <v>8323</v>
      </c>
      <c r="R1658" t="s">
        <v>8326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8" t="s">
        <v>8311</v>
      </c>
      <c r="R1659" t="s">
        <v>8333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8" t="s">
        <v>8321</v>
      </c>
      <c r="R1660" t="s">
        <v>8322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8" t="s">
        <v>8323</v>
      </c>
      <c r="R1661" t="s">
        <v>8326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8" t="s">
        <v>8327</v>
      </c>
      <c r="R1662" t="s">
        <v>8341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8" t="s">
        <v>8323</v>
      </c>
      <c r="R1663" t="s">
        <v>8326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8" t="s">
        <v>8313</v>
      </c>
      <c r="R1664" t="s">
        <v>8314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8" t="s">
        <v>8323</v>
      </c>
      <c r="R1665" t="s">
        <v>8326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ref="P1666:P1729" si="131">IFERROR(ROUND(E1666/L1666,2),0)</f>
        <v>52.55</v>
      </c>
      <c r="Q1666" s="8" t="s">
        <v>8323</v>
      </c>
      <c r="R1666" t="s">
        <v>8326</v>
      </c>
      <c r="S1666" s="13">
        <f t="shared" ref="S1666:S1729" si="132">(((J1666/60)/60)/24)+DATE(1970,1,1)</f>
        <v>42016.800208333334</v>
      </c>
      <c r="T1666" s="13">
        <f t="shared" ref="T1666:T1729" si="133">(((I1666/60)/60)/24)+DATE(1970,1,1)</f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si="131"/>
        <v>47.57</v>
      </c>
      <c r="Q1667" s="8" t="s">
        <v>8323</v>
      </c>
      <c r="R1667" t="s">
        <v>8335</v>
      </c>
      <c r="S1667" s="13">
        <f t="shared" si="132"/>
        <v>42495.956631944442</v>
      </c>
      <c r="T1667" s="13">
        <f t="shared" si="133"/>
        <v>42525.956631944442</v>
      </c>
      <c r="U1667">
        <f t="shared" si="129"/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8" t="s">
        <v>8323</v>
      </c>
      <c r="R1668" t="s">
        <v>8326</v>
      </c>
      <c r="S1668" s="13">
        <f t="shared" si="132"/>
        <v>42571.420601851853</v>
      </c>
      <c r="T1668" s="13">
        <f t="shared" si="133"/>
        <v>42599.420601851853</v>
      </c>
      <c r="U1668">
        <f t="shared" ref="U1668:U1731" si="134">YEAR(S1668)</f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8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8" t="s">
        <v>8323</v>
      </c>
      <c r="R1670" t="s">
        <v>8326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8" t="s">
        <v>8323</v>
      </c>
      <c r="R1671" t="s">
        <v>8326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8" t="s">
        <v>8323</v>
      </c>
      <c r="R1672" t="s">
        <v>8326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8" t="s">
        <v>8323</v>
      </c>
      <c r="R1673" t="s">
        <v>8326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8" t="s">
        <v>8323</v>
      </c>
      <c r="R1674" t="s">
        <v>8326</v>
      </c>
      <c r="S1674" s="13">
        <f t="shared" si="132"/>
        <v>42203.680300925931</v>
      </c>
      <c r="T1674" s="13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8" t="s">
        <v>8323</v>
      </c>
      <c r="R1675" t="s">
        <v>8326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8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8" t="s">
        <v>8323</v>
      </c>
      <c r="R1677" t="s">
        <v>8326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8" t="s">
        <v>8311</v>
      </c>
      <c r="R1678" t="s">
        <v>8333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8" t="s">
        <v>8308</v>
      </c>
      <c r="R1679" t="s">
        <v>8310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8" t="s">
        <v>8323</v>
      </c>
      <c r="R1680" t="s">
        <v>8335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8" t="s">
        <v>8323</v>
      </c>
      <c r="R1681" t="s">
        <v>8326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8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8" t="s">
        <v>8323</v>
      </c>
      <c r="R1683" t="s">
        <v>8326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8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8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8" t="s">
        <v>8311</v>
      </c>
      <c r="R1686" t="s">
        <v>8333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8" t="s">
        <v>8327</v>
      </c>
      <c r="R1687" t="s">
        <v>8338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8" t="s">
        <v>8323</v>
      </c>
      <c r="R1688" t="s">
        <v>8324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8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8" t="s">
        <v>8323</v>
      </c>
      <c r="R1690" t="s">
        <v>8326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8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8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8" t="s">
        <v>8323</v>
      </c>
      <c r="R1693" t="s">
        <v>8335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8" t="s">
        <v>8323</v>
      </c>
      <c r="R1694" t="s">
        <v>8326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8" t="s">
        <v>8323</v>
      </c>
      <c r="R1695" t="s">
        <v>8326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8" t="s">
        <v>8323</v>
      </c>
      <c r="R1696" t="s">
        <v>8326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8" t="s">
        <v>8327</v>
      </c>
      <c r="R1697" t="s">
        <v>8331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8" t="s">
        <v>8311</v>
      </c>
      <c r="R1698" t="s">
        <v>8333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8" t="s">
        <v>8327</v>
      </c>
      <c r="R1699" t="s">
        <v>8331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8" t="s">
        <v>8327</v>
      </c>
      <c r="R1700" t="s">
        <v>8331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8" t="s">
        <v>8327</v>
      </c>
      <c r="R1701" t="s">
        <v>8331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8" t="s">
        <v>8316</v>
      </c>
      <c r="R1702" t="s">
        <v>8317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8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8" t="s">
        <v>8323</v>
      </c>
      <c r="R1704" t="s">
        <v>8326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8" t="s">
        <v>8327</v>
      </c>
      <c r="R1705" t="s">
        <v>8331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8" t="s">
        <v>8323</v>
      </c>
      <c r="R1706" t="s">
        <v>8326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8" t="s">
        <v>8327</v>
      </c>
      <c r="R1707" t="s">
        <v>8328</v>
      </c>
      <c r="S1707" s="13">
        <f t="shared" si="132"/>
        <v>40758.733483796292</v>
      </c>
      <c r="T1707" s="13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8" t="s">
        <v>8327</v>
      </c>
      <c r="R1708" t="s">
        <v>8328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8" t="s">
        <v>8323</v>
      </c>
      <c r="R1709" t="s">
        <v>8326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8" t="s">
        <v>8323</v>
      </c>
      <c r="R1710" t="s">
        <v>8326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8" t="s">
        <v>8323</v>
      </c>
      <c r="R1711" t="s">
        <v>8326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8" t="s">
        <v>8323</v>
      </c>
      <c r="R1712" t="s">
        <v>8335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8" t="s">
        <v>8323</v>
      </c>
      <c r="R1713" t="s">
        <v>8326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8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8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8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8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8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8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8" t="s">
        <v>8327</v>
      </c>
      <c r="R1720" t="s">
        <v>8329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8" t="s">
        <v>8313</v>
      </c>
      <c r="R1721" t="s">
        <v>8314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8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8" t="s">
        <v>8323</v>
      </c>
      <c r="R1723" t="s">
        <v>8326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8" t="s">
        <v>8327</v>
      </c>
      <c r="R1724" t="s">
        <v>8328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8" t="s">
        <v>8323</v>
      </c>
      <c r="R1725" t="s">
        <v>8326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8" t="s">
        <v>8327</v>
      </c>
      <c r="R1726" t="s">
        <v>8331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8" t="s">
        <v>8323</v>
      </c>
      <c r="R1727" t="s">
        <v>8326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8" t="s">
        <v>8323</v>
      </c>
      <c r="R1728" t="s">
        <v>8326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8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ref="P1730:P1793" si="136">IFERROR(ROUND(E1730/L1730,2),0)</f>
        <v>171.43</v>
      </c>
      <c r="Q1730" s="8" t="s">
        <v>8323</v>
      </c>
      <c r="R1730" t="s">
        <v>8326</v>
      </c>
      <c r="S1730" s="13">
        <f t="shared" ref="S1730:S1793" si="137">(((J1730/60)/60)/24)+DATE(1970,1,1)</f>
        <v>42661.442060185189</v>
      </c>
      <c r="T1730" s="13">
        <f t="shared" ref="T1730:T1793" si="138">(((I1730/60)/60)/24)+DATE(1970,1,1)</f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s="8" t="s">
        <v>8327</v>
      </c>
      <c r="R1731" t="s">
        <v>8331</v>
      </c>
      <c r="S1731" s="13">
        <f t="shared" si="137"/>
        <v>41080.960243055553</v>
      </c>
      <c r="T1731" s="13">
        <f t="shared" si="138"/>
        <v>41110.960243055553</v>
      </c>
      <c r="U1731">
        <f t="shared" si="134"/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8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ref="U1732:U1795" si="139">YEAR(S1732)</f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8" t="s">
        <v>8323</v>
      </c>
      <c r="R1733" t="s">
        <v>8326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8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8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8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8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8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8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8" t="s">
        <v>8323</v>
      </c>
      <c r="R1740" t="s">
        <v>8326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8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8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8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8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8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8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8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8" t="s">
        <v>8327</v>
      </c>
      <c r="R1748" t="s">
        <v>8331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8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8" t="s">
        <v>8323</v>
      </c>
      <c r="R1750" t="s">
        <v>8335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8" t="s">
        <v>8327</v>
      </c>
      <c r="R1751" t="s">
        <v>8341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8" t="s">
        <v>8323</v>
      </c>
      <c r="R1752" t="s">
        <v>8326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8" t="s">
        <v>8321</v>
      </c>
      <c r="R1753" t="s">
        <v>8343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8" t="s">
        <v>8327</v>
      </c>
      <c r="R1754" t="s">
        <v>8328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8" t="s">
        <v>8323</v>
      </c>
      <c r="R1755" t="s">
        <v>8326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8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8" t="s">
        <v>8327</v>
      </c>
      <c r="R1757" t="s">
        <v>8328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8" t="s">
        <v>8323</v>
      </c>
      <c r="R1758" t="s">
        <v>8326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8" t="s">
        <v>8323</v>
      </c>
      <c r="R1759" t="s">
        <v>8326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8" t="s">
        <v>8323</v>
      </c>
      <c r="R1760" t="s">
        <v>8326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8" t="s">
        <v>8316</v>
      </c>
      <c r="R1761" t="s">
        <v>8317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8" t="s">
        <v>8327</v>
      </c>
      <c r="R1762" t="s">
        <v>8329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8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8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8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8" t="s">
        <v>8323</v>
      </c>
      <c r="R1766" t="s">
        <v>8326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8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8" t="s">
        <v>8327</v>
      </c>
      <c r="R1768" t="s">
        <v>8331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8" t="s">
        <v>8308</v>
      </c>
      <c r="R1769" t="s">
        <v>8315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8" t="s">
        <v>8321</v>
      </c>
      <c r="R1770" t="s">
        <v>8343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8" t="s">
        <v>8327</v>
      </c>
      <c r="R1771" t="s">
        <v>8328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8" t="s">
        <v>8323</v>
      </c>
      <c r="R1772" t="s">
        <v>8326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8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8" t="s">
        <v>8323</v>
      </c>
      <c r="R1774" t="s">
        <v>8326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8" t="s">
        <v>8321</v>
      </c>
      <c r="R1775" t="s">
        <v>8343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8" t="s">
        <v>8327</v>
      </c>
      <c r="R1776" t="s">
        <v>8331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8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8" t="s">
        <v>8327</v>
      </c>
      <c r="R1778" t="s">
        <v>8331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8" t="s">
        <v>8327</v>
      </c>
      <c r="R1779" t="s">
        <v>8328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8" t="s">
        <v>8323</v>
      </c>
      <c r="R1780" t="s">
        <v>8326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8" t="s">
        <v>8323</v>
      </c>
      <c r="R1781" t="s">
        <v>8326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8" t="s">
        <v>8323</v>
      </c>
      <c r="R1782" t="s">
        <v>8326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8" t="s">
        <v>8327</v>
      </c>
      <c r="R1783" t="s">
        <v>8338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8" t="s">
        <v>8323</v>
      </c>
      <c r="R1784" t="s">
        <v>8326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8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8" t="s">
        <v>8311</v>
      </c>
      <c r="R1786" t="s">
        <v>8312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8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8" t="s">
        <v>8321</v>
      </c>
      <c r="R1788" t="s">
        <v>8343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8" t="s">
        <v>8323</v>
      </c>
      <c r="R1789" t="s">
        <v>8326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8" t="s">
        <v>8327</v>
      </c>
      <c r="R1790" t="s">
        <v>8329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8" t="s">
        <v>8323</v>
      </c>
      <c r="R1791" t="s">
        <v>8326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8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8" t="s">
        <v>8323</v>
      </c>
      <c r="R1793" t="s">
        <v>8326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ref="P1794:P1857" si="141">IFERROR(ROUND(E1794/L1794,2),0)</f>
        <v>35.74</v>
      </c>
      <c r="Q1794" s="8" t="s">
        <v>8327</v>
      </c>
      <c r="R1794" t="s">
        <v>8329</v>
      </c>
      <c r="S1794" s="13">
        <f t="shared" ref="S1794:S1857" si="142">(((J1794/60)/60)/24)+DATE(1970,1,1)</f>
        <v>42418.231747685189</v>
      </c>
      <c r="T1794" s="13">
        <f t="shared" ref="T1794:T1857" si="143">(((I1794/60)/60)/24)+DATE(1970,1,1)</f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s="8" t="s">
        <v>8313</v>
      </c>
      <c r="R1795" t="s">
        <v>8314</v>
      </c>
      <c r="S1795" s="13">
        <f t="shared" si="142"/>
        <v>42710.876967592587</v>
      </c>
      <c r="T1795" s="13">
        <f t="shared" si="143"/>
        <v>42742.875</v>
      </c>
      <c r="U1795">
        <f t="shared" si="139"/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8" t="s">
        <v>8323</v>
      </c>
      <c r="R1796" t="s">
        <v>8326</v>
      </c>
      <c r="S1796" s="13">
        <f t="shared" si="142"/>
        <v>41820.945613425924</v>
      </c>
      <c r="T1796" s="13">
        <f t="shared" si="143"/>
        <v>41850.945613425924</v>
      </c>
      <c r="U1796">
        <f t="shared" ref="U1796:U1859" si="144">YEAR(S1796)</f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8" t="s">
        <v>8323</v>
      </c>
      <c r="R1797" t="s">
        <v>8326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8" t="s">
        <v>8323</v>
      </c>
      <c r="R1798" t="s">
        <v>8326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8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8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8" t="s">
        <v>8323</v>
      </c>
      <c r="R1801" t="s">
        <v>8326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8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8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8" t="s">
        <v>8323</v>
      </c>
      <c r="R1804" t="s">
        <v>8326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8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8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8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8" t="s">
        <v>8323</v>
      </c>
      <c r="R1808" t="s">
        <v>8326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8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8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8" t="s">
        <v>8323</v>
      </c>
      <c r="R1811" t="s">
        <v>8326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8" t="s">
        <v>8308</v>
      </c>
      <c r="R1812" t="s">
        <v>8310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8" t="s">
        <v>8323</v>
      </c>
      <c r="R1813" t="s">
        <v>8326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8" t="s">
        <v>8323</v>
      </c>
      <c r="R1814" t="s">
        <v>8326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8" t="s">
        <v>8321</v>
      </c>
      <c r="R1815" t="s">
        <v>8332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8" t="s">
        <v>8327</v>
      </c>
      <c r="R1816" t="s">
        <v>8328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8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8" t="s">
        <v>8327</v>
      </c>
      <c r="R1818" t="s">
        <v>8328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8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8" t="s">
        <v>8323</v>
      </c>
      <c r="R1820" t="s">
        <v>8326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8" t="s">
        <v>8323</v>
      </c>
      <c r="R1821" t="s">
        <v>8326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8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8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8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8" t="s">
        <v>8327</v>
      </c>
      <c r="R1825" t="s">
        <v>8331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8" t="s">
        <v>8323</v>
      </c>
      <c r="R1826" t="s">
        <v>8326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8" t="s">
        <v>8323</v>
      </c>
      <c r="R1827" t="s">
        <v>8326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8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8" t="s">
        <v>8323</v>
      </c>
      <c r="R1829" t="s">
        <v>8326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8" t="s">
        <v>8323</v>
      </c>
      <c r="R1830" t="s">
        <v>8326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8" t="s">
        <v>8327</v>
      </c>
      <c r="R1831" t="s">
        <v>8331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8" t="s">
        <v>8327</v>
      </c>
      <c r="R1832" t="s">
        <v>8341</v>
      </c>
      <c r="S1832" s="13">
        <f t="shared" si="142"/>
        <v>40127.700370370374</v>
      </c>
      <c r="T1832" s="13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8" t="s">
        <v>8308</v>
      </c>
      <c r="R1833" t="s">
        <v>8315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8" t="s">
        <v>8323</v>
      </c>
      <c r="R1834" t="s">
        <v>8326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8" t="s">
        <v>8323</v>
      </c>
      <c r="R1835" t="s">
        <v>8326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8" t="s">
        <v>8327</v>
      </c>
      <c r="R1836" t="s">
        <v>8328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8" t="s">
        <v>8323</v>
      </c>
      <c r="R1837" t="s">
        <v>8326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8" t="s">
        <v>8323</v>
      </c>
      <c r="R1838" t="s">
        <v>8326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8" t="s">
        <v>8323</v>
      </c>
      <c r="R1839" t="s">
        <v>8326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8" t="s">
        <v>8323</v>
      </c>
      <c r="R1840" t="s">
        <v>8326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8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8" t="s">
        <v>8321</v>
      </c>
      <c r="R1842" t="s">
        <v>8343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8" t="s">
        <v>8327</v>
      </c>
      <c r="R1843" t="s">
        <v>8331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8" t="s">
        <v>8323</v>
      </c>
      <c r="R1844" t="s">
        <v>8326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8" t="s">
        <v>8311</v>
      </c>
      <c r="R1845" t="s">
        <v>8333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8" t="s">
        <v>8323</v>
      </c>
      <c r="R1846" t="s">
        <v>8326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8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8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8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8" t="s">
        <v>8321</v>
      </c>
      <c r="R1850" t="s">
        <v>8322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8" t="s">
        <v>8327</v>
      </c>
      <c r="R1851" t="s">
        <v>8328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8" t="s">
        <v>8323</v>
      </c>
      <c r="R1852" t="s">
        <v>8326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8" t="s">
        <v>8323</v>
      </c>
      <c r="R1853" t="s">
        <v>8326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8" t="s">
        <v>8323</v>
      </c>
      <c r="R1854" t="s">
        <v>8326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8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8" t="s">
        <v>8327</v>
      </c>
      <c r="R1856" t="s">
        <v>8331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8" t="s">
        <v>8323</v>
      </c>
      <c r="R1857" t="s">
        <v>8326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ref="P1858:P1921" si="146">IFERROR(ROUND(E1858/L1858,2),0)</f>
        <v>40.29</v>
      </c>
      <c r="Q1858" s="8" t="s">
        <v>8323</v>
      </c>
      <c r="R1858" t="s">
        <v>8326</v>
      </c>
      <c r="S1858" s="13">
        <f t="shared" ref="S1858:S1921" si="147">(((J1858/60)/60)/24)+DATE(1970,1,1)</f>
        <v>42038.720451388886</v>
      </c>
      <c r="T1858" s="13">
        <f t="shared" ref="T1858:T1921" si="148">(((I1858/60)/60)/24)+DATE(1970,1,1)</f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si="146"/>
        <v>45.62</v>
      </c>
      <c r="Q1859" s="8" t="s">
        <v>8327</v>
      </c>
      <c r="R1859" t="s">
        <v>8331</v>
      </c>
      <c r="S1859" s="13">
        <f t="shared" si="147"/>
        <v>42614.722013888888</v>
      </c>
      <c r="T1859" s="13">
        <f t="shared" si="148"/>
        <v>42644.722013888888</v>
      </c>
      <c r="U1859">
        <f t="shared" si="144"/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8" t="s">
        <v>8308</v>
      </c>
      <c r="R1860" t="s">
        <v>8315</v>
      </c>
      <c r="S1860" s="13">
        <f t="shared" si="147"/>
        <v>42774.792071759264</v>
      </c>
      <c r="T1860" s="13">
        <f t="shared" si="148"/>
        <v>42804.792071759264</v>
      </c>
      <c r="U1860">
        <f t="shared" ref="U1860:U1923" si="149">YEAR(S1860)</f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8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8" t="s">
        <v>8323</v>
      </c>
      <c r="R1862" t="s">
        <v>8326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8" t="s">
        <v>8323</v>
      </c>
      <c r="R1863" t="s">
        <v>8326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8" t="s">
        <v>8323</v>
      </c>
      <c r="R1864" t="s">
        <v>8326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8" t="s">
        <v>8323</v>
      </c>
      <c r="R1865" t="s">
        <v>8326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8" t="s">
        <v>8323</v>
      </c>
      <c r="R1866" t="s">
        <v>8326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8" t="s">
        <v>8323</v>
      </c>
      <c r="R1867" t="s">
        <v>8326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8" t="s">
        <v>8323</v>
      </c>
      <c r="R1868" t="s">
        <v>8326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8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8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8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8" t="s">
        <v>8323</v>
      </c>
      <c r="R1872" t="s">
        <v>8326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8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8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8" t="s">
        <v>8323</v>
      </c>
      <c r="R1875" t="s">
        <v>8326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8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8" t="s">
        <v>8321</v>
      </c>
      <c r="R1877" t="s">
        <v>8332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8" t="s">
        <v>8323</v>
      </c>
      <c r="R1878" t="s">
        <v>8326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8" t="s">
        <v>8327</v>
      </c>
      <c r="R1879" t="s">
        <v>8331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8" t="s">
        <v>8327</v>
      </c>
      <c r="R1880" t="s">
        <v>8331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8" t="s">
        <v>8323</v>
      </c>
      <c r="R1881" t="s">
        <v>8326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8" t="s">
        <v>8323</v>
      </c>
      <c r="R1882" t="s">
        <v>8326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8" t="s">
        <v>8323</v>
      </c>
      <c r="R1883" t="s">
        <v>8326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8" t="s">
        <v>8311</v>
      </c>
      <c r="R1884" t="s">
        <v>8348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8" t="s">
        <v>8327</v>
      </c>
      <c r="R1885" t="s">
        <v>8331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8" t="s">
        <v>8323</v>
      </c>
      <c r="R1886" t="s">
        <v>8326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8" t="s">
        <v>8323</v>
      </c>
      <c r="R1887" t="s">
        <v>8326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8" t="s">
        <v>8323</v>
      </c>
      <c r="R1888" t="s">
        <v>8326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8" t="s">
        <v>8327</v>
      </c>
      <c r="R1889" t="s">
        <v>8338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8" t="s">
        <v>8327</v>
      </c>
      <c r="R1890" t="s">
        <v>8328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8" t="s">
        <v>8323</v>
      </c>
      <c r="R1891" t="s">
        <v>8326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8" t="s">
        <v>8323</v>
      </c>
      <c r="R1892" t="s">
        <v>8326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8" t="s">
        <v>8323</v>
      </c>
      <c r="R1893" t="s">
        <v>8326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8" t="s">
        <v>8327</v>
      </c>
      <c r="R1894" t="s">
        <v>8338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8" t="s">
        <v>8327</v>
      </c>
      <c r="R1895" t="s">
        <v>8331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8" t="s">
        <v>8323</v>
      </c>
      <c r="R1896" t="s">
        <v>8326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8" t="s">
        <v>8327</v>
      </c>
      <c r="R1897" t="s">
        <v>8328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8" t="s">
        <v>8311</v>
      </c>
      <c r="R1898" t="s">
        <v>8333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8" t="s">
        <v>8319</v>
      </c>
      <c r="R1899" t="s">
        <v>8345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8" t="s">
        <v>8323</v>
      </c>
      <c r="R1900" t="s">
        <v>8326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8" t="s">
        <v>8323</v>
      </c>
      <c r="R1901" t="s">
        <v>8335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8" t="s">
        <v>8321</v>
      </c>
      <c r="R1902" t="s">
        <v>8332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8" t="s">
        <v>8323</v>
      </c>
      <c r="R1903" t="s">
        <v>8326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8" t="s">
        <v>8323</v>
      </c>
      <c r="R1904" t="s">
        <v>8326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8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8" t="s">
        <v>8323</v>
      </c>
      <c r="R1906" t="s">
        <v>8326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8" t="s">
        <v>8327</v>
      </c>
      <c r="R1907" t="s">
        <v>8331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8" t="s">
        <v>8321</v>
      </c>
      <c r="R1908" t="s">
        <v>8332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8" t="s">
        <v>8321</v>
      </c>
      <c r="R1909" t="s">
        <v>8332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8" t="s">
        <v>8327</v>
      </c>
      <c r="R1910" t="s">
        <v>8331</v>
      </c>
      <c r="S1910" s="13">
        <f t="shared" si="147"/>
        <v>41876.18618055556</v>
      </c>
      <c r="T1910" s="13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8" t="s">
        <v>8327</v>
      </c>
      <c r="R1911" t="s">
        <v>8329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8" t="s">
        <v>8327</v>
      </c>
      <c r="R1912" t="s">
        <v>8328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8" t="s">
        <v>8327</v>
      </c>
      <c r="R1913" t="s">
        <v>8328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8" t="s">
        <v>8323</v>
      </c>
      <c r="R1914" t="s">
        <v>8335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8" t="s">
        <v>8323</v>
      </c>
      <c r="R1915" t="s">
        <v>8326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8" t="s">
        <v>8323</v>
      </c>
      <c r="R1916" t="s">
        <v>8326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8" t="s">
        <v>8323</v>
      </c>
      <c r="R1917" t="s">
        <v>8326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8" t="s">
        <v>8323</v>
      </c>
      <c r="R1918" t="s">
        <v>8326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8" t="s">
        <v>8323</v>
      </c>
      <c r="R1919" t="s">
        <v>8326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8" t="s">
        <v>8323</v>
      </c>
      <c r="R1920" t="s">
        <v>8335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8" t="s">
        <v>8327</v>
      </c>
      <c r="R1921" t="s">
        <v>8329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ref="P1922:P1985" si="151">IFERROR(ROUND(E1922/L1922,2),0)</f>
        <v>60.24</v>
      </c>
      <c r="Q1922" s="8" t="s">
        <v>8313</v>
      </c>
      <c r="R1922" t="s">
        <v>8314</v>
      </c>
      <c r="S1922" s="13">
        <f t="shared" ref="S1922:S1985" si="152">(((J1922/60)/60)/24)+DATE(1970,1,1)</f>
        <v>42003.655555555553</v>
      </c>
      <c r="T1922" s="13">
        <f t="shared" ref="T1922:T1985" si="153">(((I1922/60)/60)/24)+DATE(1970,1,1)</f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s="8" t="s">
        <v>8327</v>
      </c>
      <c r="R1923" t="s">
        <v>8350</v>
      </c>
      <c r="S1923" s="13">
        <f t="shared" si="152"/>
        <v>41004.139108796298</v>
      </c>
      <c r="T1923" s="13">
        <f t="shared" si="153"/>
        <v>41034.139108796298</v>
      </c>
      <c r="U1923">
        <f t="shared" si="149"/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8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ref="U1924:U1987" si="154">YEAR(S1924)</f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8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8" t="s">
        <v>8323</v>
      </c>
      <c r="R1926" t="s">
        <v>8326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8" t="s">
        <v>8323</v>
      </c>
      <c r="R1927" t="s">
        <v>8326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8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8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8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8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8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8" t="s">
        <v>8323</v>
      </c>
      <c r="R1933" t="s">
        <v>8326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8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8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8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8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8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8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8" t="s">
        <v>8327</v>
      </c>
      <c r="R1940" t="s">
        <v>8328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8" t="s">
        <v>8311</v>
      </c>
      <c r="R1941" t="s">
        <v>8312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8" t="s">
        <v>8313</v>
      </c>
      <c r="R1942" t="s">
        <v>8314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8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8" t="s">
        <v>8323</v>
      </c>
      <c r="R1944" t="s">
        <v>8326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8" t="s">
        <v>8308</v>
      </c>
      <c r="R1945" t="s">
        <v>8315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8" t="s">
        <v>8323</v>
      </c>
      <c r="R1946" t="s">
        <v>8326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8" t="s">
        <v>8323</v>
      </c>
      <c r="R1947" t="s">
        <v>8326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8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8" t="s">
        <v>8323</v>
      </c>
      <c r="R1949" t="s">
        <v>8324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8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8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8" t="s">
        <v>8327</v>
      </c>
      <c r="R1952" t="s">
        <v>8331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8" t="s">
        <v>8323</v>
      </c>
      <c r="R1953" t="s">
        <v>8326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8" t="s">
        <v>8323</v>
      </c>
      <c r="R1954" t="s">
        <v>8326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8" t="s">
        <v>8327</v>
      </c>
      <c r="R1955" t="s">
        <v>8331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8" t="s">
        <v>8308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8" t="s">
        <v>8323</v>
      </c>
      <c r="R1957" t="s">
        <v>8326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8" t="s">
        <v>8323</v>
      </c>
      <c r="R1958" t="s">
        <v>8326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8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8" t="s">
        <v>8323</v>
      </c>
      <c r="R1960" t="s">
        <v>8326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8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8" t="s">
        <v>8323</v>
      </c>
      <c r="R1962" t="s">
        <v>8326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8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8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8" t="s">
        <v>8323</v>
      </c>
      <c r="R1965" t="s">
        <v>8326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8" t="s">
        <v>8311</v>
      </c>
      <c r="R1966" t="s">
        <v>8312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8" t="s">
        <v>8323</v>
      </c>
      <c r="R1967" t="s">
        <v>8326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8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8" t="s">
        <v>8327</v>
      </c>
      <c r="R1969" t="s">
        <v>8331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8" t="s">
        <v>8323</v>
      </c>
      <c r="R1970" t="s">
        <v>8335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8" t="s">
        <v>8323</v>
      </c>
      <c r="R1971" t="s">
        <v>8326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8" t="s">
        <v>8323</v>
      </c>
      <c r="R1972" t="s">
        <v>8326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8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8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8" t="s">
        <v>8327</v>
      </c>
      <c r="R1975" t="s">
        <v>8331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8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8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8" t="s">
        <v>8327</v>
      </c>
      <c r="R1978" t="s">
        <v>8338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8" t="s">
        <v>8308</v>
      </c>
      <c r="R1979" t="s">
        <v>8315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8" t="s">
        <v>8327</v>
      </c>
      <c r="R1980" t="s">
        <v>8331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8" t="s">
        <v>8327</v>
      </c>
      <c r="R1981" t="s">
        <v>8328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8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8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8" t="s">
        <v>8323</v>
      </c>
      <c r="R1984" t="s">
        <v>8326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8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ref="P1986:P2049" si="156">IFERROR(ROUND(E1986/L1986,2),0)</f>
        <v>65.11</v>
      </c>
      <c r="Q1986" s="8" t="s">
        <v>8323</v>
      </c>
      <c r="R1986" t="s">
        <v>8324</v>
      </c>
      <c r="S1986" s="13">
        <f t="shared" ref="S1986:S2049" si="157">(((J1986/60)/60)/24)+DATE(1970,1,1)</f>
        <v>42359.792233796295</v>
      </c>
      <c r="T1986" s="13">
        <f t="shared" ref="T1986:T2049" si="158">(((I1986/60)/60)/24)+DATE(1970,1,1)</f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s="8" t="s">
        <v>8327</v>
      </c>
      <c r="R1987" t="s">
        <v>8329</v>
      </c>
      <c r="S1987" s="13">
        <f t="shared" si="157"/>
        <v>41646.792222222226</v>
      </c>
      <c r="T1987" s="13">
        <f t="shared" si="158"/>
        <v>41676.792222222226</v>
      </c>
      <c r="U1987">
        <f t="shared" si="154"/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8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ref="U1988:U2051" si="159">YEAR(S1988)</f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8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8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8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8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8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8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8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8" t="s">
        <v>8323</v>
      </c>
      <c r="R1996" t="s">
        <v>8326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8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8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8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8" t="s">
        <v>8323</v>
      </c>
      <c r="R2000" t="s">
        <v>8326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8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8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8" t="s">
        <v>8313</v>
      </c>
      <c r="R2003" t="s">
        <v>8314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8" t="s">
        <v>8323</v>
      </c>
      <c r="R2004" t="s">
        <v>8326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8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8" t="s">
        <v>8323</v>
      </c>
      <c r="R2006" t="s">
        <v>8326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8" t="s">
        <v>8308</v>
      </c>
      <c r="R2007" t="s">
        <v>8310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8" t="s">
        <v>8323</v>
      </c>
      <c r="R2008" t="s">
        <v>8326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8" t="s">
        <v>8323</v>
      </c>
      <c r="R2009" t="s">
        <v>8326</v>
      </c>
      <c r="S2009" s="13">
        <f t="shared" si="157"/>
        <v>42511.741944444439</v>
      </c>
      <c r="T2009" s="13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8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8" t="s">
        <v>8313</v>
      </c>
      <c r="R2011" t="s">
        <v>8314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8" t="s">
        <v>8323</v>
      </c>
      <c r="R2012" t="s">
        <v>8326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8" t="s">
        <v>8323</v>
      </c>
      <c r="R2013" t="s">
        <v>8326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8" t="s">
        <v>8321</v>
      </c>
      <c r="R2014" t="s">
        <v>8332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8" t="s">
        <v>8327</v>
      </c>
      <c r="R2015" t="s">
        <v>8328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8" t="s">
        <v>8323</v>
      </c>
      <c r="R2016" t="s">
        <v>8326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8" t="s">
        <v>8308</v>
      </c>
      <c r="R2017" t="s">
        <v>8340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8" t="s">
        <v>8323</v>
      </c>
      <c r="R2018" t="s">
        <v>8326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8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8" t="s">
        <v>8327</v>
      </c>
      <c r="R2020" t="s">
        <v>8328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8" t="s">
        <v>8311</v>
      </c>
      <c r="R2021" t="s">
        <v>8356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8" t="s">
        <v>8321</v>
      </c>
      <c r="R2022" t="s">
        <v>8343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8" t="s">
        <v>8323</v>
      </c>
      <c r="R2023" t="s">
        <v>8326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8" t="s">
        <v>8323</v>
      </c>
      <c r="R2024" t="s">
        <v>8326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8" t="s">
        <v>8323</v>
      </c>
      <c r="R2025" t="s">
        <v>8326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8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8" t="s">
        <v>8323</v>
      </c>
      <c r="R2027" t="s">
        <v>8326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8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8" t="s">
        <v>8323</v>
      </c>
      <c r="R2029" t="s">
        <v>8326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8" t="s">
        <v>8323</v>
      </c>
      <c r="R2030" t="s">
        <v>8326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8" t="s">
        <v>8323</v>
      </c>
      <c r="R2031" t="s">
        <v>8326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8" t="s">
        <v>8323</v>
      </c>
      <c r="R2032" t="s">
        <v>8326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8" t="s">
        <v>8323</v>
      </c>
      <c r="R2033" t="s">
        <v>8326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8" t="s">
        <v>8327</v>
      </c>
      <c r="R2034" t="s">
        <v>8331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8" t="s">
        <v>8327</v>
      </c>
      <c r="R2035" t="s">
        <v>8341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8" t="s">
        <v>8327</v>
      </c>
      <c r="R2036" t="s">
        <v>8331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8" t="s">
        <v>8323</v>
      </c>
      <c r="R2037" t="s">
        <v>8326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8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8" t="s">
        <v>8323</v>
      </c>
      <c r="R2039" t="s">
        <v>8324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8" t="s">
        <v>8311</v>
      </c>
      <c r="R2040" t="s">
        <v>8333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8" t="s">
        <v>8323</v>
      </c>
      <c r="R2041" t="s">
        <v>8326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8" t="s">
        <v>8321</v>
      </c>
      <c r="R2042" t="s">
        <v>8343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8" t="s">
        <v>8323</v>
      </c>
      <c r="R2043" t="s">
        <v>8326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8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8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8" t="s">
        <v>8327</v>
      </c>
      <c r="R2046" t="s">
        <v>8331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8" t="s">
        <v>8327</v>
      </c>
      <c r="R2047" t="s">
        <v>8331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8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8" t="s">
        <v>8311</v>
      </c>
      <c r="R2049" t="s">
        <v>8348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ref="P2050:P2113" si="161">IFERROR(ROUND(E2050/L2050,2),0)</f>
        <v>35.799999999999997</v>
      </c>
      <c r="Q2050" s="8" t="s">
        <v>8323</v>
      </c>
      <c r="R2050" t="s">
        <v>8326</v>
      </c>
      <c r="S2050" s="13">
        <f t="shared" ref="S2050:S2113" si="162">(((J2050/60)/60)/24)+DATE(1970,1,1)</f>
        <v>42479.432291666672</v>
      </c>
      <c r="T2050" s="13">
        <f t="shared" ref="T2050:T2113" si="163">(((I2050/60)/60)/24)+DATE(1970,1,1)</f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s="8" t="s">
        <v>8321</v>
      </c>
      <c r="R2051" t="s">
        <v>8325</v>
      </c>
      <c r="S2051" s="13">
        <f t="shared" si="162"/>
        <v>41867.083368055559</v>
      </c>
      <c r="T2051" s="13">
        <f t="shared" si="163"/>
        <v>41897.083368055559</v>
      </c>
      <c r="U2051">
        <f t="shared" si="159"/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8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ref="U2052:U2115" si="164">YEAR(S2052)</f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8" t="s">
        <v>8321</v>
      </c>
      <c r="R2053" t="s">
        <v>8343</v>
      </c>
      <c r="S2053" s="13">
        <f t="shared" si="162"/>
        <v>40997.144872685189</v>
      </c>
      <c r="T2053" s="13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8" t="s">
        <v>8323</v>
      </c>
      <c r="R2054" t="s">
        <v>8324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8" t="s">
        <v>8323</v>
      </c>
      <c r="R2055" t="s">
        <v>8326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8" t="s">
        <v>8323</v>
      </c>
      <c r="R2056" t="s">
        <v>8326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8" t="s">
        <v>8323</v>
      </c>
      <c r="R2057" t="s">
        <v>8326</v>
      </c>
      <c r="S2057" s="13">
        <f t="shared" si="162"/>
        <v>41764.44663194444</v>
      </c>
      <c r="T2057" s="13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8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8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8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8" t="s">
        <v>8323</v>
      </c>
      <c r="R2061" t="s">
        <v>8326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8" t="s">
        <v>8327</v>
      </c>
      <c r="R2062" t="s">
        <v>8331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8" t="s">
        <v>8319</v>
      </c>
      <c r="R2063" t="s">
        <v>8320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8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8" t="s">
        <v>8311</v>
      </c>
      <c r="R2065" t="s">
        <v>8333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8" t="s">
        <v>8323</v>
      </c>
      <c r="R2066" t="s">
        <v>8324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8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8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8" t="s">
        <v>8316</v>
      </c>
      <c r="R2069" t="s">
        <v>8317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8" t="s">
        <v>8327</v>
      </c>
      <c r="R2070" t="s">
        <v>8328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8" t="s">
        <v>8323</v>
      </c>
      <c r="R2071" t="s">
        <v>8326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8" t="s">
        <v>8321</v>
      </c>
      <c r="R2072" t="s">
        <v>8322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8" t="s">
        <v>8323</v>
      </c>
      <c r="R2073" t="s">
        <v>8335</v>
      </c>
      <c r="S2073" s="13">
        <f t="shared" si="162"/>
        <v>41747.471504629626</v>
      </c>
      <c r="T2073" s="13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8" t="s">
        <v>8323</v>
      </c>
      <c r="R2074" t="s">
        <v>8326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8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8" t="s">
        <v>8323</v>
      </c>
      <c r="R2076" t="s">
        <v>8326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8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8" t="s">
        <v>8323</v>
      </c>
      <c r="R2078" t="s">
        <v>8326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8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8" t="s">
        <v>8323</v>
      </c>
      <c r="R2080" t="s">
        <v>8326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8" t="s">
        <v>8327</v>
      </c>
      <c r="R2081" t="s">
        <v>8331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8" t="s">
        <v>8323</v>
      </c>
      <c r="R2082" t="s">
        <v>8326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8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8" t="s">
        <v>8323</v>
      </c>
      <c r="R2084" t="s">
        <v>8326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8" t="s">
        <v>8327</v>
      </c>
      <c r="R2085" t="s">
        <v>8328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8" t="s">
        <v>8321</v>
      </c>
      <c r="R2086" t="s">
        <v>8322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8" t="s">
        <v>8321</v>
      </c>
      <c r="R2087" t="s">
        <v>8332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8" t="s">
        <v>8327</v>
      </c>
      <c r="R2088" t="s">
        <v>8331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8" t="s">
        <v>8323</v>
      </c>
      <c r="R2089" t="s">
        <v>8326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8" t="s">
        <v>8323</v>
      </c>
      <c r="R2090" t="s">
        <v>8326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8" t="s">
        <v>8321</v>
      </c>
      <c r="R2091" t="s">
        <v>8343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8" t="s">
        <v>8323</v>
      </c>
      <c r="R2092" t="s">
        <v>8324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8" t="s">
        <v>8323</v>
      </c>
      <c r="R2093" t="s">
        <v>8326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8" t="s">
        <v>8327</v>
      </c>
      <c r="R2094" t="s">
        <v>8331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8" t="s">
        <v>8327</v>
      </c>
      <c r="R2095" t="s">
        <v>8331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8" t="s">
        <v>8327</v>
      </c>
      <c r="R2096" t="s">
        <v>8331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8" t="s">
        <v>8327</v>
      </c>
      <c r="R2097" t="s">
        <v>8328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8" t="s">
        <v>8323</v>
      </c>
      <c r="R2098" t="s">
        <v>8326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8" t="s">
        <v>8327</v>
      </c>
      <c r="R2099" t="s">
        <v>8336</v>
      </c>
      <c r="S2099" s="13">
        <f t="shared" si="162"/>
        <v>42545.125196759262</v>
      </c>
      <c r="T2099" s="13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8" t="s">
        <v>8323</v>
      </c>
      <c r="R2100" t="s">
        <v>8324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8" t="s">
        <v>8323</v>
      </c>
      <c r="R2101" t="s">
        <v>8326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8" t="s">
        <v>8323</v>
      </c>
      <c r="R2102" t="s">
        <v>8326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8" t="s">
        <v>8323</v>
      </c>
      <c r="R2103" t="s">
        <v>8326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8" t="s">
        <v>8323</v>
      </c>
      <c r="R2104" t="s">
        <v>8326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8" t="s">
        <v>8323</v>
      </c>
      <c r="R2105" t="s">
        <v>8335</v>
      </c>
      <c r="S2105" s="13">
        <f t="shared" si="162"/>
        <v>42499.842962962968</v>
      </c>
      <c r="T2105" s="13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8" t="s">
        <v>8323</v>
      </c>
      <c r="R2106" t="s">
        <v>8335</v>
      </c>
      <c r="S2106" s="13">
        <f t="shared" si="162"/>
        <v>41793.17219907407</v>
      </c>
      <c r="T2106" s="13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8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8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8" t="s">
        <v>8321</v>
      </c>
      <c r="R2109" t="s">
        <v>8343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8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8" t="s">
        <v>8308</v>
      </c>
      <c r="R2111" t="s">
        <v>8315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8" t="s">
        <v>8321</v>
      </c>
      <c r="R2112" t="s">
        <v>8325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8" t="s">
        <v>8327</v>
      </c>
      <c r="R2113" t="s">
        <v>8354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ref="P2114:P2177" si="166">IFERROR(ROUND(E2114/L2114,2),0)</f>
        <v>47.26</v>
      </c>
      <c r="Q2114" s="8" t="s">
        <v>8323</v>
      </c>
      <c r="R2114" t="s">
        <v>8326</v>
      </c>
      <c r="S2114" s="13">
        <f t="shared" ref="S2114:S2177" si="167">(((J2114/60)/60)/24)+DATE(1970,1,1)</f>
        <v>42663.468078703707</v>
      </c>
      <c r="T2114" s="13">
        <f t="shared" ref="T2114:T2177" si="168">(((I2114/60)/60)/24)+DATE(1970,1,1)</f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s="8" t="s">
        <v>8308</v>
      </c>
      <c r="R2115" t="s">
        <v>8342</v>
      </c>
      <c r="S2115" s="13">
        <f t="shared" si="167"/>
        <v>42140.921064814815</v>
      </c>
      <c r="T2115" s="13">
        <f t="shared" si="168"/>
        <v>42170.921064814815</v>
      </c>
      <c r="U2115">
        <f t="shared" si="164"/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8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ref="U2116:U2179" si="169">YEAR(S2116)</f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8" t="s">
        <v>8321</v>
      </c>
      <c r="R2117" t="s">
        <v>8322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8" t="s">
        <v>8316</v>
      </c>
      <c r="R2118" t="s">
        <v>8344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8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8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8" t="s">
        <v>8323</v>
      </c>
      <c r="R2121" t="s">
        <v>8326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8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8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8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8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8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8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8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8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8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8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8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8" t="s">
        <v>8323</v>
      </c>
      <c r="R2133" t="s">
        <v>8326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8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8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8" t="s">
        <v>8323</v>
      </c>
      <c r="R2136" t="s">
        <v>8326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8" t="s">
        <v>8327</v>
      </c>
      <c r="R2137" t="s">
        <v>8331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8" t="s">
        <v>8327</v>
      </c>
      <c r="R2138" t="s">
        <v>8331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8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8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8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8" t="s">
        <v>8323</v>
      </c>
      <c r="R2142" t="s">
        <v>8326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8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8" t="s">
        <v>8327</v>
      </c>
      <c r="R2144" t="s">
        <v>8338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8" t="s">
        <v>8323</v>
      </c>
      <c r="R2145" t="s">
        <v>8324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8" t="s">
        <v>8327</v>
      </c>
      <c r="R2146" t="s">
        <v>8331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8" t="s">
        <v>8321</v>
      </c>
      <c r="R2147" t="s">
        <v>8343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8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8" t="s">
        <v>8327</v>
      </c>
      <c r="R2149" t="s">
        <v>8329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8" t="s">
        <v>8323</v>
      </c>
      <c r="R2150" t="s">
        <v>8326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8" t="s">
        <v>8327</v>
      </c>
      <c r="R2151" t="s">
        <v>8328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8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8" t="s">
        <v>8327</v>
      </c>
      <c r="R2153" t="s">
        <v>8341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8" t="s">
        <v>8327</v>
      </c>
      <c r="R2154" t="s">
        <v>8328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8" t="s">
        <v>8323</v>
      </c>
      <c r="R2155" t="s">
        <v>8326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8" t="s">
        <v>8321</v>
      </c>
      <c r="R2156" t="s">
        <v>8343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8" t="s">
        <v>8327</v>
      </c>
      <c r="R2157" t="s">
        <v>8350</v>
      </c>
      <c r="S2157" s="13">
        <f t="shared" si="167"/>
        <v>41597.788888888892</v>
      </c>
      <c r="T2157" s="13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8" t="s">
        <v>8327</v>
      </c>
      <c r="R2158" t="s">
        <v>8328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8" t="s">
        <v>8327</v>
      </c>
      <c r="R2159" t="s">
        <v>8328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8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8" t="s">
        <v>8327</v>
      </c>
      <c r="R2161" t="s">
        <v>8336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8" t="s">
        <v>8311</v>
      </c>
      <c r="R2162" t="s">
        <v>8333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8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8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8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8" t="s">
        <v>8323</v>
      </c>
      <c r="R2166" t="s">
        <v>8326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8" t="s">
        <v>8313</v>
      </c>
      <c r="R2167" t="s">
        <v>8314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8" t="s">
        <v>8323</v>
      </c>
      <c r="R2168" t="s">
        <v>8326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8" t="s">
        <v>8323</v>
      </c>
      <c r="R2169" t="s">
        <v>8335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8" t="s">
        <v>8323</v>
      </c>
      <c r="R2170" t="s">
        <v>8335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8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8" t="s">
        <v>8327</v>
      </c>
      <c r="R2172" t="s">
        <v>8338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8" t="s">
        <v>8323</v>
      </c>
      <c r="R2173" t="s">
        <v>8326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8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8" t="s">
        <v>8323</v>
      </c>
      <c r="R2175" t="s">
        <v>8326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8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8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ref="P2178:P2241" si="171">IFERROR(ROUND(E2178/L2178,2),0)</f>
        <v>118.36</v>
      </c>
      <c r="Q2178" s="8" t="s">
        <v>8327</v>
      </c>
      <c r="R2178" t="s">
        <v>8330</v>
      </c>
      <c r="S2178" s="13">
        <f t="shared" ref="S2178:S2241" si="172">(((J2178/60)/60)/24)+DATE(1970,1,1)</f>
        <v>42021.139733796299</v>
      </c>
      <c r="T2178" s="13">
        <f t="shared" ref="T2178:T2241" si="173">(((I2178/60)/60)/24)+DATE(1970,1,1)</f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s="8" t="s">
        <v>8327</v>
      </c>
      <c r="R2179" t="s">
        <v>8331</v>
      </c>
      <c r="S2179" s="13">
        <f t="shared" si="172"/>
        <v>41827.906689814816</v>
      </c>
      <c r="T2179" s="13">
        <f t="shared" si="173"/>
        <v>41848.041666666664</v>
      </c>
      <c r="U2179">
        <f t="shared" si="169"/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8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ref="U2180:U2243" si="174">YEAR(S2180)</f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8" t="s">
        <v>8323</v>
      </c>
      <c r="R2181" t="s">
        <v>8326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8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8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8" t="s">
        <v>8323</v>
      </c>
      <c r="R2184" t="s">
        <v>8326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8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8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8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8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8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8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8" t="s">
        <v>8323</v>
      </c>
      <c r="R2191" t="s">
        <v>8326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8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8" t="s">
        <v>8323</v>
      </c>
      <c r="R2193" t="s">
        <v>8326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8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8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8" t="s">
        <v>8323</v>
      </c>
      <c r="R2196" t="s">
        <v>8324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8" t="s">
        <v>8327</v>
      </c>
      <c r="R2197" t="s">
        <v>8328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8" t="s">
        <v>8327</v>
      </c>
      <c r="R2198" t="s">
        <v>8328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8" t="s">
        <v>8323</v>
      </c>
      <c r="R2199" t="s">
        <v>8326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8" t="s">
        <v>8323</v>
      </c>
      <c r="R2200" t="s">
        <v>8326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8" t="s">
        <v>8323</v>
      </c>
      <c r="R2201" t="s">
        <v>8326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8" t="s">
        <v>8323</v>
      </c>
      <c r="R2202" t="s">
        <v>8326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8" t="s">
        <v>8327</v>
      </c>
      <c r="R2203" t="s">
        <v>8328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8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8" t="s">
        <v>8323</v>
      </c>
      <c r="R2205" t="s">
        <v>8326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8" t="s">
        <v>8323</v>
      </c>
      <c r="R2206" t="s">
        <v>8326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8" t="s">
        <v>8323</v>
      </c>
      <c r="R2207" t="s">
        <v>8326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8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8" t="s">
        <v>8323</v>
      </c>
      <c r="R2209" t="s">
        <v>8326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8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8" t="s">
        <v>8321</v>
      </c>
      <c r="R2211" t="s">
        <v>8332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8" t="s">
        <v>8327</v>
      </c>
      <c r="R2212" t="s">
        <v>8328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8" t="s">
        <v>8323</v>
      </c>
      <c r="R2213" t="s">
        <v>8326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8" t="s">
        <v>8323</v>
      </c>
      <c r="R2214" t="s">
        <v>8326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8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8" t="s">
        <v>8323</v>
      </c>
      <c r="R2216" t="s">
        <v>8326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8" t="s">
        <v>8323</v>
      </c>
      <c r="R2217" t="s">
        <v>8326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8" t="s">
        <v>8323</v>
      </c>
      <c r="R2218" t="s">
        <v>8326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8" t="s">
        <v>8316</v>
      </c>
      <c r="R2219" t="s">
        <v>8344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8" t="s">
        <v>8319</v>
      </c>
      <c r="R2220" t="s">
        <v>8345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8" t="s">
        <v>8323</v>
      </c>
      <c r="R2221" t="s">
        <v>8326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8" t="s">
        <v>8327</v>
      </c>
      <c r="R2222" t="s">
        <v>8331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8" t="s">
        <v>8321</v>
      </c>
      <c r="R2223" t="s">
        <v>8322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8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8" t="s">
        <v>8327</v>
      </c>
      <c r="R2225" t="s">
        <v>8336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8" t="s">
        <v>8323</v>
      </c>
      <c r="R2226" t="s">
        <v>8326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8" t="s">
        <v>8327</v>
      </c>
      <c r="R2227" t="s">
        <v>8338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8" t="s">
        <v>8327</v>
      </c>
      <c r="R2228" t="s">
        <v>8328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8" t="s">
        <v>8323</v>
      </c>
      <c r="R2229" t="s">
        <v>8326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8" t="s">
        <v>8323</v>
      </c>
      <c r="R2230" t="s">
        <v>8326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8" t="s">
        <v>8323</v>
      </c>
      <c r="R2231" t="s">
        <v>8326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8" t="s">
        <v>8323</v>
      </c>
      <c r="R2232" t="s">
        <v>8326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8" t="s">
        <v>8323</v>
      </c>
      <c r="R2233" t="s">
        <v>8326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8" t="s">
        <v>8327</v>
      </c>
      <c r="R2234" t="s">
        <v>8328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8" t="s">
        <v>8323</v>
      </c>
      <c r="R2235" t="s">
        <v>8324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8" t="s">
        <v>8323</v>
      </c>
      <c r="R2236" t="s">
        <v>8326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8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8" t="s">
        <v>8327</v>
      </c>
      <c r="R2238" t="s">
        <v>8331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8" t="s">
        <v>8327</v>
      </c>
      <c r="R2239" t="s">
        <v>8338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8" t="s">
        <v>8323</v>
      </c>
      <c r="R2240" t="s">
        <v>8326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8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ref="P2242:P2305" si="176">IFERROR(ROUND(E2242/L2242,2),0)</f>
        <v>83.57</v>
      </c>
      <c r="Q2242" s="8" t="s">
        <v>8319</v>
      </c>
      <c r="R2242" t="s">
        <v>8345</v>
      </c>
      <c r="S2242" s="13">
        <f t="shared" ref="S2242:S2305" si="177">(((J2242/60)/60)/24)+DATE(1970,1,1)</f>
        <v>42240.840289351851</v>
      </c>
      <c r="T2242" s="13">
        <f t="shared" ref="T2242:T2305" si="178">(((I2242/60)/60)/24)+DATE(1970,1,1)</f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si="176"/>
        <v>44.92</v>
      </c>
      <c r="Q2243" s="8" t="s">
        <v>8323</v>
      </c>
      <c r="R2243" t="s">
        <v>8326</v>
      </c>
      <c r="S2243" s="13">
        <f t="shared" si="177"/>
        <v>41837.323009259257</v>
      </c>
      <c r="T2243" s="13">
        <f t="shared" si="178"/>
        <v>41847.958333333336</v>
      </c>
      <c r="U2243">
        <f t="shared" si="174"/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8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ref="U2244:U2307" si="179">YEAR(S2244)</f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8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8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8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8" t="s">
        <v>8323</v>
      </c>
      <c r="R2248" t="s">
        <v>8326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8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8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8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8" t="s">
        <v>8327</v>
      </c>
      <c r="R2252" t="s">
        <v>8328</v>
      </c>
      <c r="S2252" s="13">
        <f t="shared" si="177"/>
        <v>40920.904895833337</v>
      </c>
      <c r="T2252" s="13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8" t="s">
        <v>8323</v>
      </c>
      <c r="R2253" t="s">
        <v>8324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8" t="s">
        <v>8323</v>
      </c>
      <c r="R2254" t="s">
        <v>8326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8" t="s">
        <v>8323</v>
      </c>
      <c r="R2255" t="s">
        <v>8335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8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8" t="s">
        <v>8323</v>
      </c>
      <c r="R2257" t="s">
        <v>8326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8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8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8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8" t="s">
        <v>8327</v>
      </c>
      <c r="R2261" t="s">
        <v>8331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8" t="s">
        <v>8327</v>
      </c>
      <c r="R2262" t="s">
        <v>8329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8" t="s">
        <v>8323</v>
      </c>
      <c r="R2263" t="s">
        <v>8326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8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8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8" t="s">
        <v>8323</v>
      </c>
      <c r="R2266" t="s">
        <v>8326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8" t="s">
        <v>8327</v>
      </c>
      <c r="R2267" t="s">
        <v>8328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8" t="s">
        <v>8323</v>
      </c>
      <c r="R2268" t="s">
        <v>8326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8" t="s">
        <v>8323</v>
      </c>
      <c r="R2269" t="s">
        <v>8326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8" t="s">
        <v>8323</v>
      </c>
      <c r="R2270" t="s">
        <v>8326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8" t="s">
        <v>8323</v>
      </c>
      <c r="R2271" t="s">
        <v>8326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8" t="s">
        <v>8327</v>
      </c>
      <c r="R2272" t="s">
        <v>8328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8" t="s">
        <v>8323</v>
      </c>
      <c r="R2273" t="s">
        <v>8326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8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8" t="s">
        <v>8321</v>
      </c>
      <c r="R2275" t="s">
        <v>8343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8" t="s">
        <v>8323</v>
      </c>
      <c r="R2276" t="s">
        <v>8326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8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8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8" t="s">
        <v>8323</v>
      </c>
      <c r="R2279" t="s">
        <v>8326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8" t="s">
        <v>8327</v>
      </c>
      <c r="R2280" t="s">
        <v>8341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8" t="s">
        <v>8308</v>
      </c>
      <c r="R2281" t="s">
        <v>8340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8" t="s">
        <v>8323</v>
      </c>
      <c r="R2282" t="s">
        <v>8335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8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8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8" t="s">
        <v>8311</v>
      </c>
      <c r="R2285" t="s">
        <v>8333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8" t="s">
        <v>8323</v>
      </c>
      <c r="R2286" t="s">
        <v>8326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8" t="s">
        <v>8323</v>
      </c>
      <c r="R2287" t="s">
        <v>8326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8" t="s">
        <v>8323</v>
      </c>
      <c r="R2288" t="s">
        <v>8326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8" t="s">
        <v>8327</v>
      </c>
      <c r="R2289" t="s">
        <v>8331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8" t="s">
        <v>8323</v>
      </c>
      <c r="R2290" t="s">
        <v>8326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8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8" t="s">
        <v>8327</v>
      </c>
      <c r="R2292" t="s">
        <v>8338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8" t="s">
        <v>8323</v>
      </c>
      <c r="R2293" t="s">
        <v>8324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8" t="s">
        <v>8323</v>
      </c>
      <c r="R2294" t="s">
        <v>8326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8" t="s">
        <v>8323</v>
      </c>
      <c r="R2295" t="s">
        <v>8326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8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8" t="s">
        <v>8316</v>
      </c>
      <c r="R2297" t="s">
        <v>8317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8" t="s">
        <v>8323</v>
      </c>
      <c r="R2298" t="s">
        <v>8326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8" t="s">
        <v>8327</v>
      </c>
      <c r="R2299" t="s">
        <v>8341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8" t="s">
        <v>8323</v>
      </c>
      <c r="R2300" t="s">
        <v>8324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8" t="s">
        <v>8327</v>
      </c>
      <c r="R2301" t="s">
        <v>8331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8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8" t="s">
        <v>8323</v>
      </c>
      <c r="R2303" t="s">
        <v>8326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8" t="s">
        <v>8323</v>
      </c>
      <c r="R2304" t="s">
        <v>8326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8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ref="P2306:P2369" si="181">IFERROR(ROUND(E2306/L2306,2),0)</f>
        <v>81.540000000000006</v>
      </c>
      <c r="Q2306" s="8" t="s">
        <v>8323</v>
      </c>
      <c r="R2306" t="s">
        <v>8326</v>
      </c>
      <c r="S2306" s="13">
        <f t="shared" ref="S2306:S2369" si="182">(((J2306/60)/60)/24)+DATE(1970,1,1)</f>
        <v>41833.660995370366</v>
      </c>
      <c r="T2306" s="13">
        <f t="shared" ref="T2306:T2369" si="183">(((I2306/60)/60)/24)+DATE(1970,1,1)</f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s="8" t="s">
        <v>8308</v>
      </c>
      <c r="R2307" t="s">
        <v>8340</v>
      </c>
      <c r="S2307" s="13">
        <f t="shared" si="182"/>
        <v>42482.624699074076</v>
      </c>
      <c r="T2307" s="13">
        <f t="shared" si="183"/>
        <v>42512.624699074076</v>
      </c>
      <c r="U2307">
        <f t="shared" si="179"/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8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ref="U2308:U2371" si="184">YEAR(S2308)</f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8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8" t="s">
        <v>8323</v>
      </c>
      <c r="R2310" t="s">
        <v>8326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8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8" t="s">
        <v>8327</v>
      </c>
      <c r="R2312" t="s">
        <v>8331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8" t="s">
        <v>8327</v>
      </c>
      <c r="R2313" t="s">
        <v>8330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8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8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8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8" t="s">
        <v>8323</v>
      </c>
      <c r="R2317" t="s">
        <v>8326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8" t="s">
        <v>8323</v>
      </c>
      <c r="R2318" t="s">
        <v>8326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8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8" t="s">
        <v>8327</v>
      </c>
      <c r="R2320" t="s">
        <v>8331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8" t="s">
        <v>8327</v>
      </c>
      <c r="R2321" t="s">
        <v>8331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8" t="s">
        <v>8327</v>
      </c>
      <c r="R2322" t="s">
        <v>8350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8" t="s">
        <v>8323</v>
      </c>
      <c r="R2323" t="s">
        <v>8324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8" t="s">
        <v>8327</v>
      </c>
      <c r="R2324" t="s">
        <v>8328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8" t="s">
        <v>8313</v>
      </c>
      <c r="R2325" t="s">
        <v>8314</v>
      </c>
      <c r="S2325" s="13">
        <f t="shared" si="182"/>
        <v>42772.776076388895</v>
      </c>
      <c r="T2325" s="13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8" t="s">
        <v>8323</v>
      </c>
      <c r="R2326" t="s">
        <v>8326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8" t="s">
        <v>8323</v>
      </c>
      <c r="R2327" t="s">
        <v>8326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8" t="s">
        <v>8323</v>
      </c>
      <c r="R2328" t="s">
        <v>8326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8" t="s">
        <v>8327</v>
      </c>
      <c r="R2329" t="s">
        <v>8328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8" t="s">
        <v>8327</v>
      </c>
      <c r="R2330" t="s">
        <v>8331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8" t="s">
        <v>8323</v>
      </c>
      <c r="R2331" t="s">
        <v>8326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8" t="s">
        <v>8316</v>
      </c>
      <c r="R2332" t="s">
        <v>8334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8" t="s">
        <v>8327</v>
      </c>
      <c r="R2333" t="s">
        <v>8338</v>
      </c>
      <c r="S2333" s="13">
        <f t="shared" si="182"/>
        <v>40313.930543981485</v>
      </c>
      <c r="T2333" s="13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8" t="s">
        <v>8308</v>
      </c>
      <c r="R2334" t="s">
        <v>8342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8" t="s">
        <v>8327</v>
      </c>
      <c r="R2335" t="s">
        <v>8331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8" t="s">
        <v>8323</v>
      </c>
      <c r="R2336" t="s">
        <v>8326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8" t="s">
        <v>8323</v>
      </c>
      <c r="R2337" t="s">
        <v>8335</v>
      </c>
      <c r="S2337" s="13">
        <f t="shared" si="182"/>
        <v>41831.722777777781</v>
      </c>
      <c r="T2337" s="13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8" t="s">
        <v>8327</v>
      </c>
      <c r="R2338" t="s">
        <v>8329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8" t="s">
        <v>8319</v>
      </c>
      <c r="R2339" t="s">
        <v>8345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8" t="s">
        <v>8313</v>
      </c>
      <c r="R2340" t="s">
        <v>8351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8" t="s">
        <v>8323</v>
      </c>
      <c r="R2341" t="s">
        <v>8326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8" t="s">
        <v>8327</v>
      </c>
      <c r="R2342" t="s">
        <v>8329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8" t="s">
        <v>8327</v>
      </c>
      <c r="R2343" t="s">
        <v>8331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8" t="s">
        <v>8327</v>
      </c>
      <c r="R2344" t="s">
        <v>8329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8" t="s">
        <v>8313</v>
      </c>
      <c r="R2345" t="s">
        <v>8314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8" t="s">
        <v>8323</v>
      </c>
      <c r="R2346" t="s">
        <v>8326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8" t="s">
        <v>8323</v>
      </c>
      <c r="R2347" t="s">
        <v>8326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8" t="s">
        <v>8327</v>
      </c>
      <c r="R2348" t="s">
        <v>8331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8" t="s">
        <v>8323</v>
      </c>
      <c r="R2349" t="s">
        <v>8324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8" t="s">
        <v>8323</v>
      </c>
      <c r="R2350" t="s">
        <v>8326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8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8" t="s">
        <v>8327</v>
      </c>
      <c r="R2352" t="s">
        <v>8338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8" t="s">
        <v>8323</v>
      </c>
      <c r="R2353" t="s">
        <v>8324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8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8" t="s">
        <v>8327</v>
      </c>
      <c r="R2355" t="s">
        <v>8331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8" t="s">
        <v>8327</v>
      </c>
      <c r="R2356" t="s">
        <v>8331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8" t="s">
        <v>8327</v>
      </c>
      <c r="R2357" t="s">
        <v>8331</v>
      </c>
      <c r="S2357" s="13">
        <f t="shared" si="182"/>
        <v>41655.709305555552</v>
      </c>
      <c r="T2357" s="13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8" t="s">
        <v>8327</v>
      </c>
      <c r="R2358" t="s">
        <v>8331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8" t="s">
        <v>8327</v>
      </c>
      <c r="R2359" t="s">
        <v>8328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8" t="s">
        <v>8308</v>
      </c>
      <c r="R2360" t="s">
        <v>8340</v>
      </c>
      <c r="S2360" s="13">
        <f t="shared" si="182"/>
        <v>42319.035833333335</v>
      </c>
      <c r="T2360" s="13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8" t="s">
        <v>8323</v>
      </c>
      <c r="R2361" t="s">
        <v>8326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8" t="s">
        <v>8323</v>
      </c>
      <c r="R2362" t="s">
        <v>8326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8" t="s">
        <v>8321</v>
      </c>
      <c r="R2363" t="s">
        <v>8322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8" t="s">
        <v>8327</v>
      </c>
      <c r="R2364" t="s">
        <v>8331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8" t="s">
        <v>8327</v>
      </c>
      <c r="R2365" t="s">
        <v>8331</v>
      </c>
      <c r="S2365" s="13">
        <f t="shared" si="182"/>
        <v>42082.580092592587</v>
      </c>
      <c r="T2365" s="13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8" t="s">
        <v>8319</v>
      </c>
      <c r="R2366" t="s">
        <v>8357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8" t="s">
        <v>8323</v>
      </c>
      <c r="R2367" t="s">
        <v>8326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8" t="s">
        <v>8323</v>
      </c>
      <c r="R2368" t="s">
        <v>8335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8" t="s">
        <v>8323</v>
      </c>
      <c r="R2369" t="s">
        <v>8324</v>
      </c>
      <c r="S2369" s="13">
        <f t="shared" si="182"/>
        <v>42511.362048611118</v>
      </c>
      <c r="T2369" s="13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ref="P2370:P2433" si="186">IFERROR(ROUND(E2370/L2370,2),0)</f>
        <v>41.67</v>
      </c>
      <c r="Q2370" s="8" t="s">
        <v>8323</v>
      </c>
      <c r="R2370" t="s">
        <v>8326</v>
      </c>
      <c r="S2370" s="13">
        <f t="shared" ref="S2370:S2433" si="187">(((J2370/60)/60)/24)+DATE(1970,1,1)</f>
        <v>41829.977326388893</v>
      </c>
      <c r="T2370" s="13">
        <f t="shared" ref="T2370:T2433" si="188">(((I2370/60)/60)/24)+DATE(1970,1,1)</f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si="186"/>
        <v>125</v>
      </c>
      <c r="Q2371" s="8" t="s">
        <v>8323</v>
      </c>
      <c r="R2371" t="s">
        <v>8326</v>
      </c>
      <c r="S2371" s="13">
        <f t="shared" si="187"/>
        <v>42297.748738425929</v>
      </c>
      <c r="T2371" s="13">
        <f t="shared" si="188"/>
        <v>42327.790405092594</v>
      </c>
      <c r="U2371">
        <f t="shared" si="184"/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8" t="s">
        <v>8323</v>
      </c>
      <c r="R2372" t="s">
        <v>8326</v>
      </c>
      <c r="S2372" s="13">
        <f t="shared" si="187"/>
        <v>42057.536944444444</v>
      </c>
      <c r="T2372" s="13">
        <f t="shared" si="188"/>
        <v>42117.49527777778</v>
      </c>
      <c r="U2372">
        <f t="shared" ref="U2372:U2435" si="189">YEAR(S2372)</f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8" t="s">
        <v>8323</v>
      </c>
      <c r="R2373" t="s">
        <v>8326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8" t="s">
        <v>8323</v>
      </c>
      <c r="R2374" t="s">
        <v>8326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8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8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8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8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8" t="s">
        <v>8327</v>
      </c>
      <c r="R2379" t="s">
        <v>8331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8" t="s">
        <v>8323</v>
      </c>
      <c r="R2380" t="s">
        <v>8335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8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8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8" t="s">
        <v>8323</v>
      </c>
      <c r="R2383" t="s">
        <v>8326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8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8" t="s">
        <v>8323</v>
      </c>
      <c r="R2385" t="s">
        <v>8326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8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8" t="s">
        <v>8323</v>
      </c>
      <c r="R2387" t="s">
        <v>8326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8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8" t="s">
        <v>8308</v>
      </c>
      <c r="R2389" t="s">
        <v>8315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8" t="s">
        <v>8323</v>
      </c>
      <c r="R2390" t="s">
        <v>8335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8" t="s">
        <v>8323</v>
      </c>
      <c r="R2391" t="s">
        <v>8326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8" t="s">
        <v>8327</v>
      </c>
      <c r="R2392" t="s">
        <v>8331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8" t="s">
        <v>8323</v>
      </c>
      <c r="R2393" t="s">
        <v>8326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8" t="s">
        <v>8327</v>
      </c>
      <c r="R2394" t="s">
        <v>8331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8" t="s">
        <v>8327</v>
      </c>
      <c r="R2395" t="s">
        <v>8331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8" t="s">
        <v>8319</v>
      </c>
      <c r="R2396" t="s">
        <v>8345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8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8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8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8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8" t="s">
        <v>8323</v>
      </c>
      <c r="R2401" t="s">
        <v>8326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8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8" t="s">
        <v>8327</v>
      </c>
      <c r="R2403" t="s">
        <v>8331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8" t="s">
        <v>8321</v>
      </c>
      <c r="R2404" t="s">
        <v>8343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8" t="s">
        <v>8323</v>
      </c>
      <c r="R2405" t="s">
        <v>8326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8" t="s">
        <v>8316</v>
      </c>
      <c r="R2406" t="s">
        <v>8317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8" t="s">
        <v>8311</v>
      </c>
      <c r="R2407" t="s">
        <v>8352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8" t="s">
        <v>8313</v>
      </c>
      <c r="R2408" t="s">
        <v>8314</v>
      </c>
      <c r="S2408" s="13">
        <f t="shared" si="187"/>
        <v>41905.979629629634</v>
      </c>
      <c r="T2408" s="13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8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8" t="s">
        <v>8327</v>
      </c>
      <c r="R2410" t="s">
        <v>8341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8" t="s">
        <v>8323</v>
      </c>
      <c r="R2411" t="s">
        <v>8326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8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8" t="s">
        <v>8311</v>
      </c>
      <c r="R2413" t="s">
        <v>8312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8" t="s">
        <v>8313</v>
      </c>
      <c r="R2414" t="s">
        <v>8314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8" t="s">
        <v>8308</v>
      </c>
      <c r="R2415" t="s">
        <v>8315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8" t="s">
        <v>8308</v>
      </c>
      <c r="R2416" t="s">
        <v>8310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8" t="s">
        <v>8323</v>
      </c>
      <c r="R2417" t="s">
        <v>8335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8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8" t="s">
        <v>8323</v>
      </c>
      <c r="R2419" t="s">
        <v>8326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8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8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8" t="s">
        <v>8327</v>
      </c>
      <c r="R2422" t="s">
        <v>8331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8" t="s">
        <v>8323</v>
      </c>
      <c r="R2423" t="s">
        <v>8326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8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8" t="s">
        <v>8323</v>
      </c>
      <c r="R2425" t="s">
        <v>8326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8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8" t="s">
        <v>8321</v>
      </c>
      <c r="R2427" t="s">
        <v>8339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8" t="s">
        <v>8308</v>
      </c>
      <c r="R2428" t="s">
        <v>8310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8" t="s">
        <v>8327</v>
      </c>
      <c r="R2429" t="s">
        <v>8329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8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8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8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8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ref="P2434:P2497" si="191">IFERROR(ROUND(E2434/L2434,2),0)</f>
        <v>121.43</v>
      </c>
      <c r="Q2434" s="8" t="s">
        <v>8308</v>
      </c>
      <c r="R2434" t="s">
        <v>8342</v>
      </c>
      <c r="S2434" s="13">
        <f t="shared" ref="S2434:S2497" si="192">(((J2434/60)/60)/24)+DATE(1970,1,1)</f>
        <v>41948.00209490741</v>
      </c>
      <c r="T2434" s="13">
        <f t="shared" ref="T2434:T2497" si="193">(((I2434/60)/60)/24)+DATE(1970,1,1)</f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40.479999999999997</v>
      </c>
      <c r="Q2435" s="8" t="s">
        <v>8316</v>
      </c>
      <c r="R2435" t="s">
        <v>8334</v>
      </c>
      <c r="S2435" s="13">
        <f t="shared" si="192"/>
        <v>41572.229849537034</v>
      </c>
      <c r="T2435" s="13">
        <f t="shared" si="193"/>
        <v>41604.271516203706</v>
      </c>
      <c r="U2435">
        <f t="shared" si="189"/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8" t="s">
        <v>8327</v>
      </c>
      <c r="R2436" t="s">
        <v>8330</v>
      </c>
      <c r="S2436" s="13">
        <f t="shared" si="192"/>
        <v>42175.948981481488</v>
      </c>
      <c r="T2436" s="13">
        <f t="shared" si="193"/>
        <v>42205.948981481488</v>
      </c>
      <c r="U2436">
        <f t="shared" ref="U2436:U2499" si="194">YEAR(S2436)</f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8" t="s">
        <v>8327</v>
      </c>
      <c r="R2437" t="s">
        <v>8328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8" t="s">
        <v>8323</v>
      </c>
      <c r="R2438" t="s">
        <v>8326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8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8" t="s">
        <v>8323</v>
      </c>
      <c r="R2440" t="s">
        <v>8326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8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8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8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8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8" t="s">
        <v>8323</v>
      </c>
      <c r="R2445" t="s">
        <v>8326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8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8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8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8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8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8" t="s">
        <v>8311</v>
      </c>
      <c r="R2451" t="s">
        <v>8333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8" t="s">
        <v>8323</v>
      </c>
      <c r="R2452" t="s">
        <v>8326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8" t="s">
        <v>8316</v>
      </c>
      <c r="R2453" t="s">
        <v>8317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8" t="s">
        <v>8327</v>
      </c>
      <c r="R2454" t="s">
        <v>8331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8" t="s">
        <v>8327</v>
      </c>
      <c r="R2455" t="s">
        <v>8331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8" t="s">
        <v>8323</v>
      </c>
      <c r="R2456" t="s">
        <v>8326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8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8" t="s">
        <v>8308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8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8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8" t="s">
        <v>8319</v>
      </c>
      <c r="R2461" t="s">
        <v>8320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8" t="s">
        <v>8311</v>
      </c>
      <c r="R2462" t="s">
        <v>8356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8" t="s">
        <v>8321</v>
      </c>
      <c r="R2463" t="s">
        <v>8332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8" t="s">
        <v>8321</v>
      </c>
      <c r="R2464" t="s">
        <v>8325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8" t="s">
        <v>8311</v>
      </c>
      <c r="R2465" t="s">
        <v>8348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8" t="s">
        <v>8319</v>
      </c>
      <c r="R2466" t="s">
        <v>8345</v>
      </c>
      <c r="S2466" s="13">
        <f t="shared" si="192"/>
        <v>41820.914641203701</v>
      </c>
      <c r="T2466" s="13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8" t="s">
        <v>8323</v>
      </c>
      <c r="R2467" t="s">
        <v>8326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8" t="s">
        <v>8323</v>
      </c>
      <c r="R2468" t="s">
        <v>8326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8" t="s">
        <v>8327</v>
      </c>
      <c r="R2469" t="s">
        <v>8328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8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8" t="s">
        <v>8323</v>
      </c>
      <c r="R2471" t="s">
        <v>8335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8" t="s">
        <v>8323</v>
      </c>
      <c r="R2472" t="s">
        <v>8324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8" t="s">
        <v>8323</v>
      </c>
      <c r="R2473" t="s">
        <v>8326</v>
      </c>
      <c r="S2473" s="13">
        <f t="shared" si="192"/>
        <v>42534.933321759265</v>
      </c>
      <c r="T2473" s="13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8" t="s">
        <v>8323</v>
      </c>
      <c r="R2474" t="s">
        <v>8326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8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8" t="s">
        <v>8327</v>
      </c>
      <c r="R2476" t="s">
        <v>8341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8" t="s">
        <v>8323</v>
      </c>
      <c r="R2477" t="s">
        <v>8326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8" t="s">
        <v>8323</v>
      </c>
      <c r="R2478" t="s">
        <v>8326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8" t="s">
        <v>8323</v>
      </c>
      <c r="R2479" t="s">
        <v>8326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8" t="s">
        <v>8323</v>
      </c>
      <c r="R2480" t="s">
        <v>8326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8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8" t="s">
        <v>8323</v>
      </c>
      <c r="R2482" t="s">
        <v>8326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8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8" t="s">
        <v>8311</v>
      </c>
      <c r="R2484" t="s">
        <v>8333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8" t="s">
        <v>8321</v>
      </c>
      <c r="R2485" t="s">
        <v>8343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8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8" t="s">
        <v>8323</v>
      </c>
      <c r="R2487" t="s">
        <v>8326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8" t="s">
        <v>8323</v>
      </c>
      <c r="R2488" t="s">
        <v>8326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8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8" t="s">
        <v>8327</v>
      </c>
      <c r="R2490" t="s">
        <v>8331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8" t="s">
        <v>8327</v>
      </c>
      <c r="R2491" t="s">
        <v>8329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8" t="s">
        <v>8323</v>
      </c>
      <c r="R2492" t="s">
        <v>8326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8" t="s">
        <v>8327</v>
      </c>
      <c r="R2493" t="s">
        <v>8328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8327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8" t="s">
        <v>8323</v>
      </c>
      <c r="R2495" t="s">
        <v>8326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8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8" t="s">
        <v>8323</v>
      </c>
      <c r="R2497" t="s">
        <v>8324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ref="P2498:P2561" si="196">IFERROR(ROUND(E2498/L2498,2),0)</f>
        <v>35</v>
      </c>
      <c r="Q2498" s="8" t="s">
        <v>8323</v>
      </c>
      <c r="R2498" t="s">
        <v>8326</v>
      </c>
      <c r="S2498" s="13">
        <f t="shared" ref="S2498:S2561" si="197">(((J2498/60)/60)/24)+DATE(1970,1,1)</f>
        <v>42283.552951388891</v>
      </c>
      <c r="T2498" s="13">
        <f t="shared" ref="T2498:T2561" si="198">(((I2498/60)/60)/24)+DATE(1970,1,1)</f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si="196"/>
        <v>34.880000000000003</v>
      </c>
      <c r="Q2499" s="8" t="s">
        <v>8316</v>
      </c>
      <c r="R2499" t="s">
        <v>8334</v>
      </c>
      <c r="S2499" s="13">
        <f t="shared" si="197"/>
        <v>40952.636979166666</v>
      </c>
      <c r="T2499" s="13">
        <f t="shared" si="198"/>
        <v>41012.595312500001</v>
      </c>
      <c r="U2499">
        <f t="shared" si="194"/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8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ref="U2500:U2563" si="199">YEAR(S2500)</f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8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8" t="s">
        <v>8323</v>
      </c>
      <c r="R2502" t="s">
        <v>8326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8" t="s">
        <v>8323</v>
      </c>
      <c r="R2503" t="s">
        <v>8326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8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8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8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8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8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8" t="s">
        <v>8323</v>
      </c>
      <c r="R2509" t="s">
        <v>8326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8" t="s">
        <v>8323</v>
      </c>
      <c r="R2510" t="s">
        <v>8326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8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8" t="s">
        <v>8323</v>
      </c>
      <c r="R2512" t="s">
        <v>8324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8" t="s">
        <v>8323</v>
      </c>
      <c r="R2513" t="s">
        <v>8326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8" t="s">
        <v>8323</v>
      </c>
      <c r="R2514" t="s">
        <v>8326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8" t="s">
        <v>8323</v>
      </c>
      <c r="R2515" t="s">
        <v>8326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8" t="s">
        <v>8323</v>
      </c>
      <c r="R2516" t="s">
        <v>8335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8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8" t="s">
        <v>8323</v>
      </c>
      <c r="R2518" t="s">
        <v>8326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8" t="s">
        <v>8323</v>
      </c>
      <c r="R2519" t="s">
        <v>8326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8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8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8" t="s">
        <v>8327</v>
      </c>
      <c r="R2522" t="s">
        <v>8331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8" t="s">
        <v>8323</v>
      </c>
      <c r="R2523" t="s">
        <v>8326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8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8" t="s">
        <v>8321</v>
      </c>
      <c r="R2525" t="s">
        <v>8322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8" t="s">
        <v>8308</v>
      </c>
      <c r="R2526" t="s">
        <v>8310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8" t="s">
        <v>8327</v>
      </c>
      <c r="R2527" t="s">
        <v>8328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8" t="s">
        <v>8327</v>
      </c>
      <c r="R2528" t="s">
        <v>8328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8" t="s">
        <v>8327</v>
      </c>
      <c r="R2529" t="s">
        <v>8331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8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8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8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8" t="s">
        <v>8313</v>
      </c>
      <c r="R2533" t="s">
        <v>8314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8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8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8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8" t="s">
        <v>8323</v>
      </c>
      <c r="R2537" t="s">
        <v>8326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8" t="s">
        <v>8323</v>
      </c>
      <c r="R2538" t="s">
        <v>8326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8" t="s">
        <v>8323</v>
      </c>
      <c r="R2539" t="s">
        <v>8326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8" t="s">
        <v>8323</v>
      </c>
      <c r="R2540" t="s">
        <v>8326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8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8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8" t="s">
        <v>8313</v>
      </c>
      <c r="R2543" t="s">
        <v>8314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8" t="s">
        <v>8323</v>
      </c>
      <c r="R2544" t="s">
        <v>8326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8" t="s">
        <v>8311</v>
      </c>
      <c r="R2545" t="s">
        <v>8349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8" t="s">
        <v>8327</v>
      </c>
      <c r="R2546" t="s">
        <v>8330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8" t="s">
        <v>8323</v>
      </c>
      <c r="R2547" t="s">
        <v>8326</v>
      </c>
      <c r="S2547" s="13">
        <f t="shared" si="197"/>
        <v>42672.955138888887</v>
      </c>
      <c r="T2547" s="13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8" t="s">
        <v>8323</v>
      </c>
      <c r="R2548" t="s">
        <v>8326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8" t="s">
        <v>8323</v>
      </c>
      <c r="R2549" t="s">
        <v>8326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8" t="s">
        <v>8323</v>
      </c>
      <c r="R2550" t="s">
        <v>8326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8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8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8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8" t="s">
        <v>8327</v>
      </c>
      <c r="R2554" t="s">
        <v>8329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8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8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8" t="s">
        <v>8323</v>
      </c>
      <c r="R2557" t="s">
        <v>8326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8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8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8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8" t="s">
        <v>8327</v>
      </c>
      <c r="R2561" t="s">
        <v>8328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ref="P2562:P2625" si="201">IFERROR(ROUND(E2562/L2562,2),0)</f>
        <v>29.05</v>
      </c>
      <c r="Q2562" s="8" t="s">
        <v>8323</v>
      </c>
      <c r="R2562" t="s">
        <v>8326</v>
      </c>
      <c r="S2562" s="13">
        <f t="shared" ref="S2562:S2625" si="202">(((J2562/60)/60)/24)+DATE(1970,1,1)</f>
        <v>42789.462430555555</v>
      </c>
      <c r="T2562" s="13">
        <f t="shared" ref="T2562:T2625" si="203">(((I2562/60)/60)/24)+DATE(1970,1,1)</f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si="201"/>
        <v>24.5</v>
      </c>
      <c r="Q2563" s="8" t="s">
        <v>8308</v>
      </c>
      <c r="R2563" t="s">
        <v>8318</v>
      </c>
      <c r="S2563" s="13">
        <f t="shared" si="202"/>
        <v>41890.511319444442</v>
      </c>
      <c r="T2563" s="13">
        <f t="shared" si="203"/>
        <v>41920.511319444442</v>
      </c>
      <c r="U2563">
        <f t="shared" si="199"/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8" t="s">
        <v>8321</v>
      </c>
      <c r="R2564" t="s">
        <v>8343</v>
      </c>
      <c r="S2564" s="13">
        <f t="shared" si="202"/>
        <v>40730.896354166667</v>
      </c>
      <c r="T2564" s="13">
        <f t="shared" si="203"/>
        <v>40790.896354166667</v>
      </c>
      <c r="U2564">
        <f t="shared" ref="U2564:U2627" si="204">YEAR(S2564)</f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8" t="s">
        <v>8308</v>
      </c>
      <c r="R2565" t="s">
        <v>8310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8" t="s">
        <v>8323</v>
      </c>
      <c r="R2566" t="s">
        <v>8324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8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8" t="s">
        <v>8327</v>
      </c>
      <c r="R2568" t="s">
        <v>8331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8" t="s">
        <v>8323</v>
      </c>
      <c r="R2569" t="s">
        <v>8326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8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8" t="s">
        <v>8323</v>
      </c>
      <c r="R2571" t="s">
        <v>8326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8" t="s">
        <v>8323</v>
      </c>
      <c r="R2572" t="s">
        <v>8326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8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8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8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8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8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8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8" t="s">
        <v>8327</v>
      </c>
      <c r="R2579" t="s">
        <v>8331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8" t="s">
        <v>8327</v>
      </c>
      <c r="R2580" t="s">
        <v>8328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8" t="s">
        <v>8323</v>
      </c>
      <c r="R2581" t="s">
        <v>8326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8" t="s">
        <v>8323</v>
      </c>
      <c r="R2582" t="s">
        <v>8326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8" t="s">
        <v>8323</v>
      </c>
      <c r="R2583" t="s">
        <v>8326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8" t="s">
        <v>8308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8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8" t="s">
        <v>8323</v>
      </c>
      <c r="R2586" t="s">
        <v>8326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8" t="s">
        <v>8327</v>
      </c>
      <c r="R2587" t="s">
        <v>8328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8" t="s">
        <v>8323</v>
      </c>
      <c r="R2588" t="s">
        <v>8324</v>
      </c>
      <c r="S2588" s="13">
        <f t="shared" si="202"/>
        <v>42246.883784722217</v>
      </c>
      <c r="T2588" s="13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8" t="s">
        <v>8323</v>
      </c>
      <c r="R2589" t="s">
        <v>8326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8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8" t="s">
        <v>8327</v>
      </c>
      <c r="R2591" t="s">
        <v>8328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8" t="s">
        <v>8323</v>
      </c>
      <c r="R2592" t="s">
        <v>8326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8" t="s">
        <v>8323</v>
      </c>
      <c r="R2593" t="s">
        <v>8326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8" t="s">
        <v>8323</v>
      </c>
      <c r="R2594" t="s">
        <v>8326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8" t="s">
        <v>8323</v>
      </c>
      <c r="R2595" t="s">
        <v>8324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8" t="s">
        <v>8321</v>
      </c>
      <c r="R2596" t="s">
        <v>8322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8" t="s">
        <v>8316</v>
      </c>
      <c r="R2597" t="s">
        <v>8334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8" t="s">
        <v>8321</v>
      </c>
      <c r="R2598" t="s">
        <v>8332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8" t="s">
        <v>8321</v>
      </c>
      <c r="R2599" t="s">
        <v>8343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8" t="s">
        <v>8321</v>
      </c>
      <c r="R2600" t="s">
        <v>8322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8" t="s">
        <v>8311</v>
      </c>
      <c r="R2601" t="s">
        <v>8348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8" t="s">
        <v>8316</v>
      </c>
      <c r="R2602" t="s">
        <v>8317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8" t="s">
        <v>8311</v>
      </c>
      <c r="R2603" t="s">
        <v>8333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8" t="s">
        <v>8323</v>
      </c>
      <c r="R2604" t="s">
        <v>8326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8" t="s">
        <v>8323</v>
      </c>
      <c r="R2605" t="s">
        <v>8326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8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8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8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8" t="s">
        <v>8323</v>
      </c>
      <c r="R2609" t="s">
        <v>8324</v>
      </c>
      <c r="S2609" s="13">
        <f t="shared" si="202"/>
        <v>42630.922893518517</v>
      </c>
      <c r="T2609" s="13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8" t="s">
        <v>8323</v>
      </c>
      <c r="R2610" t="s">
        <v>8335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8" t="s">
        <v>8327</v>
      </c>
      <c r="R2611" t="s">
        <v>8331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8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8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8" t="s">
        <v>8323</v>
      </c>
      <c r="R2614" t="s">
        <v>8326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8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8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8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8" t="s">
        <v>8323</v>
      </c>
      <c r="R2618" t="s">
        <v>8326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8" t="s">
        <v>8323</v>
      </c>
      <c r="R2619" t="s">
        <v>8326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8" t="s">
        <v>8323</v>
      </c>
      <c r="R2620" t="s">
        <v>8326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8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8" t="s">
        <v>8323</v>
      </c>
      <c r="R2622" t="s">
        <v>8335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8" t="s">
        <v>8321</v>
      </c>
      <c r="R2623" t="s">
        <v>8343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8" t="s">
        <v>8327</v>
      </c>
      <c r="R2624" t="s">
        <v>8338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8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ref="P2626:P2689" si="206">IFERROR(ROUND(E2626/L2626,2),0)</f>
        <v>56</v>
      </c>
      <c r="Q2626" s="8" t="s">
        <v>8321</v>
      </c>
      <c r="R2626" t="s">
        <v>8325</v>
      </c>
      <c r="S2626" s="13">
        <f t="shared" ref="S2626:S2689" si="207">(((J2626/60)/60)/24)+DATE(1970,1,1)</f>
        <v>41900.505312499998</v>
      </c>
      <c r="T2626" s="13">
        <f t="shared" ref="T2626:T2689" si="208">(((I2626/60)/60)/24)+DATE(1970,1,1)</f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si="206"/>
        <v>62.22</v>
      </c>
      <c r="Q2627" s="8" t="s">
        <v>8327</v>
      </c>
      <c r="R2627" t="s">
        <v>8330</v>
      </c>
      <c r="S2627" s="13">
        <f t="shared" si="207"/>
        <v>41845.968159722222</v>
      </c>
      <c r="T2627" s="13">
        <f t="shared" si="208"/>
        <v>41875.968159722222</v>
      </c>
      <c r="U2627">
        <f t="shared" si="204"/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8" t="s">
        <v>8316</v>
      </c>
      <c r="R2628" t="s">
        <v>8334</v>
      </c>
      <c r="S2628" s="13">
        <f t="shared" si="207"/>
        <v>41255.833611111113</v>
      </c>
      <c r="T2628" s="13">
        <f t="shared" si="208"/>
        <v>41285.833611111113</v>
      </c>
      <c r="U2628">
        <f t="shared" ref="U2628:U2691" si="209">YEAR(S2628)</f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8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8" t="s">
        <v>8323</v>
      </c>
      <c r="R2630" t="s">
        <v>8326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8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8" t="s">
        <v>8308</v>
      </c>
      <c r="R2632" t="s">
        <v>8310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8" t="s">
        <v>8313</v>
      </c>
      <c r="R2633" t="s">
        <v>8314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8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8" t="s">
        <v>8327</v>
      </c>
      <c r="R2635" t="s">
        <v>8331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8" t="s">
        <v>8311</v>
      </c>
      <c r="R2636" t="s">
        <v>8356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8" t="s">
        <v>8323</v>
      </c>
      <c r="R2637" t="s">
        <v>8326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8" t="s">
        <v>8323</v>
      </c>
      <c r="R2638" t="s">
        <v>8326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8" t="s">
        <v>8323</v>
      </c>
      <c r="R2639" t="s">
        <v>8326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8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8" t="s">
        <v>8327</v>
      </c>
      <c r="R2641" t="s">
        <v>8331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8" t="s">
        <v>8327</v>
      </c>
      <c r="R2642" t="s">
        <v>8336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8" t="s">
        <v>8323</v>
      </c>
      <c r="R2643" t="s">
        <v>8326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8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8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8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8" t="s">
        <v>8323</v>
      </c>
      <c r="R2647" t="s">
        <v>8326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8" t="s">
        <v>8323</v>
      </c>
      <c r="R2648" t="s">
        <v>8326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8" t="s">
        <v>8323</v>
      </c>
      <c r="R2649" t="s">
        <v>8326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8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8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8" t="s">
        <v>8323</v>
      </c>
      <c r="R2652" t="s">
        <v>8326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8" t="s">
        <v>8323</v>
      </c>
      <c r="R2653" t="s">
        <v>8326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8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8" t="s">
        <v>8321</v>
      </c>
      <c r="R2655" t="s">
        <v>8332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8" t="s">
        <v>8323</v>
      </c>
      <c r="R2656" t="s">
        <v>8326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8" t="s">
        <v>8323</v>
      </c>
      <c r="R2657" t="s">
        <v>8335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8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8" t="s">
        <v>8327</v>
      </c>
      <c r="R2659" t="s">
        <v>8331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8" t="s">
        <v>8327</v>
      </c>
      <c r="R2660" t="s">
        <v>8350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8" t="s">
        <v>8327</v>
      </c>
      <c r="R2661" t="s">
        <v>8331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8" t="s">
        <v>8323</v>
      </c>
      <c r="R2662" t="s">
        <v>8326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8" t="s">
        <v>8323</v>
      </c>
      <c r="R2663" t="s">
        <v>8326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8" t="s">
        <v>8327</v>
      </c>
      <c r="R2664" t="s">
        <v>8331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8" t="s">
        <v>8327</v>
      </c>
      <c r="R2665" t="s">
        <v>8328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8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8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8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8" t="s">
        <v>8323</v>
      </c>
      <c r="R2669" t="s">
        <v>8326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8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8" t="s">
        <v>8323</v>
      </c>
      <c r="R2671" t="s">
        <v>8326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8" t="s">
        <v>8323</v>
      </c>
      <c r="R2672" t="s">
        <v>8326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8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8" t="s">
        <v>8321</v>
      </c>
      <c r="R2674" t="s">
        <v>8343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8" t="s">
        <v>8323</v>
      </c>
      <c r="R2675" t="s">
        <v>8326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8" t="s">
        <v>8321</v>
      </c>
      <c r="R2676" t="s">
        <v>8343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8" t="s">
        <v>8321</v>
      </c>
      <c r="R2677" t="s">
        <v>8337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8" t="s">
        <v>8327</v>
      </c>
      <c r="R2678" t="s">
        <v>8331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8" t="s">
        <v>8323</v>
      </c>
      <c r="R2679" t="s">
        <v>8326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8" t="s">
        <v>8323</v>
      </c>
      <c r="R2680" t="s">
        <v>8335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8" t="s">
        <v>8323</v>
      </c>
      <c r="R2681" t="s">
        <v>8324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8" t="s">
        <v>8323</v>
      </c>
      <c r="R2682" t="s">
        <v>8326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8" t="s">
        <v>8323</v>
      </c>
      <c r="R2683" t="s">
        <v>8326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8" t="s">
        <v>8323</v>
      </c>
      <c r="R2684" t="s">
        <v>8326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8" t="s">
        <v>8323</v>
      </c>
      <c r="R2685" t="s">
        <v>8326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8" t="s">
        <v>8323</v>
      </c>
      <c r="R2686" t="s">
        <v>8335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8" t="s">
        <v>8323</v>
      </c>
      <c r="R2687" t="s">
        <v>8335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8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8" t="s">
        <v>8308</v>
      </c>
      <c r="R2689" t="s">
        <v>8315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ref="P2690:P2753" si="211">IFERROR(ROUND(E2690/L2690,2),0)</f>
        <v>163.33000000000001</v>
      </c>
      <c r="Q2690" s="8" t="s">
        <v>8323</v>
      </c>
      <c r="R2690" t="s">
        <v>8326</v>
      </c>
      <c r="S2690" s="13">
        <f t="shared" ref="S2690:S2753" si="212">(((J2690/60)/60)/24)+DATE(1970,1,1)</f>
        <v>42523.739212962959</v>
      </c>
      <c r="T2690" s="13">
        <f t="shared" ref="T2690:T2753" si="213">(((I2690/60)/60)/24)+DATE(1970,1,1)</f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si="211"/>
        <v>37.54</v>
      </c>
      <c r="Q2691" s="8" t="s">
        <v>8323</v>
      </c>
      <c r="R2691" t="s">
        <v>8326</v>
      </c>
      <c r="S2691" s="13">
        <f t="shared" si="212"/>
        <v>42467.548541666663</v>
      </c>
      <c r="T2691" s="13">
        <f t="shared" si="213"/>
        <v>42496.544444444444</v>
      </c>
      <c r="U2691">
        <f t="shared" si="209"/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8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ref="U2692:U2755" si="214">YEAR(S2692)</f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8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8" t="s">
        <v>8323</v>
      </c>
      <c r="R2694" t="s">
        <v>8326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8" t="s">
        <v>8323</v>
      </c>
      <c r="R2695" t="s">
        <v>8326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8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8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8" t="s">
        <v>8321</v>
      </c>
      <c r="R2698" t="s">
        <v>8339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8" t="s">
        <v>8308</v>
      </c>
      <c r="R2699" t="s">
        <v>8310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8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8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8" t="s">
        <v>8323</v>
      </c>
      <c r="R2702" t="s">
        <v>8326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8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8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8" t="s">
        <v>8327</v>
      </c>
      <c r="R2705" t="s">
        <v>8331</v>
      </c>
      <c r="S2705" s="13">
        <f t="shared" si="212"/>
        <v>42240.852534722217</v>
      </c>
      <c r="T2705" s="13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8" t="s">
        <v>8308</v>
      </c>
      <c r="R2706" t="s">
        <v>8342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8" t="s">
        <v>8321</v>
      </c>
      <c r="R2707" t="s">
        <v>8343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8" t="s">
        <v>8321</v>
      </c>
      <c r="R2708" t="s">
        <v>8343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8" t="s">
        <v>8319</v>
      </c>
      <c r="R2709" t="s">
        <v>8345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8" t="s">
        <v>8319</v>
      </c>
      <c r="R2710" t="s">
        <v>8345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8" t="s">
        <v>8323</v>
      </c>
      <c r="R2711" t="s">
        <v>8326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8" t="s">
        <v>8323</v>
      </c>
      <c r="R2712" t="s">
        <v>8326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8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8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8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8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8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8" t="s">
        <v>8323</v>
      </c>
      <c r="R2718" t="s">
        <v>8326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8" t="s">
        <v>8323</v>
      </c>
      <c r="R2719" t="s">
        <v>8326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8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8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8" t="s">
        <v>8323</v>
      </c>
      <c r="R2722" t="s">
        <v>8326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8" t="s">
        <v>8323</v>
      </c>
      <c r="R2723" t="s">
        <v>8326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8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8" t="s">
        <v>8321</v>
      </c>
      <c r="R2725" t="s">
        <v>8325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8" t="s">
        <v>8327</v>
      </c>
      <c r="R2726" t="s">
        <v>8331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8" t="s">
        <v>8308</v>
      </c>
      <c r="R2727" t="s">
        <v>8342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8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8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8" t="s">
        <v>8319</v>
      </c>
      <c r="R2730" t="s">
        <v>8320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8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8" t="s">
        <v>8323</v>
      </c>
      <c r="R2732" t="s">
        <v>8326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8" t="s">
        <v>8323</v>
      </c>
      <c r="R2733" t="s">
        <v>8326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8" t="s">
        <v>8323</v>
      </c>
      <c r="R2734" t="s">
        <v>8326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8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8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8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8" t="s">
        <v>8321</v>
      </c>
      <c r="R2738" t="s">
        <v>8343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8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8" t="s">
        <v>8316</v>
      </c>
      <c r="R2740" t="s">
        <v>8344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8" t="s">
        <v>8327</v>
      </c>
      <c r="R2741" t="s">
        <v>8329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8" t="s">
        <v>8323</v>
      </c>
      <c r="R2742" t="s">
        <v>8326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8" t="s">
        <v>8327</v>
      </c>
      <c r="R2743" t="s">
        <v>8329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8" t="s">
        <v>8323</v>
      </c>
      <c r="R2744" t="s">
        <v>8326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8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8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8" t="s">
        <v>8327</v>
      </c>
      <c r="R2747" t="s">
        <v>8328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8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8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8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8" t="s">
        <v>8321</v>
      </c>
      <c r="R2751" t="s">
        <v>8332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8" t="s">
        <v>8316</v>
      </c>
      <c r="R2752" t="s">
        <v>8334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8" t="s">
        <v>8323</v>
      </c>
      <c r="R2753" t="s">
        <v>8326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ref="P2754:P2817" si="216">IFERROR(ROUND(E2754/L2754,2),0)</f>
        <v>15.15</v>
      </c>
      <c r="Q2754" s="8" t="s">
        <v>8323</v>
      </c>
      <c r="R2754" t="s">
        <v>8326</v>
      </c>
      <c r="S2754" s="13">
        <f t="shared" ref="S2754:S2817" si="217">(((J2754/60)/60)/24)+DATE(1970,1,1)</f>
        <v>42461.689745370371</v>
      </c>
      <c r="T2754" s="13">
        <f t="shared" ref="T2754:T2817" si="218">(((I2754/60)/60)/24)+DATE(1970,1,1)</f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si="216"/>
        <v>45.33</v>
      </c>
      <c r="Q2755" s="8" t="s">
        <v>8308</v>
      </c>
      <c r="R2755" t="s">
        <v>8310</v>
      </c>
      <c r="S2755" s="13">
        <f t="shared" si="217"/>
        <v>41935.221585648149</v>
      </c>
      <c r="T2755" s="13">
        <f t="shared" si="218"/>
        <v>41975.263252314813</v>
      </c>
      <c r="U2755">
        <f t="shared" si="214"/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8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ref="U2756:U2819" si="219">YEAR(S2756)</f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8" t="s">
        <v>8321</v>
      </c>
      <c r="R2757" t="s">
        <v>8337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8" t="s">
        <v>8308</v>
      </c>
      <c r="R2758" t="s">
        <v>8310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8" t="s">
        <v>8311</v>
      </c>
      <c r="R2759" t="s">
        <v>8348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8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8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8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8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8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8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8" t="s">
        <v>8323</v>
      </c>
      <c r="R2766" t="s">
        <v>8326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8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8" t="s">
        <v>8323</v>
      </c>
      <c r="R2768" t="s">
        <v>8326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8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8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8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8" t="s">
        <v>8323</v>
      </c>
      <c r="R2772" t="s">
        <v>8326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8" t="s">
        <v>8323</v>
      </c>
      <c r="R2773" t="s">
        <v>8326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8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8" t="s">
        <v>8323</v>
      </c>
      <c r="R2775" t="s">
        <v>8326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8" t="s">
        <v>8321</v>
      </c>
      <c r="R2776" t="s">
        <v>8325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8" t="s">
        <v>8313</v>
      </c>
      <c r="R2777" t="s">
        <v>8314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8" t="s">
        <v>8311</v>
      </c>
      <c r="R2778" t="s">
        <v>8356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8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8" t="s">
        <v>8321</v>
      </c>
      <c r="R2780" t="s">
        <v>8322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8" t="s">
        <v>8323</v>
      </c>
      <c r="R2781" t="s">
        <v>8324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8" t="s">
        <v>8327</v>
      </c>
      <c r="R2782" t="s">
        <v>8350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8" t="s">
        <v>8311</v>
      </c>
      <c r="R2783" t="s">
        <v>8333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8" t="s">
        <v>8323</v>
      </c>
      <c r="R2784" t="s">
        <v>8326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8" t="s">
        <v>8323</v>
      </c>
      <c r="R2785" t="s">
        <v>8326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8" t="s">
        <v>8323</v>
      </c>
      <c r="R2786" t="s">
        <v>8324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8" t="s">
        <v>8323</v>
      </c>
      <c r="R2787" t="s">
        <v>8326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8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8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8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8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8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8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8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8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8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8" t="s">
        <v>8323</v>
      </c>
      <c r="R2797" t="s">
        <v>8326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8" t="s">
        <v>8308</v>
      </c>
      <c r="R2798" t="s">
        <v>8315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8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8" t="s">
        <v>8323</v>
      </c>
      <c r="R2800" t="s">
        <v>8335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8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8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8" t="s">
        <v>8323</v>
      </c>
      <c r="R2803" t="s">
        <v>8326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8" t="s">
        <v>8323</v>
      </c>
      <c r="R2804" t="s">
        <v>8326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8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8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8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8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8" t="s">
        <v>8323</v>
      </c>
      <c r="R2809" t="s">
        <v>8326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8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8" t="s">
        <v>8321</v>
      </c>
      <c r="R2811" t="s">
        <v>8339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8" t="s">
        <v>8313</v>
      </c>
      <c r="R2812" t="s">
        <v>8314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8" t="s">
        <v>8319</v>
      </c>
      <c r="R2813" t="s">
        <v>8345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8" t="s">
        <v>8323</v>
      </c>
      <c r="R2814" t="s">
        <v>8324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8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8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8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ref="P2818:P2881" si="221">IFERROR(ROUND(E2818/L2818,2),0)</f>
        <v>81.58</v>
      </c>
      <c r="Q2818" s="8" t="s">
        <v>8308</v>
      </c>
      <c r="R2818" t="s">
        <v>8342</v>
      </c>
      <c r="S2818" s="13">
        <f t="shared" ref="S2818:S2881" si="222">(((J2818/60)/60)/24)+DATE(1970,1,1)</f>
        <v>42318.925532407404</v>
      </c>
      <c r="T2818" s="13">
        <f t="shared" ref="T2818:T2881" si="223">(((I2818/60)/60)/24)+DATE(1970,1,1)</f>
        <v>42348.925532407404</v>
      </c>
      <c r="U2818">
        <f t="shared" si="219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si="221"/>
        <v>108.33</v>
      </c>
      <c r="Q2819" s="8" t="s">
        <v>8321</v>
      </c>
      <c r="R2819" t="s">
        <v>8325</v>
      </c>
      <c r="S2819" s="13">
        <f t="shared" si="222"/>
        <v>42052.83530092593</v>
      </c>
      <c r="T2819" s="13">
        <f t="shared" si="223"/>
        <v>42082.793634259258</v>
      </c>
      <c r="U2819">
        <f t="shared" si="219"/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8" t="s">
        <v>8321</v>
      </c>
      <c r="R2820" t="s">
        <v>8325</v>
      </c>
      <c r="S2820" s="13">
        <f t="shared" si="222"/>
        <v>42216.977812500001</v>
      </c>
      <c r="T2820" s="13">
        <f t="shared" si="223"/>
        <v>42246.227777777778</v>
      </c>
      <c r="U2820">
        <f t="shared" ref="U2820:U2883" si="224">YEAR(S2820)</f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8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8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8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8" t="s">
        <v>8323</v>
      </c>
      <c r="R2824" t="s">
        <v>8326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8" t="s">
        <v>8323</v>
      </c>
      <c r="R2825" t="s">
        <v>8326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8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8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8" t="s">
        <v>8323</v>
      </c>
      <c r="R2828" t="s">
        <v>8326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8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8" t="s">
        <v>8327</v>
      </c>
      <c r="R2830" t="s">
        <v>8331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8" t="s">
        <v>8316</v>
      </c>
      <c r="R2831" t="s">
        <v>8334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8" t="s">
        <v>8319</v>
      </c>
      <c r="R2832" t="s">
        <v>8345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8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8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8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8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8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8" t="s">
        <v>8327</v>
      </c>
      <c r="R2838" t="s">
        <v>8331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8" t="s">
        <v>8327</v>
      </c>
      <c r="R2839" t="s">
        <v>8328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8" t="s">
        <v>8323</v>
      </c>
      <c r="R2840" t="s">
        <v>8326</v>
      </c>
      <c r="S2840" s="13">
        <f t="shared" si="222"/>
        <v>41869.798726851855</v>
      </c>
      <c r="T2840" s="13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8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8" t="s">
        <v>8327</v>
      </c>
      <c r="R2842" t="s">
        <v>8336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8" t="s">
        <v>8327</v>
      </c>
      <c r="R2843" t="s">
        <v>8336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8" t="s">
        <v>8327</v>
      </c>
      <c r="R2844" t="s">
        <v>8331</v>
      </c>
      <c r="S2844" s="13">
        <f t="shared" si="222"/>
        <v>41634.797013888885</v>
      </c>
      <c r="T2844" s="13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8" t="s">
        <v>8327</v>
      </c>
      <c r="R2845" t="s">
        <v>8328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8" t="s">
        <v>8308</v>
      </c>
      <c r="R2846" t="s">
        <v>8342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8" t="s">
        <v>8323</v>
      </c>
      <c r="R2847" t="s">
        <v>8326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8" t="s">
        <v>8323</v>
      </c>
      <c r="R2848" t="s">
        <v>8335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8" t="s">
        <v>8323</v>
      </c>
      <c r="R2849" t="s">
        <v>8324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8" t="s">
        <v>8323</v>
      </c>
      <c r="R2850" t="s">
        <v>8324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8" t="s">
        <v>8323</v>
      </c>
      <c r="R2851" t="s">
        <v>8326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8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8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8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8" t="s">
        <v>8313</v>
      </c>
      <c r="R2855" t="s">
        <v>8314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8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8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8" t="s">
        <v>8323</v>
      </c>
      <c r="R2858" t="s">
        <v>8326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8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8" t="s">
        <v>8323</v>
      </c>
      <c r="R2860" t="s">
        <v>8326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8" t="s">
        <v>8323</v>
      </c>
      <c r="R2861" t="s">
        <v>8326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8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8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8" t="s">
        <v>8327</v>
      </c>
      <c r="R2864" t="s">
        <v>8328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8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8" t="s">
        <v>8313</v>
      </c>
      <c r="R2866" t="s">
        <v>8351</v>
      </c>
      <c r="S2866" s="13">
        <f t="shared" si="222"/>
        <v>41780.050092592595</v>
      </c>
      <c r="T2866" s="13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8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8" t="s">
        <v>8323</v>
      </c>
      <c r="R2868" t="s">
        <v>8324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8" t="s">
        <v>8323</v>
      </c>
      <c r="R2869" t="s">
        <v>8326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8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8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8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8" t="s">
        <v>8323</v>
      </c>
      <c r="R2873" t="s">
        <v>8326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8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8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8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8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8" t="s">
        <v>8323</v>
      </c>
      <c r="R2878" t="s">
        <v>8326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8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8" t="s">
        <v>8316</v>
      </c>
      <c r="R2880" t="s">
        <v>8344</v>
      </c>
      <c r="S2880" s="13">
        <f t="shared" si="222"/>
        <v>42327.671631944439</v>
      </c>
      <c r="T2880" s="13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8" t="s">
        <v>8308</v>
      </c>
      <c r="R2881" t="s">
        <v>8342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ref="P2882:P2945" si="226">IFERROR(ROUND(E2882/L2882,2),0)</f>
        <v>45</v>
      </c>
      <c r="Q2882" s="8" t="s">
        <v>8323</v>
      </c>
      <c r="R2882" t="s">
        <v>8326</v>
      </c>
      <c r="S2882" s="13">
        <f t="shared" ref="S2882:S2945" si="227">(((J2882/60)/60)/24)+DATE(1970,1,1)</f>
        <v>41813.938715277778</v>
      </c>
      <c r="T2882" s="13">
        <f t="shared" ref="T2882:T2945" si="228">(((I2882/60)/60)/24)+DATE(1970,1,1)</f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si="226"/>
        <v>38.57</v>
      </c>
      <c r="Q2883" s="8" t="s">
        <v>8323</v>
      </c>
      <c r="R2883" t="s">
        <v>8326</v>
      </c>
      <c r="S2883" s="13">
        <f t="shared" si="227"/>
        <v>42571.626192129625</v>
      </c>
      <c r="T2883" s="13">
        <f t="shared" si="228"/>
        <v>42583.570138888885</v>
      </c>
      <c r="U2883">
        <f t="shared" si="224"/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8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ref="U2884:U2947" si="229">YEAR(S2884)</f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8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8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8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8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8" t="s">
        <v>8321</v>
      </c>
      <c r="R2889" t="s">
        <v>8343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8" t="s">
        <v>8308</v>
      </c>
      <c r="R2890" t="s">
        <v>8310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8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8" t="s">
        <v>8308</v>
      </c>
      <c r="R2892" t="s">
        <v>8318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8" t="s">
        <v>8311</v>
      </c>
      <c r="R2893" t="s">
        <v>8356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8" t="s">
        <v>8323</v>
      </c>
      <c r="R2894" t="s">
        <v>8326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8" t="s">
        <v>8323</v>
      </c>
      <c r="R2895" t="s">
        <v>8326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8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8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8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8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8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8" t="s">
        <v>8323</v>
      </c>
      <c r="R2901" t="s">
        <v>8326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8" t="s">
        <v>8323</v>
      </c>
      <c r="R2902" t="s">
        <v>8326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8" t="s">
        <v>8321</v>
      </c>
      <c r="R2903" t="s">
        <v>8325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8" t="s">
        <v>8321</v>
      </c>
      <c r="R2904" t="s">
        <v>8325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8" t="s">
        <v>8321</v>
      </c>
      <c r="R2905" t="s">
        <v>8325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8" t="s">
        <v>8321</v>
      </c>
      <c r="R2906" t="s">
        <v>8339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8" t="s">
        <v>8308</v>
      </c>
      <c r="R2907" t="s">
        <v>8342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8" t="s">
        <v>8308</v>
      </c>
      <c r="R2908" t="s">
        <v>8310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8" t="s">
        <v>8346</v>
      </c>
      <c r="R2909" t="s">
        <v>8347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8" t="s">
        <v>8319</v>
      </c>
      <c r="R2910" t="s">
        <v>8345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8" t="s">
        <v>8323</v>
      </c>
      <c r="R2911" t="s">
        <v>8335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8" t="s">
        <v>8323</v>
      </c>
      <c r="R2912" t="s">
        <v>8326</v>
      </c>
      <c r="S2912" s="13">
        <f t="shared" si="227"/>
        <v>42437.398680555561</v>
      </c>
      <c r="T2912" s="13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8" t="s">
        <v>8323</v>
      </c>
      <c r="R2913" t="s">
        <v>8326</v>
      </c>
      <c r="S2913" s="13">
        <f t="shared" si="227"/>
        <v>42124.841111111105</v>
      </c>
      <c r="T2913" s="13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8" t="s">
        <v>8323</v>
      </c>
      <c r="R2914" t="s">
        <v>8326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8" t="s">
        <v>8323</v>
      </c>
      <c r="R2915" t="s">
        <v>8326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8" t="s">
        <v>8323</v>
      </c>
      <c r="R2916" t="s">
        <v>8326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8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8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8" t="s">
        <v>8327</v>
      </c>
      <c r="R2919" t="s">
        <v>8354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8" t="s">
        <v>8311</v>
      </c>
      <c r="R2920" t="s">
        <v>8348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8" t="s">
        <v>8323</v>
      </c>
      <c r="R2921" t="s">
        <v>8326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8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8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8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8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8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8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8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8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8" t="s">
        <v>8323</v>
      </c>
      <c r="R2930" t="s">
        <v>8326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8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8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8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8" t="s">
        <v>8323</v>
      </c>
      <c r="R2934" t="s">
        <v>8326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8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8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8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8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8" t="s">
        <v>8323</v>
      </c>
      <c r="R2939" t="s">
        <v>8326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8" t="s">
        <v>8323</v>
      </c>
      <c r="R2940" t="s">
        <v>8326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8" t="s">
        <v>8308</v>
      </c>
      <c r="R2941" t="s">
        <v>8342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8" t="s">
        <v>8311</v>
      </c>
      <c r="R2942" t="s">
        <v>8349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8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8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8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ref="P2946:P3009" si="231">IFERROR(ROUND(E2946/L2946,2),0)</f>
        <v>72</v>
      </c>
      <c r="Q2946" s="8" t="s">
        <v>8323</v>
      </c>
      <c r="R2946" t="s">
        <v>8326</v>
      </c>
      <c r="S2946" s="13">
        <f t="shared" ref="S2946:S3009" si="232">(((J2946/60)/60)/24)+DATE(1970,1,1)</f>
        <v>41990.612546296295</v>
      </c>
      <c r="T2946" s="13">
        <f t="shared" ref="T2946:T3009" si="233">(((I2946/60)/60)/24)+DATE(1970,1,1)</f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si="231"/>
        <v>71.67</v>
      </c>
      <c r="Q2947" s="8" t="s">
        <v>8321</v>
      </c>
      <c r="R2947" t="s">
        <v>8339</v>
      </c>
      <c r="S2947" s="13">
        <f t="shared" si="232"/>
        <v>40882.481666666667</v>
      </c>
      <c r="T2947" s="13">
        <f t="shared" si="233"/>
        <v>40913.481249999997</v>
      </c>
      <c r="U2947">
        <f t="shared" si="229"/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8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ref="U2948:U3011" si="234">YEAR(S2948)</f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8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8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8" t="s">
        <v>8308</v>
      </c>
      <c r="R2951" t="s">
        <v>8310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8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8" t="s">
        <v>8316</v>
      </c>
      <c r="R2953" t="s">
        <v>8344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8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8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8" t="s">
        <v>8327</v>
      </c>
      <c r="R2956" t="s">
        <v>8354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8" t="s">
        <v>8319</v>
      </c>
      <c r="R2957" t="s">
        <v>8357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8" t="s">
        <v>8321</v>
      </c>
      <c r="R2958" t="s">
        <v>8343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8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8" t="s">
        <v>8308</v>
      </c>
      <c r="R2960" t="s">
        <v>8310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8" t="s">
        <v>8327</v>
      </c>
      <c r="R2961" t="s">
        <v>8328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8" t="s">
        <v>8311</v>
      </c>
      <c r="R2962" t="s">
        <v>8349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8" t="s">
        <v>8313</v>
      </c>
      <c r="R2963" t="s">
        <v>8351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8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8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8" t="s">
        <v>8319</v>
      </c>
      <c r="R2966" t="s">
        <v>8345</v>
      </c>
      <c r="S2966" s="13">
        <f t="shared" si="232"/>
        <v>42399.882615740738</v>
      </c>
      <c r="T2966" s="13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8" t="s">
        <v>8323</v>
      </c>
      <c r="R2967" t="s">
        <v>8326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8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8" t="s">
        <v>8323</v>
      </c>
      <c r="R2969" t="s">
        <v>8326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8" t="s">
        <v>8323</v>
      </c>
      <c r="R2970" t="s">
        <v>8326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8" t="s">
        <v>8321</v>
      </c>
      <c r="R2971" t="s">
        <v>8325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8" t="s">
        <v>8308</v>
      </c>
      <c r="R2972" t="s">
        <v>8342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8" t="s">
        <v>8327</v>
      </c>
      <c r="R2973" t="s">
        <v>8328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8" t="s">
        <v>8311</v>
      </c>
      <c r="R2974" t="s">
        <v>8333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8" t="s">
        <v>8311</v>
      </c>
      <c r="R2975" t="s">
        <v>8348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8" t="s">
        <v>8323</v>
      </c>
      <c r="R2976" t="s">
        <v>8324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8" t="s">
        <v>8323</v>
      </c>
      <c r="R2977" t="s">
        <v>8326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8" t="s">
        <v>8323</v>
      </c>
      <c r="R2978" t="s">
        <v>8326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8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8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8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8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8" t="s">
        <v>8323</v>
      </c>
      <c r="R2983" t="s">
        <v>8326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8" t="s">
        <v>8323</v>
      </c>
      <c r="R2984" t="s">
        <v>8326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8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8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8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8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8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8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8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8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8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8" t="s">
        <v>8321</v>
      </c>
      <c r="R2994" t="s">
        <v>8325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8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8" t="s">
        <v>8327</v>
      </c>
      <c r="R2996" t="s">
        <v>8331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8" t="s">
        <v>8308</v>
      </c>
      <c r="R2997" t="s">
        <v>8342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8" t="s">
        <v>8323</v>
      </c>
      <c r="R2998" t="s">
        <v>8326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8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8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8" t="s">
        <v>8311</v>
      </c>
      <c r="R3001" t="s">
        <v>8352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8" t="s">
        <v>8323</v>
      </c>
      <c r="R3002" t="s">
        <v>8326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8" t="s">
        <v>8308</v>
      </c>
      <c r="R3003" t="s">
        <v>8342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8" t="s">
        <v>8323</v>
      </c>
      <c r="R3004" t="s">
        <v>8324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8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8" t="s">
        <v>8311</v>
      </c>
      <c r="R3006" t="s">
        <v>8352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8" t="s">
        <v>8327</v>
      </c>
      <c r="R3007" t="s">
        <v>8350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8" t="s">
        <v>8313</v>
      </c>
      <c r="R3008" t="s">
        <v>8355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8" t="s">
        <v>8323</v>
      </c>
      <c r="R3009" t="s">
        <v>8326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ref="P3010:P3073" si="236">IFERROR(ROUND(E3010/L3010,2),0)</f>
        <v>34</v>
      </c>
      <c r="Q3010" s="8" t="s">
        <v>8323</v>
      </c>
      <c r="R3010" t="s">
        <v>8326</v>
      </c>
      <c r="S3010" s="13">
        <f t="shared" ref="S3010:S3073" si="237">(((J3010/60)/60)/24)+DATE(1970,1,1)</f>
        <v>42132.809953703705</v>
      </c>
      <c r="T3010" s="13">
        <f t="shared" ref="T3010:T3073" si="238">(((I3010/60)/60)/24)+DATE(1970,1,1)</f>
        <v>42192.809953703705</v>
      </c>
      <c r="U3010">
        <f t="shared" si="234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si="236"/>
        <v>23.57</v>
      </c>
      <c r="Q3011" s="8" t="s">
        <v>8316</v>
      </c>
      <c r="R3011" t="s">
        <v>8334</v>
      </c>
      <c r="S3011" s="13">
        <f t="shared" si="237"/>
        <v>40973.740451388891</v>
      </c>
      <c r="T3011" s="13">
        <f t="shared" si="238"/>
        <v>41003.698784722219</v>
      </c>
      <c r="U3011">
        <f t="shared" si="234"/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8" t="s">
        <v>8323</v>
      </c>
      <c r="R3012" t="s">
        <v>8326</v>
      </c>
      <c r="S3012" s="13">
        <f t="shared" si="237"/>
        <v>42031.666898148149</v>
      </c>
      <c r="T3012" s="13">
        <f t="shared" si="238"/>
        <v>42064.125</v>
      </c>
      <c r="U3012">
        <f t="shared" ref="U3012:U3075" si="239">YEAR(S3012)</f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8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8" t="s">
        <v>8327</v>
      </c>
      <c r="R3014" t="s">
        <v>8350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8" t="s">
        <v>8327</v>
      </c>
      <c r="R3015" t="s">
        <v>8350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8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8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8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8" t="s">
        <v>8327</v>
      </c>
      <c r="R3019" t="s">
        <v>8331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8" t="s">
        <v>8323</v>
      </c>
      <c r="R3020" t="s">
        <v>8326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8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8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8" t="s">
        <v>8319</v>
      </c>
      <c r="R3023" t="s">
        <v>8345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8" t="s">
        <v>8319</v>
      </c>
      <c r="R3024" t="s">
        <v>8345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8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8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8" t="s">
        <v>8321</v>
      </c>
      <c r="R3027" t="s">
        <v>8339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8" t="s">
        <v>8311</v>
      </c>
      <c r="R3028" t="s">
        <v>8352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8" t="s">
        <v>8327</v>
      </c>
      <c r="R3029" t="s">
        <v>8330</v>
      </c>
      <c r="S3029" s="13">
        <f t="shared" si="237"/>
        <v>42673.577534722222</v>
      </c>
      <c r="T3029" s="13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8" t="s">
        <v>8311</v>
      </c>
      <c r="R3030" t="s">
        <v>8356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8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8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8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8" t="s">
        <v>8311</v>
      </c>
      <c r="R3034" t="s">
        <v>8348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8" t="s">
        <v>8319</v>
      </c>
      <c r="R3035" t="s">
        <v>8345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8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8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8" t="s">
        <v>8321</v>
      </c>
      <c r="R3038" t="s">
        <v>8339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8" t="s">
        <v>8323</v>
      </c>
      <c r="R3039" t="s">
        <v>8324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8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8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8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8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8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8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8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8" t="s">
        <v>8323</v>
      </c>
      <c r="R3047" t="s">
        <v>8326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8" t="s">
        <v>8323</v>
      </c>
      <c r="R3048" t="s">
        <v>8326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8" t="s">
        <v>8323</v>
      </c>
      <c r="R3049" t="s">
        <v>8326</v>
      </c>
      <c r="S3049" s="13">
        <f t="shared" si="237"/>
        <v>42657.38726851852</v>
      </c>
      <c r="T3049" s="13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8" t="s">
        <v>8323</v>
      </c>
      <c r="R3050" t="s">
        <v>8326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8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8" t="s">
        <v>8327</v>
      </c>
      <c r="R3052" t="s">
        <v>8354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8" t="s">
        <v>8308</v>
      </c>
      <c r="R3053" t="s">
        <v>8340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8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8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8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8" t="s">
        <v>8321</v>
      </c>
      <c r="R3057" t="s">
        <v>8325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8" t="s">
        <v>8316</v>
      </c>
      <c r="R3058" t="s">
        <v>8334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8" t="s">
        <v>8323</v>
      </c>
      <c r="R3059" t="s">
        <v>8326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8" t="s">
        <v>8323</v>
      </c>
      <c r="R3060" t="s">
        <v>8335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8" t="s">
        <v>8323</v>
      </c>
      <c r="R3061" t="s">
        <v>8326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8" t="s">
        <v>8323</v>
      </c>
      <c r="R3062" t="s">
        <v>8335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8" t="s">
        <v>8316</v>
      </c>
      <c r="R3063" t="s">
        <v>8334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8" t="s">
        <v>8323</v>
      </c>
      <c r="R3064" t="s">
        <v>8324</v>
      </c>
      <c r="S3064" s="13">
        <f t="shared" si="237"/>
        <v>42435.942083333335</v>
      </c>
      <c r="T3064" s="13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8" t="s">
        <v>8308</v>
      </c>
      <c r="R3065" t="s">
        <v>8310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8" t="s">
        <v>8323</v>
      </c>
      <c r="R3066" t="s">
        <v>8324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8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8" t="s">
        <v>8321</v>
      </c>
      <c r="R3068" t="s">
        <v>8339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8" t="s">
        <v>8327</v>
      </c>
      <c r="R3069" t="s">
        <v>8328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8" t="s">
        <v>8316</v>
      </c>
      <c r="R3070" t="s">
        <v>8344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8" t="s">
        <v>8311</v>
      </c>
      <c r="R3071" t="s">
        <v>8349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8" t="s">
        <v>8316</v>
      </c>
      <c r="R3072" t="s">
        <v>8344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8" t="s">
        <v>8323</v>
      </c>
      <c r="R3073" t="s">
        <v>8324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ref="P3074:P3137" si="241">IFERROR(ROUND(E3074/L3074,2),0)</f>
        <v>62.5</v>
      </c>
      <c r="Q3074" s="8" t="s">
        <v>8323</v>
      </c>
      <c r="R3074" t="s">
        <v>8326</v>
      </c>
      <c r="S3074" s="13">
        <f t="shared" ref="S3074:S3137" si="242">(((J3074/60)/60)/24)+DATE(1970,1,1)</f>
        <v>41843.775011574071</v>
      </c>
      <c r="T3074" s="13">
        <f t="shared" ref="T3074:T3137" si="243">(((I3074/60)/60)/24)+DATE(1970,1,1)</f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si="241"/>
        <v>62.5</v>
      </c>
      <c r="Q3075" s="8" t="s">
        <v>8323</v>
      </c>
      <c r="R3075" t="s">
        <v>8326</v>
      </c>
      <c r="S3075" s="13">
        <f t="shared" si="242"/>
        <v>41878.911550925928</v>
      </c>
      <c r="T3075" s="13">
        <f t="shared" si="243"/>
        <v>41938.911550925928</v>
      </c>
      <c r="U3075">
        <f t="shared" si="239"/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8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ref="U3076:U3139" si="244">YEAR(S3076)</f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8" t="s">
        <v>8323</v>
      </c>
      <c r="R3077" t="s">
        <v>8326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8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8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8" t="s">
        <v>8327</v>
      </c>
      <c r="R3080" t="s">
        <v>8350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8" t="s">
        <v>8319</v>
      </c>
      <c r="R3081" t="s">
        <v>8320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8" t="s">
        <v>8308</v>
      </c>
      <c r="R3082" t="s">
        <v>8342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8" t="s">
        <v>8319</v>
      </c>
      <c r="R3083" t="s">
        <v>8345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8" t="s">
        <v>8323</v>
      </c>
      <c r="R3084" t="s">
        <v>8326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8" t="s">
        <v>8323</v>
      </c>
      <c r="R3085" t="s">
        <v>8326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8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8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8" t="s">
        <v>8327</v>
      </c>
      <c r="R3088" t="s">
        <v>8354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8" t="s">
        <v>8323</v>
      </c>
      <c r="R3089" t="s">
        <v>8324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8" t="s">
        <v>8323</v>
      </c>
      <c r="R3090" t="s">
        <v>8335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8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8" t="s">
        <v>8308</v>
      </c>
      <c r="R3092" t="s">
        <v>8342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8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8" t="s">
        <v>8316</v>
      </c>
      <c r="R3094" t="s">
        <v>8334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8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8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8" t="s">
        <v>8321</v>
      </c>
      <c r="R3097" t="s">
        <v>8325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8" t="s">
        <v>8327</v>
      </c>
      <c r="R3098" t="s">
        <v>8330</v>
      </c>
      <c r="S3098" s="13">
        <f t="shared" si="242"/>
        <v>42559.814178240747</v>
      </c>
      <c r="T3098" s="13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8" t="s">
        <v>8311</v>
      </c>
      <c r="R3099" t="s">
        <v>8356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8" t="s">
        <v>8323</v>
      </c>
      <c r="R3100" t="s">
        <v>8335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8" t="s">
        <v>8323</v>
      </c>
      <c r="R3101" t="s">
        <v>8326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8" t="s">
        <v>8323</v>
      </c>
      <c r="R3102" t="s">
        <v>8326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8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8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8" t="s">
        <v>8319</v>
      </c>
      <c r="R3105" t="s">
        <v>8320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8" t="s">
        <v>8308</v>
      </c>
      <c r="R3106" t="s">
        <v>8342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8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8" t="s">
        <v>8308</v>
      </c>
      <c r="R3108" t="s">
        <v>8342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8" t="s">
        <v>8308</v>
      </c>
      <c r="R3109" t="s">
        <v>8310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8" t="s">
        <v>8308</v>
      </c>
      <c r="R3110" t="s">
        <v>8310</v>
      </c>
      <c r="S3110" s="13">
        <f t="shared" si="242"/>
        <v>42061.11583333333</v>
      </c>
      <c r="T3110" s="13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8" t="s">
        <v>8308</v>
      </c>
      <c r="R3111" t="s">
        <v>8310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8" t="s">
        <v>8327</v>
      </c>
      <c r="R3112" t="s">
        <v>8331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8" t="s">
        <v>8308</v>
      </c>
      <c r="R3113" t="s">
        <v>8315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8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8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8" t="s">
        <v>8311</v>
      </c>
      <c r="R3116" t="s">
        <v>8352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8" t="s">
        <v>8311</v>
      </c>
      <c r="R3117" t="s">
        <v>8356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8" t="s">
        <v>8323</v>
      </c>
      <c r="R3118" t="s">
        <v>8324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8" t="s">
        <v>8323</v>
      </c>
      <c r="R3119" t="s">
        <v>8326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8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8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8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8" t="s">
        <v>8308</v>
      </c>
      <c r="R3123" t="s">
        <v>8310</v>
      </c>
      <c r="S3123" s="13">
        <f t="shared" si="242"/>
        <v>42683.420312500006</v>
      </c>
      <c r="T3123" s="13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8" t="s">
        <v>8327</v>
      </c>
      <c r="R3124" t="s">
        <v>8350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8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8" t="s">
        <v>8323</v>
      </c>
      <c r="R3126" t="s">
        <v>8326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8" t="s">
        <v>8321</v>
      </c>
      <c r="R3127" t="s">
        <v>8325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8" t="s">
        <v>8308</v>
      </c>
      <c r="R3128" t="s">
        <v>8342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8" t="s">
        <v>8327</v>
      </c>
      <c r="R3129" t="s">
        <v>8350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8" t="s">
        <v>8316</v>
      </c>
      <c r="R3130" t="s">
        <v>8334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8" t="s">
        <v>8319</v>
      </c>
      <c r="R3131" t="s">
        <v>8345</v>
      </c>
      <c r="S3131" s="13">
        <f t="shared" si="242"/>
        <v>41854.747592592597</v>
      </c>
      <c r="T3131" s="13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8" t="s">
        <v>8319</v>
      </c>
      <c r="R3132" t="s">
        <v>8345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8" t="s">
        <v>8319</v>
      </c>
      <c r="R3133" t="s">
        <v>8345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8" t="s">
        <v>8308</v>
      </c>
      <c r="R3134" t="s">
        <v>8310</v>
      </c>
      <c r="S3134" s="13">
        <f t="shared" si="242"/>
        <v>42172.816423611104</v>
      </c>
      <c r="T3134" s="13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8" t="s">
        <v>8311</v>
      </c>
      <c r="R3135" t="s">
        <v>8348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8" t="s">
        <v>8311</v>
      </c>
      <c r="R3136" t="s">
        <v>8348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8" t="s">
        <v>8311</v>
      </c>
      <c r="R3137" t="s">
        <v>8352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ref="P3138:P3201" si="246">IFERROR(ROUND(E3138/L3138,2),0)</f>
        <v>100</v>
      </c>
      <c r="Q3138" s="8" t="s">
        <v>8313</v>
      </c>
      <c r="R3138" t="s">
        <v>8355</v>
      </c>
      <c r="S3138" s="13">
        <f t="shared" ref="S3138:S3201" si="247">(((J3138/60)/60)/24)+DATE(1970,1,1)</f>
        <v>41871.65315972222</v>
      </c>
      <c r="T3138" s="13">
        <f t="shared" ref="T3138:T3201" si="248">(((I3138/60)/60)/24)+DATE(1970,1,1)</f>
        <v>41902.65315972222</v>
      </c>
      <c r="U3138">
        <f t="shared" si="244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si="246"/>
        <v>100</v>
      </c>
      <c r="Q3139" s="8" t="s">
        <v>8311</v>
      </c>
      <c r="R3139" t="s">
        <v>8349</v>
      </c>
      <c r="S3139" s="13">
        <f t="shared" si="247"/>
        <v>40672.729872685188</v>
      </c>
      <c r="T3139" s="13">
        <f t="shared" si="248"/>
        <v>40702.729872685188</v>
      </c>
      <c r="U3139">
        <f t="shared" si="244"/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8" t="s">
        <v>8308</v>
      </c>
      <c r="R3140" t="s">
        <v>8342</v>
      </c>
      <c r="S3140" s="13">
        <f t="shared" si="247"/>
        <v>42063.721817129626</v>
      </c>
      <c r="T3140" s="13">
        <f t="shared" si="248"/>
        <v>42108.680150462969</v>
      </c>
      <c r="U3140">
        <f t="shared" ref="U3140:U3203" si="249">YEAR(S3140)</f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8" t="s">
        <v>8319</v>
      </c>
      <c r="R3141" t="s">
        <v>8345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8" t="s">
        <v>8311</v>
      </c>
      <c r="R3142" t="s">
        <v>8356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8" t="s">
        <v>8323</v>
      </c>
      <c r="R3143" t="s">
        <v>8324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8" t="s">
        <v>8323</v>
      </c>
      <c r="R3144" t="s">
        <v>8326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8" t="s">
        <v>8323</v>
      </c>
      <c r="R3145" t="s">
        <v>8335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8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8" t="s">
        <v>8323</v>
      </c>
      <c r="R3147" t="s">
        <v>8326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8" t="s">
        <v>8323</v>
      </c>
      <c r="R3148" t="s">
        <v>8326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8" t="s">
        <v>8323</v>
      </c>
      <c r="R3149" t="s">
        <v>8326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8" t="s">
        <v>8323</v>
      </c>
      <c r="R3150" t="s">
        <v>8326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8" t="s">
        <v>8323</v>
      </c>
      <c r="R3151" t="s">
        <v>8326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8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8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8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8" t="s">
        <v>8323</v>
      </c>
      <c r="R3155" t="s">
        <v>8326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8" t="s">
        <v>8323</v>
      </c>
      <c r="R3156" t="s">
        <v>8326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8" t="s">
        <v>8313</v>
      </c>
      <c r="R3157" t="s">
        <v>8355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8" t="s">
        <v>8323</v>
      </c>
      <c r="R3158" t="s">
        <v>8326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8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8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8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8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8" t="s">
        <v>8308</v>
      </c>
      <c r="R3163" t="s">
        <v>8310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8" t="s">
        <v>8327</v>
      </c>
      <c r="R3164" t="s">
        <v>8350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8" t="s">
        <v>8327</v>
      </c>
      <c r="R3165" t="s">
        <v>8350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8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8" t="s">
        <v>8311</v>
      </c>
      <c r="R3167" t="s">
        <v>8356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8" t="s">
        <v>8323</v>
      </c>
      <c r="R3168" t="s">
        <v>8326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8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8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8" t="s">
        <v>8311</v>
      </c>
      <c r="R3171" t="s">
        <v>8349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8" t="s">
        <v>8327</v>
      </c>
      <c r="R3172" t="s">
        <v>8330</v>
      </c>
      <c r="S3172" s="13">
        <f t="shared" si="247"/>
        <v>41841.56381944444</v>
      </c>
      <c r="T3172" s="13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8" t="s">
        <v>8308</v>
      </c>
      <c r="R3173" t="s">
        <v>8318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8" t="s">
        <v>8316</v>
      </c>
      <c r="R3174" t="s">
        <v>8334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8" t="s">
        <v>8316</v>
      </c>
      <c r="R3175" t="s">
        <v>8334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8" t="s">
        <v>8319</v>
      </c>
      <c r="R3176" t="s">
        <v>8320</v>
      </c>
      <c r="S3176" s="13">
        <f t="shared" si="247"/>
        <v>42804.895474537043</v>
      </c>
      <c r="T3176" s="13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8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8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8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8" t="s">
        <v>8321</v>
      </c>
      <c r="R3180" t="s">
        <v>8339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8" t="s">
        <v>8308</v>
      </c>
      <c r="R3181" t="s">
        <v>8342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8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8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8" t="s">
        <v>8308</v>
      </c>
      <c r="R3184" t="s">
        <v>8342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8" t="s">
        <v>8311</v>
      </c>
      <c r="R3185" t="s">
        <v>8349</v>
      </c>
      <c r="S3185" s="13">
        <f t="shared" si="247"/>
        <v>42144.769479166673</v>
      </c>
      <c r="T3185" s="13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8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8" t="s">
        <v>8323</v>
      </c>
      <c r="R3187" t="s">
        <v>8326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8" t="s">
        <v>8323</v>
      </c>
      <c r="R3188" t="s">
        <v>8326</v>
      </c>
      <c r="S3188" s="13">
        <f t="shared" si="247"/>
        <v>42497.070775462969</v>
      </c>
      <c r="T3188" s="13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8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8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8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8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8" t="s">
        <v>8308</v>
      </c>
      <c r="R3193" t="s">
        <v>8310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8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8" t="s">
        <v>8311</v>
      </c>
      <c r="R3195" t="s">
        <v>8348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8" t="s">
        <v>8313</v>
      </c>
      <c r="R3196" t="s">
        <v>8351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8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8" t="s">
        <v>8308</v>
      </c>
      <c r="R3198" t="s">
        <v>8342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8" t="s">
        <v>8319</v>
      </c>
      <c r="R3199" t="s">
        <v>8357</v>
      </c>
      <c r="S3199" s="13">
        <f t="shared" si="247"/>
        <v>42078.997361111105</v>
      </c>
      <c r="T3199" s="13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8" t="s">
        <v>8319</v>
      </c>
      <c r="R3200" t="s">
        <v>8345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8" t="s">
        <v>8323</v>
      </c>
      <c r="R3201" t="s">
        <v>8326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ref="P3202:P3265" si="251">IFERROR(ROUND(E3202/L3202,2),0)</f>
        <v>18.75</v>
      </c>
      <c r="Q3202" s="8" t="s">
        <v>8323</v>
      </c>
      <c r="R3202" t="s">
        <v>8326</v>
      </c>
      <c r="S3202" s="13">
        <f t="shared" ref="S3202:S3265" si="252">(((J3202/60)/60)/24)+DATE(1970,1,1)</f>
        <v>41940.967951388891</v>
      </c>
      <c r="T3202" s="13">
        <f t="shared" ref="T3202:T3265" si="253">(((I3202/60)/60)/24)+DATE(1970,1,1)</f>
        <v>41952.5</v>
      </c>
      <c r="U3202">
        <f t="shared" si="24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si="251"/>
        <v>37.5</v>
      </c>
      <c r="Q3203" s="8" t="s">
        <v>8323</v>
      </c>
      <c r="R3203" t="s">
        <v>8324</v>
      </c>
      <c r="S3203" s="13">
        <f t="shared" si="252"/>
        <v>42122.670069444444</v>
      </c>
      <c r="T3203" s="13">
        <f t="shared" si="253"/>
        <v>42152.665972222225</v>
      </c>
      <c r="U3203">
        <f t="shared" si="249"/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8" t="s">
        <v>8323</v>
      </c>
      <c r="R3204" t="s">
        <v>8326</v>
      </c>
      <c r="S3204" s="13">
        <f t="shared" si="252"/>
        <v>41851.700925925928</v>
      </c>
      <c r="T3204" s="13">
        <f t="shared" si="253"/>
        <v>41891.700925925928</v>
      </c>
      <c r="U3204">
        <f t="shared" ref="U3204:U3267" si="254">YEAR(S3204)</f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8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8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8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8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8" t="s">
        <v>8319</v>
      </c>
      <c r="R3209" t="s">
        <v>8345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8" t="s">
        <v>8323</v>
      </c>
      <c r="R3210" t="s">
        <v>8324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8" t="s">
        <v>8321</v>
      </c>
      <c r="R3211" t="s">
        <v>8337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8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8" t="s">
        <v>8327</v>
      </c>
      <c r="R3213" t="s">
        <v>8328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8" t="s">
        <v>8316</v>
      </c>
      <c r="R3214" t="s">
        <v>8334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8" t="s">
        <v>8319</v>
      </c>
      <c r="R3215" t="s">
        <v>8345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8" t="s">
        <v>8323</v>
      </c>
      <c r="R3216" t="s">
        <v>8326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8" t="s">
        <v>8323</v>
      </c>
      <c r="R3217" t="s">
        <v>8326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8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8" t="s">
        <v>8323</v>
      </c>
      <c r="R3219" t="s">
        <v>8326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8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8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8" t="s">
        <v>8308</v>
      </c>
      <c r="R3222" t="s">
        <v>8342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8" t="s">
        <v>8308</v>
      </c>
      <c r="R3223" t="s">
        <v>8342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8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8" t="s">
        <v>8327</v>
      </c>
      <c r="R3225" t="s">
        <v>8350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8" t="s">
        <v>8327</v>
      </c>
      <c r="R3226" t="s">
        <v>8350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8" t="s">
        <v>8308</v>
      </c>
      <c r="R3227" t="s">
        <v>8310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8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8" t="s">
        <v>8319</v>
      </c>
      <c r="R3229" t="s">
        <v>8357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8" t="s">
        <v>8323</v>
      </c>
      <c r="R3230" t="s">
        <v>8326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8" t="s">
        <v>8323</v>
      </c>
      <c r="R3231" t="s">
        <v>8326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8" t="s">
        <v>8311</v>
      </c>
      <c r="R3232" t="s">
        <v>8333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8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8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8" t="s">
        <v>8321</v>
      </c>
      <c r="R3235" t="s">
        <v>8339</v>
      </c>
      <c r="S3235" s="13">
        <f t="shared" si="252"/>
        <v>41547.694456018515</v>
      </c>
      <c r="T3235" s="13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8" t="s">
        <v>8308</v>
      </c>
      <c r="R3236" t="s">
        <v>8342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8" t="s">
        <v>8308</v>
      </c>
      <c r="R3237" t="s">
        <v>8310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8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8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8" t="s">
        <v>8308</v>
      </c>
      <c r="R3240" t="s">
        <v>8342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8" t="s">
        <v>8313</v>
      </c>
      <c r="R3241" t="s">
        <v>8355</v>
      </c>
      <c r="S3241" s="13">
        <f t="shared" si="252"/>
        <v>42286.88217592593</v>
      </c>
      <c r="T3241" s="13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8" t="s">
        <v>8308</v>
      </c>
      <c r="R3242" t="s">
        <v>8318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8" t="s">
        <v>8323</v>
      </c>
      <c r="R3243" t="s">
        <v>8326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8" t="s">
        <v>8323</v>
      </c>
      <c r="R3244" t="s">
        <v>8326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8" t="s">
        <v>8323</v>
      </c>
      <c r="R3245" t="s">
        <v>8326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8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8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8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8" t="s">
        <v>8308</v>
      </c>
      <c r="R3249" t="s">
        <v>8342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8" t="s">
        <v>8316</v>
      </c>
      <c r="R3250" t="s">
        <v>8334</v>
      </c>
      <c r="S3250" s="13">
        <f t="shared" si="252"/>
        <v>41101.906111111115</v>
      </c>
      <c r="T3250" s="13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8" t="s">
        <v>8323</v>
      </c>
      <c r="R3251" t="s">
        <v>8324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8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8" t="s">
        <v>8311</v>
      </c>
      <c r="R3253" t="s">
        <v>8348</v>
      </c>
      <c r="S3253" s="13">
        <f t="shared" si="252"/>
        <v>42232.15016203704</v>
      </c>
      <c r="T3253" s="13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8" t="s">
        <v>8311</v>
      </c>
      <c r="R3254" t="s">
        <v>8349</v>
      </c>
      <c r="S3254" s="13">
        <f t="shared" si="252"/>
        <v>41054.847777777781</v>
      </c>
      <c r="T3254" s="13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8" t="s">
        <v>8308</v>
      </c>
      <c r="R3255" t="s">
        <v>8342</v>
      </c>
      <c r="S3255" s="13">
        <f t="shared" si="252"/>
        <v>42096.918240740735</v>
      </c>
      <c r="T3255" s="13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8" t="s">
        <v>8308</v>
      </c>
      <c r="R3256" t="s">
        <v>8342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8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8" t="s">
        <v>8323</v>
      </c>
      <c r="R3258" t="s">
        <v>8326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8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8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8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8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8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8" t="s">
        <v>8321</v>
      </c>
      <c r="R3264" t="s">
        <v>8339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8" t="s">
        <v>8308</v>
      </c>
      <c r="R3265" t="s">
        <v>8342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ref="P3266:P3329" si="256">IFERROR(ROUND(E3266/L3266,2),0)</f>
        <v>52</v>
      </c>
      <c r="Q3266" s="8" t="s">
        <v>8319</v>
      </c>
      <c r="R3266" t="s">
        <v>8345</v>
      </c>
      <c r="S3266" s="13">
        <f t="shared" ref="S3266:S3329" si="257">(((J3266/60)/60)/24)+DATE(1970,1,1)</f>
        <v>42107.679756944446</v>
      </c>
      <c r="T3266" s="13">
        <f t="shared" ref="T3266:T3329" si="258">(((I3266/60)/60)/24)+DATE(1970,1,1)</f>
        <v>42137.679756944446</v>
      </c>
      <c r="U3266">
        <f t="shared" si="254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6"/>
        <v>25.5</v>
      </c>
      <c r="Q3267" s="8" t="s">
        <v>8321</v>
      </c>
      <c r="R3267" t="s">
        <v>8325</v>
      </c>
      <c r="S3267" s="13">
        <f t="shared" si="257"/>
        <v>41825.791226851856</v>
      </c>
      <c r="T3267" s="13">
        <f t="shared" si="258"/>
        <v>41883.165972222225</v>
      </c>
      <c r="U3267">
        <f t="shared" si="254"/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8" t="s">
        <v>8321</v>
      </c>
      <c r="R3268" t="s">
        <v>8339</v>
      </c>
      <c r="S3268" s="13">
        <f t="shared" si="257"/>
        <v>41605.167696759258</v>
      </c>
      <c r="T3268" s="13">
        <f t="shared" si="258"/>
        <v>41655.166666666664</v>
      </c>
      <c r="U3268">
        <f t="shared" ref="U3268:U3331" si="259">YEAR(S3268)</f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8" t="s">
        <v>8316</v>
      </c>
      <c r="R3269" t="s">
        <v>8334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8" t="s">
        <v>8327</v>
      </c>
      <c r="R3270" t="s">
        <v>8330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8" t="s">
        <v>8316</v>
      </c>
      <c r="R3271" t="s">
        <v>8344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8" t="s">
        <v>8313</v>
      </c>
      <c r="R3272" t="s">
        <v>8353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8" t="s">
        <v>8319</v>
      </c>
      <c r="R3273" t="s">
        <v>8345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8" t="s">
        <v>8308</v>
      </c>
      <c r="R3274" t="s">
        <v>8315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8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8" t="s">
        <v>8321</v>
      </c>
      <c r="R3276" t="s">
        <v>8325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8" t="s">
        <v>8321</v>
      </c>
      <c r="R3277" t="s">
        <v>8325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8" t="s">
        <v>8321</v>
      </c>
      <c r="R3278" t="s">
        <v>8339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8" t="s">
        <v>8321</v>
      </c>
      <c r="R3279" t="s">
        <v>8339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8" t="s">
        <v>8321</v>
      </c>
      <c r="R3280" t="s">
        <v>8339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8" t="s">
        <v>8308</v>
      </c>
      <c r="R3281" t="s">
        <v>8342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8" t="s">
        <v>8311</v>
      </c>
      <c r="R3282" t="s">
        <v>8352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8" t="s">
        <v>8327</v>
      </c>
      <c r="R3283" t="s">
        <v>8350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8" t="s">
        <v>8327</v>
      </c>
      <c r="R3284" t="s">
        <v>8350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8" t="s">
        <v>8346</v>
      </c>
      <c r="R3285" t="s">
        <v>8347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8" t="s">
        <v>8316</v>
      </c>
      <c r="R3286" t="s">
        <v>8344</v>
      </c>
      <c r="S3286" s="13">
        <f t="shared" si="257"/>
        <v>42558.989513888882</v>
      </c>
      <c r="T3286" s="13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8" t="s">
        <v>8319</v>
      </c>
      <c r="R3287" t="s">
        <v>8345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8" t="s">
        <v>8311</v>
      </c>
      <c r="R3288" t="s">
        <v>8352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8" t="s">
        <v>8313</v>
      </c>
      <c r="R3289" t="s">
        <v>8355</v>
      </c>
      <c r="S3289" s="13">
        <f t="shared" si="257"/>
        <v>42108.05322916666</v>
      </c>
      <c r="T3289" s="13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8" t="s">
        <v>8327</v>
      </c>
      <c r="R3290" t="s">
        <v>8330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8" t="s">
        <v>8308</v>
      </c>
      <c r="R3291" t="s">
        <v>8318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8" t="s">
        <v>8313</v>
      </c>
      <c r="R3292" t="s">
        <v>8353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8" t="s">
        <v>8316</v>
      </c>
      <c r="R3293" t="s">
        <v>8334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8" t="s">
        <v>8316</v>
      </c>
      <c r="R3294" t="s">
        <v>8334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8" t="s">
        <v>8308</v>
      </c>
      <c r="R3295" t="s">
        <v>8342</v>
      </c>
      <c r="S3295" s="13">
        <f t="shared" si="257"/>
        <v>42215.662314814821</v>
      </c>
      <c r="T3295" s="13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8" t="s">
        <v>8308</v>
      </c>
      <c r="R3296" t="s">
        <v>8342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8" t="s">
        <v>8319</v>
      </c>
      <c r="R3297" t="s">
        <v>8345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8" t="s">
        <v>8319</v>
      </c>
      <c r="R3298" t="s">
        <v>8345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8" t="s">
        <v>8319</v>
      </c>
      <c r="R3299" t="s">
        <v>8345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8" t="s">
        <v>8319</v>
      </c>
      <c r="R3300" t="s">
        <v>8345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8" t="s">
        <v>8323</v>
      </c>
      <c r="R3301" t="s">
        <v>8324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8" t="s">
        <v>8323</v>
      </c>
      <c r="R3302" t="s">
        <v>8324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8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8" t="s">
        <v>8323</v>
      </c>
      <c r="R3304" t="s">
        <v>8335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8" t="s">
        <v>8323</v>
      </c>
      <c r="R3305" t="s">
        <v>8326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8" t="s">
        <v>8323</v>
      </c>
      <c r="R3306" t="s">
        <v>8326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8" t="s">
        <v>8323</v>
      </c>
      <c r="R3307" t="s">
        <v>8326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8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8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8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8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8" t="s">
        <v>8321</v>
      </c>
      <c r="R3312" t="s">
        <v>8339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8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8" t="s">
        <v>8327</v>
      </c>
      <c r="R3314" t="s">
        <v>8350</v>
      </c>
      <c r="S3314" s="13">
        <f t="shared" si="257"/>
        <v>41230.77311342593</v>
      </c>
      <c r="T3314" s="13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8" t="s">
        <v>8327</v>
      </c>
      <c r="R3315" t="s">
        <v>8350</v>
      </c>
      <c r="S3315" s="13">
        <f t="shared" si="257"/>
        <v>41184.167129629634</v>
      </c>
      <c r="T3315" s="13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8" t="s">
        <v>8316</v>
      </c>
      <c r="R3316" t="s">
        <v>8334</v>
      </c>
      <c r="S3316" s="13">
        <f t="shared" si="257"/>
        <v>42440.371111111104</v>
      </c>
      <c r="T3316" s="13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8" t="s">
        <v>8316</v>
      </c>
      <c r="R3317" t="s">
        <v>8334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8" t="s">
        <v>8316</v>
      </c>
      <c r="R3318" t="s">
        <v>8334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8" t="s">
        <v>8316</v>
      </c>
      <c r="R3319" t="s">
        <v>8334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8" t="s">
        <v>8311</v>
      </c>
      <c r="R3320" t="s">
        <v>8348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8" t="s">
        <v>8319</v>
      </c>
      <c r="R3321" t="s">
        <v>8345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8" t="s">
        <v>8311</v>
      </c>
      <c r="R3322" t="s">
        <v>8356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8" t="s">
        <v>8323</v>
      </c>
      <c r="R3323" t="s">
        <v>8326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8" t="s">
        <v>8323</v>
      </c>
      <c r="R3324" t="s">
        <v>8326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8" t="s">
        <v>8323</v>
      </c>
      <c r="R3325" t="s">
        <v>8326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8" t="s">
        <v>8323</v>
      </c>
      <c r="R3326" t="s">
        <v>8326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8" t="s">
        <v>8323</v>
      </c>
      <c r="R3327" t="s">
        <v>8326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8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8" t="s">
        <v>8319</v>
      </c>
      <c r="R3329" t="s">
        <v>8345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ref="P3330:P3393" si="261">IFERROR(ROUND(E3330/L3330,2),0)</f>
        <v>10.5</v>
      </c>
      <c r="Q3330" s="8" t="s">
        <v>8308</v>
      </c>
      <c r="R3330" t="s">
        <v>8318</v>
      </c>
      <c r="S3330" s="13">
        <f t="shared" ref="S3330:S3393" si="262">(((J3330/60)/60)/24)+DATE(1970,1,1)</f>
        <v>41859.925856481481</v>
      </c>
      <c r="T3330" s="13">
        <f t="shared" ref="T3330:T3393" si="263">(((I3330/60)/60)/24)+DATE(1970,1,1)</f>
        <v>41889.925856481481</v>
      </c>
      <c r="U3330">
        <f t="shared" si="259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si="261"/>
        <v>6.83</v>
      </c>
      <c r="Q3331" s="8" t="s">
        <v>8316</v>
      </c>
      <c r="R3331" t="s">
        <v>8334</v>
      </c>
      <c r="S3331" s="13">
        <f t="shared" si="262"/>
        <v>42538.77243055556</v>
      </c>
      <c r="T3331" s="13">
        <f t="shared" si="263"/>
        <v>42565.758333333331</v>
      </c>
      <c r="U3331">
        <f t="shared" si="259"/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8" t="s">
        <v>8323</v>
      </c>
      <c r="R3332" t="s">
        <v>8324</v>
      </c>
      <c r="S3332" s="13">
        <f t="shared" si="262"/>
        <v>42241.429120370376</v>
      </c>
      <c r="T3332" s="13">
        <f t="shared" si="263"/>
        <v>42263.916666666672</v>
      </c>
      <c r="U3332">
        <f t="shared" ref="U3332:U3395" si="264">YEAR(S3332)</f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8" t="s">
        <v>8323</v>
      </c>
      <c r="R3333" t="s">
        <v>8326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8" t="s">
        <v>8321</v>
      </c>
      <c r="R3334" t="s">
        <v>8337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8" t="s">
        <v>8321</v>
      </c>
      <c r="R3335" t="s">
        <v>8337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8" t="s">
        <v>8327</v>
      </c>
      <c r="R3336" t="s">
        <v>8350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8" t="s">
        <v>8327</v>
      </c>
      <c r="R3337" t="s">
        <v>8350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8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8" t="s">
        <v>8313</v>
      </c>
      <c r="R3339" t="s">
        <v>8314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8" t="s">
        <v>8313</v>
      </c>
      <c r="R3340" t="s">
        <v>8314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8" t="s">
        <v>8313</v>
      </c>
      <c r="R3341" t="s">
        <v>8314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8" t="s">
        <v>8319</v>
      </c>
      <c r="R3342" t="s">
        <v>8345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8" t="s">
        <v>8323</v>
      </c>
      <c r="R3343" t="s">
        <v>8326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8" t="s">
        <v>8323</v>
      </c>
      <c r="R3344" t="s">
        <v>8324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8" t="s">
        <v>8323</v>
      </c>
      <c r="R3345" t="s">
        <v>8335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8" t="s">
        <v>8323</v>
      </c>
      <c r="R3346" t="s">
        <v>8326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8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8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8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8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8" t="s">
        <v>8316</v>
      </c>
      <c r="R3351" t="s">
        <v>8344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8" t="s">
        <v>8308</v>
      </c>
      <c r="R3352" t="s">
        <v>8315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8" t="s">
        <v>8319</v>
      </c>
      <c r="R3353" t="s">
        <v>8345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8" t="s">
        <v>8311</v>
      </c>
      <c r="R3354" t="s">
        <v>8356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8" t="s">
        <v>8308</v>
      </c>
      <c r="R3355" t="s">
        <v>8342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8" t="s">
        <v>8319</v>
      </c>
      <c r="R3356" t="s">
        <v>8345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8" t="s">
        <v>8319</v>
      </c>
      <c r="R3357" t="s">
        <v>8345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8" t="s">
        <v>8313</v>
      </c>
      <c r="R3358" t="s">
        <v>8355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8" t="s">
        <v>8327</v>
      </c>
      <c r="R3359" t="s">
        <v>8330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8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8" t="s">
        <v>8319</v>
      </c>
      <c r="R3361" t="s">
        <v>8345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8" t="s">
        <v>8311</v>
      </c>
      <c r="R3362" t="s">
        <v>8356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8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8" t="s">
        <v>8323</v>
      </c>
      <c r="R3364" t="s">
        <v>8335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8" t="s">
        <v>8323</v>
      </c>
      <c r="R3365" t="s">
        <v>8335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8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8" t="s">
        <v>8327</v>
      </c>
      <c r="R3367" t="s">
        <v>8330</v>
      </c>
      <c r="S3367" s="13">
        <f t="shared" si="262"/>
        <v>42341.59129629629</v>
      </c>
      <c r="T3367" s="13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8" t="s">
        <v>8316</v>
      </c>
      <c r="R3368" t="s">
        <v>8334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8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8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8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8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8" t="s">
        <v>8321</v>
      </c>
      <c r="R3373" t="s">
        <v>8339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8" t="s">
        <v>8308</v>
      </c>
      <c r="R3374" t="s">
        <v>8342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8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8" t="s">
        <v>8321</v>
      </c>
      <c r="R3376" t="s">
        <v>8339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8" t="s">
        <v>8327</v>
      </c>
      <c r="R3377" t="s">
        <v>8328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8" t="s">
        <v>8327</v>
      </c>
      <c r="R3378" t="s">
        <v>8350</v>
      </c>
      <c r="S3378" s="13">
        <f t="shared" si="262"/>
        <v>41194.109340277777</v>
      </c>
      <c r="T3378" s="13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8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8" t="s">
        <v>8319</v>
      </c>
      <c r="R3380" t="s">
        <v>8345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8" t="s">
        <v>8311</v>
      </c>
      <c r="R3381" t="s">
        <v>8352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8" t="s">
        <v>8313</v>
      </c>
      <c r="R3382" t="s">
        <v>8314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8" t="s">
        <v>8308</v>
      </c>
      <c r="R3383" t="s">
        <v>8342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8" t="s">
        <v>8319</v>
      </c>
      <c r="R3384" t="s">
        <v>8345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8" t="s">
        <v>8319</v>
      </c>
      <c r="R3385" t="s">
        <v>8357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8" t="s">
        <v>8323</v>
      </c>
      <c r="R3386" t="s">
        <v>8326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8" t="s">
        <v>8323</v>
      </c>
      <c r="R3387" t="s">
        <v>8335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8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8" t="s">
        <v>8327</v>
      </c>
      <c r="R3389" t="s">
        <v>8341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8" t="s">
        <v>8323</v>
      </c>
      <c r="R3390" t="s">
        <v>8326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8" t="s">
        <v>8323</v>
      </c>
      <c r="R3391" t="s">
        <v>8326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8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8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ref="P3394:P3457" si="266">IFERROR(ROUND(E3394/L3394,2),0)</f>
        <v>6.75</v>
      </c>
      <c r="Q3394" s="8" t="s">
        <v>8323</v>
      </c>
      <c r="R3394" t="s">
        <v>8326</v>
      </c>
      <c r="S3394" s="13">
        <f t="shared" ref="S3394:S3457" si="267">(((J3394/60)/60)/24)+DATE(1970,1,1)</f>
        <v>41833.951516203706</v>
      </c>
      <c r="T3394" s="13">
        <f t="shared" ref="T3394:T3457" si="268">(((I3394/60)/60)/24)+DATE(1970,1,1)</f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si="266"/>
        <v>13.01</v>
      </c>
      <c r="Q3395" s="8" t="s">
        <v>8319</v>
      </c>
      <c r="R3395" t="s">
        <v>8345</v>
      </c>
      <c r="S3395" s="13">
        <f t="shared" si="267"/>
        <v>41787.898240740738</v>
      </c>
      <c r="T3395" s="13">
        <f t="shared" si="268"/>
        <v>41817.898240740738</v>
      </c>
      <c r="U3395">
        <f t="shared" si="264"/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8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>
        <f t="shared" ref="U3396:U3459" si="269">YEAR(S3396)</f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8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8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8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8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8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8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8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8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8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8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8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8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8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8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8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8" t="s">
        <v>8316</v>
      </c>
      <c r="R3412" t="s">
        <v>8334</v>
      </c>
      <c r="S3412" s="13">
        <f t="shared" si="267"/>
        <v>42440.820277777777</v>
      </c>
      <c r="T3412" s="13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8" t="s">
        <v>8316</v>
      </c>
      <c r="R3413" t="s">
        <v>8334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8" t="s">
        <v>8319</v>
      </c>
      <c r="R3414" t="s">
        <v>8345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8" t="s">
        <v>8327</v>
      </c>
      <c r="R3415" t="s">
        <v>8354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8" t="s">
        <v>8313</v>
      </c>
      <c r="R3416" t="s">
        <v>8314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8" t="s">
        <v>8313</v>
      </c>
      <c r="R3417" t="s">
        <v>8353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8" t="s">
        <v>8316</v>
      </c>
      <c r="R3418" t="s">
        <v>8334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8" t="s">
        <v>8316</v>
      </c>
      <c r="R3419" t="s">
        <v>8334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8" t="s">
        <v>8308</v>
      </c>
      <c r="R3420" t="s">
        <v>8342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8" t="s">
        <v>8308</v>
      </c>
      <c r="R3421" t="s">
        <v>8342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8" t="s">
        <v>8319</v>
      </c>
      <c r="R3422" t="s">
        <v>8345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8" t="s">
        <v>8319</v>
      </c>
      <c r="R3423" t="s">
        <v>8345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8" t="s">
        <v>8311</v>
      </c>
      <c r="R3424" t="s">
        <v>8356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8" t="s">
        <v>8323</v>
      </c>
      <c r="R3425" t="s">
        <v>8326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8" t="s">
        <v>8323</v>
      </c>
      <c r="R3426" t="s">
        <v>8326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8" t="s">
        <v>8323</v>
      </c>
      <c r="R3427" t="s">
        <v>8324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8" t="s">
        <v>8323</v>
      </c>
      <c r="R3428" t="s">
        <v>8324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8" t="s">
        <v>8323</v>
      </c>
      <c r="R3429" t="s">
        <v>8335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8" t="s">
        <v>8323</v>
      </c>
      <c r="R3430" t="s">
        <v>8326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8" t="s">
        <v>8323</v>
      </c>
      <c r="R3431" t="s">
        <v>8326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8" t="s">
        <v>8323</v>
      </c>
      <c r="R3432" t="s">
        <v>8335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8" t="s">
        <v>8323</v>
      </c>
      <c r="R3433" t="s">
        <v>8326</v>
      </c>
      <c r="S3433" s="13">
        <f t="shared" si="267"/>
        <v>42317.826377314821</v>
      </c>
      <c r="T3433" s="13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8" t="s">
        <v>8323</v>
      </c>
      <c r="R3434" t="s">
        <v>8326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8" t="s">
        <v>8323</v>
      </c>
      <c r="R3435" t="s">
        <v>8326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8" t="s">
        <v>8323</v>
      </c>
      <c r="R3436" t="s">
        <v>8326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8" t="s">
        <v>8323</v>
      </c>
      <c r="R3437" t="s">
        <v>8326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8" t="s">
        <v>8321</v>
      </c>
      <c r="R3438" t="s">
        <v>8339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8" t="s">
        <v>8323</v>
      </c>
      <c r="R3439" t="s">
        <v>8324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8" t="s">
        <v>8323</v>
      </c>
      <c r="R3440" t="s">
        <v>8326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8" t="s">
        <v>8323</v>
      </c>
      <c r="R3441" t="s">
        <v>8326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8" t="s">
        <v>8327</v>
      </c>
      <c r="R3442" t="s">
        <v>8330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8" t="s">
        <v>8323</v>
      </c>
      <c r="R3443" t="s">
        <v>8324</v>
      </c>
      <c r="S3443" s="13">
        <f t="shared" si="267"/>
        <v>42409.571284722217</v>
      </c>
      <c r="T3443" s="13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8" t="s">
        <v>8311</v>
      </c>
      <c r="R3444" t="s">
        <v>8352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8" t="s">
        <v>8327</v>
      </c>
      <c r="R3445" t="s">
        <v>8350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8" t="s">
        <v>8316</v>
      </c>
      <c r="R3446" t="s">
        <v>8334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8" t="s">
        <v>8316</v>
      </c>
      <c r="R3447" t="s">
        <v>8344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8" t="s">
        <v>8319</v>
      </c>
      <c r="R3448" t="s">
        <v>8345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8" t="s">
        <v>8323</v>
      </c>
      <c r="R3449" t="s">
        <v>8326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8" t="s">
        <v>8323</v>
      </c>
      <c r="R3450" t="s">
        <v>8326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8" t="s">
        <v>8323</v>
      </c>
      <c r="R3451" t="s">
        <v>8326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8" t="s">
        <v>8323</v>
      </c>
      <c r="R3452" t="s">
        <v>8326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8" t="s">
        <v>8321</v>
      </c>
      <c r="R3453" t="s">
        <v>8325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8" t="s">
        <v>8308</v>
      </c>
      <c r="R3454" t="s">
        <v>8342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8" t="s">
        <v>8308</v>
      </c>
      <c r="R3455" t="s">
        <v>8342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8" t="s">
        <v>8327</v>
      </c>
      <c r="R3456" t="s">
        <v>8328</v>
      </c>
      <c r="S3456" s="13">
        <f t="shared" si="267"/>
        <v>40981.802615740737</v>
      </c>
      <c r="T3456" s="13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8" t="s">
        <v>8316</v>
      </c>
      <c r="R3457" t="s">
        <v>8344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ref="P3458:P3521" si="271">IFERROR(ROUND(E3458/L3458,2),0)</f>
        <v>20</v>
      </c>
      <c r="Q3458" s="8" t="s">
        <v>8313</v>
      </c>
      <c r="R3458" t="s">
        <v>8355</v>
      </c>
      <c r="S3458" s="13">
        <f t="shared" ref="S3458:S3521" si="272">(((J3458/60)/60)/24)+DATE(1970,1,1)</f>
        <v>42170.996527777781</v>
      </c>
      <c r="T3458" s="13">
        <f t="shared" ref="T3458:T3521" si="273">(((I3458/60)/60)/24)+DATE(1970,1,1)</f>
        <v>42185.996527777781</v>
      </c>
      <c r="U3458">
        <f t="shared" si="26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si="271"/>
        <v>20</v>
      </c>
      <c r="Q3459" s="8" t="s">
        <v>8327</v>
      </c>
      <c r="R3459" t="s">
        <v>8330</v>
      </c>
      <c r="S3459" s="13">
        <f t="shared" si="272"/>
        <v>41884.874328703707</v>
      </c>
      <c r="T3459" s="13">
        <f t="shared" si="273"/>
        <v>41914.874328703707</v>
      </c>
      <c r="U3459">
        <f t="shared" si="269"/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8" t="s">
        <v>8323</v>
      </c>
      <c r="R3460" t="s">
        <v>8326</v>
      </c>
      <c r="S3460" s="13">
        <f t="shared" si="272"/>
        <v>41831.675034722226</v>
      </c>
      <c r="T3460" s="13">
        <f t="shared" si="273"/>
        <v>41891.675034722226</v>
      </c>
      <c r="U3460">
        <f t="shared" ref="U3460:U3523" si="274">YEAR(S3460)</f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8" t="s">
        <v>8323</v>
      </c>
      <c r="R3461" t="s">
        <v>8326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8" t="s">
        <v>8323</v>
      </c>
      <c r="R3462" t="s">
        <v>8326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8" t="s">
        <v>8323</v>
      </c>
      <c r="R3463" t="s">
        <v>8326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8" t="s">
        <v>8323</v>
      </c>
      <c r="R3464" t="s">
        <v>8326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8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8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8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8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8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8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8" t="s">
        <v>8316</v>
      </c>
      <c r="R3471" t="s">
        <v>8334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8" t="s">
        <v>8323</v>
      </c>
      <c r="R3472" t="s">
        <v>8326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8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8" t="s">
        <v>8346</v>
      </c>
      <c r="R3474" t="s">
        <v>8347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8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8" t="s">
        <v>8311</v>
      </c>
      <c r="R3476" t="s">
        <v>8348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8" t="s">
        <v>8311</v>
      </c>
      <c r="R3477" t="s">
        <v>8348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8" t="s">
        <v>8311</v>
      </c>
      <c r="R3478" t="s">
        <v>8348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8" t="s">
        <v>8311</v>
      </c>
      <c r="R3479" t="s">
        <v>8348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8" t="s">
        <v>8313</v>
      </c>
      <c r="R3480" t="s">
        <v>8351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8" t="s">
        <v>8313</v>
      </c>
      <c r="R3481" t="s">
        <v>8314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8" t="s">
        <v>8308</v>
      </c>
      <c r="R3482" t="s">
        <v>8342</v>
      </c>
      <c r="S3482" s="13">
        <f t="shared" si="272"/>
        <v>42577.607361111113</v>
      </c>
      <c r="T3482" s="13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8" t="s">
        <v>8308</v>
      </c>
      <c r="R3483" t="s">
        <v>8315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8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8" t="s">
        <v>8323</v>
      </c>
      <c r="R3485" t="s">
        <v>8326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8" t="s">
        <v>8323</v>
      </c>
      <c r="R3486" t="s">
        <v>8326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8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8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8" t="s">
        <v>8321</v>
      </c>
      <c r="R3489" t="s">
        <v>8332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8" t="s">
        <v>8323</v>
      </c>
      <c r="R3490" t="s">
        <v>8326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8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8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8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8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8" t="s">
        <v>8321</v>
      </c>
      <c r="R3495" t="s">
        <v>8339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8" t="s">
        <v>8308</v>
      </c>
      <c r="R3496" t="s">
        <v>8310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8" t="s">
        <v>8316</v>
      </c>
      <c r="R3497" t="s">
        <v>8334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8" t="s">
        <v>8316</v>
      </c>
      <c r="R3498" t="s">
        <v>8344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8" t="s">
        <v>8327</v>
      </c>
      <c r="R3499" t="s">
        <v>8330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8" t="s">
        <v>8323</v>
      </c>
      <c r="R3500" t="s">
        <v>8324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8" t="s">
        <v>8323</v>
      </c>
      <c r="R3501" t="s">
        <v>8326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8" t="s">
        <v>8323</v>
      </c>
      <c r="R3502" t="s">
        <v>8326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8" t="s">
        <v>8323</v>
      </c>
      <c r="R3503" t="s">
        <v>8326</v>
      </c>
      <c r="S3503" s="13">
        <f t="shared" si="272"/>
        <v>42447.863553240735</v>
      </c>
      <c r="T3503" s="13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8" t="s">
        <v>8321</v>
      </c>
      <c r="R3504" t="s">
        <v>8337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8" t="s">
        <v>8321</v>
      </c>
      <c r="R3505" t="s">
        <v>8337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8" t="s">
        <v>8321</v>
      </c>
      <c r="R3506" t="s">
        <v>8337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8" t="s">
        <v>8321</v>
      </c>
      <c r="R3507" t="s">
        <v>8325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8" t="s">
        <v>8321</v>
      </c>
      <c r="R3508" t="s">
        <v>8339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8" t="s">
        <v>8321</v>
      </c>
      <c r="R3509" t="s">
        <v>8339</v>
      </c>
      <c r="S3509" s="13">
        <f t="shared" si="272"/>
        <v>42447.896875000006</v>
      </c>
      <c r="T3509" s="13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8" t="s">
        <v>8321</v>
      </c>
      <c r="R3510" t="s">
        <v>8339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8" t="s">
        <v>8308</v>
      </c>
      <c r="R3511" t="s">
        <v>8342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8" t="s">
        <v>8308</v>
      </c>
      <c r="R3512" t="s">
        <v>8342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8" t="s">
        <v>8308</v>
      </c>
      <c r="R3513" t="s">
        <v>8342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8" t="s">
        <v>8308</v>
      </c>
      <c r="R3514" t="s">
        <v>8342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8" t="s">
        <v>8311</v>
      </c>
      <c r="R3515" t="s">
        <v>8352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8" t="s">
        <v>8327</v>
      </c>
      <c r="R3516" t="s">
        <v>8336</v>
      </c>
      <c r="S3516" s="13">
        <f t="shared" si="272"/>
        <v>42165.79833333334</v>
      </c>
      <c r="T3516" s="13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8" t="s">
        <v>8346</v>
      </c>
      <c r="R3517" t="s">
        <v>8347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8" t="s">
        <v>8316</v>
      </c>
      <c r="R3518" t="s">
        <v>8334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8" t="s">
        <v>8316</v>
      </c>
      <c r="R3519" t="s">
        <v>8334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8" t="s">
        <v>8316</v>
      </c>
      <c r="R3520" t="s">
        <v>8344</v>
      </c>
      <c r="S3520" s="13">
        <f t="shared" si="272"/>
        <v>42535.327476851846</v>
      </c>
      <c r="T3520" s="13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8" t="s">
        <v>8319</v>
      </c>
      <c r="R3521" t="s">
        <v>8345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ref="P3522:P3585" si="276">IFERROR(ROUND(E3522/L3522,2),0)</f>
        <v>10</v>
      </c>
      <c r="Q3522" s="8" t="s">
        <v>8313</v>
      </c>
      <c r="R3522" t="s">
        <v>8355</v>
      </c>
      <c r="S3522" s="13">
        <f t="shared" ref="S3522:S3585" si="277">(((J3522/60)/60)/24)+DATE(1970,1,1)</f>
        <v>41935.509652777779</v>
      </c>
      <c r="T3522" s="13">
        <f t="shared" ref="T3522:T3585" si="278">(((I3522/60)/60)/24)+DATE(1970,1,1)</f>
        <v>41965.551319444443</v>
      </c>
      <c r="U3522">
        <f t="shared" si="274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si="276"/>
        <v>10</v>
      </c>
      <c r="Q3523" s="8" t="s">
        <v>8311</v>
      </c>
      <c r="R3523" t="s">
        <v>8349</v>
      </c>
      <c r="S3523" s="13">
        <f t="shared" si="277"/>
        <v>42121.367002314815</v>
      </c>
      <c r="T3523" s="13">
        <f t="shared" si="278"/>
        <v>42152.836805555555</v>
      </c>
      <c r="U3523">
        <f t="shared" si="274"/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8" t="s">
        <v>8327</v>
      </c>
      <c r="R3524" t="s">
        <v>8330</v>
      </c>
      <c r="S3524" s="13">
        <f t="shared" si="277"/>
        <v>41989.664409722223</v>
      </c>
      <c r="T3524" s="13">
        <f t="shared" si="278"/>
        <v>42019.664409722223</v>
      </c>
      <c r="U3524">
        <f t="shared" ref="U3524:U3587" si="279">YEAR(S3524)</f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8" t="s">
        <v>8316</v>
      </c>
      <c r="R3525" t="s">
        <v>8344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8" t="s">
        <v>8316</v>
      </c>
      <c r="R3526" t="s">
        <v>8344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8" t="s">
        <v>8308</v>
      </c>
      <c r="R3527" t="s">
        <v>8318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8" t="s">
        <v>8316</v>
      </c>
      <c r="R3528" t="s">
        <v>8334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8" t="s">
        <v>8327</v>
      </c>
      <c r="R3529" t="s">
        <v>8329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8" t="s">
        <v>8308</v>
      </c>
      <c r="R3530" t="s">
        <v>8342</v>
      </c>
      <c r="S3530" s="13">
        <f t="shared" si="277"/>
        <v>42017.843287037031</v>
      </c>
      <c r="T3530" s="13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8" t="s">
        <v>8308</v>
      </c>
      <c r="R3531" t="s">
        <v>8342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8" t="s">
        <v>8319</v>
      </c>
      <c r="R3532" t="s">
        <v>8345</v>
      </c>
      <c r="S3532" s="13">
        <f t="shared" si="277"/>
        <v>42383.899456018517</v>
      </c>
      <c r="T3532" s="13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8" t="s">
        <v>8319</v>
      </c>
      <c r="R3533" t="s">
        <v>8345</v>
      </c>
      <c r="S3533" s="13">
        <f t="shared" si="277"/>
        <v>42061.69594907407</v>
      </c>
      <c r="T3533" s="13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8" t="s">
        <v>8311</v>
      </c>
      <c r="R3534" t="s">
        <v>8356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8" t="s">
        <v>8311</v>
      </c>
      <c r="R3535" t="s">
        <v>8356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8" t="s">
        <v>8323</v>
      </c>
      <c r="R3536" t="s">
        <v>8326</v>
      </c>
      <c r="S3536" s="13">
        <f t="shared" si="277"/>
        <v>42291.739548611105</v>
      </c>
      <c r="T3536" s="13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8" t="s">
        <v>8323</v>
      </c>
      <c r="R3537" t="s">
        <v>8326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8" t="s">
        <v>8323</v>
      </c>
      <c r="R3538" t="s">
        <v>8324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8" t="s">
        <v>8323</v>
      </c>
      <c r="R3539" t="s">
        <v>8324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8" t="s">
        <v>8323</v>
      </c>
      <c r="R3540" t="s">
        <v>8324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8" t="s">
        <v>8323</v>
      </c>
      <c r="R3541" t="s">
        <v>8326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8" t="s">
        <v>8323</v>
      </c>
      <c r="R3542" t="s">
        <v>8326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8" t="s">
        <v>8323</v>
      </c>
      <c r="R3543" t="s">
        <v>8326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8" t="s">
        <v>8323</v>
      </c>
      <c r="R3544" t="s">
        <v>8326</v>
      </c>
      <c r="S3544" s="13">
        <f t="shared" si="277"/>
        <v>41831.697939814818</v>
      </c>
      <c r="T3544" s="13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8" t="s">
        <v>8323</v>
      </c>
      <c r="R3545" t="s">
        <v>8335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8" t="s">
        <v>8323</v>
      </c>
      <c r="R3546" t="s">
        <v>8326</v>
      </c>
      <c r="S3546" s="13">
        <f t="shared" si="277"/>
        <v>42128.431064814817</v>
      </c>
      <c r="T3546" s="13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8" t="s">
        <v>8323</v>
      </c>
      <c r="R3547" t="s">
        <v>8335</v>
      </c>
      <c r="S3547" s="13">
        <f t="shared" si="277"/>
        <v>41865.659780092588</v>
      </c>
      <c r="T3547" s="13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8" t="s">
        <v>8323</v>
      </c>
      <c r="R3548" t="s">
        <v>8335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8" t="s">
        <v>8323</v>
      </c>
      <c r="R3549" t="s">
        <v>8326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8" t="s">
        <v>8323</v>
      </c>
      <c r="R3550" t="s">
        <v>8326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8" t="s">
        <v>8323</v>
      </c>
      <c r="R3551" t="s">
        <v>8326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8" t="s">
        <v>8323</v>
      </c>
      <c r="R3552" t="s">
        <v>8326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8" t="s">
        <v>8323</v>
      </c>
      <c r="R3553" t="s">
        <v>8326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8" t="s">
        <v>8308</v>
      </c>
      <c r="R3554" t="s">
        <v>8342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8" t="s">
        <v>8321</v>
      </c>
      <c r="R3555" t="s">
        <v>8337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8" t="s">
        <v>8308</v>
      </c>
      <c r="R3556" t="s">
        <v>8310</v>
      </c>
      <c r="S3556" s="13">
        <f t="shared" si="277"/>
        <v>41838.832152777781</v>
      </c>
      <c r="T3556" s="13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8" t="s">
        <v>8308</v>
      </c>
      <c r="R3557" t="s">
        <v>8318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8" t="s">
        <v>8308</v>
      </c>
      <c r="R3558" t="s">
        <v>8342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8" t="s">
        <v>8319</v>
      </c>
      <c r="R3559" t="s">
        <v>8345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8" t="s">
        <v>8311</v>
      </c>
      <c r="R3560" t="s">
        <v>8348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8" t="s">
        <v>8323</v>
      </c>
      <c r="R3561" t="s">
        <v>8326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8" t="s">
        <v>8323</v>
      </c>
      <c r="R3562" t="s">
        <v>8326</v>
      </c>
      <c r="S3562" s="13">
        <f t="shared" si="277"/>
        <v>42513.976319444439</v>
      </c>
      <c r="T3562" s="13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8" t="s">
        <v>8321</v>
      </c>
      <c r="R3563" t="s">
        <v>8339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8" t="s">
        <v>8308</v>
      </c>
      <c r="R3564" t="s">
        <v>8342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8" t="s">
        <v>8308</v>
      </c>
      <c r="R3565" t="s">
        <v>8342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8" t="s">
        <v>8346</v>
      </c>
      <c r="R3566" t="s">
        <v>8347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8" t="s">
        <v>8311</v>
      </c>
      <c r="R3567" t="s">
        <v>8348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8" t="s">
        <v>8313</v>
      </c>
      <c r="R3568" t="s">
        <v>8355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8" t="s">
        <v>8316</v>
      </c>
      <c r="R3569" t="s">
        <v>8344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8" t="s">
        <v>8323</v>
      </c>
      <c r="R3570" t="s">
        <v>8326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8" t="s">
        <v>8321</v>
      </c>
      <c r="R3571" t="s">
        <v>8325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8" t="s">
        <v>8321</v>
      </c>
      <c r="R3572" t="s">
        <v>8339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8" t="s">
        <v>8321</v>
      </c>
      <c r="R3573" t="s">
        <v>8339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8" t="s">
        <v>8308</v>
      </c>
      <c r="R3574" t="s">
        <v>8342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8" t="s">
        <v>8311</v>
      </c>
      <c r="R3575" t="s">
        <v>8352</v>
      </c>
      <c r="S3575" s="13">
        <f t="shared" si="277"/>
        <v>41471.446851851848</v>
      </c>
      <c r="T3575" s="13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8" t="s">
        <v>8316</v>
      </c>
      <c r="R3576" t="s">
        <v>8334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8" t="s">
        <v>8316</v>
      </c>
      <c r="R3577" t="s">
        <v>8334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8" t="s">
        <v>8316</v>
      </c>
      <c r="R3578" t="s">
        <v>8334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8" t="s">
        <v>8316</v>
      </c>
      <c r="R3579" t="s">
        <v>8344</v>
      </c>
      <c r="S3579" s="13">
        <f t="shared" si="277"/>
        <v>41975.347523148142</v>
      </c>
      <c r="T3579" s="13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8" t="s">
        <v>8319</v>
      </c>
      <c r="R3580" t="s">
        <v>8345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8" t="s">
        <v>8327</v>
      </c>
      <c r="R3581" t="s">
        <v>8354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8" t="s">
        <v>8311</v>
      </c>
      <c r="R3582" t="s">
        <v>8352</v>
      </c>
      <c r="S3582" s="13">
        <f t="shared" si="277"/>
        <v>41136.85805555556</v>
      </c>
      <c r="T3582" s="13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8" t="s">
        <v>8311</v>
      </c>
      <c r="R3583" t="s">
        <v>8352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8" t="s">
        <v>8313</v>
      </c>
      <c r="R3584" t="s">
        <v>8351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8" t="s">
        <v>8327</v>
      </c>
      <c r="R3585" t="s">
        <v>8330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s="8" t="s">
        <v>8319</v>
      </c>
      <c r="R3586" t="s">
        <v>8345</v>
      </c>
      <c r="S3586" s="13">
        <f t="shared" ref="S3586:S3649" si="282">(((J3586/60)/60)/24)+DATE(1970,1,1)</f>
        <v>42019.737766203703</v>
      </c>
      <c r="T3586" s="13">
        <f t="shared" ref="T3586:T3649" si="283">(((I3586/60)/60)/24)+DATE(1970,1,1)</f>
        <v>42077.625</v>
      </c>
      <c r="U3586">
        <f t="shared" si="279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si="281"/>
        <v>1</v>
      </c>
      <c r="Q3587" s="8" t="s">
        <v>8319</v>
      </c>
      <c r="R3587" t="s">
        <v>8345</v>
      </c>
      <c r="S3587" s="13">
        <f t="shared" si="282"/>
        <v>42027.856990740736</v>
      </c>
      <c r="T3587" s="13">
        <f t="shared" si="283"/>
        <v>42087.815324074079</v>
      </c>
      <c r="U3587">
        <f t="shared" si="279"/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8" t="s">
        <v>8319</v>
      </c>
      <c r="R3588" t="s">
        <v>8345</v>
      </c>
      <c r="S3588" s="13">
        <f t="shared" si="282"/>
        <v>42019.76944444445</v>
      </c>
      <c r="T3588" s="13">
        <f t="shared" si="283"/>
        <v>42079.727777777778</v>
      </c>
      <c r="U3588">
        <f t="shared" ref="U3588:U3651" si="284">YEAR(S3588)</f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8" t="s">
        <v>8319</v>
      </c>
      <c r="R3589" t="s">
        <v>8345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8" t="s">
        <v>8319</v>
      </c>
      <c r="R3590" t="s">
        <v>8345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8" t="s">
        <v>8323</v>
      </c>
      <c r="R3591" t="s">
        <v>8326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8" t="s">
        <v>8323</v>
      </c>
      <c r="R3592" t="s">
        <v>8326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8" t="s">
        <v>8323</v>
      </c>
      <c r="R3593" t="s">
        <v>8324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8" t="s">
        <v>8323</v>
      </c>
      <c r="R3594" t="s">
        <v>8335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8" t="s">
        <v>8323</v>
      </c>
      <c r="R3595" t="s">
        <v>8326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8" t="s">
        <v>8323</v>
      </c>
      <c r="R3596" t="s">
        <v>8326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8" t="s">
        <v>8323</v>
      </c>
      <c r="R3597" t="s">
        <v>8326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8" t="s">
        <v>8323</v>
      </c>
      <c r="R3598" t="s">
        <v>8326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8" t="s">
        <v>8323</v>
      </c>
      <c r="R3599" t="s">
        <v>8326</v>
      </c>
      <c r="S3599" s="13">
        <f t="shared" si="282"/>
        <v>41848.772928240738</v>
      </c>
      <c r="T3599" s="13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8" t="s">
        <v>8323</v>
      </c>
      <c r="R3600" t="s">
        <v>8326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8" t="s">
        <v>8308</v>
      </c>
      <c r="R3601" t="s">
        <v>8342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8" t="s">
        <v>8319</v>
      </c>
      <c r="R3602" t="s">
        <v>8345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8" t="s">
        <v>8316</v>
      </c>
      <c r="R3603" t="s">
        <v>8344</v>
      </c>
      <c r="S3603" s="13">
        <f t="shared" si="282"/>
        <v>42645.367442129631</v>
      </c>
      <c r="T3603" s="13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8" t="s">
        <v>8323</v>
      </c>
      <c r="R3604" t="s">
        <v>8326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8" t="s">
        <v>8321</v>
      </c>
      <c r="R3605" t="s">
        <v>8325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8" t="s">
        <v>8321</v>
      </c>
      <c r="R3606" t="s">
        <v>8339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8" t="s">
        <v>8308</v>
      </c>
      <c r="R3607" t="s">
        <v>8310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8" t="s">
        <v>8311</v>
      </c>
      <c r="R3608" t="s">
        <v>8348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8" t="s">
        <v>8313</v>
      </c>
      <c r="R3609" t="s">
        <v>8351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8" t="s">
        <v>8308</v>
      </c>
      <c r="R3610" t="s">
        <v>8342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8" t="s">
        <v>8323</v>
      </c>
      <c r="R3611" t="s">
        <v>8324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8" t="s">
        <v>8323</v>
      </c>
      <c r="R3612" t="s">
        <v>8335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8" t="s">
        <v>8323</v>
      </c>
      <c r="R3613" t="s">
        <v>8326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8" t="s">
        <v>8323</v>
      </c>
      <c r="R3614" t="s">
        <v>8326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8" t="s">
        <v>8323</v>
      </c>
      <c r="R3615" t="s">
        <v>8326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8" t="s">
        <v>8323</v>
      </c>
      <c r="R3616" t="s">
        <v>8326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8" t="s">
        <v>8321</v>
      </c>
      <c r="R3617" t="s">
        <v>8339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8" t="s">
        <v>8308</v>
      </c>
      <c r="R3618" t="s">
        <v>8342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8" t="s">
        <v>8311</v>
      </c>
      <c r="R3619" t="s">
        <v>8352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8" t="s">
        <v>8311</v>
      </c>
      <c r="R3620" t="s">
        <v>8348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8" t="s">
        <v>8313</v>
      </c>
      <c r="R3621" t="s">
        <v>8353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8" t="s">
        <v>8316</v>
      </c>
      <c r="R3622" t="s">
        <v>8334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8" t="s">
        <v>8316</v>
      </c>
      <c r="R3623" t="s">
        <v>8334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8" t="s">
        <v>8308</v>
      </c>
      <c r="R3624" t="s">
        <v>8342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8" t="s">
        <v>8319</v>
      </c>
      <c r="R3625" t="s">
        <v>8345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8" t="s">
        <v>8319</v>
      </c>
      <c r="R3626" t="s">
        <v>8345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8" t="s">
        <v>8311</v>
      </c>
      <c r="R3627" t="s">
        <v>8356</v>
      </c>
      <c r="S3627" s="13">
        <f t="shared" si="282"/>
        <v>41745.826273148145</v>
      </c>
      <c r="T3627" s="13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8" t="s">
        <v>8323</v>
      </c>
      <c r="R3628" t="s">
        <v>8326</v>
      </c>
      <c r="S3628" s="13">
        <f t="shared" si="282"/>
        <v>42444.877743055549</v>
      </c>
      <c r="T3628" s="13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8" t="s">
        <v>8323</v>
      </c>
      <c r="R3629" t="s">
        <v>8326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8" t="s">
        <v>8323</v>
      </c>
      <c r="R3630" t="s">
        <v>8324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8" t="s">
        <v>8323</v>
      </c>
      <c r="R3631" t="s">
        <v>8324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8323</v>
      </c>
      <c r="R3632" t="s">
        <v>8335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8" t="s">
        <v>8323</v>
      </c>
      <c r="R3633" t="s">
        <v>8326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8" t="s">
        <v>8321</v>
      </c>
      <c r="R3634" t="s">
        <v>8337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8" t="s">
        <v>8321</v>
      </c>
      <c r="R3635" t="s">
        <v>8325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8" t="s">
        <v>8321</v>
      </c>
      <c r="R3636" t="s">
        <v>8325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8" t="s">
        <v>8321</v>
      </c>
      <c r="R3637" t="s">
        <v>8325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8" t="s">
        <v>8321</v>
      </c>
      <c r="R3638" t="s">
        <v>8339</v>
      </c>
      <c r="S3638" s="13">
        <f t="shared" si="282"/>
        <v>42488.848784722228</v>
      </c>
      <c r="T3638" s="13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8" t="s">
        <v>8321</v>
      </c>
      <c r="R3639" t="s">
        <v>8339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8" t="s">
        <v>8321</v>
      </c>
      <c r="R3640" t="s">
        <v>8339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8" t="s">
        <v>8308</v>
      </c>
      <c r="R3641" t="s">
        <v>8342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8" t="s">
        <v>8308</v>
      </c>
      <c r="R3642" t="s">
        <v>8342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8" t="s">
        <v>8308</v>
      </c>
      <c r="R3643" t="s">
        <v>8342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8" t="s">
        <v>8308</v>
      </c>
      <c r="R3644" t="s">
        <v>8342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8" t="s">
        <v>8308</v>
      </c>
      <c r="R3645" t="s">
        <v>8342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8" t="s">
        <v>8308</v>
      </c>
      <c r="R3646" t="s">
        <v>8342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8" t="s">
        <v>8308</v>
      </c>
      <c r="R3647" t="s">
        <v>8342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8" t="s">
        <v>8308</v>
      </c>
      <c r="R3648" t="s">
        <v>8342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8" t="s">
        <v>8308</v>
      </c>
      <c r="R3649" t="s">
        <v>8342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ref="P3650:P3713" si="286">IFERROR(ROUND(E3650/L3650,2),0)</f>
        <v>1</v>
      </c>
      <c r="Q3650" s="8" t="s">
        <v>8308</v>
      </c>
      <c r="R3650" t="s">
        <v>8342</v>
      </c>
      <c r="S3650" s="13">
        <f t="shared" ref="S3650:S3713" si="287">(((J3650/60)/60)/24)+DATE(1970,1,1)</f>
        <v>42031.928576388891</v>
      </c>
      <c r="T3650" s="13">
        <f t="shared" ref="T3650:T3713" si="288">(((I3650/60)/60)/24)+DATE(1970,1,1)</f>
        <v>42061.928576388891</v>
      </c>
      <c r="U3650">
        <f t="shared" si="284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si="286"/>
        <v>1</v>
      </c>
      <c r="Q3651" s="8" t="s">
        <v>8308</v>
      </c>
      <c r="R3651" t="s">
        <v>8342</v>
      </c>
      <c r="S3651" s="13">
        <f t="shared" si="287"/>
        <v>41865.583275462966</v>
      </c>
      <c r="T3651" s="13">
        <f t="shared" si="288"/>
        <v>41925.583275462966</v>
      </c>
      <c r="U3651">
        <f t="shared" si="284"/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8" t="s">
        <v>8308</v>
      </c>
      <c r="R3652" t="s">
        <v>8310</v>
      </c>
      <c r="S3652" s="13">
        <f t="shared" si="287"/>
        <v>42639.805601851855</v>
      </c>
      <c r="T3652" s="13">
        <f t="shared" si="288"/>
        <v>42669.805601851855</v>
      </c>
      <c r="U3652">
        <f t="shared" ref="U3652:U3715" si="289">YEAR(S3652)</f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8" t="s">
        <v>8308</v>
      </c>
      <c r="R3653" t="s">
        <v>8310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8" t="s">
        <v>8346</v>
      </c>
      <c r="R3654" t="s">
        <v>8347</v>
      </c>
      <c r="S3654" s="13">
        <f t="shared" si="287"/>
        <v>41918.818460648145</v>
      </c>
      <c r="T3654" s="13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8" t="s">
        <v>8316</v>
      </c>
      <c r="R3655" t="s">
        <v>8334</v>
      </c>
      <c r="S3655" s="13">
        <f t="shared" si="287"/>
        <v>42347.203587962969</v>
      </c>
      <c r="T3655" s="13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8" t="s">
        <v>8316</v>
      </c>
      <c r="R3656" t="s">
        <v>8344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8" t="s">
        <v>8316</v>
      </c>
      <c r="R3657" t="s">
        <v>8344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8" t="s">
        <v>8308</v>
      </c>
      <c r="R3658" t="s">
        <v>8310</v>
      </c>
      <c r="S3658" s="13">
        <f t="shared" si="287"/>
        <v>42393.961909722217</v>
      </c>
      <c r="T3658" s="13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8" t="s">
        <v>8311</v>
      </c>
      <c r="R3659" t="s">
        <v>8348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8" t="s">
        <v>8311</v>
      </c>
      <c r="R3660" t="s">
        <v>8348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8" t="s">
        <v>8311</v>
      </c>
      <c r="R3661" t="s">
        <v>8348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8" t="s">
        <v>8311</v>
      </c>
      <c r="R3662" t="s">
        <v>8348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8" t="s">
        <v>8311</v>
      </c>
      <c r="R3663" t="s">
        <v>8352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8" t="s">
        <v>8313</v>
      </c>
      <c r="R3664" t="s">
        <v>8355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8" t="s">
        <v>8313</v>
      </c>
      <c r="R3665" t="s">
        <v>8351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8" t="s">
        <v>8313</v>
      </c>
      <c r="R3666" t="s">
        <v>8351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8" t="s">
        <v>8327</v>
      </c>
      <c r="R3667" t="s">
        <v>8330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8" t="s">
        <v>8327</v>
      </c>
      <c r="R3668" t="s">
        <v>8330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8" t="s">
        <v>8327</v>
      </c>
      <c r="R3669" t="s">
        <v>8330</v>
      </c>
      <c r="S3669" s="13">
        <f t="shared" si="287"/>
        <v>42044.927974537044</v>
      </c>
      <c r="T3669" s="13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8" t="s">
        <v>8327</v>
      </c>
      <c r="R3670" t="s">
        <v>8330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8" t="s">
        <v>8327</v>
      </c>
      <c r="R3671" t="s">
        <v>8330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8" t="s">
        <v>8313</v>
      </c>
      <c r="R3672" t="s">
        <v>8353</v>
      </c>
      <c r="S3672" s="13">
        <f t="shared" si="287"/>
        <v>42413.433831018512</v>
      </c>
      <c r="T3672" s="13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8" t="s">
        <v>8316</v>
      </c>
      <c r="R3673" t="s">
        <v>8334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8" t="s">
        <v>8308</v>
      </c>
      <c r="R3674" t="s">
        <v>8342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8" t="s">
        <v>8319</v>
      </c>
      <c r="R3675" t="s">
        <v>8345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8" t="s">
        <v>8319</v>
      </c>
      <c r="R3676" t="s">
        <v>8345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8" t="s">
        <v>8319</v>
      </c>
      <c r="R3677" t="s">
        <v>8345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8" t="s">
        <v>8319</v>
      </c>
      <c r="R3678" t="s">
        <v>8345</v>
      </c>
      <c r="S3678" s="13">
        <f t="shared" si="287"/>
        <v>42412.318668981476</v>
      </c>
      <c r="T3678" s="13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8" t="s">
        <v>8319</v>
      </c>
      <c r="R3679" t="s">
        <v>8345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8" t="s">
        <v>8319</v>
      </c>
      <c r="R3680" t="s">
        <v>8345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8" t="s">
        <v>8319</v>
      </c>
      <c r="R3681" t="s">
        <v>8345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8" t="s">
        <v>8319</v>
      </c>
      <c r="R3682" t="s">
        <v>8345</v>
      </c>
      <c r="S3682" s="13">
        <f t="shared" si="287"/>
        <v>42551.961689814809</v>
      </c>
      <c r="T3682" s="13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8" t="s">
        <v>8319</v>
      </c>
      <c r="R3683" t="s">
        <v>8345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8" t="s">
        <v>8311</v>
      </c>
      <c r="R3684" t="s">
        <v>8356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8" t="s">
        <v>8323</v>
      </c>
      <c r="R3685" t="s">
        <v>8326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8" t="s">
        <v>8323</v>
      </c>
      <c r="R3686" t="s">
        <v>8326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8" t="s">
        <v>8323</v>
      </c>
      <c r="R3687" t="s">
        <v>8324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8" t="s">
        <v>8323</v>
      </c>
      <c r="R3688" t="s">
        <v>8324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8" t="s">
        <v>8323</v>
      </c>
      <c r="R3689" t="s">
        <v>8324</v>
      </c>
      <c r="S3689" s="13">
        <f t="shared" si="287"/>
        <v>42509.374537037031</v>
      </c>
      <c r="T3689" s="13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8" t="s">
        <v>8323</v>
      </c>
      <c r="R3690" t="s">
        <v>8335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8" t="s">
        <v>8323</v>
      </c>
      <c r="R3691" t="s">
        <v>8335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8" t="s">
        <v>8323</v>
      </c>
      <c r="R3692" t="s">
        <v>8335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8" t="s">
        <v>8323</v>
      </c>
      <c r="R3693" t="s">
        <v>8335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8" t="s">
        <v>8323</v>
      </c>
      <c r="R3694" t="s">
        <v>8335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8" t="s">
        <v>8323</v>
      </c>
      <c r="R3695" t="s">
        <v>8326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8" t="s">
        <v>8323</v>
      </c>
      <c r="R3696" t="s">
        <v>8326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8" t="s">
        <v>8323</v>
      </c>
      <c r="R3697" t="s">
        <v>8326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8" t="s">
        <v>8323</v>
      </c>
      <c r="R3698" t="s">
        <v>8326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8" t="s">
        <v>8323</v>
      </c>
      <c r="R3699" t="s">
        <v>8326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8" t="s">
        <v>8323</v>
      </c>
      <c r="R3700" t="s">
        <v>8326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8" t="s">
        <v>8323</v>
      </c>
      <c r="R3701" t="s">
        <v>8326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8" t="s">
        <v>8323</v>
      </c>
      <c r="R3702" t="s">
        <v>8326</v>
      </c>
      <c r="S3702" s="13">
        <f t="shared" si="287"/>
        <v>42174.780821759254</v>
      </c>
      <c r="T3702" s="13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8" t="s">
        <v>8323</v>
      </c>
      <c r="R3703" t="s">
        <v>8326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8" t="s">
        <v>8323</v>
      </c>
      <c r="R3704" t="s">
        <v>8326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8" t="s">
        <v>8323</v>
      </c>
      <c r="R3705" t="s">
        <v>8326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8" t="s">
        <v>8321</v>
      </c>
      <c r="R3706" t="s">
        <v>8337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8" t="s">
        <v>8321</v>
      </c>
      <c r="R3707" t="s">
        <v>8337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8" t="s">
        <v>8321</v>
      </c>
      <c r="R3708" t="s">
        <v>8337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8" t="s">
        <v>8321</v>
      </c>
      <c r="R3709" t="s">
        <v>8337</v>
      </c>
      <c r="S3709" s="13">
        <f t="shared" si="287"/>
        <v>41778.915416666663</v>
      </c>
      <c r="T3709" s="13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8" t="s">
        <v>8321</v>
      </c>
      <c r="R3710" t="s">
        <v>8337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8" t="s">
        <v>8321</v>
      </c>
      <c r="R3711" t="s">
        <v>8337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8" t="s">
        <v>8321</v>
      </c>
      <c r="R3712" t="s">
        <v>8337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8" t="s">
        <v>8321</v>
      </c>
      <c r="R3713" t="s">
        <v>8337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8" t="s">
        <v>8321</v>
      </c>
      <c r="R3714" t="s">
        <v>8337</v>
      </c>
      <c r="S3714" s="13">
        <f t="shared" ref="S3714:S3777" si="292">(((J3714/60)/60)/24)+DATE(1970,1,1)</f>
        <v>42239.573993055557</v>
      </c>
      <c r="T3714" s="13">
        <f t="shared" ref="T3714:T3777" si="293">(((I3714/60)/60)/24)+DATE(1970,1,1)</f>
        <v>42289.573993055557</v>
      </c>
      <c r="U3714">
        <f t="shared" si="289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si="291"/>
        <v>0</v>
      </c>
      <c r="Q3715" s="8" t="s">
        <v>8321</v>
      </c>
      <c r="R3715" t="s">
        <v>8337</v>
      </c>
      <c r="S3715" s="13">
        <f t="shared" si="292"/>
        <v>42053.198287037041</v>
      </c>
      <c r="T3715" s="13">
        <f t="shared" si="293"/>
        <v>42083.15662037037</v>
      </c>
      <c r="U3715">
        <f t="shared" si="289"/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8" t="s">
        <v>8321</v>
      </c>
      <c r="R3716" t="s">
        <v>8337</v>
      </c>
      <c r="S3716" s="13">
        <f t="shared" si="292"/>
        <v>42559.064143518524</v>
      </c>
      <c r="T3716" s="13">
        <f t="shared" si="293"/>
        <v>42616.246527777781</v>
      </c>
      <c r="U3716">
        <f t="shared" ref="U3716:U3779" si="294">YEAR(S3716)</f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8" t="s">
        <v>8321</v>
      </c>
      <c r="R3717" t="s">
        <v>8337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8" t="s">
        <v>8321</v>
      </c>
      <c r="R3718" t="s">
        <v>8337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8" t="s">
        <v>8321</v>
      </c>
      <c r="R3719" t="s">
        <v>8325</v>
      </c>
      <c r="S3719" s="13">
        <f t="shared" si="292"/>
        <v>42171.913090277783</v>
      </c>
      <c r="T3719" s="13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8" t="s">
        <v>8321</v>
      </c>
      <c r="R3720" t="s">
        <v>8325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8" t="s">
        <v>8321</v>
      </c>
      <c r="R3721" t="s">
        <v>8325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8" t="s">
        <v>8321</v>
      </c>
      <c r="R3722" t="s">
        <v>8325</v>
      </c>
      <c r="S3722" s="13">
        <f t="shared" si="292"/>
        <v>42047.394942129627</v>
      </c>
      <c r="T3722" s="13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8" t="s">
        <v>8321</v>
      </c>
      <c r="R3723" t="s">
        <v>8325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8" t="s">
        <v>8321</v>
      </c>
      <c r="R3724" t="s">
        <v>8325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8" t="s">
        <v>8321</v>
      </c>
      <c r="R3725" t="s">
        <v>8325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8" t="s">
        <v>8321</v>
      </c>
      <c r="R3726" t="s">
        <v>8325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8" t="s">
        <v>8321</v>
      </c>
      <c r="R3727" t="s">
        <v>8325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8" t="s">
        <v>8321</v>
      </c>
      <c r="R3728" t="s">
        <v>8325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8" t="s">
        <v>8321</v>
      </c>
      <c r="R3729" t="s">
        <v>8325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8" t="s">
        <v>8321</v>
      </c>
      <c r="R3730" t="s">
        <v>8325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8" t="s">
        <v>8321</v>
      </c>
      <c r="R3731" t="s">
        <v>8325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8" t="s">
        <v>8321</v>
      </c>
      <c r="R3732" t="s">
        <v>8325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8" t="s">
        <v>8321</v>
      </c>
      <c r="R3733" t="s">
        <v>8325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8" t="s">
        <v>8321</v>
      </c>
      <c r="R3734" t="s">
        <v>8325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8" t="s">
        <v>8321</v>
      </c>
      <c r="R3735" t="s">
        <v>8325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8" t="s">
        <v>8321</v>
      </c>
      <c r="R3736" t="s">
        <v>8325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8" t="s">
        <v>8321</v>
      </c>
      <c r="R3737" t="s">
        <v>8325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8" t="s">
        <v>8321</v>
      </c>
      <c r="R3738" t="s">
        <v>8325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8" t="s">
        <v>8321</v>
      </c>
      <c r="R3739" t="s">
        <v>8325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8" t="s">
        <v>8321</v>
      </c>
      <c r="R3740" t="s">
        <v>8325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8" t="s">
        <v>8321</v>
      </c>
      <c r="R3741" t="s">
        <v>8325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8" t="s">
        <v>8321</v>
      </c>
      <c r="R3742" t="s">
        <v>8325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8" t="s">
        <v>8321</v>
      </c>
      <c r="R3743" t="s">
        <v>8325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8" t="s">
        <v>8321</v>
      </c>
      <c r="R3744" t="s">
        <v>8325</v>
      </c>
      <c r="S3744" s="13">
        <f t="shared" si="292"/>
        <v>42341.958923611113</v>
      </c>
      <c r="T3744" s="13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8" t="s">
        <v>8321</v>
      </c>
      <c r="R3745" t="s">
        <v>8325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8" t="s">
        <v>8321</v>
      </c>
      <c r="R3746" t="s">
        <v>8325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8" t="s">
        <v>8321</v>
      </c>
      <c r="R3747" t="s">
        <v>8325</v>
      </c>
      <c r="S3747" s="13">
        <f t="shared" si="292"/>
        <v>42321.08447916666</v>
      </c>
      <c r="T3747" s="13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8" t="s">
        <v>8321</v>
      </c>
      <c r="R3748" t="s">
        <v>8325</v>
      </c>
      <c r="S3748" s="13">
        <f t="shared" si="292"/>
        <v>42713.962499999994</v>
      </c>
      <c r="T3748" s="13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8" t="s">
        <v>8321</v>
      </c>
      <c r="R3749" t="s">
        <v>8339</v>
      </c>
      <c r="S3749" s="13">
        <f t="shared" si="292"/>
        <v>42285.909027777772</v>
      </c>
      <c r="T3749" s="13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8" t="s">
        <v>8321</v>
      </c>
      <c r="R3750" t="s">
        <v>8339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8" t="s">
        <v>8321</v>
      </c>
      <c r="R3751" t="s">
        <v>8339</v>
      </c>
      <c r="S3751" s="13">
        <f t="shared" si="292"/>
        <v>42228.629884259266</v>
      </c>
      <c r="T3751" s="13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8" t="s">
        <v>8321</v>
      </c>
      <c r="R3752" t="s">
        <v>8339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8" t="s">
        <v>8321</v>
      </c>
      <c r="R3753" t="s">
        <v>8339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8" t="s">
        <v>8321</v>
      </c>
      <c r="R3754" t="s">
        <v>8339</v>
      </c>
      <c r="S3754" s="13">
        <f t="shared" si="292"/>
        <v>41919.761782407404</v>
      </c>
      <c r="T3754" s="13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8" t="s">
        <v>8321</v>
      </c>
      <c r="R3755" t="s">
        <v>8339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8" t="s">
        <v>8321</v>
      </c>
      <c r="R3756" t="s">
        <v>8339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8" t="s">
        <v>8321</v>
      </c>
      <c r="R3757" t="s">
        <v>8339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8" t="s">
        <v>8321</v>
      </c>
      <c r="R3758" t="s">
        <v>8339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8" t="s">
        <v>8321</v>
      </c>
      <c r="R3759" t="s">
        <v>8339</v>
      </c>
      <c r="S3759" s="13">
        <f t="shared" si="292"/>
        <v>40705.126631944448</v>
      </c>
      <c r="T3759" s="13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8" t="s">
        <v>8321</v>
      </c>
      <c r="R3760" t="s">
        <v>8339</v>
      </c>
      <c r="S3760" s="13">
        <f t="shared" si="292"/>
        <v>41041.167627314811</v>
      </c>
      <c r="T3760" s="13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8" t="s">
        <v>8321</v>
      </c>
      <c r="R3761" t="s">
        <v>8339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8" t="s">
        <v>8321</v>
      </c>
      <c r="R3762" t="s">
        <v>8339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8" t="s">
        <v>8321</v>
      </c>
      <c r="R3763" t="s">
        <v>8339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8" t="s">
        <v>8321</v>
      </c>
      <c r="R3764" t="s">
        <v>8339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8" t="s">
        <v>8321</v>
      </c>
      <c r="R3765" t="s">
        <v>8339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8" t="s">
        <v>8321</v>
      </c>
      <c r="R3766" t="s">
        <v>8339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8" t="s">
        <v>8321</v>
      </c>
      <c r="R3767" t="s">
        <v>8339</v>
      </c>
      <c r="S3767" s="13">
        <f t="shared" si="292"/>
        <v>41113.968576388892</v>
      </c>
      <c r="T3767" s="13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8" t="s">
        <v>8321</v>
      </c>
      <c r="R3768" t="s">
        <v>8339</v>
      </c>
      <c r="S3768" s="13">
        <f t="shared" si="292"/>
        <v>42366.982627314821</v>
      </c>
      <c r="T3768" s="13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8" t="s">
        <v>8321</v>
      </c>
      <c r="R3769" t="s">
        <v>8339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8" t="s">
        <v>8321</v>
      </c>
      <c r="R3770" t="s">
        <v>8339</v>
      </c>
      <c r="S3770" s="13">
        <f t="shared" si="292"/>
        <v>42114.726134259254</v>
      </c>
      <c r="T3770" s="13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8" t="s">
        <v>8321</v>
      </c>
      <c r="R3771" t="s">
        <v>8339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8" t="s">
        <v>8321</v>
      </c>
      <c r="R3772" t="s">
        <v>8339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8" t="s">
        <v>8321</v>
      </c>
      <c r="R3773" t="s">
        <v>8339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8" t="s">
        <v>8321</v>
      </c>
      <c r="R3774" t="s">
        <v>8339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8" t="s">
        <v>8321</v>
      </c>
      <c r="R3775" t="s">
        <v>8339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8" t="s">
        <v>8308</v>
      </c>
      <c r="R3776" t="s">
        <v>8342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8" t="s">
        <v>8308</v>
      </c>
      <c r="R3777" t="s">
        <v>8342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8" t="s">
        <v>8308</v>
      </c>
      <c r="R3778" t="s">
        <v>8342</v>
      </c>
      <c r="S3778" s="13">
        <f t="shared" ref="S3778:S3841" si="297">(((J3778/60)/60)/24)+DATE(1970,1,1)</f>
        <v>42503.353506944448</v>
      </c>
      <c r="T3778" s="13">
        <f t="shared" ref="T3778:T3841" si="298">(((I3778/60)/60)/24)+DATE(1970,1,1)</f>
        <v>42533.353506944448</v>
      </c>
      <c r="U3778">
        <f t="shared" si="294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si="296"/>
        <v>0</v>
      </c>
      <c r="Q3779" s="8" t="s">
        <v>8308</v>
      </c>
      <c r="R3779" t="s">
        <v>8342</v>
      </c>
      <c r="S3779" s="13">
        <f t="shared" si="297"/>
        <v>42057.883159722223</v>
      </c>
      <c r="T3779" s="13">
        <f t="shared" si="298"/>
        <v>42087.841493055559</v>
      </c>
      <c r="U3779">
        <f t="shared" si="294"/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8" t="s">
        <v>8308</v>
      </c>
      <c r="R3780" t="s">
        <v>8342</v>
      </c>
      <c r="S3780" s="13">
        <f t="shared" si="297"/>
        <v>42692.389062500006</v>
      </c>
      <c r="T3780" s="13">
        <f t="shared" si="298"/>
        <v>42722.389062500006</v>
      </c>
      <c r="U3780">
        <f t="shared" ref="U3780:U3843" si="299">YEAR(S3780)</f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8" t="s">
        <v>8308</v>
      </c>
      <c r="R3781" t="s">
        <v>8342</v>
      </c>
      <c r="S3781" s="13">
        <f t="shared" si="297"/>
        <v>42165.785289351858</v>
      </c>
      <c r="T3781" s="13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8" t="s">
        <v>8308</v>
      </c>
      <c r="R3782" t="s">
        <v>8342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8" t="s">
        <v>8308</v>
      </c>
      <c r="R3783" t="s">
        <v>8342</v>
      </c>
      <c r="S3783" s="13">
        <f t="shared" si="297"/>
        <v>42282.71629629629</v>
      </c>
      <c r="T3783" s="13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8" t="s">
        <v>8308</v>
      </c>
      <c r="R3784" t="s">
        <v>8342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8" t="s">
        <v>8308</v>
      </c>
      <c r="R3785" t="s">
        <v>8342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8" t="s">
        <v>8308</v>
      </c>
      <c r="R3786" t="s">
        <v>8342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8" t="s">
        <v>8308</v>
      </c>
      <c r="R3787" t="s">
        <v>8342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8" t="s">
        <v>8308</v>
      </c>
      <c r="R3788" t="s">
        <v>8342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8" t="s">
        <v>8308</v>
      </c>
      <c r="R3789" t="s">
        <v>8342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8" t="s">
        <v>8308</v>
      </c>
      <c r="R3790" t="s">
        <v>8342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8" t="s">
        <v>8308</v>
      </c>
      <c r="R3791" t="s">
        <v>8342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8" t="s">
        <v>8308</v>
      </c>
      <c r="R3792" t="s">
        <v>8342</v>
      </c>
      <c r="S3792" s="13">
        <f t="shared" si="297"/>
        <v>42585.031782407401</v>
      </c>
      <c r="T3792" s="13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8" t="s">
        <v>8308</v>
      </c>
      <c r="R3793" t="s">
        <v>8342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8" t="s">
        <v>8308</v>
      </c>
      <c r="R3794" t="s">
        <v>8342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8" t="s">
        <v>8308</v>
      </c>
      <c r="R3795" t="s">
        <v>8342</v>
      </c>
      <c r="S3795" s="13">
        <f t="shared" si="297"/>
        <v>42761.376238425932</v>
      </c>
      <c r="T3795" s="13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8" t="s">
        <v>8308</v>
      </c>
      <c r="R3796" t="s">
        <v>8342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8" t="s">
        <v>8308</v>
      </c>
      <c r="R3797" t="s">
        <v>8342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8" t="s">
        <v>8308</v>
      </c>
      <c r="R3798" t="s">
        <v>8342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8" t="s">
        <v>8308</v>
      </c>
      <c r="R3799" t="s">
        <v>8342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8" t="s">
        <v>8308</v>
      </c>
      <c r="R3800" t="s">
        <v>8342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8" t="s">
        <v>8308</v>
      </c>
      <c r="R3801" t="s">
        <v>8342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8" t="s">
        <v>8308</v>
      </c>
      <c r="R3802" t="s">
        <v>8342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8" t="s">
        <v>8308</v>
      </c>
      <c r="R3803" t="s">
        <v>8310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8" t="s">
        <v>8308</v>
      </c>
      <c r="R3804" t="s">
        <v>8310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8" t="s">
        <v>8308</v>
      </c>
      <c r="R3805" t="s">
        <v>8310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8" t="s">
        <v>8311</v>
      </c>
      <c r="R3806" t="s">
        <v>8352</v>
      </c>
      <c r="S3806" s="13">
        <f t="shared" si="297"/>
        <v>42670.764039351852</v>
      </c>
      <c r="T3806" s="13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8" t="s">
        <v>8311</v>
      </c>
      <c r="R3807" t="s">
        <v>8352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8" t="s">
        <v>8311</v>
      </c>
      <c r="R3808" t="s">
        <v>8352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8" t="s">
        <v>8311</v>
      </c>
      <c r="R3809" t="s">
        <v>8352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8" t="s">
        <v>8311</v>
      </c>
      <c r="R3810" t="s">
        <v>8352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8" t="s">
        <v>8311</v>
      </c>
      <c r="R3811" t="s">
        <v>8352</v>
      </c>
      <c r="S3811" s="13">
        <f t="shared" si="297"/>
        <v>41289.999641203707</v>
      </c>
      <c r="T3811" s="13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8" t="s">
        <v>8327</v>
      </c>
      <c r="R3812" t="s">
        <v>8350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8" t="s">
        <v>8327</v>
      </c>
      <c r="R3813" t="s">
        <v>8328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8" t="s">
        <v>8327</v>
      </c>
      <c r="R3814" t="s">
        <v>8328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8" t="s">
        <v>8327</v>
      </c>
      <c r="R3815" t="s">
        <v>8350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8" t="s">
        <v>8327</v>
      </c>
      <c r="R3816" t="s">
        <v>8350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8" t="s">
        <v>8327</v>
      </c>
      <c r="R3817" t="s">
        <v>8350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8" t="s">
        <v>8327</v>
      </c>
      <c r="R3818" t="s">
        <v>8350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8" t="s">
        <v>8327</v>
      </c>
      <c r="R3819" t="s">
        <v>8350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8" t="s">
        <v>8327</v>
      </c>
      <c r="R3820" t="s">
        <v>8350</v>
      </c>
      <c r="S3820" s="13">
        <f t="shared" si="297"/>
        <v>41116.763275462967</v>
      </c>
      <c r="T3820" s="13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8" t="s">
        <v>8327</v>
      </c>
      <c r="R3821" t="s">
        <v>8350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8" t="s">
        <v>8327</v>
      </c>
      <c r="R3822" t="s">
        <v>8350</v>
      </c>
      <c r="S3822" s="13">
        <f t="shared" si="297"/>
        <v>41562.67155092593</v>
      </c>
      <c r="T3822" s="13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8" t="s">
        <v>8327</v>
      </c>
      <c r="R3823" t="s">
        <v>8350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8" t="s">
        <v>8327</v>
      </c>
      <c r="R3824" t="s">
        <v>8350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8" t="s">
        <v>8327</v>
      </c>
      <c r="R3825" t="s">
        <v>8350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8" t="s">
        <v>8327</v>
      </c>
      <c r="R3826" t="s">
        <v>8350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8" t="s">
        <v>8308</v>
      </c>
      <c r="R3827" t="s">
        <v>8310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8" t="s">
        <v>8308</v>
      </c>
      <c r="R3828" t="s">
        <v>8310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8" t="s">
        <v>8346</v>
      </c>
      <c r="R3829" t="s">
        <v>8347</v>
      </c>
      <c r="S3829" s="13">
        <f t="shared" si="297"/>
        <v>41831.060092592597</v>
      </c>
      <c r="T3829" s="13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8" t="s">
        <v>8346</v>
      </c>
      <c r="R3830" t="s">
        <v>8347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8" t="s">
        <v>8346</v>
      </c>
      <c r="R3831" t="s">
        <v>8347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8" t="s">
        <v>8346</v>
      </c>
      <c r="R3832" t="s">
        <v>8347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8" t="s">
        <v>8346</v>
      </c>
      <c r="R3833" t="s">
        <v>8347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8" t="s">
        <v>8346</v>
      </c>
      <c r="R3834" t="s">
        <v>8347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8" t="s">
        <v>8346</v>
      </c>
      <c r="R3835" t="s">
        <v>8347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8" t="s">
        <v>8346</v>
      </c>
      <c r="R3836" t="s">
        <v>8347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8" t="s">
        <v>8346</v>
      </c>
      <c r="R3837" t="s">
        <v>8347</v>
      </c>
      <c r="S3837" s="13">
        <f t="shared" si="297"/>
        <v>42058.719641203701</v>
      </c>
      <c r="T3837" s="13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8" t="s">
        <v>8346</v>
      </c>
      <c r="R3838" t="s">
        <v>8347</v>
      </c>
      <c r="S3838" s="13">
        <f t="shared" si="297"/>
        <v>42678.871331018512</v>
      </c>
      <c r="T3838" s="13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8" t="s">
        <v>8346</v>
      </c>
      <c r="R3839" t="s">
        <v>8347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8" t="s">
        <v>8346</v>
      </c>
      <c r="R3840" t="s">
        <v>8347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8" t="s">
        <v>8346</v>
      </c>
      <c r="R3841" t="s">
        <v>8347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8" t="s">
        <v>8346</v>
      </c>
      <c r="R3842" t="s">
        <v>8347</v>
      </c>
      <c r="S3842" s="13">
        <f t="shared" ref="S3842:S3905" si="302">(((J3842/60)/60)/24)+DATE(1970,1,1)</f>
        <v>42583.030810185184</v>
      </c>
      <c r="T3842" s="13">
        <f t="shared" ref="T3842:T3905" si="303">(((I3842/60)/60)/24)+DATE(1970,1,1)</f>
        <v>42613.030810185184</v>
      </c>
      <c r="U3842">
        <f t="shared" si="29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si="301"/>
        <v>0</v>
      </c>
      <c r="Q3843" s="8" t="s">
        <v>8316</v>
      </c>
      <c r="R3843" t="s">
        <v>8334</v>
      </c>
      <c r="S3843" s="13">
        <f t="shared" si="302"/>
        <v>42295.753391203703</v>
      </c>
      <c r="T3843" s="13">
        <f t="shared" si="303"/>
        <v>42325.795057870375</v>
      </c>
      <c r="U3843">
        <f t="shared" si="299"/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8" t="s">
        <v>8316</v>
      </c>
      <c r="R3844" t="s">
        <v>8334</v>
      </c>
      <c r="S3844" s="13">
        <f t="shared" si="302"/>
        <v>41829.912083333329</v>
      </c>
      <c r="T3844" s="13">
        <f t="shared" si="303"/>
        <v>41859.912083333329</v>
      </c>
      <c r="U3844">
        <f t="shared" ref="U3844:U3907" si="304">YEAR(S3844)</f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8" t="s">
        <v>8316</v>
      </c>
      <c r="R3845" t="s">
        <v>8334</v>
      </c>
      <c r="S3845" s="13">
        <f t="shared" si="302"/>
        <v>41775.713969907411</v>
      </c>
      <c r="T3845" s="13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8" t="s">
        <v>8316</v>
      </c>
      <c r="R3846" t="s">
        <v>8334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8" t="s">
        <v>8316</v>
      </c>
      <c r="R3847" t="s">
        <v>8334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8" t="s">
        <v>8316</v>
      </c>
      <c r="R3848" t="s">
        <v>8334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8" t="s">
        <v>8316</v>
      </c>
      <c r="R3849" t="s">
        <v>8344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8" t="s">
        <v>8316</v>
      </c>
      <c r="R3850" t="s">
        <v>8344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8" t="s">
        <v>8316</v>
      </c>
      <c r="R3851" t="s">
        <v>8344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8" t="s">
        <v>8316</v>
      </c>
      <c r="R3852" t="s">
        <v>8344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8" t="s">
        <v>8316</v>
      </c>
      <c r="R3853" t="s">
        <v>8344</v>
      </c>
      <c r="S3853" s="13">
        <f t="shared" si="302"/>
        <v>42022.006099537044</v>
      </c>
      <c r="T3853" s="13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8" t="s">
        <v>8319</v>
      </c>
      <c r="R3854" t="s">
        <v>8345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8" t="s">
        <v>8319</v>
      </c>
      <c r="R3855" t="s">
        <v>8345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8" t="s">
        <v>8319</v>
      </c>
      <c r="R3856" t="s">
        <v>8345</v>
      </c>
      <c r="S3856" s="13">
        <f t="shared" si="302"/>
        <v>42224.102581018517</v>
      </c>
      <c r="T3856" s="13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8" t="s">
        <v>8319</v>
      </c>
      <c r="R3857" t="s">
        <v>8345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8" t="s">
        <v>8319</v>
      </c>
      <c r="R3858" t="s">
        <v>8345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8" t="s">
        <v>8319</v>
      </c>
      <c r="R3859" t="s">
        <v>8345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8" t="s">
        <v>8319</v>
      </c>
      <c r="R3860" t="s">
        <v>8345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8" t="s">
        <v>8319</v>
      </c>
      <c r="R3861" t="s">
        <v>8345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8" t="s">
        <v>8319</v>
      </c>
      <c r="R3862" t="s">
        <v>8345</v>
      </c>
      <c r="S3862" s="13">
        <f t="shared" si="302"/>
        <v>41841.682314814818</v>
      </c>
      <c r="T3862" s="13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8" t="s">
        <v>8319</v>
      </c>
      <c r="R3863" t="s">
        <v>8345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8" t="s">
        <v>8327</v>
      </c>
      <c r="R3864" t="s">
        <v>8354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8" t="s">
        <v>8327</v>
      </c>
      <c r="R3865" t="s">
        <v>8354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8" t="s">
        <v>8327</v>
      </c>
      <c r="R3866" t="s">
        <v>8354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8" t="s">
        <v>8327</v>
      </c>
      <c r="R3867" t="s">
        <v>8354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8" t="s">
        <v>8327</v>
      </c>
      <c r="R3868" t="s">
        <v>8354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8" t="s">
        <v>8327</v>
      </c>
      <c r="R3869" t="s">
        <v>8354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8" t="s">
        <v>8327</v>
      </c>
      <c r="R3870" t="s">
        <v>8354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8" t="s">
        <v>8308</v>
      </c>
      <c r="R3871" t="s">
        <v>8310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8" t="s">
        <v>8308</v>
      </c>
      <c r="R3872" t="s">
        <v>8310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8" t="s">
        <v>8308</v>
      </c>
      <c r="R3873" t="s">
        <v>8310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8" t="s">
        <v>8311</v>
      </c>
      <c r="R3874" t="s">
        <v>8348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8" t="s">
        <v>8311</v>
      </c>
      <c r="R3875" t="s">
        <v>8348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8" t="s">
        <v>8311</v>
      </c>
      <c r="R3876" t="s">
        <v>8348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8" t="s">
        <v>8311</v>
      </c>
      <c r="R3877" t="s">
        <v>8348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8" t="s">
        <v>8311</v>
      </c>
      <c r="R3878" t="s">
        <v>8348</v>
      </c>
      <c r="S3878" s="13">
        <f t="shared" si="302"/>
        <v>42074.060671296291</v>
      </c>
      <c r="T3878" s="13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8" t="s">
        <v>8311</v>
      </c>
      <c r="R3879" t="s">
        <v>8348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8" t="s">
        <v>8311</v>
      </c>
      <c r="R3880" t="s">
        <v>8348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8" t="s">
        <v>8311</v>
      </c>
      <c r="R3881" t="s">
        <v>8348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8" t="s">
        <v>8311</v>
      </c>
      <c r="R3882" t="s">
        <v>8348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8" t="s">
        <v>8311</v>
      </c>
      <c r="R3883" t="s">
        <v>8348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8" t="s">
        <v>8311</v>
      </c>
      <c r="R3884" t="s">
        <v>8348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8" t="s">
        <v>8311</v>
      </c>
      <c r="R3885" t="s">
        <v>8348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8" t="s">
        <v>8311</v>
      </c>
      <c r="R3886" t="s">
        <v>8348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8" t="s">
        <v>8311</v>
      </c>
      <c r="R3887" t="s">
        <v>8348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8" t="s">
        <v>8311</v>
      </c>
      <c r="R3888" t="s">
        <v>8348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8" t="s">
        <v>8311</v>
      </c>
      <c r="R3889" t="s">
        <v>8348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8" t="s">
        <v>8311</v>
      </c>
      <c r="R3890" t="s">
        <v>8348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8" t="s">
        <v>8311</v>
      </c>
      <c r="R3891" t="s">
        <v>8348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8" t="s">
        <v>8311</v>
      </c>
      <c r="R3892" t="s">
        <v>8348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8" t="s">
        <v>8311</v>
      </c>
      <c r="R3893" t="s">
        <v>8352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8" t="s">
        <v>8311</v>
      </c>
      <c r="R3894" t="s">
        <v>8352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8" t="s">
        <v>8311</v>
      </c>
      <c r="R3895" t="s">
        <v>8352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8" t="s">
        <v>8311</v>
      </c>
      <c r="R3896" t="s">
        <v>8352</v>
      </c>
      <c r="S3896" s="13">
        <f t="shared" si="302"/>
        <v>41411.866608796299</v>
      </c>
      <c r="T3896" s="13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8" t="s">
        <v>8311</v>
      </c>
      <c r="R3897" t="s">
        <v>8352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8" t="s">
        <v>8311</v>
      </c>
      <c r="R3898" t="s">
        <v>8352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8" t="s">
        <v>8313</v>
      </c>
      <c r="R3899" t="s">
        <v>8355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8" t="s">
        <v>8313</v>
      </c>
      <c r="R3900" t="s">
        <v>8355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8" t="s">
        <v>8313</v>
      </c>
      <c r="R3901" t="s">
        <v>8355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8" t="s">
        <v>8313</v>
      </c>
      <c r="R3902" t="s">
        <v>8355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8" t="s">
        <v>8313</v>
      </c>
      <c r="R3903" t="s">
        <v>8355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8" t="s">
        <v>8313</v>
      </c>
      <c r="R3904" t="s">
        <v>8355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8" t="s">
        <v>8311</v>
      </c>
      <c r="R3905" t="s">
        <v>8349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8" t="s">
        <v>8311</v>
      </c>
      <c r="R3906" t="s">
        <v>8349</v>
      </c>
      <c r="S3906" s="13">
        <f t="shared" ref="S3906:S3969" si="307">(((J3906/60)/60)/24)+DATE(1970,1,1)</f>
        <v>41389.679560185185</v>
      </c>
      <c r="T3906" s="13">
        <f t="shared" ref="T3906:T3969" si="308">(((I3906/60)/60)/24)+DATE(1970,1,1)</f>
        <v>41419.679560185185</v>
      </c>
      <c r="U3906">
        <f t="shared" si="304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si="306"/>
        <v>0</v>
      </c>
      <c r="Q3907" s="8" t="s">
        <v>8311</v>
      </c>
      <c r="R3907" t="s">
        <v>8349</v>
      </c>
      <c r="S3907" s="13">
        <f t="shared" si="307"/>
        <v>40990.050069444449</v>
      </c>
      <c r="T3907" s="13">
        <f t="shared" si="308"/>
        <v>41050.050069444449</v>
      </c>
      <c r="U3907">
        <f t="shared" si="304"/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8" t="s">
        <v>8313</v>
      </c>
      <c r="R3908" t="s">
        <v>8351</v>
      </c>
      <c r="S3908" s="13">
        <f t="shared" si="307"/>
        <v>41779.649317129632</v>
      </c>
      <c r="T3908" s="13">
        <f t="shared" si="308"/>
        <v>41789.649317129632</v>
      </c>
      <c r="U3908">
        <f t="shared" ref="U3908:U3971" si="309">YEAR(S3908)</f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8" t="s">
        <v>8313</v>
      </c>
      <c r="R3909" t="s">
        <v>8351</v>
      </c>
      <c r="S3909" s="13">
        <f t="shared" si="307"/>
        <v>42069.104421296302</v>
      </c>
      <c r="T3909" s="13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8" t="s">
        <v>8313</v>
      </c>
      <c r="R3910" t="s">
        <v>8351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8" t="s">
        <v>8313</v>
      </c>
      <c r="R3911" t="s">
        <v>8351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8" t="s">
        <v>8313</v>
      </c>
      <c r="R3912" t="s">
        <v>8351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8" t="s">
        <v>8313</v>
      </c>
      <c r="R3913" t="s">
        <v>8351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8" t="s">
        <v>8313</v>
      </c>
      <c r="R3914" t="s">
        <v>8351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8" t="s">
        <v>8327</v>
      </c>
      <c r="R3915" t="s">
        <v>8330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8" t="s">
        <v>8327</v>
      </c>
      <c r="R3916" t="s">
        <v>8330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8" t="s">
        <v>8327</v>
      </c>
      <c r="R3917" t="s">
        <v>8330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8" t="s">
        <v>8327</v>
      </c>
      <c r="R3918" t="s">
        <v>8330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8" t="s">
        <v>8327</v>
      </c>
      <c r="R3919" t="s">
        <v>8330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8" t="s">
        <v>8327</v>
      </c>
      <c r="R3920" t="s">
        <v>8330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8" t="s">
        <v>8327</v>
      </c>
      <c r="R3921" t="s">
        <v>8330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8" t="s">
        <v>8327</v>
      </c>
      <c r="R3922" t="s">
        <v>8330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8" t="s">
        <v>8327</v>
      </c>
      <c r="R3923" t="s">
        <v>8330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8" t="s">
        <v>8327</v>
      </c>
      <c r="R3924" t="s">
        <v>8330</v>
      </c>
      <c r="S3924" s="13">
        <f t="shared" si="307"/>
        <v>42272.087766203709</v>
      </c>
      <c r="T3924" s="13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8" t="s">
        <v>8327</v>
      </c>
      <c r="R3925" t="s">
        <v>8330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8" t="s">
        <v>8327</v>
      </c>
      <c r="R3926" t="s">
        <v>8330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8" t="s">
        <v>8327</v>
      </c>
      <c r="R3927" t="s">
        <v>8330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8" t="s">
        <v>8327</v>
      </c>
      <c r="R3928" t="s">
        <v>8330</v>
      </c>
      <c r="S3928" s="13">
        <f t="shared" si="307"/>
        <v>42171.817384259266</v>
      </c>
      <c r="T3928" s="13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8" t="s">
        <v>8313</v>
      </c>
      <c r="R3929" t="s">
        <v>8314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8" t="s">
        <v>8313</v>
      </c>
      <c r="R3930" t="s">
        <v>8314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8" t="s">
        <v>8313</v>
      </c>
      <c r="R3931" t="s">
        <v>8314</v>
      </c>
      <c r="S3931" s="13">
        <f t="shared" si="307"/>
        <v>42172.906678240746</v>
      </c>
      <c r="T3931" s="13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8" t="s">
        <v>8313</v>
      </c>
      <c r="R3932" t="s">
        <v>8314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8" t="s">
        <v>8316</v>
      </c>
      <c r="R3933" t="s">
        <v>8344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8" t="s">
        <v>8316</v>
      </c>
      <c r="R3934" t="s">
        <v>8344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8" t="s">
        <v>8316</v>
      </c>
      <c r="R3935" t="s">
        <v>8344</v>
      </c>
      <c r="S3935" s="13">
        <f t="shared" si="307"/>
        <v>41776.284780092588</v>
      </c>
      <c r="T3935" s="13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8" t="s">
        <v>8316</v>
      </c>
      <c r="R3936" t="s">
        <v>8344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8" t="s">
        <v>8316</v>
      </c>
      <c r="R3937" t="s">
        <v>8344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8" t="s">
        <v>8313</v>
      </c>
      <c r="R3938" t="s">
        <v>8353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8" t="s">
        <v>8313</v>
      </c>
      <c r="R3939" t="s">
        <v>8353</v>
      </c>
      <c r="S3939" s="13">
        <f t="shared" si="307"/>
        <v>42329.58839120371</v>
      </c>
      <c r="T3939" s="13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8" t="s">
        <v>8313</v>
      </c>
      <c r="R3940" t="s">
        <v>8353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8" t="s">
        <v>8313</v>
      </c>
      <c r="R3941" t="s">
        <v>8353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8" t="s">
        <v>8313</v>
      </c>
      <c r="R3942" t="s">
        <v>8353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8" t="s">
        <v>8316</v>
      </c>
      <c r="R3943" t="s">
        <v>8334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8" t="s">
        <v>8316</v>
      </c>
      <c r="R3944" t="s">
        <v>8334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8" t="s">
        <v>8308</v>
      </c>
      <c r="R3945" t="s">
        <v>8342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8" t="s">
        <v>8308</v>
      </c>
      <c r="R3946" t="s">
        <v>8342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8" t="s">
        <v>8308</v>
      </c>
      <c r="R3947" t="s">
        <v>8342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8" t="s">
        <v>8308</v>
      </c>
      <c r="R3948" t="s">
        <v>8342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8" t="s">
        <v>8308</v>
      </c>
      <c r="R3949" t="s">
        <v>8342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8" t="s">
        <v>8308</v>
      </c>
      <c r="R3950" t="s">
        <v>8342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8" t="s">
        <v>8308</v>
      </c>
      <c r="R3951" t="s">
        <v>8342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8" t="s">
        <v>8308</v>
      </c>
      <c r="R3952" t="s">
        <v>8342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8" t="s">
        <v>8308</v>
      </c>
      <c r="R3953" t="s">
        <v>8342</v>
      </c>
      <c r="S3953" s="13">
        <f t="shared" si="307"/>
        <v>42264.620115740734</v>
      </c>
      <c r="T3953" s="13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8" t="s">
        <v>8308</v>
      </c>
      <c r="R3954" t="s">
        <v>8342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8" t="s">
        <v>8308</v>
      </c>
      <c r="R3955" t="s">
        <v>8342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8" t="s">
        <v>8308</v>
      </c>
      <c r="R3956" t="s">
        <v>8342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8" t="s">
        <v>8308</v>
      </c>
      <c r="R3957" t="s">
        <v>8342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8" t="s">
        <v>8308</v>
      </c>
      <c r="R3958" t="s">
        <v>8342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8" t="s">
        <v>8308</v>
      </c>
      <c r="R3959" t="s">
        <v>8342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8" t="s">
        <v>8308</v>
      </c>
      <c r="R3960" t="s">
        <v>8342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8" t="s">
        <v>8308</v>
      </c>
      <c r="R3961" t="s">
        <v>8342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8" t="s">
        <v>8308</v>
      </c>
      <c r="R3962" t="s">
        <v>8342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8" t="s">
        <v>8308</v>
      </c>
      <c r="R3963" t="s">
        <v>8342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8" t="s">
        <v>8308</v>
      </c>
      <c r="R3964" t="s">
        <v>8342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8" t="s">
        <v>8308</v>
      </c>
      <c r="R3965" t="s">
        <v>8342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8" t="s">
        <v>8308</v>
      </c>
      <c r="R3966" t="s">
        <v>8342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8" t="s">
        <v>8308</v>
      </c>
      <c r="R3967" t="s">
        <v>8342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8" t="s">
        <v>8308</v>
      </c>
      <c r="R3968" t="s">
        <v>8342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8" t="s">
        <v>8308</v>
      </c>
      <c r="R3969" t="s">
        <v>8342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8" t="s">
        <v>8308</v>
      </c>
      <c r="R3970" t="s">
        <v>8342</v>
      </c>
      <c r="S3970" s="13">
        <f t="shared" ref="S3970:S4033" si="312">(((J3970/60)/60)/24)+DATE(1970,1,1)</f>
        <v>42157.916481481487</v>
      </c>
      <c r="T3970" s="13">
        <f t="shared" ref="T3970:T4033" si="313">(((I3970/60)/60)/24)+DATE(1970,1,1)</f>
        <v>42187.916481481487</v>
      </c>
      <c r="U3970">
        <f t="shared" si="309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si="311"/>
        <v>0</v>
      </c>
      <c r="Q3971" s="8" t="s">
        <v>8308</v>
      </c>
      <c r="R3971" t="s">
        <v>8342</v>
      </c>
      <c r="S3971" s="13">
        <f t="shared" si="312"/>
        <v>41956.853078703702</v>
      </c>
      <c r="T3971" s="13">
        <f t="shared" si="313"/>
        <v>41991.853078703702</v>
      </c>
      <c r="U3971">
        <f t="shared" si="309"/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8" t="s">
        <v>8308</v>
      </c>
      <c r="R3972" t="s">
        <v>8342</v>
      </c>
      <c r="S3972" s="13">
        <f t="shared" si="312"/>
        <v>42444.268101851849</v>
      </c>
      <c r="T3972" s="13">
        <f t="shared" si="313"/>
        <v>42474.268101851849</v>
      </c>
      <c r="U3972">
        <f t="shared" ref="U3972:U4035" si="314">YEAR(S3972)</f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8" t="s">
        <v>8319</v>
      </c>
      <c r="R3973" t="s">
        <v>8345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8" t="s">
        <v>8319</v>
      </c>
      <c r="R3974" t="s">
        <v>8345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8" t="s">
        <v>8319</v>
      </c>
      <c r="R3975" t="s">
        <v>8345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8" t="s">
        <v>8319</v>
      </c>
      <c r="R3976" t="s">
        <v>8345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8" t="s">
        <v>8319</v>
      </c>
      <c r="R3977" t="s">
        <v>8345</v>
      </c>
      <c r="S3977" s="13">
        <f t="shared" si="312"/>
        <v>41993.738298611104</v>
      </c>
      <c r="T3977" s="13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8" t="s">
        <v>8319</v>
      </c>
      <c r="R3978" t="s">
        <v>8345</v>
      </c>
      <c r="S3978" s="13">
        <f t="shared" si="312"/>
        <v>42164.170046296291</v>
      </c>
      <c r="T3978" s="13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8" t="s">
        <v>8319</v>
      </c>
      <c r="R3979" t="s">
        <v>8345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8" t="s">
        <v>8319</v>
      </c>
      <c r="R3980" t="s">
        <v>8345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8" t="s">
        <v>8319</v>
      </c>
      <c r="R3981" t="s">
        <v>8345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8" t="s">
        <v>8319</v>
      </c>
      <c r="R3982" t="s">
        <v>8357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8" t="s">
        <v>8319</v>
      </c>
      <c r="R3983" t="s">
        <v>8357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8" t="s">
        <v>8319</v>
      </c>
      <c r="R3984" t="s">
        <v>8357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8" t="s">
        <v>8319</v>
      </c>
      <c r="R3985" t="s">
        <v>8357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8" t="s">
        <v>8319</v>
      </c>
      <c r="R3986" t="s">
        <v>8357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8" t="s">
        <v>8319</v>
      </c>
      <c r="R3987" t="s">
        <v>8357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8" t="s">
        <v>8319</v>
      </c>
      <c r="R3988" t="s">
        <v>8357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8" t="s">
        <v>8319</v>
      </c>
      <c r="R3989" t="s">
        <v>8357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8" t="s">
        <v>8319</v>
      </c>
      <c r="R3990" t="s">
        <v>8357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8" t="s">
        <v>8319</v>
      </c>
      <c r="R3991" t="s">
        <v>8357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8" t="s">
        <v>8319</v>
      </c>
      <c r="R3992" t="s">
        <v>8357</v>
      </c>
      <c r="S3992" s="13">
        <f t="shared" si="312"/>
        <v>42612.600520833337</v>
      </c>
      <c r="T3992" s="13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8" t="s">
        <v>8319</v>
      </c>
      <c r="R3993" t="s">
        <v>8345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8" t="s">
        <v>8319</v>
      </c>
      <c r="R3994" t="s">
        <v>8345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8" t="s">
        <v>8319</v>
      </c>
      <c r="R3995" t="s">
        <v>8345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8" t="s">
        <v>8319</v>
      </c>
      <c r="R3996" t="s">
        <v>8345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8" t="s">
        <v>8319</v>
      </c>
      <c r="R3997" t="s">
        <v>8345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8" t="s">
        <v>8319</v>
      </c>
      <c r="R3998" t="s">
        <v>8345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8" t="s">
        <v>8319</v>
      </c>
      <c r="R3999" t="s">
        <v>8345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8" t="s">
        <v>8319</v>
      </c>
      <c r="R4000" t="s">
        <v>8345</v>
      </c>
      <c r="S4000" s="13">
        <f t="shared" si="312"/>
        <v>41986.108726851846</v>
      </c>
      <c r="T4000" s="13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8" t="s">
        <v>8319</v>
      </c>
      <c r="R4001" t="s">
        <v>8345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8" t="s">
        <v>8319</v>
      </c>
      <c r="R4002" t="s">
        <v>8345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8" t="s">
        <v>8319</v>
      </c>
      <c r="R4003" t="s">
        <v>8345</v>
      </c>
      <c r="S4003" s="13">
        <f t="shared" si="312"/>
        <v>42238.022905092599</v>
      </c>
      <c r="T4003" s="13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8" t="s">
        <v>8319</v>
      </c>
      <c r="R4004" t="s">
        <v>8345</v>
      </c>
      <c r="S4004" s="13">
        <f t="shared" si="312"/>
        <v>42140.173252314817</v>
      </c>
      <c r="T4004" s="13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8" t="s">
        <v>8319</v>
      </c>
      <c r="R4005" t="s">
        <v>8345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8" t="s">
        <v>8319</v>
      </c>
      <c r="R4006" t="s">
        <v>8345</v>
      </c>
      <c r="S4006" s="13">
        <f t="shared" si="312"/>
        <v>42089.84520833334</v>
      </c>
      <c r="T4006" s="13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8" t="s">
        <v>8308</v>
      </c>
      <c r="R4007" t="s">
        <v>8315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8" t="s">
        <v>8319</v>
      </c>
      <c r="R4008" t="s">
        <v>8345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8" t="s">
        <v>8319</v>
      </c>
      <c r="R4009" t="s">
        <v>8345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8" t="s">
        <v>8319</v>
      </c>
      <c r="R4010" t="s">
        <v>8345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8" t="s">
        <v>8311</v>
      </c>
      <c r="R4011" t="s">
        <v>8356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8" t="s">
        <v>8311</v>
      </c>
      <c r="R4012" t="s">
        <v>8356</v>
      </c>
      <c r="S4012" s="13">
        <f t="shared" si="312"/>
        <v>41078.899826388886</v>
      </c>
      <c r="T4012" s="13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8" t="s">
        <v>8311</v>
      </c>
      <c r="R4013" t="s">
        <v>8356</v>
      </c>
      <c r="S4013" s="13">
        <f t="shared" si="312"/>
        <v>41747.887060185189</v>
      </c>
      <c r="T4013" s="13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8" t="s">
        <v>8311</v>
      </c>
      <c r="R4014" t="s">
        <v>8356</v>
      </c>
      <c r="S4014" s="13">
        <f t="shared" si="312"/>
        <v>41863.636006944449</v>
      </c>
      <c r="T4014" s="13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8" t="s">
        <v>8311</v>
      </c>
      <c r="R4015" t="s">
        <v>8356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8" t="s">
        <v>8311</v>
      </c>
      <c r="R4016" t="s">
        <v>8356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8" t="s">
        <v>8311</v>
      </c>
      <c r="R4017" t="s">
        <v>8356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8" t="s">
        <v>8311</v>
      </c>
      <c r="R4018" t="s">
        <v>8356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8" t="s">
        <v>8311</v>
      </c>
      <c r="R4019" t="s">
        <v>8356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8" t="s">
        <v>8323</v>
      </c>
      <c r="R4020" t="s">
        <v>8326</v>
      </c>
      <c r="S4020" s="13">
        <f t="shared" si="312"/>
        <v>41784.952488425923</v>
      </c>
      <c r="T4020" s="13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8" t="s">
        <v>8323</v>
      </c>
      <c r="R4021" t="s">
        <v>8326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8" t="s">
        <v>8323</v>
      </c>
      <c r="R4022" t="s">
        <v>8326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8" t="s">
        <v>8323</v>
      </c>
      <c r="R4023" t="s">
        <v>8326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8" t="s">
        <v>8323</v>
      </c>
      <c r="R4024" t="s">
        <v>8326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8" t="s">
        <v>8323</v>
      </c>
      <c r="R4025" t="s">
        <v>8326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8" t="s">
        <v>8323</v>
      </c>
      <c r="R4026" t="s">
        <v>8326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8" t="s">
        <v>8323</v>
      </c>
      <c r="R4027" t="s">
        <v>8326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8" t="s">
        <v>8323</v>
      </c>
      <c r="R4028" t="s">
        <v>8326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8" t="s">
        <v>8323</v>
      </c>
      <c r="R4029" t="s">
        <v>8326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8" t="s">
        <v>8323</v>
      </c>
      <c r="R4030" t="s">
        <v>8326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8" t="s">
        <v>8323</v>
      </c>
      <c r="R4031" t="s">
        <v>8326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8" t="s">
        <v>8323</v>
      </c>
      <c r="R4032" t="s">
        <v>8326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8" t="s">
        <v>8323</v>
      </c>
      <c r="R4033" t="s">
        <v>8326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8" t="s">
        <v>8323</v>
      </c>
      <c r="R4034" t="s">
        <v>8324</v>
      </c>
      <c r="S4034" s="13">
        <f t="shared" ref="S4034:S4097" si="317">(((J4034/60)/60)/24)+DATE(1970,1,1)</f>
        <v>42077.129398148143</v>
      </c>
      <c r="T4034" s="13">
        <f t="shared" ref="T4034:T4097" si="318">(((I4034/60)/60)/24)+DATE(1970,1,1)</f>
        <v>42107.129398148143</v>
      </c>
      <c r="U4034">
        <f t="shared" si="314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si="316"/>
        <v>0</v>
      </c>
      <c r="Q4035" s="8" t="s">
        <v>8323</v>
      </c>
      <c r="R4035" t="s">
        <v>8324</v>
      </c>
      <c r="S4035" s="13">
        <f t="shared" si="317"/>
        <v>42118.139583333337</v>
      </c>
      <c r="T4035" s="13">
        <f t="shared" si="318"/>
        <v>42148.139583333337</v>
      </c>
      <c r="U4035">
        <f t="shared" si="314"/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8" t="s">
        <v>8323</v>
      </c>
      <c r="R4036" t="s">
        <v>8324</v>
      </c>
      <c r="S4036" s="13">
        <f t="shared" si="317"/>
        <v>42362.36518518519</v>
      </c>
      <c r="T4036" s="13">
        <f t="shared" si="318"/>
        <v>42392.36518518519</v>
      </c>
      <c r="U4036">
        <f t="shared" ref="U4036:U4099" si="319">YEAR(S4036)</f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8" t="s">
        <v>8323</v>
      </c>
      <c r="R4037" t="s">
        <v>8324</v>
      </c>
      <c r="S4037" s="13">
        <f t="shared" si="317"/>
        <v>42790.583368055552</v>
      </c>
      <c r="T4037" s="13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8" t="s">
        <v>8323</v>
      </c>
      <c r="R4038" t="s">
        <v>8324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8" t="s">
        <v>8323</v>
      </c>
      <c r="R4039" t="s">
        <v>8324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8" t="s">
        <v>8323</v>
      </c>
      <c r="R4040" t="s">
        <v>8324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8" t="s">
        <v>8323</v>
      </c>
      <c r="R4041" t="s">
        <v>8324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8" t="s">
        <v>8323</v>
      </c>
      <c r="R4042" t="s">
        <v>8324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8" t="s">
        <v>8323</v>
      </c>
      <c r="R4043" t="s">
        <v>8324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8" t="s">
        <v>8323</v>
      </c>
      <c r="R4044" t="s">
        <v>8324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8" t="s">
        <v>8323</v>
      </c>
      <c r="R4045" t="s">
        <v>8324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8" t="s">
        <v>8323</v>
      </c>
      <c r="R4046" t="s">
        <v>8324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8" t="s">
        <v>8323</v>
      </c>
      <c r="R4047" t="s">
        <v>8324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8" t="s">
        <v>8323</v>
      </c>
      <c r="R4048" t="s">
        <v>8324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8" t="s">
        <v>8323</v>
      </c>
      <c r="R4049" t="s">
        <v>8326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8" t="s">
        <v>8323</v>
      </c>
      <c r="R4050" t="s">
        <v>8326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8" t="s">
        <v>8323</v>
      </c>
      <c r="R4051" t="s">
        <v>8326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8" t="s">
        <v>8323</v>
      </c>
      <c r="R4052" t="s">
        <v>8335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8" t="s">
        <v>8323</v>
      </c>
      <c r="R4053" t="s">
        <v>8335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8" t="s">
        <v>8323</v>
      </c>
      <c r="R4054" t="s">
        <v>8335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8" t="s">
        <v>8323</v>
      </c>
      <c r="R4055" t="s">
        <v>8335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8" t="s">
        <v>8323</v>
      </c>
      <c r="R4056" t="s">
        <v>8335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8" t="s">
        <v>8323</v>
      </c>
      <c r="R4057" t="s">
        <v>8335</v>
      </c>
      <c r="S4057" s="13">
        <f t="shared" si="317"/>
        <v>42226.694780092599</v>
      </c>
      <c r="T4057" s="13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8" t="s">
        <v>8323</v>
      </c>
      <c r="R4058" t="s">
        <v>8335</v>
      </c>
      <c r="S4058" s="13">
        <f t="shared" si="317"/>
        <v>41899.627071759263</v>
      </c>
      <c r="T4058" s="13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8" t="s">
        <v>8323</v>
      </c>
      <c r="R4059" t="s">
        <v>8335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8" t="s">
        <v>8323</v>
      </c>
      <c r="R4060" t="s">
        <v>8326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8" t="s">
        <v>8323</v>
      </c>
      <c r="R4061" t="s">
        <v>8326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8" t="s">
        <v>8323</v>
      </c>
      <c r="R4062" t="s">
        <v>8326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8" t="s">
        <v>8323</v>
      </c>
      <c r="R4063" t="s">
        <v>8326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8" t="s">
        <v>8323</v>
      </c>
      <c r="R4064" t="s">
        <v>8335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8" t="s">
        <v>8323</v>
      </c>
      <c r="R4065" t="s">
        <v>8335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8" t="s">
        <v>8323</v>
      </c>
      <c r="R4066" t="s">
        <v>8335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8" t="s">
        <v>8323</v>
      </c>
      <c r="R4067" t="s">
        <v>8335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8" t="s">
        <v>8323</v>
      </c>
      <c r="R4068" t="s">
        <v>8326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8" t="s">
        <v>8323</v>
      </c>
      <c r="R4069" t="s">
        <v>8335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8" t="s">
        <v>8323</v>
      </c>
      <c r="R4070" t="s">
        <v>8335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8" t="s">
        <v>8323</v>
      </c>
      <c r="R4071" t="s">
        <v>8335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8" t="s">
        <v>8323</v>
      </c>
      <c r="R4072" t="s">
        <v>8335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8" t="s">
        <v>8323</v>
      </c>
      <c r="R4073" t="s">
        <v>8335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8" t="s">
        <v>8323</v>
      </c>
      <c r="R4074" t="s">
        <v>8335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8" t="s">
        <v>8323</v>
      </c>
      <c r="R4075" t="s">
        <v>8335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8" t="s">
        <v>8323</v>
      </c>
      <c r="R4076" t="s">
        <v>8335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8" t="s">
        <v>8323</v>
      </c>
      <c r="R4077" t="s">
        <v>8335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8" t="s">
        <v>8323</v>
      </c>
      <c r="R4078" t="s">
        <v>8335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8" t="s">
        <v>8323</v>
      </c>
      <c r="R4079" t="s">
        <v>8326</v>
      </c>
      <c r="S4079" s="13">
        <f t="shared" si="317"/>
        <v>41867.652280092596</v>
      </c>
      <c r="T4079" s="13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8" t="s">
        <v>8323</v>
      </c>
      <c r="R4080" t="s">
        <v>8326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8" t="s">
        <v>8323</v>
      </c>
      <c r="R4081" t="s">
        <v>8326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8" t="s">
        <v>8323</v>
      </c>
      <c r="R4082" t="s">
        <v>8326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8" t="s">
        <v>8323</v>
      </c>
      <c r="R4083" t="s">
        <v>8326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8" t="s">
        <v>8323</v>
      </c>
      <c r="R4084" t="s">
        <v>8326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8" t="s">
        <v>8323</v>
      </c>
      <c r="R4085" t="s">
        <v>8326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8" t="s">
        <v>8323</v>
      </c>
      <c r="R4086" t="s">
        <v>8326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8" t="s">
        <v>8323</v>
      </c>
      <c r="R4087" t="s">
        <v>8326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8" t="s">
        <v>8323</v>
      </c>
      <c r="R4088" t="s">
        <v>8326</v>
      </c>
      <c r="S4088" s="13">
        <f t="shared" si="317"/>
        <v>41829.325497685182</v>
      </c>
      <c r="T4088" s="13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8" t="s">
        <v>8323</v>
      </c>
      <c r="R4089" t="s">
        <v>8326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8" t="s">
        <v>8323</v>
      </c>
      <c r="R4090" t="s">
        <v>8326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8" t="s">
        <v>8323</v>
      </c>
      <c r="R4091" t="s">
        <v>8326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8" t="s">
        <v>8323</v>
      </c>
      <c r="R4092" t="s">
        <v>8326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8" t="s">
        <v>8323</v>
      </c>
      <c r="R4093" t="s">
        <v>8326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8" t="s">
        <v>8323</v>
      </c>
      <c r="R4094" t="s">
        <v>8326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8" t="s">
        <v>8323</v>
      </c>
      <c r="R4095" t="s">
        <v>8326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8" t="s">
        <v>8323</v>
      </c>
      <c r="R4096" t="s">
        <v>8326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8" t="s">
        <v>8323</v>
      </c>
      <c r="R4097" t="s">
        <v>8326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8" t="s">
        <v>8323</v>
      </c>
      <c r="R4098" t="s">
        <v>8326</v>
      </c>
      <c r="S4098" s="13">
        <f t="shared" ref="S4098:S4115" si="322">(((J4098/60)/60)/24)+DATE(1970,1,1)</f>
        <v>42408.999571759254</v>
      </c>
      <c r="T4098" s="13">
        <f t="shared" ref="T4098:T4115" si="323">(((I4098/60)/60)/24)+DATE(1970,1,1)</f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8" t="s">
        <v>8323</v>
      </c>
      <c r="R4099" t="s">
        <v>8326</v>
      </c>
      <c r="S4099" s="13">
        <f t="shared" si="322"/>
        <v>42282.655543981484</v>
      </c>
      <c r="T4099" s="13">
        <f t="shared" si="323"/>
        <v>42342.697210648148</v>
      </c>
      <c r="U4099">
        <f t="shared" si="319"/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8" t="s">
        <v>8323</v>
      </c>
      <c r="R4100" t="s">
        <v>8326</v>
      </c>
      <c r="S4100" s="13">
        <f t="shared" si="322"/>
        <v>42322.025115740747</v>
      </c>
      <c r="T4100" s="13">
        <f t="shared" si="323"/>
        <v>42352.025115740747</v>
      </c>
      <c r="U4100">
        <f t="shared" ref="U4100:U4115" si="324">YEAR(S4100)</f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8" t="s">
        <v>8323</v>
      </c>
      <c r="R4101" t="s">
        <v>8326</v>
      </c>
      <c r="S4101" s="13">
        <f t="shared" si="322"/>
        <v>41941.585231481484</v>
      </c>
      <c r="T4101" s="13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8" t="s">
        <v>8323</v>
      </c>
      <c r="R4102" t="s">
        <v>8326</v>
      </c>
      <c r="S4102" s="13">
        <f t="shared" si="322"/>
        <v>41948.957465277781</v>
      </c>
      <c r="T4102" s="13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8" t="s">
        <v>8323</v>
      </c>
      <c r="R4103" t="s">
        <v>8326</v>
      </c>
      <c r="S4103" s="13">
        <f t="shared" si="322"/>
        <v>41761.810150462967</v>
      </c>
      <c r="T4103" s="13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8" t="s">
        <v>8323</v>
      </c>
      <c r="R4104" t="s">
        <v>8326</v>
      </c>
      <c r="S4104" s="13">
        <f t="shared" si="322"/>
        <v>42613.841261574074</v>
      </c>
      <c r="T4104" s="13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8" t="s">
        <v>8323</v>
      </c>
      <c r="R4105" t="s">
        <v>8326</v>
      </c>
      <c r="S4105" s="13">
        <f t="shared" si="322"/>
        <v>42421.141469907408</v>
      </c>
      <c r="T4105" s="13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8" t="s">
        <v>8323</v>
      </c>
      <c r="R4106" t="s">
        <v>8326</v>
      </c>
      <c r="S4106" s="13">
        <f t="shared" si="322"/>
        <v>42700.804756944446</v>
      </c>
      <c r="T4106" s="13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8" t="s">
        <v>8323</v>
      </c>
      <c r="R4107" t="s">
        <v>8326</v>
      </c>
      <c r="S4107" s="13">
        <f t="shared" si="322"/>
        <v>41905.795706018522</v>
      </c>
      <c r="T4107" s="13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8" t="s">
        <v>8323</v>
      </c>
      <c r="R4108" t="s">
        <v>8326</v>
      </c>
      <c r="S4108" s="13">
        <f t="shared" si="322"/>
        <v>42732.787523148145</v>
      </c>
      <c r="T4108" s="13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8" t="s">
        <v>8323</v>
      </c>
      <c r="R4109" t="s">
        <v>8326</v>
      </c>
      <c r="S4109" s="13">
        <f t="shared" si="322"/>
        <v>42511.698101851856</v>
      </c>
      <c r="T4109" s="13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8" t="s">
        <v>8323</v>
      </c>
      <c r="R4110" t="s">
        <v>8326</v>
      </c>
      <c r="S4110" s="13">
        <f t="shared" si="322"/>
        <v>42538.742893518516</v>
      </c>
      <c r="T4110" s="13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8" t="s">
        <v>8323</v>
      </c>
      <c r="R4111" t="s">
        <v>8326</v>
      </c>
      <c r="S4111" s="13">
        <f t="shared" si="322"/>
        <v>42344.824502314819</v>
      </c>
      <c r="T4111" s="13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8" t="s">
        <v>8323</v>
      </c>
      <c r="R4112" t="s">
        <v>8326</v>
      </c>
      <c r="S4112" s="13">
        <f t="shared" si="322"/>
        <v>42495.722187499996</v>
      </c>
      <c r="T4112" s="13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8" t="s">
        <v>8323</v>
      </c>
      <c r="R4113" t="s">
        <v>8326</v>
      </c>
      <c r="S4113" s="13">
        <f t="shared" si="322"/>
        <v>41927.124884259261</v>
      </c>
      <c r="T4113" s="13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8" t="s">
        <v>8323</v>
      </c>
      <c r="R4114" t="s">
        <v>8326</v>
      </c>
      <c r="S4114" s="13">
        <f t="shared" si="322"/>
        <v>42730.903726851851</v>
      </c>
      <c r="T4114" s="13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8" t="s">
        <v>8323</v>
      </c>
      <c r="R4115" t="s">
        <v>8326</v>
      </c>
      <c r="S4115" s="13">
        <f t="shared" si="322"/>
        <v>42307.539398148147</v>
      </c>
      <c r="T4115" s="13">
        <f t="shared" si="323"/>
        <v>42337.581064814818</v>
      </c>
      <c r="U4115">
        <f t="shared" si="324"/>
        <v>2015</v>
      </c>
    </row>
  </sheetData>
  <conditionalFormatting sqref="F1:F1048576"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percent" val="90"/>
        <color theme="5" tint="-0.249977111117893"/>
        <color theme="4" tint="-0.249977111117893"/>
      </colorScale>
    </cfRule>
  </conditionalFormatting>
  <conditionalFormatting sqref="P1">
    <cfRule type="colorScale" priority="2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D67A-BFFF-4245-B4F5-43628F0E7A32}"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8321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0" t="s">
        <v>8319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0" t="s">
        <v>8316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0" t="s">
        <v>8346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8327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0" t="s">
        <v>8313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0" t="s">
        <v>8311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0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0" t="s">
        <v>8323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671B4-B86B-2346-B211-9BE7C48258D3}">
  <dimension ref="A1:F43"/>
  <sheetViews>
    <sheetView topLeftCell="A3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8224</v>
      </c>
    </row>
    <row r="2" spans="1:6" x14ac:dyDescent="0.2">
      <c r="A2" s="9" t="s">
        <v>8358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8339</v>
      </c>
      <c r="B6" s="11"/>
      <c r="C6" s="11">
        <v>14</v>
      </c>
      <c r="D6" s="11"/>
      <c r="E6" s="11"/>
      <c r="F6" s="11">
        <v>14</v>
      </c>
    </row>
    <row r="7" spans="1:6" x14ac:dyDescent="0.2">
      <c r="A7" s="10" t="s">
        <v>8349</v>
      </c>
      <c r="B7" s="11">
        <v>3</v>
      </c>
      <c r="C7" s="11"/>
      <c r="D7" s="11"/>
      <c r="E7" s="11"/>
      <c r="F7" s="11">
        <v>3</v>
      </c>
    </row>
    <row r="8" spans="1:6" x14ac:dyDescent="0.2">
      <c r="A8" s="10" t="s">
        <v>8356</v>
      </c>
      <c r="B8" s="11"/>
      <c r="C8" s="11">
        <v>2</v>
      </c>
      <c r="D8" s="11"/>
      <c r="E8" s="11"/>
      <c r="F8" s="11">
        <v>2</v>
      </c>
    </row>
    <row r="9" spans="1:6" x14ac:dyDescent="0.2">
      <c r="A9" s="10" t="s">
        <v>8341</v>
      </c>
      <c r="B9" s="11"/>
      <c r="C9" s="11"/>
      <c r="D9" s="11"/>
      <c r="E9" s="11">
        <v>5</v>
      </c>
      <c r="F9" s="11">
        <v>5</v>
      </c>
    </row>
    <row r="10" spans="1:6" x14ac:dyDescent="0.2">
      <c r="A10" s="10" t="s">
        <v>8322</v>
      </c>
      <c r="B10" s="11"/>
      <c r="C10" s="11"/>
      <c r="D10" s="11"/>
      <c r="E10" s="11">
        <v>8</v>
      </c>
      <c r="F10" s="11">
        <v>8</v>
      </c>
    </row>
    <row r="11" spans="1:6" x14ac:dyDescent="0.2">
      <c r="A11" s="10" t="s">
        <v>8325</v>
      </c>
      <c r="B11" s="11"/>
      <c r="C11" s="11">
        <v>16</v>
      </c>
      <c r="D11" s="11"/>
      <c r="E11" s="11"/>
      <c r="F11" s="11">
        <v>16</v>
      </c>
    </row>
    <row r="12" spans="1:6" x14ac:dyDescent="0.2">
      <c r="A12" s="10" t="s">
        <v>8329</v>
      </c>
      <c r="B12" s="11"/>
      <c r="C12" s="11"/>
      <c r="D12" s="11"/>
      <c r="E12" s="11">
        <v>6</v>
      </c>
      <c r="F12" s="11">
        <v>6</v>
      </c>
    </row>
    <row r="13" spans="1:6" x14ac:dyDescent="0.2">
      <c r="A13" s="10" t="s">
        <v>8330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">
      <c r="A14" s="10" t="s">
        <v>8352</v>
      </c>
      <c r="B14" s="11"/>
      <c r="C14" s="11">
        <v>2</v>
      </c>
      <c r="D14" s="11"/>
      <c r="E14" s="11"/>
      <c r="F14" s="11">
        <v>2</v>
      </c>
    </row>
    <row r="15" spans="1:6" x14ac:dyDescent="0.2">
      <c r="A15" s="10" t="s">
        <v>8345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">
      <c r="A16" s="10" t="s">
        <v>8318</v>
      </c>
      <c r="B16" s="11"/>
      <c r="C16" s="11">
        <v>3</v>
      </c>
      <c r="D16" s="11"/>
      <c r="E16" s="11"/>
      <c r="F16" s="11">
        <v>3</v>
      </c>
    </row>
    <row r="17" spans="1:6" x14ac:dyDescent="0.2">
      <c r="A17" s="10" t="s">
        <v>8309</v>
      </c>
      <c r="B17" s="11"/>
      <c r="C17" s="11"/>
      <c r="D17" s="11"/>
      <c r="E17" s="11">
        <v>19</v>
      </c>
      <c r="F17" s="11">
        <v>19</v>
      </c>
    </row>
    <row r="18" spans="1:6" x14ac:dyDescent="0.2">
      <c r="A18" s="10" t="s">
        <v>8350</v>
      </c>
      <c r="B18" s="11"/>
      <c r="C18" s="11">
        <v>6</v>
      </c>
      <c r="D18" s="11"/>
      <c r="E18" s="11"/>
      <c r="F18" s="11">
        <v>6</v>
      </c>
    </row>
    <row r="19" spans="1:6" x14ac:dyDescent="0.2">
      <c r="A19" s="10" t="s">
        <v>8336</v>
      </c>
      <c r="B19" s="11"/>
      <c r="C19" s="11"/>
      <c r="D19" s="11"/>
      <c r="E19" s="11">
        <v>2</v>
      </c>
      <c r="F19" s="11">
        <v>2</v>
      </c>
    </row>
    <row r="20" spans="1:6" x14ac:dyDescent="0.2">
      <c r="A20" s="10" t="s">
        <v>8344</v>
      </c>
      <c r="B20" s="11"/>
      <c r="C20" s="11">
        <v>7</v>
      </c>
      <c r="D20" s="11"/>
      <c r="E20" s="11"/>
      <c r="F20" s="11">
        <v>7</v>
      </c>
    </row>
    <row r="21" spans="1:6" x14ac:dyDescent="0.2">
      <c r="A21" s="10" t="s">
        <v>8335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">
      <c r="A22" s="10" t="s">
        <v>8355</v>
      </c>
      <c r="B22" s="11"/>
      <c r="C22" s="11">
        <v>3</v>
      </c>
      <c r="D22" s="11"/>
      <c r="E22" s="11"/>
      <c r="F22" s="11">
        <v>3</v>
      </c>
    </row>
    <row r="23" spans="1:6" x14ac:dyDescent="0.2">
      <c r="A23" s="10" t="s">
        <v>8333</v>
      </c>
      <c r="B23" s="11"/>
      <c r="C23" s="11"/>
      <c r="D23" s="11"/>
      <c r="E23" s="11">
        <v>6</v>
      </c>
      <c r="F23" s="11">
        <v>6</v>
      </c>
    </row>
    <row r="24" spans="1:6" x14ac:dyDescent="0.2">
      <c r="A24" s="10" t="s">
        <v>8353</v>
      </c>
      <c r="B24" s="11"/>
      <c r="C24" s="11">
        <v>5</v>
      </c>
      <c r="D24" s="11"/>
      <c r="E24" s="11"/>
      <c r="F24" s="11">
        <v>5</v>
      </c>
    </row>
    <row r="25" spans="1:6" x14ac:dyDescent="0.2">
      <c r="A25" s="10" t="s">
        <v>8314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">
      <c r="A26" s="10" t="s">
        <v>8351</v>
      </c>
      <c r="B26" s="11"/>
      <c r="C26" s="11">
        <v>5</v>
      </c>
      <c r="D26" s="11"/>
      <c r="E26" s="11"/>
      <c r="F26" s="11">
        <v>5</v>
      </c>
    </row>
    <row r="27" spans="1:6" x14ac:dyDescent="0.2">
      <c r="A27" s="10" t="s">
        <v>8326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">
      <c r="A28" s="10" t="s">
        <v>8338</v>
      </c>
      <c r="B28" s="11"/>
      <c r="C28" s="11"/>
      <c r="D28" s="11"/>
      <c r="E28" s="11">
        <v>2</v>
      </c>
      <c r="F28" s="11">
        <v>2</v>
      </c>
    </row>
    <row r="29" spans="1:6" x14ac:dyDescent="0.2">
      <c r="A29" s="10" t="s">
        <v>8357</v>
      </c>
      <c r="B29" s="11"/>
      <c r="C29" s="11">
        <v>3</v>
      </c>
      <c r="D29" s="11"/>
      <c r="E29" s="11"/>
      <c r="F29" s="11">
        <v>3</v>
      </c>
    </row>
    <row r="30" spans="1:6" x14ac:dyDescent="0.2">
      <c r="A30" s="10" t="s">
        <v>8331</v>
      </c>
      <c r="B30" s="11"/>
      <c r="C30" s="11"/>
      <c r="D30" s="11"/>
      <c r="E30" s="11">
        <v>10</v>
      </c>
      <c r="F30" s="11">
        <v>10</v>
      </c>
    </row>
    <row r="31" spans="1:6" x14ac:dyDescent="0.2">
      <c r="A31" s="10" t="s">
        <v>8337</v>
      </c>
      <c r="B31" s="11">
        <v>2</v>
      </c>
      <c r="C31" s="11"/>
      <c r="D31" s="11"/>
      <c r="E31" s="11"/>
      <c r="F31" s="11">
        <v>2</v>
      </c>
    </row>
    <row r="32" spans="1:6" x14ac:dyDescent="0.2">
      <c r="A32" s="10" t="s">
        <v>8343</v>
      </c>
      <c r="B32" s="11"/>
      <c r="C32" s="11"/>
      <c r="D32" s="11"/>
      <c r="E32" s="11">
        <v>6</v>
      </c>
      <c r="F32" s="11">
        <v>6</v>
      </c>
    </row>
    <row r="33" spans="1:6" x14ac:dyDescent="0.2">
      <c r="A33" s="10" t="s">
        <v>8320</v>
      </c>
      <c r="B33" s="11"/>
      <c r="C33" s="11"/>
      <c r="D33" s="11">
        <v>1</v>
      </c>
      <c r="E33" s="11"/>
      <c r="F33" s="11">
        <v>1</v>
      </c>
    </row>
    <row r="34" spans="1:6" x14ac:dyDescent="0.2">
      <c r="A34" s="10" t="s">
        <v>8315</v>
      </c>
      <c r="B34" s="11"/>
      <c r="C34" s="11"/>
      <c r="D34" s="11"/>
      <c r="E34" s="11">
        <v>3</v>
      </c>
      <c r="F34" s="11">
        <v>3</v>
      </c>
    </row>
    <row r="35" spans="1:6" x14ac:dyDescent="0.2">
      <c r="A35" s="10" t="s">
        <v>8324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">
      <c r="A36" s="10" t="s">
        <v>8317</v>
      </c>
      <c r="B36" s="11"/>
      <c r="C36" s="11"/>
      <c r="D36" s="11"/>
      <c r="E36" s="11">
        <v>16</v>
      </c>
      <c r="F36" s="11">
        <v>16</v>
      </c>
    </row>
    <row r="37" spans="1:6" x14ac:dyDescent="0.2">
      <c r="A37" s="10" t="s">
        <v>8332</v>
      </c>
      <c r="B37" s="11"/>
      <c r="C37" s="11"/>
      <c r="D37" s="11"/>
      <c r="E37" s="11">
        <v>7</v>
      </c>
      <c r="F37" s="11">
        <v>7</v>
      </c>
    </row>
    <row r="38" spans="1:6" x14ac:dyDescent="0.2">
      <c r="A38" s="10" t="s">
        <v>8348</v>
      </c>
      <c r="B38" s="11"/>
      <c r="C38" s="11">
        <v>4</v>
      </c>
      <c r="D38" s="11"/>
      <c r="E38" s="11"/>
      <c r="F38" s="11">
        <v>4</v>
      </c>
    </row>
    <row r="39" spans="1:6" x14ac:dyDescent="0.2">
      <c r="A39" s="10" t="s">
        <v>8334</v>
      </c>
      <c r="B39" s="11"/>
      <c r="C39" s="11">
        <v>10</v>
      </c>
      <c r="D39" s="11"/>
      <c r="E39" s="11"/>
      <c r="F39" s="11">
        <v>10</v>
      </c>
    </row>
    <row r="40" spans="1:6" x14ac:dyDescent="0.2">
      <c r="A40" s="10" t="s">
        <v>8310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">
      <c r="A41" s="10" t="s">
        <v>8342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">
      <c r="A42" s="10" t="s">
        <v>8354</v>
      </c>
      <c r="B42" s="11">
        <v>1</v>
      </c>
      <c r="C42" s="11"/>
      <c r="D42" s="11"/>
      <c r="E42" s="11"/>
      <c r="F42" s="11">
        <v>1</v>
      </c>
    </row>
    <row r="43" spans="1:6" x14ac:dyDescent="0.2">
      <c r="A43" s="10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29ED5-D5F6-9043-981C-06D41F1E4B8A}">
  <dimension ref="A1:F1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8364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8373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4" t="s">
        <v>8374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4" t="s">
        <v>8375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4" t="s">
        <v>8376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4" t="s">
        <v>8367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4" t="s">
        <v>8377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4" t="s">
        <v>8368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4" t="s">
        <v>8369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4" t="s">
        <v>8370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4" t="s">
        <v>8371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4" t="s">
        <v>8372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4" t="s">
        <v>8378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4" t="s">
        <v>8361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94A9C-C183-CA45-A987-0781B531970D}"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4" max="4" width="6.5" bestFit="1" customWidth="1"/>
    <col min="5" max="5" width="8.1640625" bestFit="1" customWidth="1"/>
    <col min="6" max="6" width="11.1640625" bestFit="1" customWidth="1"/>
  </cols>
  <sheetData>
    <row r="1" spans="1:6" ht="32" x14ac:dyDescent="0.2">
      <c r="A1" s="2" t="s">
        <v>1</v>
      </c>
      <c r="B1" s="2" t="s">
        <v>4110</v>
      </c>
      <c r="C1" s="2" t="s">
        <v>8216</v>
      </c>
      <c r="D1" s="2" t="s">
        <v>8379</v>
      </c>
      <c r="E1" s="2" t="s">
        <v>8380</v>
      </c>
      <c r="F1" s="2" t="s">
        <v>8381</v>
      </c>
    </row>
    <row r="2" spans="1:6" x14ac:dyDescent="0.2">
      <c r="A2" s="15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s="15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VLOOKUP(B3, Kickstarter!C:F, 2, FALSE)</f>
        <v>2000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s="15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VLOOKUP(B4, Kickstarter!C:F, 2, FALSE)</f>
        <v>1500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s="1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VLOOKUP(B5, Kickstarter!C:F, 2, FALSE)</f>
        <v>1000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s="15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VLOOKUP(B6, Kickstarter!C:F, 2, FALSE)</f>
        <v>4000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64354-E7D9-664A-82A6-DB9839355C1C}">
  <dimension ref="A1:T413"/>
  <sheetViews>
    <sheetView workbookViewId="0">
      <selection activeCell="M3" sqref="M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12" t="s">
        <v>8365</v>
      </c>
      <c r="T1" s="12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8" t="s">
        <v>8323</v>
      </c>
      <c r="R2" t="s">
        <v>8326</v>
      </c>
      <c r="S2" s="13">
        <v>41730.276747685188</v>
      </c>
      <c r="T2" s="13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8" t="s">
        <v>8323</v>
      </c>
      <c r="R3" t="s">
        <v>8326</v>
      </c>
      <c r="S3" s="13">
        <v>41940.69158564815</v>
      </c>
      <c r="T3" s="13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8" t="s">
        <v>8323</v>
      </c>
      <c r="R4" t="s">
        <v>8326</v>
      </c>
      <c r="S4" s="13">
        <v>42020.700567129628</v>
      </c>
      <c r="T4" s="13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8" t="s">
        <v>8323</v>
      </c>
      <c r="R5" t="s">
        <v>8326</v>
      </c>
      <c r="S5" s="13">
        <v>41887.292187500003</v>
      </c>
      <c r="T5" s="13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8" t="s">
        <v>8323</v>
      </c>
      <c r="R6" t="s">
        <v>8326</v>
      </c>
      <c r="S6" s="13">
        <v>42480.078715277778</v>
      </c>
      <c r="T6" s="13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8" t="s">
        <v>8323</v>
      </c>
      <c r="R7" t="s">
        <v>8326</v>
      </c>
      <c r="S7" s="13">
        <v>42252.474351851852</v>
      </c>
      <c r="T7" s="13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8" t="s">
        <v>8323</v>
      </c>
      <c r="R8" t="s">
        <v>8326</v>
      </c>
      <c r="S8" s="13">
        <v>42219.665173611109</v>
      </c>
      <c r="T8" s="13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8" t="s">
        <v>8323</v>
      </c>
      <c r="R9" t="s">
        <v>8326</v>
      </c>
      <c r="S9" s="13">
        <v>42445.19430555556</v>
      </c>
      <c r="T9" s="13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8" t="s">
        <v>8323</v>
      </c>
      <c r="R10" t="s">
        <v>8326</v>
      </c>
      <c r="S10" s="13">
        <v>41884.617314814815</v>
      </c>
      <c r="T10" s="13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8" t="s">
        <v>8323</v>
      </c>
      <c r="R11" t="s">
        <v>8326</v>
      </c>
      <c r="S11" s="13">
        <v>42697.850844907407</v>
      </c>
      <c r="T11" s="13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8" t="s">
        <v>8323</v>
      </c>
      <c r="R12" t="s">
        <v>8326</v>
      </c>
      <c r="S12" s="13">
        <v>41834.586574074077</v>
      </c>
      <c r="T12" s="13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8" t="s">
        <v>8323</v>
      </c>
      <c r="R13" t="s">
        <v>8326</v>
      </c>
      <c r="S13" s="13">
        <v>41918.742175925923</v>
      </c>
      <c r="T13" s="13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8" t="s">
        <v>8323</v>
      </c>
      <c r="R14" t="s">
        <v>8326</v>
      </c>
      <c r="S14" s="13">
        <v>42614.760937500003</v>
      </c>
      <c r="T14" s="13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8" t="s">
        <v>8323</v>
      </c>
      <c r="R15" t="s">
        <v>8326</v>
      </c>
      <c r="S15" s="13">
        <v>41909.969386574077</v>
      </c>
      <c r="T15" s="13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8" t="s">
        <v>8323</v>
      </c>
      <c r="R16" t="s">
        <v>8326</v>
      </c>
      <c r="S16" s="13">
        <v>42461.747199074074</v>
      </c>
      <c r="T16" s="13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8" t="s">
        <v>8323</v>
      </c>
      <c r="R17" t="s">
        <v>8326</v>
      </c>
      <c r="S17" s="13">
        <v>42135.60020833333</v>
      </c>
      <c r="T17" s="13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8" t="s">
        <v>8323</v>
      </c>
      <c r="R18" t="s">
        <v>8326</v>
      </c>
      <c r="S18" s="13">
        <v>41933.291643518518</v>
      </c>
      <c r="T18" s="13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8" t="s">
        <v>8323</v>
      </c>
      <c r="R19" t="s">
        <v>8326</v>
      </c>
      <c r="S19" s="13">
        <v>42602.576712962968</v>
      </c>
      <c r="T19" s="13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8" t="s">
        <v>8323</v>
      </c>
      <c r="R20" t="s">
        <v>8326</v>
      </c>
      <c r="S20" s="13">
        <v>42702.917048611111</v>
      </c>
      <c r="T20" s="13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8" t="s">
        <v>8323</v>
      </c>
      <c r="R21" t="s">
        <v>8326</v>
      </c>
      <c r="S21" s="13">
        <v>42050.983182870375</v>
      </c>
      <c r="T21" s="13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8" t="s">
        <v>8323</v>
      </c>
      <c r="R22" t="s">
        <v>8326</v>
      </c>
      <c r="S22" s="13">
        <v>41835.666354166664</v>
      </c>
      <c r="T22" s="13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8" t="s">
        <v>8323</v>
      </c>
      <c r="R23" t="s">
        <v>8326</v>
      </c>
      <c r="S23" s="13">
        <v>42290.61855324074</v>
      </c>
      <c r="T23" s="13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8" t="s">
        <v>8323</v>
      </c>
      <c r="R24" t="s">
        <v>8326</v>
      </c>
      <c r="S24" s="13">
        <v>42400.704537037032</v>
      </c>
      <c r="T24" s="13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8" t="s">
        <v>8323</v>
      </c>
      <c r="R25" t="s">
        <v>8326</v>
      </c>
      <c r="S25" s="13">
        <v>42696.624444444446</v>
      </c>
      <c r="T25" s="13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8" t="s">
        <v>8323</v>
      </c>
      <c r="R26" t="s">
        <v>8326</v>
      </c>
      <c r="S26" s="13">
        <v>42265.022824074069</v>
      </c>
      <c r="T26" s="13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8" t="s">
        <v>8323</v>
      </c>
      <c r="R27" t="s">
        <v>8326</v>
      </c>
      <c r="S27" s="13">
        <v>42522.347812499997</v>
      </c>
      <c r="T27" s="13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8" t="s">
        <v>8323</v>
      </c>
      <c r="R28" t="s">
        <v>8326</v>
      </c>
      <c r="S28" s="13">
        <v>42284.500104166669</v>
      </c>
      <c r="T28" s="13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8" t="s">
        <v>8323</v>
      </c>
      <c r="R29" t="s">
        <v>8326</v>
      </c>
      <c r="S29" s="13">
        <v>42292.701053240744</v>
      </c>
      <c r="T29" s="13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8" t="s">
        <v>8323</v>
      </c>
      <c r="R30" t="s">
        <v>8326</v>
      </c>
      <c r="S30" s="13">
        <v>42769.574999999997</v>
      </c>
      <c r="T30" s="13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8" t="s">
        <v>8323</v>
      </c>
      <c r="R31" t="s">
        <v>8326</v>
      </c>
      <c r="S31" s="13">
        <v>42172.757638888885</v>
      </c>
      <c r="T31" s="13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8" t="s">
        <v>8323</v>
      </c>
      <c r="R32" t="s">
        <v>8326</v>
      </c>
      <c r="S32" s="13">
        <v>42567.840069444443</v>
      </c>
      <c r="T32" s="13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8" t="s">
        <v>8323</v>
      </c>
      <c r="R33" t="s">
        <v>8326</v>
      </c>
      <c r="S33" s="13">
        <v>42772.833379629628</v>
      </c>
      <c r="T33" s="13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8" t="s">
        <v>8323</v>
      </c>
      <c r="R34" t="s">
        <v>8326</v>
      </c>
      <c r="S34" s="13">
        <v>42473.794710648144</v>
      </c>
      <c r="T34" s="13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8" t="s">
        <v>8323</v>
      </c>
      <c r="R35" t="s">
        <v>8326</v>
      </c>
      <c r="S35" s="13">
        <v>41775.753761574073</v>
      </c>
      <c r="T35" s="13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8" t="s">
        <v>8323</v>
      </c>
      <c r="R36" t="s">
        <v>8326</v>
      </c>
      <c r="S36" s="13">
        <v>42144.573807870373</v>
      </c>
      <c r="T36" s="13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8" t="s">
        <v>8323</v>
      </c>
      <c r="R37" t="s">
        <v>8326</v>
      </c>
      <c r="S37" s="13">
        <v>42158.065694444449</v>
      </c>
      <c r="T37" s="13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8" t="s">
        <v>8323</v>
      </c>
      <c r="R38" t="s">
        <v>8326</v>
      </c>
      <c r="S38" s="13">
        <v>41871.755694444444</v>
      </c>
      <c r="T38" s="13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8" t="s">
        <v>8323</v>
      </c>
      <c r="R39" t="s">
        <v>8326</v>
      </c>
      <c r="S39" s="13">
        <v>41964.315532407403</v>
      </c>
      <c r="T39" s="13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8" t="s">
        <v>8323</v>
      </c>
      <c r="R40" t="s">
        <v>8326</v>
      </c>
      <c r="S40" s="13">
        <v>41802.574282407404</v>
      </c>
      <c r="T40" s="13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8" t="s">
        <v>8323</v>
      </c>
      <c r="R41" t="s">
        <v>8326</v>
      </c>
      <c r="S41" s="13">
        <v>42473.007037037038</v>
      </c>
      <c r="T41" s="13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8" t="s">
        <v>8323</v>
      </c>
      <c r="R42" t="s">
        <v>8326</v>
      </c>
      <c r="S42" s="13">
        <v>42605.765381944439</v>
      </c>
      <c r="T42" s="13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8" t="s">
        <v>8323</v>
      </c>
      <c r="R43" t="s">
        <v>8326</v>
      </c>
      <c r="S43" s="13">
        <v>42068.888391203705</v>
      </c>
      <c r="T43" s="13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8" t="s">
        <v>8323</v>
      </c>
      <c r="R44" t="s">
        <v>8326</v>
      </c>
      <c r="S44" s="13">
        <v>41850.400937500002</v>
      </c>
      <c r="T44" s="13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8" t="s">
        <v>8323</v>
      </c>
      <c r="R45" t="s">
        <v>8326</v>
      </c>
      <c r="S45" s="13">
        <v>41826.871238425927</v>
      </c>
      <c r="T45" s="13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8" t="s">
        <v>8323</v>
      </c>
      <c r="R46" t="s">
        <v>8326</v>
      </c>
      <c r="S46" s="13">
        <v>42134.172071759262</v>
      </c>
      <c r="T46" s="13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8" t="s">
        <v>8323</v>
      </c>
      <c r="R47" t="s">
        <v>8326</v>
      </c>
      <c r="S47" s="13">
        <v>42494.563449074078</v>
      </c>
      <c r="T47" s="13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8" t="s">
        <v>8323</v>
      </c>
      <c r="R48" t="s">
        <v>8326</v>
      </c>
      <c r="S48" s="13">
        <v>42233.738564814819</v>
      </c>
      <c r="T48" s="13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8" t="s">
        <v>8323</v>
      </c>
      <c r="R49" t="s">
        <v>8326</v>
      </c>
      <c r="S49" s="13">
        <v>41778.637245370373</v>
      </c>
      <c r="T49" s="13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8" t="s">
        <v>8323</v>
      </c>
      <c r="R50" t="s">
        <v>8326</v>
      </c>
      <c r="S50" s="13">
        <v>42230.472222222219</v>
      </c>
      <c r="T50" s="13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8" t="s">
        <v>8323</v>
      </c>
      <c r="R51" t="s">
        <v>8326</v>
      </c>
      <c r="S51" s="13">
        <v>42037.938206018516</v>
      </c>
      <c r="T51" s="13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8" t="s">
        <v>8323</v>
      </c>
      <c r="R52" t="s">
        <v>8326</v>
      </c>
      <c r="S52" s="13">
        <v>42157.470185185186</v>
      </c>
      <c r="T52" s="13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8" t="s">
        <v>8323</v>
      </c>
      <c r="R53" t="s">
        <v>8326</v>
      </c>
      <c r="S53" s="13">
        <v>42250.598217592589</v>
      </c>
      <c r="T53" s="13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8" t="s">
        <v>8323</v>
      </c>
      <c r="R54" t="s">
        <v>8326</v>
      </c>
      <c r="S54" s="13">
        <v>41800.380428240744</v>
      </c>
      <c r="T54" s="13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8" t="s">
        <v>8323</v>
      </c>
      <c r="R55" t="s">
        <v>8326</v>
      </c>
      <c r="S55" s="13">
        <v>42491.92288194444</v>
      </c>
      <c r="T55" s="13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8" t="s">
        <v>8323</v>
      </c>
      <c r="R56" t="s">
        <v>8326</v>
      </c>
      <c r="S56" s="13">
        <v>41878.878379629627</v>
      </c>
      <c r="T56" s="13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8" t="s">
        <v>8323</v>
      </c>
      <c r="R57" t="s">
        <v>8326</v>
      </c>
      <c r="S57" s="13">
        <v>41932.311099537037</v>
      </c>
      <c r="T57" s="13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8" t="s">
        <v>8323</v>
      </c>
      <c r="R58" t="s">
        <v>8326</v>
      </c>
      <c r="S58" s="13">
        <v>42118.556331018524</v>
      </c>
      <c r="T58" s="13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8" t="s">
        <v>8323</v>
      </c>
      <c r="R59" t="s">
        <v>8326</v>
      </c>
      <c r="S59" s="13">
        <v>42239.957962962959</v>
      </c>
      <c r="T59" s="13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8" t="s">
        <v>8323</v>
      </c>
      <c r="R60" t="s">
        <v>8326</v>
      </c>
      <c r="S60" s="13">
        <v>41880.76357638889</v>
      </c>
      <c r="T60" s="13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8" t="s">
        <v>8323</v>
      </c>
      <c r="R61" t="s">
        <v>8326</v>
      </c>
      <c r="S61" s="13">
        <v>42561.783877314811</v>
      </c>
      <c r="T61" s="13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8" t="s">
        <v>8323</v>
      </c>
      <c r="R62" t="s">
        <v>8326</v>
      </c>
      <c r="S62" s="13">
        <v>42037.791238425925</v>
      </c>
      <c r="T62" s="13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8" t="s">
        <v>8323</v>
      </c>
      <c r="R63" t="s">
        <v>8326</v>
      </c>
      <c r="S63" s="13">
        <v>42753.205625000002</v>
      </c>
      <c r="T63" s="13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8" t="s">
        <v>8323</v>
      </c>
      <c r="R64" t="s">
        <v>8326</v>
      </c>
      <c r="S64" s="13">
        <v>40633.154363425929</v>
      </c>
      <c r="T64" s="13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8" t="s">
        <v>8323</v>
      </c>
      <c r="R65" t="s">
        <v>8326</v>
      </c>
      <c r="S65" s="13">
        <v>42626.7503125</v>
      </c>
      <c r="T65" s="13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8" t="s">
        <v>8323</v>
      </c>
      <c r="R66" t="s">
        <v>8326</v>
      </c>
      <c r="S66" s="13">
        <v>41834.953865740739</v>
      </c>
      <c r="T66" s="13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8" t="s">
        <v>8323</v>
      </c>
      <c r="R67" t="s">
        <v>8326</v>
      </c>
      <c r="S67" s="13">
        <v>41791.492777777778</v>
      </c>
      <c r="T67" s="13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8" t="s">
        <v>8323</v>
      </c>
      <c r="R68" t="s">
        <v>8326</v>
      </c>
      <c r="S68" s="13">
        <v>41893.324884259258</v>
      </c>
      <c r="T68" s="13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8" t="s">
        <v>8323</v>
      </c>
      <c r="R69" t="s">
        <v>8326</v>
      </c>
      <c r="S69" s="13">
        <v>41776.063136574077</v>
      </c>
      <c r="T69" s="13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8" t="s">
        <v>8323</v>
      </c>
      <c r="R70" t="s">
        <v>8326</v>
      </c>
      <c r="S70" s="13">
        <v>42341.818379629629</v>
      </c>
      <c r="T70" s="13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8" t="s">
        <v>8323</v>
      </c>
      <c r="R71" t="s">
        <v>8326</v>
      </c>
      <c r="S71" s="13">
        <v>42549.665717592594</v>
      </c>
      <c r="T71" s="13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8" t="s">
        <v>8323</v>
      </c>
      <c r="R72" t="s">
        <v>8326</v>
      </c>
      <c r="S72" s="13">
        <v>41591.737974537034</v>
      </c>
      <c r="T72" s="13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8" t="s">
        <v>8323</v>
      </c>
      <c r="R73" t="s">
        <v>8326</v>
      </c>
      <c r="S73" s="13">
        <v>42262.096782407403</v>
      </c>
      <c r="T73" s="13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8" t="s">
        <v>8323</v>
      </c>
      <c r="R74" t="s">
        <v>8326</v>
      </c>
      <c r="S74" s="13">
        <v>42576.697569444441</v>
      </c>
      <c r="T74" s="13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8" t="s">
        <v>8323</v>
      </c>
      <c r="R75" t="s">
        <v>8326</v>
      </c>
      <c r="S75" s="13">
        <v>42041.714178240742</v>
      </c>
      <c r="T75" s="13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8" t="s">
        <v>8323</v>
      </c>
      <c r="R76" t="s">
        <v>8326</v>
      </c>
      <c r="S76" s="13">
        <v>41941.683865740742</v>
      </c>
      <c r="T76" s="13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8" t="s">
        <v>8323</v>
      </c>
      <c r="R77" t="s">
        <v>8326</v>
      </c>
      <c r="S77" s="13">
        <v>42059.701319444444</v>
      </c>
      <c r="T77" s="13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8" t="s">
        <v>8323</v>
      </c>
      <c r="R78" t="s">
        <v>8326</v>
      </c>
      <c r="S78" s="13">
        <v>40970.875671296293</v>
      </c>
      <c r="T78" s="13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8" t="s">
        <v>8323</v>
      </c>
      <c r="R79" t="s">
        <v>8326</v>
      </c>
      <c r="S79" s="13">
        <v>42136.536134259266</v>
      </c>
      <c r="T79" s="13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8" t="s">
        <v>8323</v>
      </c>
      <c r="R80" t="s">
        <v>8326</v>
      </c>
      <c r="S80" s="13">
        <v>41851.771354166667</v>
      </c>
      <c r="T80" s="13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8" t="s">
        <v>8323</v>
      </c>
      <c r="R81" t="s">
        <v>8326</v>
      </c>
      <c r="S81" s="13">
        <v>42243.6252662037</v>
      </c>
      <c r="T81" s="13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8" t="s">
        <v>8323</v>
      </c>
      <c r="R82" t="s">
        <v>8326</v>
      </c>
      <c r="S82" s="13">
        <v>41982.887280092589</v>
      </c>
      <c r="T82" s="13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8" t="s">
        <v>8323</v>
      </c>
      <c r="R83" t="s">
        <v>8326</v>
      </c>
      <c r="S83" s="13">
        <v>42323.70930555556</v>
      </c>
      <c r="T83" s="13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8" t="s">
        <v>8323</v>
      </c>
      <c r="R84" t="s">
        <v>8326</v>
      </c>
      <c r="S84" s="13">
        <v>41920.787534722222</v>
      </c>
      <c r="T84" s="13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8" t="s">
        <v>8323</v>
      </c>
      <c r="R85" t="s">
        <v>8326</v>
      </c>
      <c r="S85" s="13">
        <v>40883.949317129627</v>
      </c>
      <c r="T85" s="13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8" t="s">
        <v>8323</v>
      </c>
      <c r="R86" t="s">
        <v>8326</v>
      </c>
      <c r="S86" s="13">
        <v>42167.023206018523</v>
      </c>
      <c r="T86" s="13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8" t="s">
        <v>8323</v>
      </c>
      <c r="R87" t="s">
        <v>8326</v>
      </c>
      <c r="S87" s="13">
        <v>42431.102534722217</v>
      </c>
      <c r="T87" s="13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8" t="s">
        <v>8323</v>
      </c>
      <c r="R88" t="s">
        <v>8326</v>
      </c>
      <c r="S88" s="13">
        <v>42253.928530092591</v>
      </c>
      <c r="T88" s="13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8" t="s">
        <v>8323</v>
      </c>
      <c r="R89" t="s">
        <v>8326</v>
      </c>
      <c r="S89" s="13">
        <v>41808.669571759259</v>
      </c>
      <c r="T89" s="13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8" t="s">
        <v>8323</v>
      </c>
      <c r="R90" t="s">
        <v>8326</v>
      </c>
      <c r="S90" s="13">
        <v>42154.873124999998</v>
      </c>
      <c r="T90" s="13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8" t="s">
        <v>8323</v>
      </c>
      <c r="R91" t="s">
        <v>8326</v>
      </c>
      <c r="S91" s="13">
        <v>42018.676898148144</v>
      </c>
      <c r="T91" s="13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8" t="s">
        <v>8323</v>
      </c>
      <c r="R92" t="s">
        <v>8326</v>
      </c>
      <c r="S92" s="13">
        <v>41926.942685185182</v>
      </c>
      <c r="T92" s="13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8" t="s">
        <v>8323</v>
      </c>
      <c r="R93" t="s">
        <v>8326</v>
      </c>
      <c r="S93" s="13">
        <v>42062.296412037031</v>
      </c>
      <c r="T93" s="13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8" t="s">
        <v>8323</v>
      </c>
      <c r="R94" t="s">
        <v>8326</v>
      </c>
      <c r="S94" s="13">
        <v>42219.019733796296</v>
      </c>
      <c r="T94" s="13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8" t="s">
        <v>8323</v>
      </c>
      <c r="R95" t="s">
        <v>8326</v>
      </c>
      <c r="S95" s="13">
        <v>42238.13282407407</v>
      </c>
      <c r="T95" s="13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8" t="s">
        <v>8323</v>
      </c>
      <c r="R96" t="s">
        <v>8326</v>
      </c>
      <c r="S96" s="13">
        <v>42292.087592592594</v>
      </c>
      <c r="T96" s="13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8" t="s">
        <v>8323</v>
      </c>
      <c r="R97" t="s">
        <v>8326</v>
      </c>
      <c r="S97" s="13">
        <v>42060.683935185181</v>
      </c>
      <c r="T97" s="13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8" t="s">
        <v>8323</v>
      </c>
      <c r="R98" t="s">
        <v>8326</v>
      </c>
      <c r="S98" s="13">
        <v>41809.860300925924</v>
      </c>
      <c r="T98" s="13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8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8" t="s">
        <v>8323</v>
      </c>
      <c r="R100" t="s">
        <v>8326</v>
      </c>
      <c r="S100" s="13">
        <v>42196.028703703705</v>
      </c>
      <c r="T100" s="13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8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8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8" t="s">
        <v>8323</v>
      </c>
      <c r="R103" t="s">
        <v>8326</v>
      </c>
      <c r="S103" s="13">
        <v>41821.205636574072</v>
      </c>
      <c r="T103" s="13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8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8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8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8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8" t="s">
        <v>8323</v>
      </c>
      <c r="R108" t="s">
        <v>8326</v>
      </c>
      <c r="S108" s="13">
        <v>41829.599791666667</v>
      </c>
      <c r="T108" s="13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8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8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8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8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8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8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8" t="s">
        <v>8323</v>
      </c>
      <c r="R115" t="s">
        <v>8326</v>
      </c>
      <c r="S115" s="13">
        <v>42303.672662037032</v>
      </c>
      <c r="T115" s="13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8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8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8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8" t="s">
        <v>8323</v>
      </c>
      <c r="R119" t="s">
        <v>8326</v>
      </c>
      <c r="S119" s="13">
        <v>41753.593275462961</v>
      </c>
      <c r="T119" s="13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8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8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8" t="s">
        <v>8323</v>
      </c>
      <c r="R122" t="s">
        <v>8326</v>
      </c>
      <c r="S122" s="13">
        <v>42558.189432870371</v>
      </c>
      <c r="T122" s="13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8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8" t="s">
        <v>8323</v>
      </c>
      <c r="R124" t="s">
        <v>8326</v>
      </c>
      <c r="S124" s="13">
        <v>42248.697754629626</v>
      </c>
      <c r="T124" s="13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8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8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8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8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8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8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8" t="s">
        <v>8323</v>
      </c>
      <c r="R131" t="s">
        <v>8326</v>
      </c>
      <c r="S131" s="13">
        <v>41993.824340277773</v>
      </c>
      <c r="T131" s="13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8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8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8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8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8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8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8" t="s">
        <v>8323</v>
      </c>
      <c r="R138" t="s">
        <v>8326</v>
      </c>
      <c r="S138" s="13">
        <v>42062.834444444445</v>
      </c>
      <c r="T138" s="13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8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8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8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8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8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8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8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8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8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8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8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8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8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8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8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8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8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8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8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8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8" t="s">
        <v>8323</v>
      </c>
      <c r="R159" t="s">
        <v>8326</v>
      </c>
      <c r="S159" s="13">
        <v>42483.675208333334</v>
      </c>
      <c r="T159" s="13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8" t="s">
        <v>8323</v>
      </c>
      <c r="R160" t="s">
        <v>8326</v>
      </c>
      <c r="S160" s="13">
        <v>41964.716319444444</v>
      </c>
      <c r="T160" s="13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8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8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8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8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8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8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8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8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8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8" t="s">
        <v>8323</v>
      </c>
      <c r="R170" t="s">
        <v>8326</v>
      </c>
      <c r="S170" s="13">
        <v>42633.116851851853</v>
      </c>
      <c r="T170" s="13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8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8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8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8" t="s">
        <v>8323</v>
      </c>
      <c r="R174" t="s">
        <v>8326</v>
      </c>
      <c r="S174" s="13">
        <v>42584.846828703703</v>
      </c>
      <c r="T174" s="13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8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8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8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8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8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8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8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8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8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8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8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8" t="s">
        <v>8323</v>
      </c>
      <c r="R186" t="s">
        <v>8326</v>
      </c>
      <c r="S186" s="13">
        <v>42261.917395833334</v>
      </c>
      <c r="T186" s="13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8" t="s">
        <v>8323</v>
      </c>
      <c r="R187" t="s">
        <v>8326</v>
      </c>
      <c r="S187" s="13">
        <v>41839.175706018519</v>
      </c>
      <c r="T187" s="13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8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8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8" t="s">
        <v>8323</v>
      </c>
      <c r="R190" t="s">
        <v>8326</v>
      </c>
      <c r="S190" s="13">
        <v>42026.88118055556</v>
      </c>
      <c r="T190" s="13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8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8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8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8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8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8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8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8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8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8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8" t="s">
        <v>8323</v>
      </c>
      <c r="R201" t="s">
        <v>8326</v>
      </c>
      <c r="S201" s="13">
        <v>42619.935694444444</v>
      </c>
      <c r="T201" s="13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8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8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8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8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8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8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8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8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8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8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8" t="s">
        <v>8323</v>
      </c>
      <c r="R212" t="s">
        <v>8326</v>
      </c>
      <c r="S212" s="13">
        <v>41772.105937500004</v>
      </c>
      <c r="T212" s="13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8" t="s">
        <v>8323</v>
      </c>
      <c r="R213" t="s">
        <v>8326</v>
      </c>
      <c r="S213" s="13">
        <v>42675.832465277781</v>
      </c>
      <c r="T213" s="13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8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8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8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8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8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8" t="s">
        <v>8323</v>
      </c>
      <c r="R219" t="s">
        <v>8326</v>
      </c>
      <c r="S219" s="13">
        <v>41829.734259259261</v>
      </c>
      <c r="T219" s="13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8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8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8" t="s">
        <v>8323</v>
      </c>
      <c r="R222" t="s">
        <v>8326</v>
      </c>
      <c r="S222" s="13">
        <v>42205.710879629631</v>
      </c>
      <c r="T222" s="13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8" t="s">
        <v>8323</v>
      </c>
      <c r="R223" t="s">
        <v>8326</v>
      </c>
      <c r="S223" s="13">
        <v>42053.671666666662</v>
      </c>
      <c r="T223" s="13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8" t="s">
        <v>8323</v>
      </c>
      <c r="R224" t="s">
        <v>8326</v>
      </c>
      <c r="S224" s="13">
        <v>41758.839675925927</v>
      </c>
      <c r="T224" s="13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8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8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8" t="s">
        <v>8323</v>
      </c>
      <c r="R227" t="s">
        <v>8326</v>
      </c>
      <c r="S227" s="13">
        <v>41792.542986111112</v>
      </c>
      <c r="T227" s="13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8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8" t="s">
        <v>8323</v>
      </c>
      <c r="R229" t="s">
        <v>8326</v>
      </c>
      <c r="S229" s="13">
        <v>42462.140868055561</v>
      </c>
      <c r="T229" s="13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8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8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8" t="s">
        <v>8323</v>
      </c>
      <c r="R232" t="s">
        <v>8326</v>
      </c>
      <c r="S232" s="13">
        <v>42506.760405092587</v>
      </c>
      <c r="T232" s="13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8" t="s">
        <v>8323</v>
      </c>
      <c r="R233" t="s">
        <v>8326</v>
      </c>
      <c r="S233" s="13">
        <v>42284.516064814816</v>
      </c>
      <c r="T233" s="13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8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8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8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8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8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8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8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8" t="s">
        <v>8323</v>
      </c>
      <c r="R241" t="s">
        <v>8326</v>
      </c>
      <c r="S241" s="13">
        <v>42493.219236111108</v>
      </c>
      <c r="T241" s="13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8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8" t="s">
        <v>8323</v>
      </c>
      <c r="R243" t="s">
        <v>8326</v>
      </c>
      <c r="S243" s="13">
        <v>41760.935706018521</v>
      </c>
      <c r="T243" s="13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8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8" t="s">
        <v>8323</v>
      </c>
      <c r="R245" t="s">
        <v>8326</v>
      </c>
      <c r="S245" s="13">
        <v>42294.429641203707</v>
      </c>
      <c r="T245" s="13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8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8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8" t="s">
        <v>8323</v>
      </c>
      <c r="R248" t="s">
        <v>8326</v>
      </c>
      <c r="S248" s="13">
        <v>42590.90425925926</v>
      </c>
      <c r="T248" s="13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8" t="s">
        <v>8323</v>
      </c>
      <c r="R249" t="s">
        <v>8326</v>
      </c>
      <c r="S249" s="13">
        <v>42203.680300925931</v>
      </c>
      <c r="T249" s="13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8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8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8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8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8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8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8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8" t="s">
        <v>8323</v>
      </c>
      <c r="R257" t="s">
        <v>8326</v>
      </c>
      <c r="S257" s="13">
        <v>41856.010069444441</v>
      </c>
      <c r="T257" s="13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8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8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8" t="s">
        <v>8323</v>
      </c>
      <c r="R260" t="s">
        <v>8326</v>
      </c>
      <c r="S260" s="13">
        <v>42494.683634259258</v>
      </c>
      <c r="T260" s="13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8" t="s">
        <v>8323</v>
      </c>
      <c r="R261" t="s">
        <v>8326</v>
      </c>
      <c r="S261" s="13">
        <v>41842.607592592591</v>
      </c>
      <c r="T261" s="13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8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8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8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8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8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8" t="s">
        <v>8323</v>
      </c>
      <c r="R267" t="s">
        <v>8326</v>
      </c>
      <c r="S267" s="13">
        <v>42053.916921296302</v>
      </c>
      <c r="T267" s="13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8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8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8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8" t="s">
        <v>8323</v>
      </c>
      <c r="R271" t="s">
        <v>8326</v>
      </c>
      <c r="S271" s="13">
        <v>41477.930914351848</v>
      </c>
      <c r="T271" s="13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8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8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8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8" t="s">
        <v>8323</v>
      </c>
      <c r="R275" t="s">
        <v>8326</v>
      </c>
      <c r="S275" s="13">
        <v>42171.317442129628</v>
      </c>
      <c r="T275" s="13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8" t="s">
        <v>8323</v>
      </c>
      <c r="R276" t="s">
        <v>8326</v>
      </c>
      <c r="S276" s="13">
        <v>42411.942291666666</v>
      </c>
      <c r="T276" s="13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8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8" t="s">
        <v>8323</v>
      </c>
      <c r="R278" t="s">
        <v>8326</v>
      </c>
      <c r="S278" s="13">
        <v>42132.036168981482</v>
      </c>
      <c r="T278" s="13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8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8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8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8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8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8" t="s">
        <v>8323</v>
      </c>
      <c r="R284" t="s">
        <v>8326</v>
      </c>
      <c r="S284" s="13">
        <v>42128.736608796295</v>
      </c>
      <c r="T284" s="13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8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8" t="s">
        <v>8323</v>
      </c>
      <c r="R286" t="s">
        <v>8326</v>
      </c>
      <c r="S286" s="13">
        <v>42195.749745370369</v>
      </c>
      <c r="T286" s="13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8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8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8" t="s">
        <v>8323</v>
      </c>
      <c r="R289" t="s">
        <v>8326</v>
      </c>
      <c r="S289" s="13">
        <v>42503.559467592597</v>
      </c>
      <c r="T289" s="13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8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8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8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8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8" t="s">
        <v>8323</v>
      </c>
      <c r="R294" t="s">
        <v>8326</v>
      </c>
      <c r="S294" s="13">
        <v>42592.066921296297</v>
      </c>
      <c r="T294" s="13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8" t="s">
        <v>8323</v>
      </c>
      <c r="R295" t="s">
        <v>8326</v>
      </c>
      <c r="S295" s="13">
        <v>42632.348310185189</v>
      </c>
      <c r="T295" s="13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8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8" t="s">
        <v>8323</v>
      </c>
      <c r="R297" t="s">
        <v>8326</v>
      </c>
      <c r="S297" s="13">
        <v>41953.8675</v>
      </c>
      <c r="T297" s="13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8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8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8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8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8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8" t="s">
        <v>8323</v>
      </c>
      <c r="R303" t="s">
        <v>8326</v>
      </c>
      <c r="S303" s="13">
        <v>41861.524837962963</v>
      </c>
      <c r="T303" s="13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8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8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8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8" t="s">
        <v>8323</v>
      </c>
      <c r="R307" t="s">
        <v>8326</v>
      </c>
      <c r="S307" s="13">
        <v>42017.88045138889</v>
      </c>
      <c r="T307" s="13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8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8" t="s">
        <v>8323</v>
      </c>
      <c r="R309" t="s">
        <v>8326</v>
      </c>
      <c r="S309" s="13">
        <v>41807.690081018518</v>
      </c>
      <c r="T309" s="13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8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8" t="s">
        <v>8323</v>
      </c>
      <c r="R311" t="s">
        <v>8326</v>
      </c>
      <c r="S311" s="13">
        <v>41894.91375</v>
      </c>
      <c r="T311" s="13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8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8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8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8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8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8" t="s">
        <v>8323</v>
      </c>
      <c r="R317" t="s">
        <v>8326</v>
      </c>
      <c r="S317" s="13">
        <v>42162.729548611111</v>
      </c>
      <c r="T317" s="13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8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8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8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8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8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8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8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8" t="s">
        <v>8323</v>
      </c>
      <c r="R325" t="s">
        <v>8326</v>
      </c>
      <c r="S325" s="13">
        <v>41753.515856481477</v>
      </c>
      <c r="T325" s="13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8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8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8" t="s">
        <v>8323</v>
      </c>
      <c r="R328" t="s">
        <v>8326</v>
      </c>
      <c r="S328" s="13">
        <v>42532.052523148144</v>
      </c>
      <c r="T328" s="13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8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8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8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8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8" t="s">
        <v>8323</v>
      </c>
      <c r="R333" t="s">
        <v>8326</v>
      </c>
      <c r="S333" s="13">
        <v>42556.504490740743</v>
      </c>
      <c r="T333" s="13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8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8" t="s">
        <v>8323</v>
      </c>
      <c r="R335" t="s">
        <v>8326</v>
      </c>
      <c r="S335" s="13">
        <v>42443.802361111113</v>
      </c>
      <c r="T335" s="13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8" t="s">
        <v>8323</v>
      </c>
      <c r="R336" t="s">
        <v>8326</v>
      </c>
      <c r="S336" s="13">
        <v>41891.96503472222</v>
      </c>
      <c r="T336" s="13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8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8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8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8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8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8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8" t="s">
        <v>8323</v>
      </c>
      <c r="R343" t="s">
        <v>8326</v>
      </c>
      <c r="S343" s="13">
        <v>42011.202581018515</v>
      </c>
      <c r="T343" s="13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8" t="s">
        <v>8323</v>
      </c>
      <c r="R344" t="s">
        <v>8326</v>
      </c>
      <c r="S344" s="13">
        <v>42026.924976851849</v>
      </c>
      <c r="T344" s="13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8" t="s">
        <v>8323</v>
      </c>
      <c r="R345" t="s">
        <v>8326</v>
      </c>
      <c r="S345" s="13">
        <v>41822.90488425926</v>
      </c>
      <c r="T345" s="13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8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8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8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8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8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8" t="s">
        <v>8323</v>
      </c>
      <c r="R351" t="s">
        <v>8326</v>
      </c>
      <c r="S351" s="13">
        <v>42572.61681712963</v>
      </c>
      <c r="T351" s="13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8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8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8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8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8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8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8" t="s">
        <v>8323</v>
      </c>
      <c r="R358" t="s">
        <v>8326</v>
      </c>
      <c r="S358" s="13">
        <v>42056.091631944444</v>
      </c>
      <c r="T358" s="13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8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8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8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8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8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8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8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8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8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8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8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8" t="s">
        <v>8323</v>
      </c>
      <c r="R370" t="s">
        <v>8326</v>
      </c>
      <c r="S370" s="13">
        <v>42220.79487268519</v>
      </c>
      <c r="T370" s="13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8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8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8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8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8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8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8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8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8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8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8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8" t="s">
        <v>8323</v>
      </c>
      <c r="R382" t="s">
        <v>8326</v>
      </c>
      <c r="S382" s="13">
        <v>42643.632858796293</v>
      </c>
      <c r="T382" s="13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8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8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8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8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8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8" t="s">
        <v>8323</v>
      </c>
      <c r="R388" t="s">
        <v>8326</v>
      </c>
      <c r="S388" s="13">
        <v>42152.503495370373</v>
      </c>
      <c r="T388" s="13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8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8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8" t="s">
        <v>8323</v>
      </c>
      <c r="R391" t="s">
        <v>8326</v>
      </c>
      <c r="S391" s="13">
        <v>42232.702546296292</v>
      </c>
      <c r="T391" s="13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8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8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8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8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8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8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8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8" t="s">
        <v>8323</v>
      </c>
      <c r="R399" t="s">
        <v>8326</v>
      </c>
      <c r="S399" s="13">
        <v>42179.898472222223</v>
      </c>
      <c r="T399" s="13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8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8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8" t="s">
        <v>8323</v>
      </c>
      <c r="R402" t="s">
        <v>8326</v>
      </c>
      <c r="S402" s="13">
        <v>42689.214988425927</v>
      </c>
      <c r="T402" s="13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8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8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8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8" t="s">
        <v>8323</v>
      </c>
      <c r="R406" t="s">
        <v>8326</v>
      </c>
      <c r="S406" s="13">
        <v>41921.279976851853</v>
      </c>
      <c r="T406" s="13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8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8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8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8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8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8" t="s">
        <v>8323</v>
      </c>
      <c r="R412" t="s">
        <v>8326</v>
      </c>
      <c r="S412" s="13">
        <v>42649.54923611111</v>
      </c>
      <c r="T412" s="13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8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1:F413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percent" val="90"/>
        <color theme="5" tint="-0.249977111117893"/>
        <color theme="4" tint="-0.249977111117893"/>
      </colorScale>
    </cfRule>
  </conditionalFormatting>
  <conditionalFormatting sqref="P1">
    <cfRule type="colorScale" priority="2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D429-91F4-B841-A221-A927D742C80E}">
  <dimension ref="A1:T251"/>
  <sheetViews>
    <sheetView workbookViewId="0">
      <selection activeCell="T4" sqref="T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12" t="s">
        <v>8365</v>
      </c>
      <c r="T1" s="12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8" t="s">
        <v>8323</v>
      </c>
      <c r="R2" t="s">
        <v>8326</v>
      </c>
      <c r="S2" s="13">
        <v>41990.584108796291</v>
      </c>
      <c r="T2" s="13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8" t="s">
        <v>8323</v>
      </c>
      <c r="R3" t="s">
        <v>8326</v>
      </c>
      <c r="S3" s="13">
        <v>41779.657870370371</v>
      </c>
      <c r="T3" s="13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8" t="s">
        <v>8323</v>
      </c>
      <c r="R4" t="s">
        <v>8326</v>
      </c>
      <c r="S4" s="13">
        <v>42618.827013888891</v>
      </c>
      <c r="T4" s="13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8" t="s">
        <v>8323</v>
      </c>
      <c r="R5" t="s">
        <v>8326</v>
      </c>
      <c r="S5" s="13">
        <v>41766.617291666669</v>
      </c>
      <c r="T5" s="13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8" t="s">
        <v>8323</v>
      </c>
      <c r="R6" t="s">
        <v>8326</v>
      </c>
      <c r="S6" s="13">
        <v>42469.68414351852</v>
      </c>
      <c r="T6" s="13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8" t="s">
        <v>8323</v>
      </c>
      <c r="R7" t="s">
        <v>8326</v>
      </c>
      <c r="S7" s="13">
        <v>41747.86986111111</v>
      </c>
      <c r="T7" s="13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8" t="s">
        <v>8323</v>
      </c>
      <c r="R8" t="s">
        <v>8326</v>
      </c>
      <c r="S8" s="13">
        <v>41903.882951388885</v>
      </c>
      <c r="T8" s="13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8" t="s">
        <v>8323</v>
      </c>
      <c r="R9" t="s">
        <v>8326</v>
      </c>
      <c r="S9" s="13">
        <v>42053.049375000002</v>
      </c>
      <c r="T9" s="13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8" t="s">
        <v>8323</v>
      </c>
      <c r="R10" t="s">
        <v>8326</v>
      </c>
      <c r="S10" s="13">
        <v>41830.234166666669</v>
      </c>
      <c r="T10" s="13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8" t="s">
        <v>8323</v>
      </c>
      <c r="R11" t="s">
        <v>8326</v>
      </c>
      <c r="S11" s="13">
        <v>42235.117476851854</v>
      </c>
      <c r="T11" s="13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8" t="s">
        <v>8323</v>
      </c>
      <c r="R12" t="s">
        <v>8326</v>
      </c>
      <c r="S12" s="13">
        <v>41939.8122337963</v>
      </c>
      <c r="T12" s="13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8" t="s">
        <v>8323</v>
      </c>
      <c r="R13" t="s">
        <v>8326</v>
      </c>
      <c r="S13" s="13">
        <v>41804.937083333331</v>
      </c>
      <c r="T13" s="13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8" t="s">
        <v>8323</v>
      </c>
      <c r="R14" t="s">
        <v>8326</v>
      </c>
      <c r="S14" s="13">
        <v>42192.905694444446</v>
      </c>
      <c r="T14" s="13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8" t="s">
        <v>8323</v>
      </c>
      <c r="R15" t="s">
        <v>8326</v>
      </c>
      <c r="S15" s="13">
        <v>42171.758611111116</v>
      </c>
      <c r="T15" s="13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8" t="s">
        <v>8323</v>
      </c>
      <c r="R16" t="s">
        <v>8326</v>
      </c>
      <c r="S16" s="13">
        <v>42144.231527777782</v>
      </c>
      <c r="T16" s="13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8" t="s">
        <v>8323</v>
      </c>
      <c r="R17" t="s">
        <v>8326</v>
      </c>
      <c r="S17" s="13">
        <v>42534.631481481483</v>
      </c>
      <c r="T17" s="13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8" t="s">
        <v>8323</v>
      </c>
      <c r="R18" t="s">
        <v>8326</v>
      </c>
      <c r="S18" s="13">
        <v>42103.016585648147</v>
      </c>
      <c r="T18" s="13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8" t="s">
        <v>8323</v>
      </c>
      <c r="R19" t="s">
        <v>8326</v>
      </c>
      <c r="S19" s="13">
        <v>41786.959745370368</v>
      </c>
      <c r="T19" s="13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8" t="s">
        <v>8323</v>
      </c>
      <c r="R20" t="s">
        <v>8326</v>
      </c>
      <c r="S20" s="13">
        <v>42265.817002314812</v>
      </c>
      <c r="T20" s="13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8" t="s">
        <v>8323</v>
      </c>
      <c r="R21" t="s">
        <v>8326</v>
      </c>
      <c r="S21" s="13">
        <v>42354.131643518514</v>
      </c>
      <c r="T21" s="13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8" t="s">
        <v>8323</v>
      </c>
      <c r="R22" t="s">
        <v>8326</v>
      </c>
      <c r="S22" s="13">
        <v>42370.90320601852</v>
      </c>
      <c r="T22" s="13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8" t="s">
        <v>8323</v>
      </c>
      <c r="R23" t="s">
        <v>8326</v>
      </c>
      <c r="S23" s="13">
        <v>42205.171018518522</v>
      </c>
      <c r="T23" s="13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8" t="s">
        <v>8323</v>
      </c>
      <c r="R24" t="s">
        <v>8326</v>
      </c>
      <c r="S24" s="13">
        <v>42103.884930555556</v>
      </c>
      <c r="T24" s="13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8" t="s">
        <v>8323</v>
      </c>
      <c r="R25" t="s">
        <v>8326</v>
      </c>
      <c r="S25" s="13">
        <v>42279.778564814813</v>
      </c>
      <c r="T25" s="13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8" t="s">
        <v>8323</v>
      </c>
      <c r="R26" t="s">
        <v>8326</v>
      </c>
      <c r="S26" s="13">
        <v>41921.770439814813</v>
      </c>
      <c r="T26" s="13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8" t="s">
        <v>8323</v>
      </c>
      <c r="R27" t="s">
        <v>8326</v>
      </c>
      <c r="S27" s="13">
        <v>42159.224432870367</v>
      </c>
      <c r="T27" s="13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8" t="s">
        <v>8323</v>
      </c>
      <c r="R28" t="s">
        <v>8326</v>
      </c>
      <c r="S28" s="13">
        <v>42278.629710648151</v>
      </c>
      <c r="T28" s="13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8" t="s">
        <v>8323</v>
      </c>
      <c r="R29" t="s">
        <v>8326</v>
      </c>
      <c r="S29" s="13">
        <v>42695.7105787037</v>
      </c>
      <c r="T29" s="13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8" t="s">
        <v>8323</v>
      </c>
      <c r="R30" t="s">
        <v>8326</v>
      </c>
      <c r="S30" s="13">
        <v>42543.788564814815</v>
      </c>
      <c r="T30" s="13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8" t="s">
        <v>8323</v>
      </c>
      <c r="R31" t="s">
        <v>8326</v>
      </c>
      <c r="S31" s="13">
        <v>42508.179965277777</v>
      </c>
      <c r="T31" s="13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8" t="s">
        <v>8323</v>
      </c>
      <c r="R32" t="s">
        <v>8326</v>
      </c>
      <c r="S32" s="13">
        <v>41842.828680555554</v>
      </c>
      <c r="T32" s="13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8" t="s">
        <v>8323</v>
      </c>
      <c r="R33" t="s">
        <v>8326</v>
      </c>
      <c r="S33" s="13">
        <v>41850.863252314812</v>
      </c>
      <c r="T33" s="13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8" t="s">
        <v>8323</v>
      </c>
      <c r="R34" t="s">
        <v>8326</v>
      </c>
      <c r="S34" s="13">
        <v>41865.878657407404</v>
      </c>
      <c r="T34" s="13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8" t="s">
        <v>8323</v>
      </c>
      <c r="R35" t="s">
        <v>8326</v>
      </c>
      <c r="S35" s="13">
        <v>42538.968310185184</v>
      </c>
      <c r="T35" s="13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8" t="s">
        <v>8323</v>
      </c>
      <c r="R36" t="s">
        <v>8326</v>
      </c>
      <c r="S36" s="13">
        <v>41766.072500000002</v>
      </c>
      <c r="T36" s="13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8" t="s">
        <v>8323</v>
      </c>
      <c r="R37" t="s">
        <v>8326</v>
      </c>
      <c r="S37" s="13">
        <v>41833.660995370366</v>
      </c>
      <c r="T37" s="13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8" t="s">
        <v>8323</v>
      </c>
      <c r="R38" t="s">
        <v>8326</v>
      </c>
      <c r="S38" s="13">
        <v>42308.211215277777</v>
      </c>
      <c r="T38" s="13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8" t="s">
        <v>8323</v>
      </c>
      <c r="R39" t="s">
        <v>8326</v>
      </c>
      <c r="S39" s="13">
        <v>42002.817488425921</v>
      </c>
      <c r="T39" s="13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8" t="s">
        <v>8323</v>
      </c>
      <c r="R40" t="s">
        <v>8326</v>
      </c>
      <c r="S40" s="13">
        <v>41780.785729166666</v>
      </c>
      <c r="T40" s="13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8" t="s">
        <v>8323</v>
      </c>
      <c r="R41" t="s">
        <v>8326</v>
      </c>
      <c r="S41" s="13">
        <v>42248.627013888887</v>
      </c>
      <c r="T41" s="13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8" t="s">
        <v>8323</v>
      </c>
      <c r="R42" t="s">
        <v>8326</v>
      </c>
      <c r="S42" s="13">
        <v>42534.933321759265</v>
      </c>
      <c r="T42" s="13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8" t="s">
        <v>8323</v>
      </c>
      <c r="R43" t="s">
        <v>8326</v>
      </c>
      <c r="S43" s="13">
        <v>42353.761759259258</v>
      </c>
      <c r="T43" s="13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8" t="s">
        <v>8323</v>
      </c>
      <c r="R44" t="s">
        <v>8326</v>
      </c>
      <c r="S44" s="13">
        <v>41746.189409722225</v>
      </c>
      <c r="T44" s="13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8" t="s">
        <v>8323</v>
      </c>
      <c r="R45" t="s">
        <v>8326</v>
      </c>
      <c r="S45" s="13">
        <v>41890.086805555555</v>
      </c>
      <c r="T45" s="13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8" t="s">
        <v>8323</v>
      </c>
      <c r="R46" t="s">
        <v>8326</v>
      </c>
      <c r="S46" s="13">
        <v>42061.963263888887</v>
      </c>
      <c r="T46" s="13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8" t="s">
        <v>8323</v>
      </c>
      <c r="R47" t="s">
        <v>8326</v>
      </c>
      <c r="S47" s="13">
        <v>42142.768819444449</v>
      </c>
      <c r="T47" s="13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8" t="s">
        <v>8323</v>
      </c>
      <c r="R48" t="s">
        <v>8326</v>
      </c>
      <c r="S48" s="13">
        <v>42265.683182870373</v>
      </c>
      <c r="T48" s="13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8" t="s">
        <v>8323</v>
      </c>
      <c r="R49" t="s">
        <v>8326</v>
      </c>
      <c r="S49" s="13">
        <v>42672.955138888887</v>
      </c>
      <c r="T49" s="13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8" t="s">
        <v>8323</v>
      </c>
      <c r="R50" t="s">
        <v>8326</v>
      </c>
      <c r="S50" s="13">
        <v>41816.950370370374</v>
      </c>
      <c r="T50" s="13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8" t="s">
        <v>8323</v>
      </c>
      <c r="R51" t="s">
        <v>8326</v>
      </c>
      <c r="S51" s="13">
        <v>42399.707407407404</v>
      </c>
      <c r="T51" s="13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8" t="s">
        <v>8323</v>
      </c>
      <c r="R52" t="s">
        <v>8326</v>
      </c>
      <c r="S52" s="13">
        <v>42701.908807870372</v>
      </c>
      <c r="T52" s="13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8" t="s">
        <v>8323</v>
      </c>
      <c r="R53" t="s">
        <v>8326</v>
      </c>
      <c r="S53" s="13">
        <v>42606.056863425925</v>
      </c>
      <c r="T53" s="13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8" t="s">
        <v>8323</v>
      </c>
      <c r="R54" t="s">
        <v>8326</v>
      </c>
      <c r="S54" s="13">
        <v>41983.752847222218</v>
      </c>
      <c r="T54" s="13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8" t="s">
        <v>8323</v>
      </c>
      <c r="R55" t="s">
        <v>8326</v>
      </c>
      <c r="S55" s="13">
        <v>41830.858344907407</v>
      </c>
      <c r="T55" s="13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8" t="s">
        <v>8323</v>
      </c>
      <c r="R56" t="s">
        <v>8326</v>
      </c>
      <c r="S56" s="13">
        <v>42199.648912037039</v>
      </c>
      <c r="T56" s="13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8" t="s">
        <v>8323</v>
      </c>
      <c r="R57" t="s">
        <v>8326</v>
      </c>
      <c r="S57" s="13">
        <v>41765.938657407409</v>
      </c>
      <c r="T57" s="13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8" t="s">
        <v>8323</v>
      </c>
      <c r="R58" t="s">
        <v>8326</v>
      </c>
      <c r="S58" s="13">
        <v>42258.646504629629</v>
      </c>
      <c r="T58" s="13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8" t="s">
        <v>8323</v>
      </c>
      <c r="R59" t="s">
        <v>8326</v>
      </c>
      <c r="S59" s="13">
        <v>42233.671747685185</v>
      </c>
      <c r="T59" s="13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8" t="s">
        <v>8323</v>
      </c>
      <c r="R60" t="s">
        <v>8326</v>
      </c>
      <c r="S60" s="13">
        <v>42289.94049768518</v>
      </c>
      <c r="T60" s="13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8" t="s">
        <v>8323</v>
      </c>
      <c r="R61" t="s">
        <v>8326</v>
      </c>
      <c r="S61" s="13">
        <v>42452.815659722226</v>
      </c>
      <c r="T61" s="13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8" t="s">
        <v>8323</v>
      </c>
      <c r="R62" t="s">
        <v>8326</v>
      </c>
      <c r="S62" s="13">
        <v>42679.958472222221</v>
      </c>
      <c r="T62" s="13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8" t="s">
        <v>8323</v>
      </c>
      <c r="R63" t="s">
        <v>8326</v>
      </c>
      <c r="S63" s="13">
        <v>42531.195277777777</v>
      </c>
      <c r="T63" s="13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8" t="s">
        <v>8323</v>
      </c>
      <c r="R64" t="s">
        <v>8326</v>
      </c>
      <c r="S64" s="13">
        <v>41869.714166666665</v>
      </c>
      <c r="T64" s="13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8" t="s">
        <v>8323</v>
      </c>
      <c r="R65" t="s">
        <v>8326</v>
      </c>
      <c r="S65" s="13">
        <v>41950.26694444444</v>
      </c>
      <c r="T65" s="13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8" t="s">
        <v>8323</v>
      </c>
      <c r="R66" t="s">
        <v>8326</v>
      </c>
      <c r="S66" s="13">
        <v>42523.739212962959</v>
      </c>
      <c r="T66" s="13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8" t="s">
        <v>8323</v>
      </c>
      <c r="R67" t="s">
        <v>8326</v>
      </c>
      <c r="S67" s="13">
        <v>41974.738576388889</v>
      </c>
      <c r="T67" s="13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8" t="s">
        <v>8323</v>
      </c>
      <c r="R68" t="s">
        <v>8326</v>
      </c>
      <c r="S68" s="13">
        <v>41904.650578703702</v>
      </c>
      <c r="T68" s="13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8" t="s">
        <v>8323</v>
      </c>
      <c r="R69" t="s">
        <v>8326</v>
      </c>
      <c r="S69" s="13">
        <v>42601.827141203699</v>
      </c>
      <c r="T69" s="13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8" t="s">
        <v>8323</v>
      </c>
      <c r="R70" t="s">
        <v>8326</v>
      </c>
      <c r="S70" s="13">
        <v>41795.598923611113</v>
      </c>
      <c r="T70" s="13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8" t="s">
        <v>8323</v>
      </c>
      <c r="R71" t="s">
        <v>8326</v>
      </c>
      <c r="S71" s="13">
        <v>42245.234340277777</v>
      </c>
      <c r="T71" s="13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8" t="s">
        <v>8323</v>
      </c>
      <c r="R72" t="s">
        <v>8326</v>
      </c>
      <c r="S72" s="13">
        <v>42089.901574074072</v>
      </c>
      <c r="T72" s="13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8" t="s">
        <v>8323</v>
      </c>
      <c r="R73" t="s">
        <v>8326</v>
      </c>
      <c r="S73" s="13">
        <v>42306.848854166667</v>
      </c>
      <c r="T73" s="13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8" t="s">
        <v>8323</v>
      </c>
      <c r="R74" t="s">
        <v>8326</v>
      </c>
      <c r="S74" s="13">
        <v>42293.809212962966</v>
      </c>
      <c r="T74" s="13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8" t="s">
        <v>8323</v>
      </c>
      <c r="R75" t="s">
        <v>8326</v>
      </c>
      <c r="S75" s="13">
        <v>42770.290590277778</v>
      </c>
      <c r="T75" s="13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8" t="s">
        <v>8323</v>
      </c>
      <c r="R76" t="s">
        <v>8326</v>
      </c>
      <c r="S76" s="13">
        <v>42374.655081018514</v>
      </c>
      <c r="T76" s="13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8" t="s">
        <v>8323</v>
      </c>
      <c r="R77" t="s">
        <v>8326</v>
      </c>
      <c r="S77" s="13">
        <v>42151.905717592599</v>
      </c>
      <c r="T77" s="13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8" t="s">
        <v>8323</v>
      </c>
      <c r="R78" t="s">
        <v>8326</v>
      </c>
      <c r="S78" s="13">
        <v>42041.205000000002</v>
      </c>
      <c r="T78" s="13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8" t="s">
        <v>8323</v>
      </c>
      <c r="R79" t="s">
        <v>8326</v>
      </c>
      <c r="S79" s="13">
        <v>41833.089756944442</v>
      </c>
      <c r="T79" s="13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8" t="s">
        <v>8323</v>
      </c>
      <c r="R80" t="s">
        <v>8326</v>
      </c>
      <c r="S80" s="13">
        <v>42041.581307870365</v>
      </c>
      <c r="T80" s="13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8" t="s">
        <v>8323</v>
      </c>
      <c r="R81" t="s">
        <v>8326</v>
      </c>
      <c r="S81" s="13">
        <v>42278.664965277778</v>
      </c>
      <c r="T81" s="13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8" t="s">
        <v>8323</v>
      </c>
      <c r="R82" t="s">
        <v>8326</v>
      </c>
      <c r="S82" s="13">
        <v>41858.007071759261</v>
      </c>
      <c r="T82" s="13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8" t="s">
        <v>8323</v>
      </c>
      <c r="R83" t="s">
        <v>8326</v>
      </c>
      <c r="S83" s="13">
        <v>41869.798726851855</v>
      </c>
      <c r="T83" s="13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8" t="s">
        <v>8323</v>
      </c>
      <c r="R84" t="s">
        <v>8326</v>
      </c>
      <c r="S84" s="13">
        <v>42370.007766203707</v>
      </c>
      <c r="T84" s="13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8" t="s">
        <v>8323</v>
      </c>
      <c r="R85" t="s">
        <v>8326</v>
      </c>
      <c r="S85" s="13">
        <v>42305.670914351853</v>
      </c>
      <c r="T85" s="13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8" t="s">
        <v>8323</v>
      </c>
      <c r="R86" t="s">
        <v>8326</v>
      </c>
      <c r="S86" s="13">
        <v>41880.788842592592</v>
      </c>
      <c r="T86" s="13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8" t="s">
        <v>8323</v>
      </c>
      <c r="R87" t="s">
        <v>8326</v>
      </c>
      <c r="S87" s="13">
        <v>42414.235879629632</v>
      </c>
      <c r="T87" s="13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8" t="s">
        <v>8323</v>
      </c>
      <c r="R88" t="s">
        <v>8326</v>
      </c>
      <c r="S88" s="13">
        <v>42415.883425925931</v>
      </c>
      <c r="T88" s="13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8" t="s">
        <v>8323</v>
      </c>
      <c r="R89" t="s">
        <v>8326</v>
      </c>
      <c r="S89" s="13">
        <v>42722.84474537037</v>
      </c>
      <c r="T89" s="13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8" t="s">
        <v>8323</v>
      </c>
      <c r="R90" t="s">
        <v>8326</v>
      </c>
      <c r="S90" s="13">
        <v>42480.800648148142</v>
      </c>
      <c r="T90" s="13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8" t="s">
        <v>8323</v>
      </c>
      <c r="R91" t="s">
        <v>8326</v>
      </c>
      <c r="S91" s="13">
        <v>42499.731701388882</v>
      </c>
      <c r="T91" s="13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8" t="s">
        <v>8323</v>
      </c>
      <c r="R92" t="s">
        <v>8326</v>
      </c>
      <c r="S92" s="13">
        <v>41829.73715277778</v>
      </c>
      <c r="T92" s="13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8" t="s">
        <v>8323</v>
      </c>
      <c r="R93" t="s">
        <v>8326</v>
      </c>
      <c r="S93" s="13">
        <v>42056.1324537037</v>
      </c>
      <c r="T93" s="13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8" t="s">
        <v>8323</v>
      </c>
      <c r="R94" t="s">
        <v>8326</v>
      </c>
      <c r="S94" s="13">
        <v>42461.596273148149</v>
      </c>
      <c r="T94" s="13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8" t="s">
        <v>8323</v>
      </c>
      <c r="R95" t="s">
        <v>8326</v>
      </c>
      <c r="S95" s="13">
        <v>42509.814108796301</v>
      </c>
      <c r="T95" s="13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8" t="s">
        <v>8323</v>
      </c>
      <c r="R96" t="s">
        <v>8326</v>
      </c>
      <c r="S96" s="13">
        <v>42122.732499999998</v>
      </c>
      <c r="T96" s="13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8" t="s">
        <v>8323</v>
      </c>
      <c r="R97" t="s">
        <v>8326</v>
      </c>
      <c r="S97" s="13">
        <v>42074.219699074078</v>
      </c>
      <c r="T97" s="13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8" t="s">
        <v>8323</v>
      </c>
      <c r="R98" t="s">
        <v>8326</v>
      </c>
      <c r="S98" s="13">
        <v>42768.97084490741</v>
      </c>
      <c r="T98" s="13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8" t="s">
        <v>8323</v>
      </c>
      <c r="R99" t="s">
        <v>8326</v>
      </c>
      <c r="S99" s="13">
        <v>41975.642974537041</v>
      </c>
      <c r="T99" s="13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8" t="s">
        <v>8323</v>
      </c>
      <c r="R100" t="s">
        <v>8326</v>
      </c>
      <c r="S100" s="13">
        <v>42601.854699074072</v>
      </c>
      <c r="T100" s="13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8" t="s">
        <v>8323</v>
      </c>
      <c r="R101" t="s">
        <v>8326</v>
      </c>
      <c r="S101" s="13">
        <v>41981.067523148144</v>
      </c>
      <c r="T101" s="13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8" t="s">
        <v>8323</v>
      </c>
      <c r="R102" t="s">
        <v>8326</v>
      </c>
      <c r="S102" s="13">
        <v>41990.506377314814</v>
      </c>
      <c r="T102" s="13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8" t="s">
        <v>8323</v>
      </c>
      <c r="R103" t="s">
        <v>8326</v>
      </c>
      <c r="S103" s="13">
        <v>42621.389340277776</v>
      </c>
      <c r="T103" s="13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8" t="s">
        <v>8323</v>
      </c>
      <c r="R104" t="s">
        <v>8326</v>
      </c>
      <c r="S104" s="13">
        <v>42020.587349537032</v>
      </c>
      <c r="T104" s="13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8" t="s">
        <v>8323</v>
      </c>
      <c r="R105" t="s">
        <v>8326</v>
      </c>
      <c r="S105" s="13">
        <v>42067.947337962964</v>
      </c>
      <c r="T105" s="13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8" t="s">
        <v>8323</v>
      </c>
      <c r="R106" t="s">
        <v>8326</v>
      </c>
      <c r="S106" s="13">
        <v>42031.833587962959</v>
      </c>
      <c r="T106" s="13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8" t="s">
        <v>8323</v>
      </c>
      <c r="R107" t="s">
        <v>8326</v>
      </c>
      <c r="S107" s="13">
        <v>41885.221550925926</v>
      </c>
      <c r="T107" s="13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8" t="s">
        <v>8323</v>
      </c>
      <c r="R108" t="s">
        <v>8326</v>
      </c>
      <c r="S108" s="13">
        <v>41948.727256944447</v>
      </c>
      <c r="T108" s="13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8" t="s">
        <v>8323</v>
      </c>
      <c r="R109" t="s">
        <v>8326</v>
      </c>
      <c r="S109" s="13">
        <v>42224.756909722222</v>
      </c>
      <c r="T109" s="13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8" t="s">
        <v>8323</v>
      </c>
      <c r="R110" t="s">
        <v>8326</v>
      </c>
      <c r="S110" s="13">
        <v>42540.593530092592</v>
      </c>
      <c r="T110" s="13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8" t="s">
        <v>8323</v>
      </c>
      <c r="R111" t="s">
        <v>8326</v>
      </c>
      <c r="S111" s="13">
        <v>41793.191875000004</v>
      </c>
      <c r="T111" s="13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8" t="s">
        <v>8323</v>
      </c>
      <c r="R112" t="s">
        <v>8326</v>
      </c>
      <c r="S112" s="13">
        <v>42031.666898148149</v>
      </c>
      <c r="T112" s="13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8" t="s">
        <v>8323</v>
      </c>
      <c r="R113" t="s">
        <v>8326</v>
      </c>
      <c r="S113" s="13">
        <v>41906.819513888891</v>
      </c>
      <c r="T113" s="13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8" t="s">
        <v>8323</v>
      </c>
      <c r="R114" t="s">
        <v>8326</v>
      </c>
      <c r="S114" s="13">
        <v>42297.691006944442</v>
      </c>
      <c r="T114" s="13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8" t="s">
        <v>8323</v>
      </c>
      <c r="R115" t="s">
        <v>8326</v>
      </c>
      <c r="S115" s="13">
        <v>42165.037581018521</v>
      </c>
      <c r="T115" s="13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8" t="s">
        <v>8323</v>
      </c>
      <c r="R116" t="s">
        <v>8326</v>
      </c>
      <c r="S116" s="13">
        <v>42475.848067129627</v>
      </c>
      <c r="T116" s="13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8" t="s">
        <v>8323</v>
      </c>
      <c r="R117" t="s">
        <v>8326</v>
      </c>
      <c r="S117" s="13">
        <v>41811.536180555559</v>
      </c>
      <c r="T117" s="13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8" t="s">
        <v>8323</v>
      </c>
      <c r="R118" t="s">
        <v>8326</v>
      </c>
      <c r="S118" s="13">
        <v>42136.092488425929</v>
      </c>
      <c r="T118" s="13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8" t="s">
        <v>8323</v>
      </c>
      <c r="R119" t="s">
        <v>8326</v>
      </c>
      <c r="S119" s="13">
        <v>41863.359282407408</v>
      </c>
      <c r="T119" s="13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8" t="s">
        <v>8323</v>
      </c>
      <c r="R120" t="s">
        <v>8326</v>
      </c>
      <c r="S120" s="13">
        <v>42047.07640046296</v>
      </c>
      <c r="T120" s="13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8" t="s">
        <v>8323</v>
      </c>
      <c r="R121" t="s">
        <v>8326</v>
      </c>
      <c r="S121" s="13">
        <v>42053.722060185188</v>
      </c>
      <c r="T121" s="13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8" t="s">
        <v>8323</v>
      </c>
      <c r="R122" t="s">
        <v>8326</v>
      </c>
      <c r="S122" s="13">
        <v>41843.775011574071</v>
      </c>
      <c r="T122" s="13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8" t="s">
        <v>8323</v>
      </c>
      <c r="R123" t="s">
        <v>8326</v>
      </c>
      <c r="S123" s="13">
        <v>41878.911550925928</v>
      </c>
      <c r="T123" s="13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8" t="s">
        <v>8323</v>
      </c>
      <c r="R124" t="s">
        <v>8326</v>
      </c>
      <c r="S124" s="13">
        <v>41977.004976851851</v>
      </c>
      <c r="T124" s="13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8" t="s">
        <v>8323</v>
      </c>
      <c r="R125" t="s">
        <v>8326</v>
      </c>
      <c r="S125" s="13">
        <v>41991.022488425922</v>
      </c>
      <c r="T125" s="13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8" t="s">
        <v>8323</v>
      </c>
      <c r="R126" t="s">
        <v>8326</v>
      </c>
      <c r="S126" s="13">
        <v>41856.672152777777</v>
      </c>
      <c r="T126" s="13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8" t="s">
        <v>8323</v>
      </c>
      <c r="R127" t="s">
        <v>8326</v>
      </c>
      <c r="S127" s="13">
        <v>42615.142870370371</v>
      </c>
      <c r="T127" s="13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8" t="s">
        <v>8323</v>
      </c>
      <c r="R128" t="s">
        <v>8326</v>
      </c>
      <c r="S128" s="13">
        <v>42203.677766203706</v>
      </c>
      <c r="T128" s="13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8" t="s">
        <v>8323</v>
      </c>
      <c r="R129" t="s">
        <v>8326</v>
      </c>
      <c r="S129" s="13">
        <v>41858.214629629627</v>
      </c>
      <c r="T129" s="13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8" t="s">
        <v>8323</v>
      </c>
      <c r="R130" t="s">
        <v>8326</v>
      </c>
      <c r="S130" s="13">
        <v>41914.590011574073</v>
      </c>
      <c r="T130" s="13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8" t="s">
        <v>8323</v>
      </c>
      <c r="R131" t="s">
        <v>8326</v>
      </c>
      <c r="S131" s="13">
        <v>42125.644467592589</v>
      </c>
      <c r="T131" s="13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8" t="s">
        <v>8323</v>
      </c>
      <c r="R132" t="s">
        <v>8326</v>
      </c>
      <c r="S132" s="13">
        <v>42057.190960648149</v>
      </c>
      <c r="T132" s="13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8" t="s">
        <v>8323</v>
      </c>
      <c r="R133" t="s">
        <v>8326</v>
      </c>
      <c r="S133" s="13">
        <v>42188.83293981482</v>
      </c>
      <c r="T133" s="13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8" t="s">
        <v>8323</v>
      </c>
      <c r="R134" t="s">
        <v>8326</v>
      </c>
      <c r="S134" s="13">
        <v>41781.045173611114</v>
      </c>
      <c r="T134" s="13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8" t="s">
        <v>8323</v>
      </c>
      <c r="R135" t="s">
        <v>8326</v>
      </c>
      <c r="S135" s="13">
        <v>42446.060694444444</v>
      </c>
      <c r="T135" s="13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8" t="s">
        <v>8323</v>
      </c>
      <c r="R136" t="s">
        <v>8326</v>
      </c>
      <c r="S136" s="13">
        <v>42029.135879629626</v>
      </c>
      <c r="T136" s="13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8" t="s">
        <v>8323</v>
      </c>
      <c r="R137" t="s">
        <v>8326</v>
      </c>
      <c r="S137" s="13">
        <v>42497.070775462969</v>
      </c>
      <c r="T137" s="13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8" t="s">
        <v>8323</v>
      </c>
      <c r="R138" t="s">
        <v>8326</v>
      </c>
      <c r="S138" s="13">
        <v>42123.648831018523</v>
      </c>
      <c r="T138" s="13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8" t="s">
        <v>8323</v>
      </c>
      <c r="R139" t="s">
        <v>8326</v>
      </c>
      <c r="S139" s="13">
        <v>41834.135370370372</v>
      </c>
      <c r="T139" s="13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8" t="s">
        <v>8323</v>
      </c>
      <c r="R140" t="s">
        <v>8326</v>
      </c>
      <c r="S140" s="13">
        <v>42020.768634259264</v>
      </c>
      <c r="T140" s="13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8" t="s">
        <v>8323</v>
      </c>
      <c r="R141" t="s">
        <v>8326</v>
      </c>
      <c r="S141" s="13">
        <v>42295.891828703709</v>
      </c>
      <c r="T141" s="13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8" t="s">
        <v>8323</v>
      </c>
      <c r="R142" t="s">
        <v>8326</v>
      </c>
      <c r="S142" s="13">
        <v>42767.031678240746</v>
      </c>
      <c r="T142" s="13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8" t="s">
        <v>8323</v>
      </c>
      <c r="R143" t="s">
        <v>8326</v>
      </c>
      <c r="S143" s="13">
        <v>41784.789687500001</v>
      </c>
      <c r="T143" s="13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8" t="s">
        <v>8323</v>
      </c>
      <c r="R144" t="s">
        <v>8326</v>
      </c>
      <c r="S144" s="13">
        <v>41826.61954861111</v>
      </c>
      <c r="T144" s="13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8" t="s">
        <v>8323</v>
      </c>
      <c r="R145" t="s">
        <v>8326</v>
      </c>
      <c r="S145" s="13">
        <v>42032.250208333338</v>
      </c>
      <c r="T145" s="13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8" t="s">
        <v>8323</v>
      </c>
      <c r="R146" t="s">
        <v>8326</v>
      </c>
      <c r="S146" s="13">
        <v>41940.587233796294</v>
      </c>
      <c r="T146" s="13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8" t="s">
        <v>8323</v>
      </c>
      <c r="R147" t="s">
        <v>8326</v>
      </c>
      <c r="S147" s="13">
        <v>42570.850381944445</v>
      </c>
      <c r="T147" s="13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8" t="s">
        <v>8323</v>
      </c>
      <c r="R148" t="s">
        <v>8326</v>
      </c>
      <c r="S148" s="13">
        <v>42304.940960648149</v>
      </c>
      <c r="T148" s="13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8" t="s">
        <v>8323</v>
      </c>
      <c r="R149" t="s">
        <v>8326</v>
      </c>
      <c r="S149" s="13">
        <v>42627.955104166671</v>
      </c>
      <c r="T149" s="13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8" t="s">
        <v>8323</v>
      </c>
      <c r="R150" t="s">
        <v>8326</v>
      </c>
      <c r="S150" s="13">
        <v>42342.845555555556</v>
      </c>
      <c r="T150" s="13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8" t="s">
        <v>8323</v>
      </c>
      <c r="R151" t="s">
        <v>8326</v>
      </c>
      <c r="S151" s="13">
        <v>41801.711550925924</v>
      </c>
      <c r="T151" s="13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8" t="s">
        <v>8323</v>
      </c>
      <c r="R152" t="s">
        <v>8326</v>
      </c>
      <c r="S152" s="13">
        <v>41883.916678240741</v>
      </c>
      <c r="T152" s="13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8" t="s">
        <v>8323</v>
      </c>
      <c r="R153" t="s">
        <v>8326</v>
      </c>
      <c r="S153" s="13">
        <v>41872.807696759257</v>
      </c>
      <c r="T153" s="13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8" t="s">
        <v>8323</v>
      </c>
      <c r="R154" t="s">
        <v>8326</v>
      </c>
      <c r="S154" s="13">
        <v>42196.166874999995</v>
      </c>
      <c r="T154" s="13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8" t="s">
        <v>8323</v>
      </c>
      <c r="R155" t="s">
        <v>8326</v>
      </c>
      <c r="S155" s="13">
        <v>41975.124340277776</v>
      </c>
      <c r="T155" s="13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8" t="s">
        <v>8323</v>
      </c>
      <c r="R156" t="s">
        <v>8326</v>
      </c>
      <c r="S156" s="13">
        <v>42078.34520833334</v>
      </c>
      <c r="T156" s="13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8" t="s">
        <v>8323</v>
      </c>
      <c r="R157" t="s">
        <v>8326</v>
      </c>
      <c r="S157" s="13">
        <v>42718.963599537034</v>
      </c>
      <c r="T157" s="13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8" t="s">
        <v>8323</v>
      </c>
      <c r="R158" t="s">
        <v>8326</v>
      </c>
      <c r="S158" s="13">
        <v>42230.08116898148</v>
      </c>
      <c r="T158" s="13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8" t="s">
        <v>8323</v>
      </c>
      <c r="R159" t="s">
        <v>8326</v>
      </c>
      <c r="S159" s="13">
        <v>42209.67288194444</v>
      </c>
      <c r="T159" s="13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8" t="s">
        <v>8323</v>
      </c>
      <c r="R160" t="s">
        <v>8326</v>
      </c>
      <c r="S160" s="13">
        <v>42359.725243055553</v>
      </c>
      <c r="T160" s="13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8" t="s">
        <v>8323</v>
      </c>
      <c r="R161" t="s">
        <v>8326</v>
      </c>
      <c r="S161" s="13">
        <v>42417.675879629634</v>
      </c>
      <c r="T161" s="13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8" t="s">
        <v>8323</v>
      </c>
      <c r="R162" t="s">
        <v>8326</v>
      </c>
      <c r="S162" s="13">
        <v>41833.951516203706</v>
      </c>
      <c r="T162" s="13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8" t="s">
        <v>8323</v>
      </c>
      <c r="R163" t="s">
        <v>8326</v>
      </c>
      <c r="S163" s="13">
        <v>41848.84002314815</v>
      </c>
      <c r="T163" s="13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8" t="s">
        <v>8323</v>
      </c>
      <c r="R164" t="s">
        <v>8326</v>
      </c>
      <c r="S164" s="13">
        <v>42021.301192129627</v>
      </c>
      <c r="T164" s="13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8" t="s">
        <v>8323</v>
      </c>
      <c r="R165" t="s">
        <v>8326</v>
      </c>
      <c r="S165" s="13">
        <v>41953.773090277777</v>
      </c>
      <c r="T165" s="13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8" t="s">
        <v>8323</v>
      </c>
      <c r="R166" t="s">
        <v>8326</v>
      </c>
      <c r="S166" s="13">
        <v>42210.439768518518</v>
      </c>
      <c r="T166" s="13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8" t="s">
        <v>8323</v>
      </c>
      <c r="R167" t="s">
        <v>8326</v>
      </c>
      <c r="S167" s="13">
        <v>42059.970729166671</v>
      </c>
      <c r="T167" s="13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8" t="s">
        <v>8323</v>
      </c>
      <c r="R168" t="s">
        <v>8326</v>
      </c>
      <c r="S168" s="13">
        <v>42317.826377314821</v>
      </c>
      <c r="T168" s="13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8" t="s">
        <v>8323</v>
      </c>
      <c r="R169" t="s">
        <v>8326</v>
      </c>
      <c r="S169" s="13">
        <v>42439.702314814815</v>
      </c>
      <c r="T169" s="13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8" t="s">
        <v>8323</v>
      </c>
      <c r="R170" t="s">
        <v>8326</v>
      </c>
      <c r="S170" s="13">
        <v>42243.790393518517</v>
      </c>
      <c r="T170" s="13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8" t="s">
        <v>8323</v>
      </c>
      <c r="R171" t="s">
        <v>8326</v>
      </c>
      <c r="S171" s="13">
        <v>42479.039212962962</v>
      </c>
      <c r="T171" s="13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8" t="s">
        <v>8323</v>
      </c>
      <c r="R172" t="s">
        <v>8326</v>
      </c>
      <c r="S172" s="13">
        <v>41811.555462962962</v>
      </c>
      <c r="T172" s="13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8" t="s">
        <v>8323</v>
      </c>
      <c r="R173" t="s">
        <v>8326</v>
      </c>
      <c r="S173" s="13">
        <v>41879.043530092589</v>
      </c>
      <c r="T173" s="13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8" t="s">
        <v>8323</v>
      </c>
      <c r="R174" t="s">
        <v>8326</v>
      </c>
      <c r="S174" s="13">
        <v>41831.742962962962</v>
      </c>
      <c r="T174" s="13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8" t="s">
        <v>8323</v>
      </c>
      <c r="R175" t="s">
        <v>8326</v>
      </c>
      <c r="S175" s="13">
        <v>41995.084074074075</v>
      </c>
      <c r="T175" s="13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8" t="s">
        <v>8323</v>
      </c>
      <c r="R176" t="s">
        <v>8326</v>
      </c>
      <c r="S176" s="13">
        <v>41831.675034722226</v>
      </c>
      <c r="T176" s="13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8" t="s">
        <v>8323</v>
      </c>
      <c r="R177" t="s">
        <v>8326</v>
      </c>
      <c r="S177" s="13">
        <v>41929.266215277778</v>
      </c>
      <c r="T177" s="13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8" t="s">
        <v>8323</v>
      </c>
      <c r="R178" t="s">
        <v>8326</v>
      </c>
      <c r="S178" s="13">
        <v>42065.190694444449</v>
      </c>
      <c r="T178" s="13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8" t="s">
        <v>8323</v>
      </c>
      <c r="R179" t="s">
        <v>8326</v>
      </c>
      <c r="S179" s="13">
        <v>42039.194988425923</v>
      </c>
      <c r="T179" s="13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8" t="s">
        <v>8323</v>
      </c>
      <c r="R180" t="s">
        <v>8326</v>
      </c>
      <c r="S180" s="13">
        <v>42169.958506944444</v>
      </c>
      <c r="T180" s="13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8" t="s">
        <v>8323</v>
      </c>
      <c r="R181" t="s">
        <v>8326</v>
      </c>
      <c r="S181" s="13">
        <v>41820.870821759258</v>
      </c>
      <c r="T181" s="13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8" t="s">
        <v>8323</v>
      </c>
      <c r="R182" t="s">
        <v>8326</v>
      </c>
      <c r="S182" s="13">
        <v>42402.947002314817</v>
      </c>
      <c r="T182" s="13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8" t="s">
        <v>8323</v>
      </c>
      <c r="R183" t="s">
        <v>8326</v>
      </c>
      <c r="S183" s="13">
        <v>41961.492488425924</v>
      </c>
      <c r="T183" s="13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8" t="s">
        <v>8323</v>
      </c>
      <c r="R184" t="s">
        <v>8326</v>
      </c>
      <c r="S184" s="13">
        <v>42447.863553240735</v>
      </c>
      <c r="T184" s="13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8" t="s">
        <v>8323</v>
      </c>
      <c r="R185" t="s">
        <v>8326</v>
      </c>
      <c r="S185" s="13">
        <v>42261.632916666669</v>
      </c>
      <c r="T185" s="13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8" t="s">
        <v>8323</v>
      </c>
      <c r="R186" t="s">
        <v>8326</v>
      </c>
      <c r="S186" s="13">
        <v>41831.697939814818</v>
      </c>
      <c r="T186" s="13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8" t="s">
        <v>8323</v>
      </c>
      <c r="R187" t="s">
        <v>8326</v>
      </c>
      <c r="S187" s="13">
        <v>42437.64534722222</v>
      </c>
      <c r="T187" s="13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8" t="s">
        <v>8323</v>
      </c>
      <c r="R188" t="s">
        <v>8326</v>
      </c>
      <c r="S188" s="13">
        <v>42217.670104166667</v>
      </c>
      <c r="T188" s="13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8" t="s">
        <v>8323</v>
      </c>
      <c r="R189" t="s">
        <v>8326</v>
      </c>
      <c r="S189" s="13">
        <v>42058.603877314818</v>
      </c>
      <c r="T189" s="13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8" t="s">
        <v>8323</v>
      </c>
      <c r="R190" t="s">
        <v>8326</v>
      </c>
      <c r="S190" s="13">
        <v>42465.128391203703</v>
      </c>
      <c r="T190" s="13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8" t="s">
        <v>8323</v>
      </c>
      <c r="R191" t="s">
        <v>8326</v>
      </c>
      <c r="S191" s="13">
        <v>42513.976319444439</v>
      </c>
      <c r="T191" s="13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8" t="s">
        <v>8323</v>
      </c>
      <c r="R192" t="s">
        <v>8326</v>
      </c>
      <c r="S192" s="13">
        <v>41982.904386574075</v>
      </c>
      <c r="T192" s="13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8" t="s">
        <v>8323</v>
      </c>
      <c r="R193" t="s">
        <v>8326</v>
      </c>
      <c r="S193" s="13">
        <v>41985.427361111113</v>
      </c>
      <c r="T193" s="13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8" t="s">
        <v>8323</v>
      </c>
      <c r="R194" t="s">
        <v>8326</v>
      </c>
      <c r="S194" s="13">
        <v>42109.801712962959</v>
      </c>
      <c r="T194" s="13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8" t="s">
        <v>8323</v>
      </c>
      <c r="R195" t="s">
        <v>8326</v>
      </c>
      <c r="S195" s="13">
        <v>41809.389930555553</v>
      </c>
      <c r="T195" s="13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8" t="s">
        <v>8323</v>
      </c>
      <c r="R196" t="s">
        <v>8326</v>
      </c>
      <c r="S196" s="13">
        <v>41848.772928240738</v>
      </c>
      <c r="T196" s="13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8" t="s">
        <v>8323</v>
      </c>
      <c r="R197" t="s">
        <v>8326</v>
      </c>
      <c r="S197" s="13">
        <v>42510.938900462963</v>
      </c>
      <c r="T197" s="13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8" t="s">
        <v>8323</v>
      </c>
      <c r="R198" t="s">
        <v>8326</v>
      </c>
      <c r="S198" s="13">
        <v>42095.229166666672</v>
      </c>
      <c r="T198" s="13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8" t="s">
        <v>8323</v>
      </c>
      <c r="R199" t="s">
        <v>8326</v>
      </c>
      <c r="S199" s="13">
        <v>42107.864722222221</v>
      </c>
      <c r="T199" s="13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8" t="s">
        <v>8323</v>
      </c>
      <c r="R200" t="s">
        <v>8326</v>
      </c>
      <c r="S200" s="13">
        <v>42307.189270833333</v>
      </c>
      <c r="T200" s="13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8" t="s">
        <v>8323</v>
      </c>
      <c r="R201" t="s">
        <v>8326</v>
      </c>
      <c r="S201" s="13">
        <v>42358.573182870372</v>
      </c>
      <c r="T201" s="13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8" t="s">
        <v>8323</v>
      </c>
      <c r="R202" t="s">
        <v>8326</v>
      </c>
      <c r="S202" s="13">
        <v>42444.877743055549</v>
      </c>
      <c r="T202" s="13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8" t="s">
        <v>8323</v>
      </c>
      <c r="R203" t="s">
        <v>8326</v>
      </c>
      <c r="S203" s="13">
        <v>41828.922905092593</v>
      </c>
      <c r="T203" s="13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8" t="s">
        <v>8323</v>
      </c>
      <c r="R204" t="s">
        <v>8326</v>
      </c>
      <c r="S204" s="13">
        <v>42391.772997685184</v>
      </c>
      <c r="T204" s="13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8" t="s">
        <v>8323</v>
      </c>
      <c r="R205" t="s">
        <v>8326</v>
      </c>
      <c r="S205" s="13">
        <v>42041.743090277778</v>
      </c>
      <c r="T205" s="13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8" t="s">
        <v>8323</v>
      </c>
      <c r="R206" t="s">
        <v>8326</v>
      </c>
      <c r="S206" s="13">
        <v>41789.893599537041</v>
      </c>
      <c r="T206" s="13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8" t="s">
        <v>8323</v>
      </c>
      <c r="R207" t="s">
        <v>8326</v>
      </c>
      <c r="S207" s="13">
        <v>42611.261064814811</v>
      </c>
      <c r="T207" s="13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8" t="s">
        <v>8323</v>
      </c>
      <c r="R208" t="s">
        <v>8326</v>
      </c>
      <c r="S208" s="13">
        <v>42059.270023148143</v>
      </c>
      <c r="T208" s="13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8" t="s">
        <v>8323</v>
      </c>
      <c r="R209" t="s">
        <v>8326</v>
      </c>
      <c r="S209" s="13">
        <v>42415.168564814812</v>
      </c>
      <c r="T209" s="13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8" t="s">
        <v>8323</v>
      </c>
      <c r="R210" t="s">
        <v>8326</v>
      </c>
      <c r="S210" s="13">
        <v>41890.16269675926</v>
      </c>
      <c r="T210" s="13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8" t="s">
        <v>8323</v>
      </c>
      <c r="R211" t="s">
        <v>8326</v>
      </c>
      <c r="S211" s="13">
        <v>42174.780821759254</v>
      </c>
      <c r="T211" s="13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8" t="s">
        <v>8323</v>
      </c>
      <c r="R212" t="s">
        <v>8326</v>
      </c>
      <c r="S212" s="13">
        <v>41905.636469907404</v>
      </c>
      <c r="T212" s="13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8" t="s">
        <v>8323</v>
      </c>
      <c r="R213" t="s">
        <v>8326</v>
      </c>
      <c r="S213" s="13">
        <v>42492.737847222219</v>
      </c>
      <c r="T213" s="13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8" t="s">
        <v>8323</v>
      </c>
      <c r="R214" t="s">
        <v>8326</v>
      </c>
      <c r="S214" s="13">
        <v>42108.692060185189</v>
      </c>
      <c r="T214" s="13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8" t="s">
        <v>8323</v>
      </c>
      <c r="R215" t="s">
        <v>8326</v>
      </c>
      <c r="S215" s="13">
        <v>42453.806307870371</v>
      </c>
      <c r="T215" s="13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8" t="s">
        <v>8323</v>
      </c>
      <c r="R216" t="s">
        <v>8326</v>
      </c>
      <c r="S216" s="13">
        <v>41950.114108796297</v>
      </c>
      <c r="T216" s="13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8" t="s">
        <v>8323</v>
      </c>
      <c r="R217" t="s">
        <v>8326</v>
      </c>
      <c r="S217" s="13">
        <v>42115.11618055556</v>
      </c>
      <c r="T217" s="13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8" t="s">
        <v>8323</v>
      </c>
      <c r="R218" t="s">
        <v>8326</v>
      </c>
      <c r="S218" s="13">
        <v>42171.743969907402</v>
      </c>
      <c r="T218" s="13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8" t="s">
        <v>8323</v>
      </c>
      <c r="R219" t="s">
        <v>8326</v>
      </c>
      <c r="S219" s="13">
        <v>41916.597638888888</v>
      </c>
      <c r="T219" s="13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8" t="s">
        <v>8323</v>
      </c>
      <c r="R220" t="s">
        <v>8326</v>
      </c>
      <c r="S220" s="13">
        <v>41922.535185185188</v>
      </c>
      <c r="T220" s="13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8" t="s">
        <v>8323</v>
      </c>
      <c r="R221" t="s">
        <v>8326</v>
      </c>
      <c r="S221" s="13">
        <v>42037.986284722225</v>
      </c>
      <c r="T221" s="13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8" t="s">
        <v>8323</v>
      </c>
      <c r="R222" t="s">
        <v>8326</v>
      </c>
      <c r="S222" s="13">
        <v>42515.078217592592</v>
      </c>
      <c r="T222" s="13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8" t="s">
        <v>8323</v>
      </c>
      <c r="R223" t="s">
        <v>8326</v>
      </c>
      <c r="S223" s="13">
        <v>42103.024398148147</v>
      </c>
      <c r="T223" s="13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8" t="s">
        <v>8323</v>
      </c>
      <c r="R224" t="s">
        <v>8326</v>
      </c>
      <c r="S224" s="13">
        <v>42325.920717592591</v>
      </c>
      <c r="T224" s="13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8" t="s">
        <v>8323</v>
      </c>
      <c r="R225" t="s">
        <v>8326</v>
      </c>
      <c r="S225" s="13">
        <v>41793.710231481484</v>
      </c>
      <c r="T225" s="13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8" t="s">
        <v>8323</v>
      </c>
      <c r="R226" t="s">
        <v>8326</v>
      </c>
      <c r="S226" s="13">
        <v>41793.814259259263</v>
      </c>
      <c r="T226" s="13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8" t="s">
        <v>8323</v>
      </c>
      <c r="R227" t="s">
        <v>8326</v>
      </c>
      <c r="S227" s="13">
        <v>42253.633159722223</v>
      </c>
      <c r="T227" s="13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8" t="s">
        <v>8323</v>
      </c>
      <c r="R228" t="s">
        <v>8326</v>
      </c>
      <c r="S228" s="13">
        <v>41867.652280092596</v>
      </c>
      <c r="T228" s="13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8" t="s">
        <v>8323</v>
      </c>
      <c r="R229" t="s">
        <v>8326</v>
      </c>
      <c r="S229" s="13">
        <v>42186.01116898148</v>
      </c>
      <c r="T229" s="13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8" t="s">
        <v>8323</v>
      </c>
      <c r="R230" t="s">
        <v>8326</v>
      </c>
      <c r="S230" s="13">
        <v>42228.151701388888</v>
      </c>
      <c r="T230" s="13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8" t="s">
        <v>8323</v>
      </c>
      <c r="R231" t="s">
        <v>8326</v>
      </c>
      <c r="S231" s="13">
        <v>42675.262962962966</v>
      </c>
      <c r="T231" s="13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8" t="s">
        <v>8323</v>
      </c>
      <c r="R232" t="s">
        <v>8326</v>
      </c>
      <c r="S232" s="13">
        <v>42111.904097222221</v>
      </c>
      <c r="T232" s="13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8" t="s">
        <v>8323</v>
      </c>
      <c r="R233" t="s">
        <v>8326</v>
      </c>
      <c r="S233" s="13">
        <v>42213.662905092591</v>
      </c>
      <c r="T233" s="13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8" t="s">
        <v>8323</v>
      </c>
      <c r="R234" t="s">
        <v>8326</v>
      </c>
      <c r="S234" s="13">
        <v>42550.048449074078</v>
      </c>
      <c r="T234" s="13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8" t="s">
        <v>8323</v>
      </c>
      <c r="R235" t="s">
        <v>8326</v>
      </c>
      <c r="S235" s="13">
        <v>42457.932025462964</v>
      </c>
      <c r="T235" s="13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8" t="s">
        <v>8323</v>
      </c>
      <c r="R236" t="s">
        <v>8326</v>
      </c>
      <c r="S236" s="13">
        <v>42534.866875</v>
      </c>
      <c r="T236" s="13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8" t="s">
        <v>8323</v>
      </c>
      <c r="R237" t="s">
        <v>8326</v>
      </c>
      <c r="S237" s="13">
        <v>42286.749780092592</v>
      </c>
      <c r="T237" s="13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8" t="s">
        <v>8323</v>
      </c>
      <c r="R238" t="s">
        <v>8326</v>
      </c>
      <c r="S238" s="13">
        <v>42419.246168981481</v>
      </c>
      <c r="T238" s="13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8" t="s">
        <v>8323</v>
      </c>
      <c r="R239" t="s">
        <v>8326</v>
      </c>
      <c r="S239" s="13">
        <v>42408.999571759254</v>
      </c>
      <c r="T239" s="13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8" t="s">
        <v>8323</v>
      </c>
      <c r="R240" t="s">
        <v>8326</v>
      </c>
      <c r="S240" s="13">
        <v>42282.655543981484</v>
      </c>
      <c r="T240" s="13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8" t="s">
        <v>8323</v>
      </c>
      <c r="R241" t="s">
        <v>8326</v>
      </c>
      <c r="S241" s="13">
        <v>42322.025115740747</v>
      </c>
      <c r="T241" s="13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8" t="s">
        <v>8323</v>
      </c>
      <c r="R242" t="s">
        <v>8326</v>
      </c>
      <c r="S242" s="13">
        <v>41941.585231481484</v>
      </c>
      <c r="T242" s="13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8" t="s">
        <v>8323</v>
      </c>
      <c r="R243" t="s">
        <v>8326</v>
      </c>
      <c r="S243" s="13">
        <v>41761.810150462967</v>
      </c>
      <c r="T243" s="13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8" t="s">
        <v>8323</v>
      </c>
      <c r="R244" t="s">
        <v>8326</v>
      </c>
      <c r="S244" s="13">
        <v>42613.841261574074</v>
      </c>
      <c r="T244" s="13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8" t="s">
        <v>8323</v>
      </c>
      <c r="R245" t="s">
        <v>8326</v>
      </c>
      <c r="S245" s="13">
        <v>42421.141469907408</v>
      </c>
      <c r="T245" s="13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8" t="s">
        <v>8323</v>
      </c>
      <c r="R246" t="s">
        <v>8326</v>
      </c>
      <c r="S246" s="13">
        <v>41905.795706018522</v>
      </c>
      <c r="T246" s="13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8" t="s">
        <v>8323</v>
      </c>
      <c r="R247" t="s">
        <v>8326</v>
      </c>
      <c r="S247" s="13">
        <v>42511.698101851856</v>
      </c>
      <c r="T247" s="13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8" t="s">
        <v>8323</v>
      </c>
      <c r="R248" t="s">
        <v>8326</v>
      </c>
      <c r="S248" s="13">
        <v>42538.742893518516</v>
      </c>
      <c r="T248" s="13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8" t="s">
        <v>8323</v>
      </c>
      <c r="R249" t="s">
        <v>8326</v>
      </c>
      <c r="S249" s="13">
        <v>42495.722187499996</v>
      </c>
      <c r="T249" s="13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8" t="s">
        <v>8323</v>
      </c>
      <c r="R250" t="s">
        <v>8326</v>
      </c>
      <c r="S250" s="13">
        <v>41927.124884259261</v>
      </c>
      <c r="T250" s="13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8" t="s">
        <v>8323</v>
      </c>
      <c r="R251" t="s">
        <v>8326</v>
      </c>
      <c r="S251" s="13">
        <v>42730.903726851851</v>
      </c>
      <c r="T251" s="13">
        <v>42760.903726851851</v>
      </c>
    </row>
  </sheetData>
  <conditionalFormatting sqref="F1:F251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percent" val="90"/>
        <color theme="5" tint="-0.249977111117893"/>
        <color theme="4" tint="-0.249977111117893"/>
      </colorScale>
    </cfRule>
  </conditionalFormatting>
  <conditionalFormatting sqref="P1">
    <cfRule type="colorScale" priority="2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DE267-2566-A94F-B82B-C77DE7660B99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" style="16" bestFit="1" customWidth="1"/>
    <col min="3" max="3" width="11.1640625" style="16" bestFit="1" customWidth="1"/>
  </cols>
  <sheetData>
    <row r="1" spans="1:3" x14ac:dyDescent="0.2">
      <c r="B1" s="16" t="s">
        <v>8386</v>
      </c>
      <c r="C1" s="16" t="s">
        <v>8387</v>
      </c>
    </row>
    <row r="2" spans="1:3" x14ac:dyDescent="0.2">
      <c r="A2" t="s">
        <v>8382</v>
      </c>
      <c r="B2" s="16">
        <f>ROUND(AVERAGE('Successful US Kickstarters'!D:D),0)</f>
        <v>5049</v>
      </c>
      <c r="C2" s="16">
        <f>ROUND(AVERAGE('Failed US Kickstarters'!D:D),0)</f>
        <v>10554</v>
      </c>
    </row>
    <row r="3" spans="1:3" x14ac:dyDescent="0.2">
      <c r="A3" t="s">
        <v>8383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8389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8390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8391</v>
      </c>
      <c r="B7" s="16">
        <f>B5-B6</f>
        <v>3500</v>
      </c>
      <c r="C7" s="16">
        <f>C5-C6</f>
        <v>8000</v>
      </c>
    </row>
    <row r="9" spans="1:3" x14ac:dyDescent="0.2">
      <c r="A9" t="s">
        <v>8384</v>
      </c>
      <c r="B9" s="16">
        <f>ROUND(AVERAGE('Successful US Kickstarters'!E:E),0)</f>
        <v>5602</v>
      </c>
      <c r="C9" s="16">
        <f>ROUND(AVERAGE('Failed US Kickstarters'!E:E),0)</f>
        <v>559</v>
      </c>
    </row>
    <row r="10" spans="1:3" x14ac:dyDescent="0.2">
      <c r="A10" t="s">
        <v>8385</v>
      </c>
      <c r="B10" s="16">
        <f>ROUND(MEDIAN('Successful US Kickstarters'!E:E),0)</f>
        <v>3168</v>
      </c>
      <c r="C10" s="16">
        <f>ROUND(MEDIAN('Failed US Kickstarters'!E:E),0)</f>
        <v>103</v>
      </c>
    </row>
    <row r="11" spans="1:3" x14ac:dyDescent="0.2">
      <c r="A11" t="s">
        <v>8392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8393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8394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8395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0E2A0-45EC-4245-BD2C-C623CA27F7F3}">
  <dimension ref="A1:T27"/>
  <sheetViews>
    <sheetView workbookViewId="0">
      <selection activeCell="D1" sqref="D1:E1048576"/>
    </sheetView>
  </sheetViews>
  <sheetFormatPr baseColWidth="10" defaultRowHeight="15" x14ac:dyDescent="0.2"/>
  <cols>
    <col min="1" max="1" width="5.1640625" bestFit="1" customWidth="1"/>
    <col min="4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12" t="s">
        <v>8365</v>
      </c>
      <c r="T1" s="12" t="s">
        <v>8366</v>
      </c>
    </row>
    <row r="2" spans="1:20" ht="208" x14ac:dyDescent="0.2">
      <c r="A2">
        <v>2930</v>
      </c>
      <c r="B2" s="3" t="s">
        <v>2930</v>
      </c>
      <c r="C2" s="3" t="s">
        <v>7040</v>
      </c>
      <c r="D2" s="6">
        <v>10000</v>
      </c>
      <c r="E2" s="6">
        <v>10092</v>
      </c>
      <c r="F2" t="s">
        <v>8218</v>
      </c>
      <c r="G2" t="s">
        <v>8224</v>
      </c>
      <c r="H2" t="s">
        <v>8246</v>
      </c>
      <c r="I2">
        <v>1431007264</v>
      </c>
      <c r="J2">
        <v>1428415264</v>
      </c>
      <c r="K2" t="b">
        <v>0</v>
      </c>
      <c r="L2">
        <v>62</v>
      </c>
      <c r="M2" t="b">
        <v>1</v>
      </c>
      <c r="N2" t="s">
        <v>8303</v>
      </c>
      <c r="O2">
        <v>101</v>
      </c>
      <c r="P2">
        <v>162.77000000000001</v>
      </c>
      <c r="Q2" s="8" t="s">
        <v>8323</v>
      </c>
      <c r="R2" t="s">
        <v>8335</v>
      </c>
      <c r="S2" s="13">
        <v>42101.584074074075</v>
      </c>
      <c r="T2" s="13">
        <v>42131.584074074075</v>
      </c>
    </row>
    <row r="3" spans="1:20" ht="208" x14ac:dyDescent="0.2">
      <c r="A3">
        <v>3785</v>
      </c>
      <c r="B3" s="3" t="s">
        <v>3782</v>
      </c>
      <c r="C3" s="3" t="s">
        <v>7895</v>
      </c>
      <c r="D3" s="6">
        <v>2000</v>
      </c>
      <c r="E3" s="6">
        <v>3015</v>
      </c>
      <c r="F3" t="s">
        <v>8218</v>
      </c>
      <c r="G3" t="s">
        <v>8224</v>
      </c>
      <c r="H3" t="s">
        <v>8246</v>
      </c>
      <c r="I3">
        <v>1470132180</v>
      </c>
      <c r="J3">
        <v>1467040769</v>
      </c>
      <c r="K3" t="b">
        <v>0</v>
      </c>
      <c r="L3">
        <v>30</v>
      </c>
      <c r="M3" t="b">
        <v>1</v>
      </c>
      <c r="N3" t="s">
        <v>8303</v>
      </c>
      <c r="O3">
        <v>151</v>
      </c>
      <c r="P3">
        <v>100.5</v>
      </c>
      <c r="Q3" s="8" t="s">
        <v>8323</v>
      </c>
      <c r="R3" t="s">
        <v>8335</v>
      </c>
      <c r="S3" s="13">
        <v>42548.63853009259</v>
      </c>
      <c r="T3" s="13">
        <v>42584.418749999997</v>
      </c>
    </row>
    <row r="4" spans="1:20" ht="208" x14ac:dyDescent="0.2">
      <c r="A4">
        <v>3876</v>
      </c>
      <c r="B4" s="3" t="s">
        <v>3873</v>
      </c>
      <c r="C4" s="3" t="s">
        <v>7985</v>
      </c>
      <c r="D4" s="6">
        <v>3900</v>
      </c>
      <c r="E4" s="6">
        <v>2059</v>
      </c>
      <c r="F4" t="s">
        <v>8219</v>
      </c>
      <c r="G4" t="s">
        <v>8224</v>
      </c>
      <c r="H4" t="s">
        <v>8246</v>
      </c>
      <c r="I4">
        <v>1454425128</v>
      </c>
      <c r="J4">
        <v>1451833128</v>
      </c>
      <c r="K4" t="b">
        <v>0</v>
      </c>
      <c r="L4">
        <v>46</v>
      </c>
      <c r="M4" t="b">
        <v>0</v>
      </c>
      <c r="N4" t="s">
        <v>8303</v>
      </c>
      <c r="O4">
        <v>53</v>
      </c>
      <c r="P4">
        <v>44.76</v>
      </c>
      <c r="Q4" s="8" t="s">
        <v>8323</v>
      </c>
      <c r="R4" t="s">
        <v>8335</v>
      </c>
      <c r="S4" s="13">
        <v>42372.624166666668</v>
      </c>
      <c r="T4" s="13">
        <v>42402.624166666668</v>
      </c>
    </row>
    <row r="5" spans="1:20" ht="208" x14ac:dyDescent="0.2">
      <c r="A5">
        <v>3782</v>
      </c>
      <c r="B5" s="3" t="s">
        <v>3779</v>
      </c>
      <c r="C5" s="3" t="s">
        <v>7892</v>
      </c>
      <c r="D5" s="6">
        <v>2000</v>
      </c>
      <c r="E5" s="6">
        <v>2035</v>
      </c>
      <c r="F5" t="s">
        <v>8218</v>
      </c>
      <c r="G5" t="s">
        <v>8224</v>
      </c>
      <c r="H5" t="s">
        <v>8246</v>
      </c>
      <c r="I5">
        <v>1469401200</v>
      </c>
      <c r="J5">
        <v>1466887297</v>
      </c>
      <c r="K5" t="b">
        <v>0</v>
      </c>
      <c r="L5">
        <v>27</v>
      </c>
      <c r="M5" t="b">
        <v>1</v>
      </c>
      <c r="N5" t="s">
        <v>8303</v>
      </c>
      <c r="O5">
        <v>102</v>
      </c>
      <c r="P5">
        <v>75.37</v>
      </c>
      <c r="Q5" s="8" t="s">
        <v>8323</v>
      </c>
      <c r="R5" t="s">
        <v>8335</v>
      </c>
      <c r="S5" s="13">
        <v>42546.862233796302</v>
      </c>
      <c r="T5" s="13">
        <v>42575.958333333328</v>
      </c>
    </row>
    <row r="6" spans="1:20" ht="144" x14ac:dyDescent="0.2">
      <c r="A6">
        <v>2937</v>
      </c>
      <c r="B6" s="3" t="s">
        <v>2937</v>
      </c>
      <c r="C6" s="3" t="s">
        <v>7047</v>
      </c>
      <c r="D6" s="6">
        <v>1500</v>
      </c>
      <c r="E6" s="6">
        <v>2000</v>
      </c>
      <c r="F6" t="s">
        <v>8218</v>
      </c>
      <c r="G6" t="s">
        <v>8224</v>
      </c>
      <c r="H6" t="s">
        <v>8246</v>
      </c>
      <c r="I6">
        <v>1405249113</v>
      </c>
      <c r="J6">
        <v>1402657113</v>
      </c>
      <c r="K6" t="b">
        <v>0</v>
      </c>
      <c r="L6">
        <v>55</v>
      </c>
      <c r="M6" t="b">
        <v>1</v>
      </c>
      <c r="N6" t="s">
        <v>8303</v>
      </c>
      <c r="O6">
        <v>133</v>
      </c>
      <c r="P6">
        <v>36.36</v>
      </c>
      <c r="Q6" s="8" t="s">
        <v>8323</v>
      </c>
      <c r="R6" t="s">
        <v>8335</v>
      </c>
      <c r="S6" s="13">
        <v>41803.457326388889</v>
      </c>
      <c r="T6" s="13">
        <v>41833.457326388889</v>
      </c>
    </row>
    <row r="7" spans="1:20" ht="224" x14ac:dyDescent="0.2">
      <c r="A7">
        <v>3770</v>
      </c>
      <c r="B7" s="3" t="s">
        <v>3767</v>
      </c>
      <c r="C7" s="3" t="s">
        <v>7880</v>
      </c>
      <c r="D7" s="6">
        <v>2000</v>
      </c>
      <c r="E7" s="6">
        <v>2000</v>
      </c>
      <c r="F7" t="s">
        <v>8218</v>
      </c>
      <c r="G7" t="s">
        <v>8224</v>
      </c>
      <c r="H7" t="s">
        <v>8246</v>
      </c>
      <c r="I7">
        <v>1434234010</v>
      </c>
      <c r="J7">
        <v>1431642010</v>
      </c>
      <c r="K7" t="b">
        <v>0</v>
      </c>
      <c r="L7">
        <v>20</v>
      </c>
      <c r="M7" t="b">
        <v>1</v>
      </c>
      <c r="N7" t="s">
        <v>8303</v>
      </c>
      <c r="O7">
        <v>100</v>
      </c>
      <c r="P7">
        <v>100</v>
      </c>
      <c r="Q7" s="8" t="s">
        <v>8323</v>
      </c>
      <c r="R7" t="s">
        <v>8335</v>
      </c>
      <c r="S7" s="13">
        <v>42138.930671296301</v>
      </c>
      <c r="T7" s="13">
        <v>42168.930671296301</v>
      </c>
    </row>
    <row r="8" spans="1:20" ht="208" x14ac:dyDescent="0.2">
      <c r="A8">
        <v>3762</v>
      </c>
      <c r="B8" s="3" t="s">
        <v>3759</v>
      </c>
      <c r="C8" s="3" t="s">
        <v>7872</v>
      </c>
      <c r="D8" s="6">
        <v>1250</v>
      </c>
      <c r="E8" s="6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>
        <v>47.43</v>
      </c>
      <c r="Q8" s="8" t="s">
        <v>8323</v>
      </c>
      <c r="R8" t="s">
        <v>8335</v>
      </c>
      <c r="S8" s="13">
        <v>42193.813530092593</v>
      </c>
      <c r="T8" s="13">
        <v>42218.813530092593</v>
      </c>
    </row>
    <row r="9" spans="1:20" ht="208" x14ac:dyDescent="0.2">
      <c r="A9">
        <v>3880</v>
      </c>
      <c r="B9" s="3" t="s">
        <v>3877</v>
      </c>
      <c r="C9" s="3" t="s">
        <v>7989</v>
      </c>
      <c r="D9" s="6">
        <v>7500</v>
      </c>
      <c r="E9" s="6">
        <v>980</v>
      </c>
      <c r="F9" t="s">
        <v>8219</v>
      </c>
      <c r="G9" t="s">
        <v>8224</v>
      </c>
      <c r="H9" t="s">
        <v>8246</v>
      </c>
      <c r="I9">
        <v>1406761200</v>
      </c>
      <c r="J9">
        <v>1403724820</v>
      </c>
      <c r="K9" t="b">
        <v>0</v>
      </c>
      <c r="L9">
        <v>17</v>
      </c>
      <c r="M9" t="b">
        <v>0</v>
      </c>
      <c r="N9" t="s">
        <v>8303</v>
      </c>
      <c r="O9">
        <v>13</v>
      </c>
      <c r="P9">
        <v>57.65</v>
      </c>
      <c r="Q9" s="8" t="s">
        <v>8323</v>
      </c>
      <c r="R9" t="s">
        <v>8335</v>
      </c>
      <c r="S9" s="13">
        <v>41815.815046296295</v>
      </c>
      <c r="T9" s="13">
        <v>41850.958333333336</v>
      </c>
    </row>
    <row r="10" spans="1:20" ht="192" x14ac:dyDescent="0.2">
      <c r="A10">
        <v>3755</v>
      </c>
      <c r="B10" s="3" t="s">
        <v>3752</v>
      </c>
      <c r="C10" s="3" t="s">
        <v>7865</v>
      </c>
      <c r="D10" s="6">
        <v>550</v>
      </c>
      <c r="E10" s="6">
        <v>713</v>
      </c>
      <c r="F10" t="s">
        <v>8218</v>
      </c>
      <c r="G10" t="s">
        <v>8224</v>
      </c>
      <c r="H10" t="s">
        <v>8246</v>
      </c>
      <c r="I10">
        <v>1460753307</v>
      </c>
      <c r="J10">
        <v>1458161307</v>
      </c>
      <c r="K10" t="b">
        <v>0</v>
      </c>
      <c r="L10">
        <v>28</v>
      </c>
      <c r="M10" t="b">
        <v>1</v>
      </c>
      <c r="N10" t="s">
        <v>8303</v>
      </c>
      <c r="O10">
        <v>130</v>
      </c>
      <c r="P10">
        <v>25.46</v>
      </c>
      <c r="Q10" s="8" t="s">
        <v>8323</v>
      </c>
      <c r="R10" t="s">
        <v>8335</v>
      </c>
      <c r="S10" s="13">
        <v>42445.866979166662</v>
      </c>
      <c r="T10" s="13">
        <v>42475.866979166662</v>
      </c>
    </row>
    <row r="11" spans="1:20" ht="208" x14ac:dyDescent="0.2">
      <c r="A11">
        <v>3193</v>
      </c>
      <c r="B11" s="3" t="s">
        <v>3193</v>
      </c>
      <c r="C11" s="3" t="s">
        <v>7303</v>
      </c>
      <c r="D11" s="6">
        <v>5000</v>
      </c>
      <c r="E11" s="6">
        <v>587</v>
      </c>
      <c r="F11" t="s">
        <v>8220</v>
      </c>
      <c r="G11" t="s">
        <v>8224</v>
      </c>
      <c r="H11" t="s">
        <v>8246</v>
      </c>
      <c r="I11">
        <v>1424474056</v>
      </c>
      <c r="J11">
        <v>1420586056</v>
      </c>
      <c r="K11" t="b">
        <v>0</v>
      </c>
      <c r="L11">
        <v>24</v>
      </c>
      <c r="M11" t="b">
        <v>0</v>
      </c>
      <c r="N11" t="s">
        <v>8303</v>
      </c>
      <c r="O11">
        <v>12</v>
      </c>
      <c r="P11">
        <v>24.46</v>
      </c>
      <c r="Q11" s="8" t="s">
        <v>8323</v>
      </c>
      <c r="R11" t="s">
        <v>8335</v>
      </c>
      <c r="S11" s="13">
        <v>42010.968240740738</v>
      </c>
      <c r="T11" s="13">
        <v>42055.968240740738</v>
      </c>
    </row>
    <row r="12" spans="1:20" ht="224" x14ac:dyDescent="0.2">
      <c r="A12">
        <v>3752</v>
      </c>
      <c r="B12" s="3" t="s">
        <v>3749</v>
      </c>
      <c r="C12" s="3" t="s">
        <v>7862</v>
      </c>
      <c r="D12" s="6">
        <v>500</v>
      </c>
      <c r="E12" s="6">
        <v>565</v>
      </c>
      <c r="F12" t="s">
        <v>8218</v>
      </c>
      <c r="G12" t="s">
        <v>8224</v>
      </c>
      <c r="H12" t="s">
        <v>8246</v>
      </c>
      <c r="I12">
        <v>1476651600</v>
      </c>
      <c r="J12">
        <v>1473189335</v>
      </c>
      <c r="K12" t="b">
        <v>0</v>
      </c>
      <c r="L12">
        <v>15</v>
      </c>
      <c r="M12" t="b">
        <v>1</v>
      </c>
      <c r="N12" t="s">
        <v>8303</v>
      </c>
      <c r="O12">
        <v>113</v>
      </c>
      <c r="P12">
        <v>37.67</v>
      </c>
      <c r="Q12" s="8" t="s">
        <v>8323</v>
      </c>
      <c r="R12" t="s">
        <v>8335</v>
      </c>
      <c r="S12" s="13">
        <v>42619.802488425921</v>
      </c>
      <c r="T12" s="13">
        <v>42659.875</v>
      </c>
    </row>
    <row r="13" spans="1:20" ht="208" x14ac:dyDescent="0.2">
      <c r="A13">
        <v>2922</v>
      </c>
      <c r="B13" s="3" t="s">
        <v>2922</v>
      </c>
      <c r="C13" s="3" t="s">
        <v>7032</v>
      </c>
      <c r="D13" s="6">
        <v>500</v>
      </c>
      <c r="E13" s="6">
        <v>500</v>
      </c>
      <c r="F13" t="s">
        <v>8218</v>
      </c>
      <c r="G13" t="s">
        <v>8224</v>
      </c>
      <c r="H13" t="s">
        <v>8246</v>
      </c>
      <c r="I13">
        <v>1431982727</v>
      </c>
      <c r="J13">
        <v>1428094727</v>
      </c>
      <c r="K13" t="b">
        <v>0</v>
      </c>
      <c r="L13">
        <v>6</v>
      </c>
      <c r="M13" t="b">
        <v>1</v>
      </c>
      <c r="N13" t="s">
        <v>8303</v>
      </c>
      <c r="O13">
        <v>100</v>
      </c>
      <c r="P13">
        <v>83.33</v>
      </c>
      <c r="Q13" s="8" t="s">
        <v>8323</v>
      </c>
      <c r="R13" t="s">
        <v>8335</v>
      </c>
      <c r="S13" s="13">
        <v>42097.874155092592</v>
      </c>
      <c r="T13" s="13">
        <v>42142.874155092592</v>
      </c>
    </row>
    <row r="14" spans="1:20" ht="224" x14ac:dyDescent="0.2">
      <c r="A14">
        <v>3761</v>
      </c>
      <c r="B14" s="3" t="s">
        <v>3758</v>
      </c>
      <c r="C14" s="3" t="s">
        <v>7871</v>
      </c>
      <c r="D14" s="6">
        <v>500</v>
      </c>
      <c r="E14" s="6">
        <v>500</v>
      </c>
      <c r="F14" t="s">
        <v>8218</v>
      </c>
      <c r="G14" t="s">
        <v>8224</v>
      </c>
      <c r="H14" t="s">
        <v>8246</v>
      </c>
      <c r="I14">
        <v>1439247600</v>
      </c>
      <c r="J14">
        <v>1434625937</v>
      </c>
      <c r="K14" t="b">
        <v>0</v>
      </c>
      <c r="L14">
        <v>3</v>
      </c>
      <c r="M14" t="b">
        <v>1</v>
      </c>
      <c r="N14" t="s">
        <v>8303</v>
      </c>
      <c r="O14">
        <v>100</v>
      </c>
      <c r="P14">
        <v>166.67</v>
      </c>
      <c r="Q14" s="8" t="s">
        <v>8323</v>
      </c>
      <c r="R14" t="s">
        <v>8335</v>
      </c>
      <c r="S14" s="13">
        <v>42173.466863425929</v>
      </c>
      <c r="T14" s="13">
        <v>42226.958333333328</v>
      </c>
    </row>
    <row r="15" spans="1:20" ht="192" x14ac:dyDescent="0.2">
      <c r="A15">
        <v>3205</v>
      </c>
      <c r="B15" s="3" t="s">
        <v>3205</v>
      </c>
      <c r="C15" s="3" t="s">
        <v>7315</v>
      </c>
      <c r="D15" s="6">
        <v>8000</v>
      </c>
      <c r="E15" s="6">
        <v>273</v>
      </c>
      <c r="F15" t="s">
        <v>8220</v>
      </c>
      <c r="G15" t="s">
        <v>8224</v>
      </c>
      <c r="H15" t="s">
        <v>8246</v>
      </c>
      <c r="I15">
        <v>1430470772</v>
      </c>
      <c r="J15">
        <v>1427878772</v>
      </c>
      <c r="K15" t="b">
        <v>0</v>
      </c>
      <c r="L15">
        <v>12</v>
      </c>
      <c r="M15" t="b">
        <v>0</v>
      </c>
      <c r="N15" t="s">
        <v>8303</v>
      </c>
      <c r="O15">
        <v>3</v>
      </c>
      <c r="P15">
        <v>22.75</v>
      </c>
      <c r="Q15" s="8" t="s">
        <v>8323</v>
      </c>
      <c r="R15" t="s">
        <v>8335</v>
      </c>
      <c r="S15" s="13">
        <v>42095.374675925923</v>
      </c>
      <c r="T15" s="13">
        <v>42125.374675925923</v>
      </c>
    </row>
    <row r="16" spans="1:20" ht="208" x14ac:dyDescent="0.2">
      <c r="A16">
        <v>3188</v>
      </c>
      <c r="B16" s="3" t="s">
        <v>3188</v>
      </c>
      <c r="C16" s="3" t="s">
        <v>7298</v>
      </c>
      <c r="D16" s="6">
        <v>200</v>
      </c>
      <c r="E16" s="6">
        <v>130</v>
      </c>
      <c r="F16" t="s">
        <v>8220</v>
      </c>
      <c r="G16" t="s">
        <v>8224</v>
      </c>
      <c r="H16" t="s">
        <v>8246</v>
      </c>
      <c r="I16">
        <v>1433930302</v>
      </c>
      <c r="J16">
        <v>1432115902</v>
      </c>
      <c r="K16" t="b">
        <v>0</v>
      </c>
      <c r="L16">
        <v>9</v>
      </c>
      <c r="M16" t="b">
        <v>0</v>
      </c>
      <c r="N16" t="s">
        <v>8303</v>
      </c>
      <c r="O16">
        <v>65</v>
      </c>
      <c r="P16">
        <v>14.44</v>
      </c>
      <c r="Q16" s="8" t="s">
        <v>8323</v>
      </c>
      <c r="R16" t="s">
        <v>8335</v>
      </c>
      <c r="S16" s="13">
        <v>42144.415532407409</v>
      </c>
      <c r="T16" s="13">
        <v>42165.415532407409</v>
      </c>
    </row>
    <row r="17" spans="1:20" ht="176" x14ac:dyDescent="0.2">
      <c r="A17">
        <v>3789</v>
      </c>
      <c r="B17" s="3" t="s">
        <v>3786</v>
      </c>
      <c r="C17" s="3" t="s">
        <v>7899</v>
      </c>
      <c r="D17" s="6">
        <v>3550</v>
      </c>
      <c r="E17" s="6">
        <v>116</v>
      </c>
      <c r="F17" t="s">
        <v>8220</v>
      </c>
      <c r="G17" t="s">
        <v>8224</v>
      </c>
      <c r="H17" t="s">
        <v>8246</v>
      </c>
      <c r="I17">
        <v>1434395418</v>
      </c>
      <c r="J17">
        <v>1431630618</v>
      </c>
      <c r="K17" t="b">
        <v>0</v>
      </c>
      <c r="L17">
        <v>4</v>
      </c>
      <c r="M17" t="b">
        <v>0</v>
      </c>
      <c r="N17" t="s">
        <v>8303</v>
      </c>
      <c r="O17">
        <v>3</v>
      </c>
      <c r="P17">
        <v>29</v>
      </c>
      <c r="Q17" s="8" t="s">
        <v>8323</v>
      </c>
      <c r="R17" t="s">
        <v>8335</v>
      </c>
      <c r="S17" s="13">
        <v>42138.798819444448</v>
      </c>
      <c r="T17" s="13">
        <v>42170.798819444448</v>
      </c>
    </row>
    <row r="18" spans="1:20" ht="192" x14ac:dyDescent="0.2">
      <c r="A18">
        <v>3192</v>
      </c>
      <c r="B18" s="3" t="s">
        <v>3192</v>
      </c>
      <c r="C18" s="3" t="s">
        <v>7302</v>
      </c>
      <c r="D18" s="6">
        <v>10000</v>
      </c>
      <c r="E18" s="6">
        <v>102</v>
      </c>
      <c r="F18" t="s">
        <v>8220</v>
      </c>
      <c r="G18" t="s">
        <v>8224</v>
      </c>
      <c r="H18" t="s">
        <v>8246</v>
      </c>
      <c r="I18">
        <v>1425160800</v>
      </c>
      <c r="J18">
        <v>1421274859</v>
      </c>
      <c r="K18" t="b">
        <v>0</v>
      </c>
      <c r="L18">
        <v>8</v>
      </c>
      <c r="M18" t="b">
        <v>0</v>
      </c>
      <c r="N18" t="s">
        <v>8303</v>
      </c>
      <c r="O18">
        <v>1</v>
      </c>
      <c r="P18">
        <v>12.75</v>
      </c>
      <c r="Q18" s="8" t="s">
        <v>8323</v>
      </c>
      <c r="R18" t="s">
        <v>8335</v>
      </c>
      <c r="S18" s="13">
        <v>42018.94049768518</v>
      </c>
      <c r="T18" s="13">
        <v>42063.916666666672</v>
      </c>
    </row>
    <row r="19" spans="1:20" ht="208" x14ac:dyDescent="0.2">
      <c r="A19">
        <v>3632</v>
      </c>
      <c r="B19" s="3" t="s">
        <v>3630</v>
      </c>
      <c r="C19" s="3" t="s">
        <v>7742</v>
      </c>
      <c r="D19" s="6">
        <v>500</v>
      </c>
      <c r="E19" s="6">
        <v>100</v>
      </c>
      <c r="F19" t="s">
        <v>8220</v>
      </c>
      <c r="G19" t="s">
        <v>8224</v>
      </c>
      <c r="H19" t="s">
        <v>8246</v>
      </c>
      <c r="I19">
        <v>1416781749</v>
      </c>
      <c r="J19">
        <v>1415053749</v>
      </c>
      <c r="K19" t="b">
        <v>0</v>
      </c>
      <c r="L19">
        <v>1</v>
      </c>
      <c r="M19" t="b">
        <v>0</v>
      </c>
      <c r="N19" t="s">
        <v>8303</v>
      </c>
      <c r="O19">
        <v>20</v>
      </c>
      <c r="P19">
        <v>100</v>
      </c>
      <c r="Q19" s="8" t="s">
        <v>8323</v>
      </c>
      <c r="R19" t="s">
        <v>8335</v>
      </c>
      <c r="S19" s="13">
        <v>41946.936909722222</v>
      </c>
      <c r="T19" s="13">
        <v>41966.936909722222</v>
      </c>
    </row>
    <row r="20" spans="1:20" ht="240" x14ac:dyDescent="0.2">
      <c r="A20">
        <v>3794</v>
      </c>
      <c r="B20" s="3" t="s">
        <v>3791</v>
      </c>
      <c r="C20" s="3" t="s">
        <v>7904</v>
      </c>
      <c r="D20" s="6">
        <v>5000</v>
      </c>
      <c r="E20" s="6">
        <v>50</v>
      </c>
      <c r="F20" t="s">
        <v>8220</v>
      </c>
      <c r="G20" t="s">
        <v>8224</v>
      </c>
      <c r="H20" t="s">
        <v>8246</v>
      </c>
      <c r="I20">
        <v>1433685354</v>
      </c>
      <c r="J20">
        <v>1431093354</v>
      </c>
      <c r="K20" t="b">
        <v>0</v>
      </c>
      <c r="L20">
        <v>1</v>
      </c>
      <c r="M20" t="b">
        <v>0</v>
      </c>
      <c r="N20" t="s">
        <v>8303</v>
      </c>
      <c r="O20">
        <v>1</v>
      </c>
      <c r="P20">
        <v>50</v>
      </c>
      <c r="Q20" s="8" t="s">
        <v>8323</v>
      </c>
      <c r="R20" t="s">
        <v>8335</v>
      </c>
      <c r="S20" s="13">
        <v>42132.58048611111</v>
      </c>
      <c r="T20" s="13">
        <v>42162.58048611111</v>
      </c>
    </row>
    <row r="21" spans="1:20" ht="208" x14ac:dyDescent="0.2">
      <c r="A21">
        <v>3647</v>
      </c>
      <c r="B21" s="3" t="s">
        <v>3645</v>
      </c>
      <c r="C21" s="3" t="s">
        <v>7757</v>
      </c>
      <c r="D21" s="6">
        <v>500</v>
      </c>
      <c r="E21" s="6">
        <v>30</v>
      </c>
      <c r="F21" t="s">
        <v>8220</v>
      </c>
      <c r="G21" t="s">
        <v>8224</v>
      </c>
      <c r="H21" t="s">
        <v>8246</v>
      </c>
      <c r="I21">
        <v>1475258327</v>
      </c>
      <c r="J21">
        <v>1471370327</v>
      </c>
      <c r="K21" t="b">
        <v>0</v>
      </c>
      <c r="L21">
        <v>2</v>
      </c>
      <c r="M21" t="b">
        <v>0</v>
      </c>
      <c r="N21" t="s">
        <v>8303</v>
      </c>
      <c r="O21">
        <v>6</v>
      </c>
      <c r="P21">
        <v>15</v>
      </c>
      <c r="Q21" s="8" t="s">
        <v>8323</v>
      </c>
      <c r="R21" t="s">
        <v>8335</v>
      </c>
      <c r="S21" s="13">
        <v>42598.749155092592</v>
      </c>
      <c r="T21" s="13">
        <v>42643.749155092592</v>
      </c>
    </row>
    <row r="22" spans="1:20" ht="208" x14ac:dyDescent="0.2">
      <c r="A22">
        <v>3201</v>
      </c>
      <c r="B22" s="3" t="s">
        <v>3201</v>
      </c>
      <c r="C22" s="3" t="s">
        <v>7311</v>
      </c>
      <c r="D22" s="6">
        <v>2000</v>
      </c>
      <c r="E22" s="6">
        <v>25</v>
      </c>
      <c r="F22" t="s">
        <v>8220</v>
      </c>
      <c r="G22" t="s">
        <v>8224</v>
      </c>
      <c r="H22" t="s">
        <v>8246</v>
      </c>
      <c r="I22">
        <v>1409509477</v>
      </c>
      <c r="J22">
        <v>1407695077</v>
      </c>
      <c r="K22" t="b">
        <v>0</v>
      </c>
      <c r="L22">
        <v>2</v>
      </c>
      <c r="M22" t="b">
        <v>0</v>
      </c>
      <c r="N22" t="s">
        <v>8303</v>
      </c>
      <c r="O22">
        <v>1</v>
      </c>
      <c r="P22">
        <v>12.5</v>
      </c>
      <c r="Q22" s="8" t="s">
        <v>8323</v>
      </c>
      <c r="R22" t="s">
        <v>8335</v>
      </c>
      <c r="S22" s="13">
        <v>41861.767094907409</v>
      </c>
      <c r="T22" s="13">
        <v>41882.767094907409</v>
      </c>
    </row>
    <row r="23" spans="1:20" ht="160" x14ac:dyDescent="0.2">
      <c r="A23">
        <v>3795</v>
      </c>
      <c r="B23" s="3" t="s">
        <v>3792</v>
      </c>
      <c r="C23" s="3" t="s">
        <v>7905</v>
      </c>
      <c r="D23" s="6">
        <v>600</v>
      </c>
      <c r="E23" s="6">
        <v>10</v>
      </c>
      <c r="F23" t="s">
        <v>8220</v>
      </c>
      <c r="G23" t="s">
        <v>8224</v>
      </c>
      <c r="H23" t="s">
        <v>8246</v>
      </c>
      <c r="I23">
        <v>1440801000</v>
      </c>
      <c r="J23">
        <v>1437042490</v>
      </c>
      <c r="K23" t="b">
        <v>0</v>
      </c>
      <c r="L23">
        <v>2</v>
      </c>
      <c r="M23" t="b">
        <v>0</v>
      </c>
      <c r="N23" t="s">
        <v>8303</v>
      </c>
      <c r="O23">
        <v>2</v>
      </c>
      <c r="P23">
        <v>5</v>
      </c>
      <c r="Q23" s="8" t="s">
        <v>8323</v>
      </c>
      <c r="R23" t="s">
        <v>8335</v>
      </c>
      <c r="S23" s="13">
        <v>42201.436226851853</v>
      </c>
      <c r="T23" s="13">
        <v>42244.9375</v>
      </c>
    </row>
    <row r="24" spans="1:20" ht="80" x14ac:dyDescent="0.2">
      <c r="A24">
        <v>3868</v>
      </c>
      <c r="B24" s="3" t="s">
        <v>3865</v>
      </c>
      <c r="C24" s="3" t="s">
        <v>7977</v>
      </c>
      <c r="D24" s="6">
        <v>5000</v>
      </c>
      <c r="E24" s="6">
        <v>10</v>
      </c>
      <c r="F24" t="s">
        <v>8219</v>
      </c>
      <c r="G24" t="s">
        <v>8224</v>
      </c>
      <c r="H24" t="s">
        <v>8246</v>
      </c>
      <c r="I24">
        <v>1410191405</v>
      </c>
      <c r="J24">
        <v>1408031405</v>
      </c>
      <c r="K24" t="b">
        <v>0</v>
      </c>
      <c r="L24">
        <v>1</v>
      </c>
      <c r="M24" t="b">
        <v>0</v>
      </c>
      <c r="N24" t="s">
        <v>8303</v>
      </c>
      <c r="O24">
        <v>0</v>
      </c>
      <c r="P24">
        <v>10</v>
      </c>
      <c r="Q24" s="8" t="s">
        <v>8323</v>
      </c>
      <c r="R24" t="s">
        <v>8335</v>
      </c>
      <c r="S24" s="13">
        <v>41865.659780092588</v>
      </c>
      <c r="T24" s="13">
        <v>41890.659780092588</v>
      </c>
    </row>
    <row r="25" spans="1:20" ht="208" x14ac:dyDescent="0.2">
      <c r="A25">
        <v>3630</v>
      </c>
      <c r="B25" s="3" t="s">
        <v>3628</v>
      </c>
      <c r="C25" s="3" t="s">
        <v>7740</v>
      </c>
      <c r="D25" s="6">
        <v>3000</v>
      </c>
      <c r="E25" s="6">
        <v>1</v>
      </c>
      <c r="F25" t="s">
        <v>8220</v>
      </c>
      <c r="G25" t="s">
        <v>8224</v>
      </c>
      <c r="H25" t="s">
        <v>8246</v>
      </c>
      <c r="I25">
        <v>1417295990</v>
      </c>
      <c r="J25">
        <v>1414700390</v>
      </c>
      <c r="K25" t="b">
        <v>0</v>
      </c>
      <c r="L25">
        <v>1</v>
      </c>
      <c r="M25" t="b">
        <v>0</v>
      </c>
      <c r="N25" t="s">
        <v>8303</v>
      </c>
      <c r="O25">
        <v>0</v>
      </c>
      <c r="P25">
        <v>1</v>
      </c>
      <c r="Q25" s="8" t="s">
        <v>8323</v>
      </c>
      <c r="R25" t="s">
        <v>8335</v>
      </c>
      <c r="S25" s="13">
        <v>41942.84710648148</v>
      </c>
      <c r="T25" s="13">
        <v>41972.888773148152</v>
      </c>
    </row>
    <row r="26" spans="1:20" ht="176" x14ac:dyDescent="0.2">
      <c r="A26">
        <v>3879</v>
      </c>
      <c r="B26" s="3" t="s">
        <v>3876</v>
      </c>
      <c r="C26" s="3" t="s">
        <v>7988</v>
      </c>
      <c r="D26" s="6">
        <v>15000</v>
      </c>
      <c r="E26" s="6">
        <v>0</v>
      </c>
      <c r="F26" t="s">
        <v>8219</v>
      </c>
      <c r="G26" t="s">
        <v>8224</v>
      </c>
      <c r="H26" t="s">
        <v>8246</v>
      </c>
      <c r="I26">
        <v>1422218396</v>
      </c>
      <c r="J26">
        <v>1419626396</v>
      </c>
      <c r="K26" t="b">
        <v>0</v>
      </c>
      <c r="L26">
        <v>0</v>
      </c>
      <c r="M26" t="b">
        <v>0</v>
      </c>
      <c r="N26" t="s">
        <v>8303</v>
      </c>
      <c r="O26">
        <v>0</v>
      </c>
      <c r="P26">
        <v>0</v>
      </c>
      <c r="Q26" s="8" t="s">
        <v>8323</v>
      </c>
      <c r="R26" t="s">
        <v>8335</v>
      </c>
      <c r="S26" s="13">
        <v>41999.861064814817</v>
      </c>
      <c r="T26" s="13">
        <v>42029.861064814817</v>
      </c>
    </row>
    <row r="27" spans="1:20" ht="208" x14ac:dyDescent="0.2">
      <c r="A27">
        <v>3883</v>
      </c>
      <c r="B27" s="3" t="s">
        <v>3880</v>
      </c>
      <c r="C27" s="3" t="s">
        <v>7992</v>
      </c>
      <c r="D27" s="6">
        <v>15000</v>
      </c>
      <c r="E27" s="6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8" t="s">
        <v>8323</v>
      </c>
      <c r="R27" t="s">
        <v>8335</v>
      </c>
      <c r="S27" s="13">
        <v>41854.602650462963</v>
      </c>
      <c r="T27" s="13">
        <v>41884.602650462963</v>
      </c>
    </row>
  </sheetData>
  <conditionalFormatting sqref="F1:F27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27">
    <cfRule type="colorScale" priority="1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percent" val="90"/>
        <color theme="5" tint="-0.249977111117893"/>
        <color theme="4" tint="-0.249977111117893"/>
      </colorScale>
    </cfRule>
  </conditionalFormatting>
  <conditionalFormatting sqref="P1">
    <cfRule type="colorScale" priority="2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76E25-C166-BD4B-A0C2-2C77E35EB21D}">
  <dimension ref="A1:E18"/>
  <sheetViews>
    <sheetView tabSelected="1" workbookViewId="0">
      <selection activeCell="J27" sqref="J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8323</v>
      </c>
    </row>
    <row r="2" spans="1:5" x14ac:dyDescent="0.2">
      <c r="A2" s="9" t="s">
        <v>8396</v>
      </c>
      <c r="B2" t="s">
        <v>8364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6C7FE-DF92-BD4B-8965-55582FBB5730}">
  <dimension ref="A1:H13"/>
  <sheetViews>
    <sheetView workbookViewId="0">
      <selection activeCell="A17" sqref="A17"/>
    </sheetView>
  </sheetViews>
  <sheetFormatPr baseColWidth="10" defaultRowHeight="15" x14ac:dyDescent="0.2"/>
  <cols>
    <col min="1" max="8" width="24.83203125" customWidth="1"/>
  </cols>
  <sheetData>
    <row r="1" spans="1:8" x14ac:dyDescent="0.2">
      <c r="A1" s="1" t="s">
        <v>8397</v>
      </c>
      <c r="B1" s="1" t="s">
        <v>8398</v>
      </c>
      <c r="C1" s="1" t="s">
        <v>8399</v>
      </c>
      <c r="D1" s="1" t="s">
        <v>8416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2">
      <c r="A2" t="s">
        <v>8404</v>
      </c>
      <c r="B2">
        <f>COUNTIFS(Kickstarter!$D:$D, "&lt;1000", Kickstarter!$F:$F, "successful")</f>
        <v>322</v>
      </c>
      <c r="C2">
        <f>COUNTIFS(Kickstarter!$D:$D, "&lt;1000", Kickstarter!$F:$F, "failed")</f>
        <v>113</v>
      </c>
      <c r="D2">
        <f>COUNTIFS(Kickstarter!$D:$D, "&lt;1000", Kickstarter!$F:$F, 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t="s">
        <v>8405</v>
      </c>
      <c r="B3">
        <f>COUNTIFS(Kickstarter!$D:$D, "&gt;1000", Kickstarter!$F:$F, "successful", Kickstarter!$D:$D,"&lt; 4999")</f>
        <v>815</v>
      </c>
      <c r="C3">
        <f>COUNTIFS(Kickstarter!$D:$D, "&gt;1000", Kickstarter!$F:$F, "failed", Kickstarter!$D:$D,"&lt; 4999")</f>
        <v>357</v>
      </c>
      <c r="D3">
        <f>COUNTIFS(Kickstarter!$D:$D, "&gt;1000", Kickstarter!$F:$F, "canceled", Kickstarter!$D:$D,"&lt; 4999")</f>
        <v>52</v>
      </c>
      <c r="E3">
        <f t="shared" ref="E3:E13" si="0">SUM(B3:D3)</f>
        <v>1224</v>
      </c>
      <c r="F3" s="17">
        <f t="shared" ref="F3:F13" si="1">B3/E3</f>
        <v>0.66584967320261434</v>
      </c>
      <c r="G3" s="17">
        <f t="shared" ref="G3:G13" si="2">C3/E3</f>
        <v>0.29166666666666669</v>
      </c>
      <c r="H3" s="17">
        <f t="shared" ref="H3:H13" si="3">D3/E3</f>
        <v>4.2483660130718956E-2</v>
      </c>
    </row>
    <row r="4" spans="1:8" x14ac:dyDescent="0.2">
      <c r="A4" t="s">
        <v>8406</v>
      </c>
      <c r="B4">
        <f>COUNTIFS(Kickstarter!$D:$D, "&gt;5000", Kickstarter!$F:$F, "successful", Kickstarter!$D:$D,"&lt; 9999")</f>
        <v>230</v>
      </c>
      <c r="C4">
        <f>COUNTIFS(Kickstarter!$D:$D, "&gt;5000", Kickstarter!$F:$F, "failed", Kickstarter!$D:$D,"&lt; 9999")</f>
        <v>160</v>
      </c>
      <c r="D4">
        <f>COUNTIFS(Kickstarter!$D:$D, "&gt;5000", Kickstarter!$F:$F, "canceled", Kickstarter!$D:$D,"&lt; 9999")</f>
        <v>27</v>
      </c>
      <c r="E4">
        <f t="shared" si="0"/>
        <v>417</v>
      </c>
      <c r="F4" s="17">
        <f t="shared" si="1"/>
        <v>0.55155875299760193</v>
      </c>
      <c r="G4" s="17">
        <f t="shared" si="2"/>
        <v>0.38369304556354916</v>
      </c>
      <c r="H4" s="17">
        <f t="shared" si="3"/>
        <v>6.4748201438848921E-2</v>
      </c>
    </row>
    <row r="5" spans="1:8" x14ac:dyDescent="0.2">
      <c r="A5" t="s">
        <v>8407</v>
      </c>
      <c r="B5">
        <f>COUNTIFS(Kickstarter!$D:$D, "&gt;10000", Kickstarter!$F:$F, "successful", Kickstarter!$D:$D,"&lt; 14999")</f>
        <v>65</v>
      </c>
      <c r="C5">
        <f>COUNTIFS(Kickstarter!$D:$D, "&gt;10000", Kickstarter!$F:$F, "failed", Kickstarter!$D:$D,"&lt; 14999")</f>
        <v>59</v>
      </c>
      <c r="D5">
        <f>COUNTIFS(Kickstarter!$D:$D, "&gt;10000", Kickstarter!$F:$F, "canceled", Kickstarter!$D:$D,"&lt; 14999")</f>
        <v>12</v>
      </c>
      <c r="E5">
        <f t="shared" si="0"/>
        <v>136</v>
      </c>
      <c r="F5" s="17">
        <f t="shared" si="1"/>
        <v>0.47794117647058826</v>
      </c>
      <c r="G5" s="17">
        <f t="shared" si="2"/>
        <v>0.43382352941176472</v>
      </c>
      <c r="H5" s="17">
        <f t="shared" si="3"/>
        <v>8.8235294117647065E-2</v>
      </c>
    </row>
    <row r="6" spans="1:8" x14ac:dyDescent="0.2">
      <c r="A6" t="s">
        <v>8408</v>
      </c>
      <c r="B6">
        <f>COUNTIFS(Kickstarter!$D:$D, "&gt;15000", Kickstarter!$F:$F, "successful", Kickstarter!$D:$D,"&lt; 19999")</f>
        <v>38</v>
      </c>
      <c r="C6">
        <f>COUNTIFS(Kickstarter!$D:$D, "&gt;15000", Kickstarter!$F:$F, "failed", Kickstarter!$D:$D,"&lt; 19999")</f>
        <v>32</v>
      </c>
      <c r="D6">
        <f>COUNTIFS(Kickstarter!$D:$D, "&gt;15000", Kickstarter!$F:$F, "canceled", Kickstarter!$D:$D,"&lt; 19999")</f>
        <v>4</v>
      </c>
      <c r="E6">
        <f t="shared" si="0"/>
        <v>74</v>
      </c>
      <c r="F6" s="17">
        <f t="shared" si="1"/>
        <v>0.51351351351351349</v>
      </c>
      <c r="G6" s="17">
        <f t="shared" si="2"/>
        <v>0.43243243243243246</v>
      </c>
      <c r="H6" s="17">
        <f t="shared" si="3"/>
        <v>5.4054054054054057E-2</v>
      </c>
    </row>
    <row r="7" spans="1:8" x14ac:dyDescent="0.2">
      <c r="A7" t="s">
        <v>8409</v>
      </c>
      <c r="B7">
        <f>COUNTIFS(Kickstarter!$D:$D, "&gt;20000", Kickstarter!$F:$F, "successful", Kickstarter!$D:$D,"&lt; 24999")</f>
        <v>18</v>
      </c>
      <c r="C7">
        <f>COUNTIFS(Kickstarter!$D:$D, "&gt;20000", Kickstarter!$F:$F, "failed", Kickstarter!$D:$D,"&lt; 24999")</f>
        <v>16</v>
      </c>
      <c r="D7">
        <f>COUNTIFS(Kickstarter!$D:$D, "&gt;20000", Kickstarter!$F:$F, "canceled", Kickstarter!$D:$D,"&lt; 24999")</f>
        <v>1</v>
      </c>
      <c r="E7">
        <f t="shared" si="0"/>
        <v>35</v>
      </c>
      <c r="F7" s="17">
        <f t="shared" si="1"/>
        <v>0.51428571428571423</v>
      </c>
      <c r="G7" s="17">
        <f t="shared" si="2"/>
        <v>0.45714285714285713</v>
      </c>
      <c r="H7" s="17">
        <f t="shared" si="3"/>
        <v>2.8571428571428571E-2</v>
      </c>
    </row>
    <row r="8" spans="1:8" x14ac:dyDescent="0.2">
      <c r="A8" t="s">
        <v>8410</v>
      </c>
      <c r="B8">
        <f>COUNTIFS(Kickstarter!$D:$D, "&gt;25000", Kickstarter!$F:$F, "successful", Kickstarter!$D:$D,"&lt; 29999")</f>
        <v>8</v>
      </c>
      <c r="C8">
        <f>COUNTIFS(Kickstarter!$D:$D, "&gt;25000", Kickstarter!$F:$F, "failed", Kickstarter!$D:$D,"&lt; 29999")</f>
        <v>15</v>
      </c>
      <c r="D8">
        <f>COUNTIFS(Kickstarter!$D:$D, "&gt;25000", Kickstarter!$F:$F, "canceled", Kickstarter!$D:$D,"&lt; 29999")</f>
        <v>1</v>
      </c>
      <c r="E8">
        <f t="shared" si="0"/>
        <v>24</v>
      </c>
      <c r="F8" s="17">
        <f t="shared" si="1"/>
        <v>0.33333333333333331</v>
      </c>
      <c r="G8" s="17">
        <f t="shared" si="2"/>
        <v>0.625</v>
      </c>
      <c r="H8" s="17">
        <f t="shared" si="3"/>
        <v>4.1666666666666664E-2</v>
      </c>
    </row>
    <row r="9" spans="1:8" x14ac:dyDescent="0.2">
      <c r="A9" t="s">
        <v>8411</v>
      </c>
      <c r="B9">
        <f>COUNTIFS(Kickstarter!$D:$D, "&gt;30000", Kickstarter!$F:$F, "successful", Kickstarter!$D:$D,"&lt; 34999")</f>
        <v>6</v>
      </c>
      <c r="C9">
        <f>COUNTIFS(Kickstarter!$D:$D, "&gt;30000", Kickstarter!$F:$F, "failed", Kickstarter!$D:$D,"&lt; 34999")</f>
        <v>6</v>
      </c>
      <c r="D9">
        <f>COUNTIFS(Kickstarter!$D:$D, "&gt;30000", Kickstarter!$F:$F, "canceled", Kickstarter!$D:$D,"&lt; 34999")</f>
        <v>1</v>
      </c>
      <c r="E9">
        <f t="shared" si="0"/>
        <v>13</v>
      </c>
      <c r="F9" s="17">
        <f t="shared" si="1"/>
        <v>0.46153846153846156</v>
      </c>
      <c r="G9" s="17">
        <f t="shared" si="2"/>
        <v>0.46153846153846156</v>
      </c>
      <c r="H9" s="17">
        <f t="shared" si="3"/>
        <v>7.6923076923076927E-2</v>
      </c>
    </row>
    <row r="10" spans="1:8" x14ac:dyDescent="0.2">
      <c r="A10" t="s">
        <v>8412</v>
      </c>
      <c r="B10">
        <f>COUNTIFS(Kickstarter!$D:$D, "&gt;35000", Kickstarter!$F:$F, "successful", Kickstarter!$D:$D,"&lt; 39999")</f>
        <v>4</v>
      </c>
      <c r="C10">
        <f>COUNTIFS(Kickstarter!$D:$D, "&gt;35000", Kickstarter!$F:$F, "failed", Kickstarter!$D:$D,"&lt; 39999")</f>
        <v>8</v>
      </c>
      <c r="D10">
        <f>COUNTIFS(Kickstarter!$D:$D, "&gt;35000", Kickstarter!$F:$F, "canceled", Kickstarter!$D:$D,"&lt; 39999")</f>
        <v>2</v>
      </c>
      <c r="E10">
        <f t="shared" si="0"/>
        <v>14</v>
      </c>
      <c r="F10" s="17">
        <f t="shared" si="1"/>
        <v>0.2857142857142857</v>
      </c>
      <c r="G10" s="17">
        <f t="shared" si="2"/>
        <v>0.5714285714285714</v>
      </c>
      <c r="H10" s="17">
        <f t="shared" si="3"/>
        <v>0.14285714285714285</v>
      </c>
    </row>
    <row r="11" spans="1:8" x14ac:dyDescent="0.2">
      <c r="A11" t="s">
        <v>8413</v>
      </c>
      <c r="B11">
        <f>COUNTIFS(Kickstarter!$D:$D, "&gt;40000", Kickstarter!$F:$F, "successful", Kickstarter!$D:$D,"&lt; 45999")</f>
        <v>8</v>
      </c>
      <c r="C11">
        <f>COUNTIFS(Kickstarter!$D:$D, "&gt;40000", Kickstarter!$F:$F, "failed", Kickstarter!$D:$D,"&lt; 45999")</f>
        <v>9</v>
      </c>
      <c r="D11">
        <f>COUNTIFS(Kickstarter!$D:$D, "&gt;40000", Kickstarter!$F:$F, "canceled", Kickstarter!$D:$D,"&lt; 45999")</f>
        <v>2</v>
      </c>
      <c r="E11">
        <f t="shared" si="0"/>
        <v>19</v>
      </c>
      <c r="F11" s="17">
        <f t="shared" si="1"/>
        <v>0.42105263157894735</v>
      </c>
      <c r="G11" s="17">
        <f t="shared" si="2"/>
        <v>0.47368421052631576</v>
      </c>
      <c r="H11" s="17">
        <f t="shared" si="3"/>
        <v>0.10526315789473684</v>
      </c>
    </row>
    <row r="12" spans="1:8" x14ac:dyDescent="0.2">
      <c r="A12" t="s">
        <v>8414</v>
      </c>
      <c r="B12">
        <f>COUNTIFS(Kickstarter!$D:$D, "&gt;45000", Kickstarter!$F:$F, "successful", Kickstarter!$D:$D,"&lt; 49999")</f>
        <v>3</v>
      </c>
      <c r="C12">
        <f>COUNTIFS(Kickstarter!$D:$D, "&gt;45000", Kickstarter!$F:$F, "failed", Kickstarter!$D:$D,"&lt; 49999")</f>
        <v>5</v>
      </c>
      <c r="D12">
        <f>COUNTIFS(Kickstarter!$D:$D, "&gt;45000", Kickstarter!$F:$F, "canceled", Kickstarter!$D:$D,"&lt; 49999")</f>
        <v>2</v>
      </c>
      <c r="E12">
        <f t="shared" si="0"/>
        <v>10</v>
      </c>
      <c r="F12" s="17">
        <f t="shared" si="1"/>
        <v>0.3</v>
      </c>
      <c r="G12" s="17">
        <f t="shared" si="2"/>
        <v>0.5</v>
      </c>
      <c r="H12" s="17">
        <f t="shared" si="3"/>
        <v>0.2</v>
      </c>
    </row>
    <row r="13" spans="1:8" x14ac:dyDescent="0.2">
      <c r="A13" t="s">
        <v>8415</v>
      </c>
      <c r="B13">
        <f>COUNTIFS(Kickstarter!$D:$D, "&gt;5000", Kickstarter!$F:$F, "successful")</f>
        <v>781</v>
      </c>
      <c r="C13">
        <f>COUNTIFS(Kickstarter!$D:$D, "&gt;5000", Kickstarter!$F:$F, "failed")</f>
        <v>875</v>
      </c>
      <c r="D13">
        <f>COUNTIFS(Kickstarter!$D:$D, "&gt;5000", Kickstarter!$F:$F, "canceled")</f>
        <v>247</v>
      </c>
      <c r="E13">
        <f t="shared" si="0"/>
        <v>1903</v>
      </c>
      <c r="F13" s="17">
        <f t="shared" si="1"/>
        <v>0.41040462427745666</v>
      </c>
      <c r="G13" s="17">
        <f t="shared" si="2"/>
        <v>0.45980031529164478</v>
      </c>
      <c r="H13" s="17">
        <f t="shared" si="3"/>
        <v>0.12979506043089858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Data</vt:lpstr>
      <vt:lpstr>Theater Outcomes by Launch Date</vt:lpstr>
      <vt:lpstr>Outcomes Based on Goals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Bonovich</cp:lastModifiedBy>
  <dcterms:created xsi:type="dcterms:W3CDTF">2017-04-20T15:17:24Z</dcterms:created>
  <dcterms:modified xsi:type="dcterms:W3CDTF">2021-02-04T22:44:39Z</dcterms:modified>
</cp:coreProperties>
</file>