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pa-28-236/"/>
    </mc:Choice>
  </mc:AlternateContent>
  <xr:revisionPtr revIDLastSave="0" documentId="8_{594ECDE4-B920-CC45-B960-242F87C33A5F}" xr6:coauthVersionLast="45" xr6:coauthVersionMax="45" xr10:uidLastSave="{00000000-0000-0000-0000-000000000000}"/>
  <bookViews>
    <workbookView xWindow="320" yWindow="780" windowWidth="28160" windowHeight="15360" activeTab="1" xr2:uid="{2C93059D-7315-C048-801C-DCB81D215F85}"/>
  </bookViews>
  <sheets>
    <sheet name="KIAS Vs. % Power (50F ROP)" sheetId="1" r:id="rId1"/>
    <sheet name="KIAS Vs. % Power (Peak EGT)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<sst xmlns="http://schemas.openxmlformats.org/spreadsheetml/2006/main" count="4" uniqueCount="3">
  <si>
    <t>Percent Power</t>
  </si>
  <si>
    <t>KIAS (50°F ROP)</t>
  </si>
  <si>
    <t>KIAS (Peak EGT)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</si>
</sst>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" panose="020B0502020104020203" pitchFamily="34" charset="-79"/>
                <a:cs typeface="Gill Sans" panose="020B0502020104020203" pitchFamily="34" charset="-79"/>
              </a:rPr>
              <a:t>PA-28-236</a:t>
            </a:r>
            <a:b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Indicated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100" b="1" i="0" baseline="0">
                <a:effectLst/>
              </a:rPr>
              <a:t>50</a:t>
            </a:r>
            <a:r>
              <a:rPr lang="en-US" sz="1100" b="1" i="0">
                <a:effectLst/>
              </a:rPr>
              <a:t>°F ROP</a:t>
            </a:r>
            <a:r>
              <a:rPr lang="en-US" sz="1100" b="1" i="0" baseline="0">
                <a:effectLst/>
              </a:rPr>
              <a:t>, No Wheel Fairings, Sea Level, 59</a:t>
            </a:r>
            <a:r>
              <a:rPr lang="en-US" sz="1100" b="1" i="0">
                <a:effectLst/>
              </a:rPr>
              <a:t>°F 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layout>
        <c:manualLayout>
          <c:xMode val="edge"/>
          <c:yMode val="edge"/>
          <c:x val="0.23575746176341353"/>
          <c:y val="1.6530165245946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(50F ROP)'!$B$1</c:f>
              <c:strCache>
                <c:ptCount val="1"/>
                <c:pt idx="0">
                  <c:v>KIAS (50°F ROP)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backward val="0.5"/>
            <c:dispRSqr val="1"/>
            <c:dispEq val="1"/>
            <c:trendlineLbl>
              <c:layout>
                <c:manualLayout>
                  <c:x val="5.6075633796933075E-2"/>
                  <c:y val="0.221718003376706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Gill Sans SemiBold" panose="020B0502020104020203" pitchFamily="34" charset="-79"/>
                        <a:ea typeface="+mn-ea"/>
                        <a:cs typeface="Gill Sans SemiBold" panose="020B0502020104020203" pitchFamily="34" charset="-79"/>
                      </a:defRPr>
                    </a:pPr>
                    <a:r>
                      <a:rPr lang="en-US" sz="1050" baseline="0"/>
                      <a:t>y = 67.548ln(x) + 138.23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0.9966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Gill Sans SemiBold" panose="020B0502020104020203" pitchFamily="34" charset="-79"/>
                      <a:ea typeface="+mn-ea"/>
                      <a:cs typeface="Gill Sans SemiBold" panose="020B0502020104020203" pitchFamily="34" charset="-79"/>
                    </a:defRPr>
                  </a:pPr>
                  <a:endParaRPr lang="en-US"/>
                </a:p>
              </c:txPr>
            </c:trendlineLbl>
          </c:trendline>
          <c:xVal>
            <c:numRef>
              <c:f>'KIAS Vs. % Power (50F ROP)'!$A$2:$A$7</c:f>
              <c:numCache>
                <c:formatCode>0%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xVal>
          <c:yVal>
            <c:numRef>
              <c:f>'KIAS Vs. % Power (50F ROP)'!$B$2:$B$7</c:f>
              <c:numCache>
                <c:formatCode>General</c:formatCode>
                <c:ptCount val="6"/>
                <c:pt idx="0">
                  <c:v>139.12</c:v>
                </c:pt>
                <c:pt idx="1">
                  <c:v>125.96</c:v>
                </c:pt>
                <c:pt idx="2">
                  <c:v>118.44</c:v>
                </c:pt>
                <c:pt idx="3">
                  <c:v>109.97999999999999</c:v>
                </c:pt>
                <c:pt idx="4">
                  <c:v>97.759999999999991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4-374C-8F86-5854EFC8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.100000000000000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0.1"/>
        <c:minorUnit val="1.0000000000000002E-2"/>
      </c:valAx>
      <c:valAx>
        <c:axId val="948993503"/>
        <c:scaling>
          <c:orientation val="minMax"/>
          <c:max val="15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" panose="020B0502020104020203" pitchFamily="34" charset="-79"/>
                <a:cs typeface="Gill Sans" panose="020B0502020104020203" pitchFamily="34" charset="-79"/>
              </a:rPr>
              <a:t>PA-28-236</a:t>
            </a:r>
            <a:b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Indicated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  <a:b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100" b="1" i="0" baseline="0">
                <a:effectLst/>
              </a:rPr>
              <a:t>Peak EGT, No Wheel Fairings, Sea Level, 59</a:t>
            </a:r>
            <a:r>
              <a:rPr lang="en-US" sz="1100" b="1" i="0">
                <a:effectLst/>
              </a:rPr>
              <a:t>°F 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layout>
        <c:manualLayout>
          <c:xMode val="edge"/>
          <c:yMode val="edge"/>
          <c:x val="0.23377509855232853"/>
          <c:y val="1.59504686738333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(Peak EGT)'!$B$1</c:f>
              <c:strCache>
                <c:ptCount val="1"/>
                <c:pt idx="0">
                  <c:v>KIAS (Peak EGT)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backward val="0.2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i="0" baseline="0"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  <a:t>y = 73.061ln(x) + 138.28</a:t>
                    </a:r>
                    <a:br>
                      <a:rPr lang="en-US" b="1" i="0" baseline="0"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</a:br>
                    <a:r>
                      <a:rPr lang="en-US" b="1" i="0" baseline="0"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  <a:t>R² = 0.9903</a:t>
                    </a:r>
                    <a:endParaRPr lang="en-US" b="1" i="0">
                      <a:latin typeface="Gill Sans SemiBold" panose="020B0502020104020203" pitchFamily="34" charset="-79"/>
                      <a:cs typeface="Gill Sans SemiBold" panose="020B0502020104020203" pitchFamily="34" charset="-79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'KIAS Vs. % Power (Peak EGT)'!$A$2:$A$4</c:f>
              <c:numCache>
                <c:formatCode>0%</c:formatCode>
                <c:ptCount val="3"/>
                <c:pt idx="0">
                  <c:v>0.75</c:v>
                </c:pt>
                <c:pt idx="1">
                  <c:v>0.65</c:v>
                </c:pt>
                <c:pt idx="2">
                  <c:v>0.55000000000000004</c:v>
                </c:pt>
              </c:numCache>
            </c:numRef>
          </c:xVal>
          <c:yVal>
            <c:numRef>
              <c:f>'KIAS Vs. % Power (Peak EGT)'!$B$2:$B$4</c:f>
              <c:numCache>
                <c:formatCode>General</c:formatCode>
                <c:ptCount val="3"/>
                <c:pt idx="0">
                  <c:v>116.55999999999999</c:v>
                </c:pt>
                <c:pt idx="1">
                  <c:v>108.1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0.1"/>
        <c:minorUnit val="1.0000000000000002E-2"/>
      </c:valAx>
      <c:valAx>
        <c:axId val="948993503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88900</xdr:rowOff>
    </xdr:from>
    <xdr:to>
      <xdr:col>12</xdr:col>
      <xdr:colOff>4718</xdr:colOff>
      <xdr:row>26</xdr:row>
      <xdr:rowOff>12044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0608-D18D-6540-9874-7E2D1269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</xdr:row>
      <xdr:rowOff>0</xdr:rowOff>
    </xdr:from>
    <xdr:to>
      <xdr:col>12</xdr:col>
      <xdr:colOff>4718</xdr:colOff>
      <xdr:row>24</xdr:row>
      <xdr:rowOff>12044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28C69-011A-634D-8731-1B4512EA6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reslow/projects/open-aircraft-performance/pa-32rt-300/pa-32rt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AS Vs. % Power (Best Power)"/>
      <sheetName val="KIAS Vs. % Power (Best Eco)"/>
      <sheetName val="Maneuvering Speed Vs. Weight"/>
    </sheetNames>
    <sheetDataSet>
      <sheetData sheetId="0">
        <row r="1">
          <cell r="B1" t="str">
            <v>KIAS (Best Power)</v>
          </cell>
          <cell r="C1" t="str">
            <v>KIAS (Best Economy)</v>
          </cell>
        </row>
        <row r="2">
          <cell r="A2">
            <v>1</v>
          </cell>
          <cell r="B2">
            <v>166</v>
          </cell>
        </row>
        <row r="3">
          <cell r="A3">
            <v>0.75</v>
          </cell>
          <cell r="B3">
            <v>146</v>
          </cell>
          <cell r="C3">
            <v>142</v>
          </cell>
        </row>
        <row r="4">
          <cell r="A4">
            <v>0.65</v>
          </cell>
          <cell r="B4">
            <v>135</v>
          </cell>
          <cell r="C4">
            <v>133</v>
          </cell>
        </row>
        <row r="5">
          <cell r="A5">
            <v>0.55000000000000004</v>
          </cell>
          <cell r="B5">
            <v>121</v>
          </cell>
          <cell r="C5">
            <v>116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24CF-2EF1-8C42-B7BB-87C12FB00719}">
  <dimension ref="A1:B7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</v>
      </c>
      <c r="B2">
        <f>148*0.94</f>
        <v>139.12</v>
      </c>
    </row>
    <row r="3" spans="1:2" x14ac:dyDescent="0.2">
      <c r="A3" s="1">
        <v>0.85</v>
      </c>
      <c r="B3">
        <f>134*0.94</f>
        <v>125.96</v>
      </c>
    </row>
    <row r="4" spans="1:2" x14ac:dyDescent="0.2">
      <c r="A4" s="1">
        <v>0.75</v>
      </c>
      <c r="B4">
        <f>126*0.94</f>
        <v>118.44</v>
      </c>
    </row>
    <row r="5" spans="1:2" x14ac:dyDescent="0.2">
      <c r="A5" s="1">
        <v>0.65</v>
      </c>
      <c r="B5">
        <f>117*0.94</f>
        <v>109.97999999999999</v>
      </c>
    </row>
    <row r="6" spans="1:2" x14ac:dyDescent="0.2">
      <c r="A6" s="1">
        <v>0.55000000000000004</v>
      </c>
      <c r="B6">
        <f>104*0.94</f>
        <v>97.759999999999991</v>
      </c>
    </row>
    <row r="7" spans="1:2" x14ac:dyDescent="0.2">
      <c r="A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3E1-1EC1-5A40-9077-1E137B7BE37E}">
  <dimension ref="A1:B5"/>
  <sheetViews>
    <sheetView tabSelected="1" topLeftCell="B1" zoomScale="120" zoomScaleNormal="120" workbookViewId="0">
      <selection activeCell="C13" sqref="C13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2</v>
      </c>
    </row>
    <row r="2" spans="1:2" x14ac:dyDescent="0.2">
      <c r="A2" s="1">
        <v>0.75</v>
      </c>
      <c r="B2">
        <f>124*0.94</f>
        <v>116.55999999999999</v>
      </c>
    </row>
    <row r="3" spans="1:2" x14ac:dyDescent="0.2">
      <c r="A3" s="1">
        <v>0.65</v>
      </c>
      <c r="B3">
        <f>115*0.94</f>
        <v>108.1</v>
      </c>
    </row>
    <row r="4" spans="1:2" x14ac:dyDescent="0.2">
      <c r="A4" s="1">
        <v>0.55000000000000004</v>
      </c>
      <c r="B4">
        <f>100*0.94</f>
        <v>94</v>
      </c>
    </row>
    <row r="5" spans="1:2" x14ac:dyDescent="0.2">
      <c r="A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KIAS Vs. % Power (50F ROP)</vt:lpstr>
      <vt:lpstr>KIAS Vs. % Power (Peak EGT)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dcterms:created xsi:type="dcterms:W3CDTF">2021-05-30T21:57:03Z</dcterms:created>
  <dcterms:modified xsi:type="dcterms:W3CDTF">2021-05-31T01:21:16Z</dcterms:modified>
</cp:coreProperties>
</file>