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as\Desktop\Projekt-Share\Projekt-INF--Uni-Stuttgart\Ausarbeitung\"/>
    </mc:Choice>
  </mc:AlternateContent>
  <bookViews>
    <workbookView xWindow="-105" yWindow="-105" windowWidth="23258" windowHeight="1257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5" i="1" l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36" i="1" l="1"/>
  <c r="R37" i="1"/>
  <c r="R38" i="1"/>
  <c r="R39" i="1"/>
  <c r="R40" i="1"/>
  <c r="R41" i="1"/>
  <c r="Q36" i="1"/>
  <c r="Q37" i="1"/>
  <c r="Q38" i="1"/>
  <c r="Q39" i="1"/>
  <c r="Q40" i="1"/>
  <c r="Q41" i="1"/>
  <c r="P36" i="1"/>
  <c r="P37" i="1"/>
  <c r="P38" i="1"/>
  <c r="P39" i="1"/>
  <c r="P40" i="1"/>
  <c r="P41" i="1"/>
  <c r="O36" i="1"/>
  <c r="O37" i="1"/>
  <c r="O38" i="1"/>
  <c r="O39" i="1"/>
  <c r="O40" i="1"/>
  <c r="O41" i="1"/>
  <c r="R35" i="1"/>
  <c r="Q35" i="1"/>
  <c r="P35" i="1"/>
  <c r="O35" i="1"/>
  <c r="E339" i="1"/>
  <c r="E340" i="1"/>
  <c r="D339" i="1"/>
  <c r="D340" i="1"/>
  <c r="C339" i="1"/>
  <c r="C340" i="1"/>
  <c r="B339" i="1"/>
  <c r="B340" i="1"/>
  <c r="E338" i="1"/>
  <c r="D338" i="1"/>
  <c r="C338" i="1"/>
  <c r="B338" i="1"/>
  <c r="E325" i="1"/>
  <c r="E326" i="1"/>
  <c r="D325" i="1"/>
  <c r="D326" i="1"/>
  <c r="C325" i="1"/>
  <c r="C326" i="1"/>
  <c r="B325" i="1"/>
  <c r="B326" i="1"/>
  <c r="E324" i="1"/>
  <c r="D324" i="1"/>
  <c r="C324" i="1"/>
  <c r="B324" i="1"/>
  <c r="E309" i="1"/>
  <c r="E310" i="1"/>
  <c r="D309" i="1"/>
  <c r="D310" i="1"/>
  <c r="C309" i="1"/>
  <c r="C310" i="1"/>
  <c r="B309" i="1"/>
  <c r="B310" i="1"/>
  <c r="E308" i="1"/>
  <c r="D308" i="1"/>
  <c r="C308" i="1"/>
  <c r="B308" i="1"/>
  <c r="D433" i="1" l="1"/>
  <c r="D434" i="1"/>
  <c r="C433" i="1"/>
  <c r="C434" i="1"/>
  <c r="B433" i="1"/>
  <c r="B434" i="1"/>
  <c r="D432" i="1"/>
  <c r="C432" i="1"/>
  <c r="B432" i="1"/>
  <c r="B419" i="1"/>
  <c r="D420" i="1"/>
  <c r="D421" i="1"/>
  <c r="C420" i="1"/>
  <c r="C421" i="1"/>
  <c r="B420" i="1"/>
  <c r="B421" i="1"/>
  <c r="D419" i="1"/>
  <c r="C419" i="1"/>
  <c r="B405" i="1"/>
  <c r="D406" i="1"/>
  <c r="D407" i="1"/>
  <c r="C406" i="1"/>
  <c r="C407" i="1"/>
  <c r="B406" i="1"/>
  <c r="B407" i="1"/>
  <c r="D405" i="1"/>
  <c r="C405" i="1"/>
  <c r="B387" i="1" l="1"/>
  <c r="E388" i="1"/>
  <c r="E389" i="1"/>
  <c r="D388" i="1"/>
  <c r="D389" i="1"/>
  <c r="C388" i="1"/>
  <c r="C389" i="1"/>
  <c r="B388" i="1"/>
  <c r="B389" i="1"/>
  <c r="E387" i="1"/>
  <c r="D387" i="1"/>
  <c r="C387" i="1"/>
  <c r="B372" i="1"/>
  <c r="E373" i="1"/>
  <c r="E374" i="1"/>
  <c r="D373" i="1"/>
  <c r="D374" i="1"/>
  <c r="C373" i="1"/>
  <c r="C374" i="1"/>
  <c r="B373" i="1"/>
  <c r="B374" i="1"/>
  <c r="E372" i="1"/>
  <c r="D372" i="1"/>
  <c r="C372" i="1"/>
  <c r="B358" i="1"/>
  <c r="D359" i="1" l="1"/>
  <c r="E359" i="1"/>
  <c r="E360" i="1"/>
  <c r="D360" i="1"/>
  <c r="C359" i="1"/>
  <c r="C360" i="1"/>
  <c r="B359" i="1"/>
  <c r="B360" i="1"/>
  <c r="E358" i="1"/>
  <c r="D358" i="1"/>
  <c r="C358" i="1"/>
  <c r="B35" i="1"/>
  <c r="B36" i="1"/>
  <c r="B291" i="1" l="1"/>
  <c r="E292" i="1" l="1"/>
  <c r="E293" i="1"/>
  <c r="D292" i="1"/>
  <c r="D293" i="1"/>
  <c r="C292" i="1"/>
  <c r="C293" i="1"/>
  <c r="B292" i="1"/>
  <c r="B293" i="1"/>
  <c r="E291" i="1"/>
  <c r="D291" i="1"/>
  <c r="C291" i="1"/>
  <c r="B279" i="1"/>
  <c r="E280" i="1"/>
  <c r="E281" i="1"/>
  <c r="D280" i="1"/>
  <c r="D281" i="1"/>
  <c r="C280" i="1"/>
  <c r="C281" i="1"/>
  <c r="B280" i="1"/>
  <c r="B281" i="1"/>
  <c r="E279" i="1"/>
  <c r="D279" i="1"/>
  <c r="C279" i="1"/>
  <c r="B266" i="1"/>
  <c r="E267" i="1"/>
  <c r="E268" i="1"/>
  <c r="D267" i="1"/>
  <c r="D268" i="1"/>
  <c r="C267" i="1"/>
  <c r="C268" i="1"/>
  <c r="B267" i="1"/>
  <c r="B268" i="1"/>
  <c r="E266" i="1"/>
  <c r="D266" i="1"/>
  <c r="C266" i="1"/>
  <c r="B247" i="1"/>
  <c r="E249" i="1" l="1"/>
  <c r="E248" i="1"/>
  <c r="D248" i="1"/>
  <c r="D249" i="1"/>
  <c r="C248" i="1"/>
  <c r="C249" i="1"/>
  <c r="B248" i="1"/>
  <c r="B249" i="1"/>
  <c r="E247" i="1"/>
  <c r="D247" i="1"/>
  <c r="C247" i="1"/>
  <c r="B232" i="1"/>
  <c r="E233" i="1"/>
  <c r="E234" i="1"/>
  <c r="D233" i="1"/>
  <c r="D234" i="1"/>
  <c r="C233" i="1"/>
  <c r="C234" i="1"/>
  <c r="B233" i="1"/>
  <c r="B234" i="1"/>
  <c r="E232" i="1"/>
  <c r="D232" i="1"/>
  <c r="C232" i="1"/>
  <c r="B218" i="1"/>
  <c r="E219" i="1"/>
  <c r="E220" i="1"/>
  <c r="D219" i="1"/>
  <c r="D220" i="1"/>
  <c r="C219" i="1"/>
  <c r="C220" i="1"/>
  <c r="B219" i="1"/>
  <c r="B220" i="1"/>
  <c r="E218" i="1"/>
  <c r="D218" i="1"/>
  <c r="C218" i="1"/>
  <c r="B201" i="1"/>
  <c r="E202" i="1"/>
  <c r="E203" i="1"/>
  <c r="D202" i="1"/>
  <c r="D203" i="1"/>
  <c r="C202" i="1"/>
  <c r="C203" i="1"/>
  <c r="B202" i="1"/>
  <c r="B203" i="1"/>
  <c r="E201" i="1"/>
  <c r="D201" i="1"/>
  <c r="C201" i="1"/>
  <c r="B186" i="1"/>
  <c r="E187" i="1"/>
  <c r="E188" i="1"/>
  <c r="D187" i="1"/>
  <c r="D188" i="1"/>
  <c r="C187" i="1"/>
  <c r="C188" i="1"/>
  <c r="B187" i="1"/>
  <c r="B188" i="1"/>
  <c r="E186" i="1"/>
  <c r="D186" i="1"/>
  <c r="C186" i="1"/>
  <c r="B169" i="1"/>
  <c r="E170" i="1"/>
  <c r="E171" i="1"/>
  <c r="D170" i="1"/>
  <c r="D171" i="1"/>
  <c r="C170" i="1"/>
  <c r="C171" i="1"/>
  <c r="B170" i="1"/>
  <c r="B171" i="1"/>
  <c r="E169" i="1"/>
  <c r="D169" i="1"/>
  <c r="C169" i="1"/>
  <c r="B154" i="1"/>
  <c r="B153" i="1"/>
  <c r="E154" i="1"/>
  <c r="E155" i="1"/>
  <c r="D154" i="1"/>
  <c r="D155" i="1"/>
  <c r="C154" i="1"/>
  <c r="C155" i="1"/>
  <c r="B155" i="1"/>
  <c r="E153" i="1"/>
  <c r="D153" i="1"/>
  <c r="C153" i="1"/>
  <c r="B137" i="1"/>
  <c r="E138" i="1"/>
  <c r="E139" i="1"/>
  <c r="D138" i="1"/>
  <c r="D139" i="1"/>
  <c r="C138" i="1"/>
  <c r="C139" i="1"/>
  <c r="B138" i="1"/>
  <c r="B139" i="1"/>
  <c r="D137" i="1"/>
  <c r="E137" i="1"/>
  <c r="C137" i="1"/>
  <c r="B124" i="1"/>
  <c r="E125" i="1"/>
  <c r="E126" i="1"/>
  <c r="D125" i="1"/>
  <c r="D126" i="1"/>
  <c r="C125" i="1"/>
  <c r="C126" i="1"/>
  <c r="B125" i="1"/>
  <c r="B126" i="1"/>
  <c r="E124" i="1"/>
  <c r="D124" i="1"/>
  <c r="C124" i="1"/>
  <c r="B105" i="1"/>
  <c r="E106" i="1" l="1"/>
  <c r="E107" i="1"/>
  <c r="E108" i="1"/>
  <c r="E109" i="1"/>
  <c r="D106" i="1"/>
  <c r="D107" i="1"/>
  <c r="D108" i="1"/>
  <c r="D109" i="1"/>
  <c r="C106" i="1"/>
  <c r="C107" i="1"/>
  <c r="C108" i="1"/>
  <c r="C109" i="1"/>
  <c r="B106" i="1"/>
  <c r="B107" i="1"/>
  <c r="B108" i="1"/>
  <c r="B109" i="1"/>
  <c r="E105" i="1"/>
  <c r="D105" i="1"/>
  <c r="C105" i="1"/>
  <c r="B91" i="1"/>
  <c r="E92" i="1"/>
  <c r="E93" i="1"/>
  <c r="E94" i="1"/>
  <c r="E95" i="1"/>
  <c r="D92" i="1"/>
  <c r="D93" i="1"/>
  <c r="D94" i="1"/>
  <c r="D95" i="1"/>
  <c r="C92" i="1"/>
  <c r="C93" i="1"/>
  <c r="C94" i="1"/>
  <c r="C95" i="1"/>
  <c r="B92" i="1"/>
  <c r="B93" i="1"/>
  <c r="B94" i="1"/>
  <c r="B95" i="1"/>
  <c r="E91" i="1"/>
  <c r="D91" i="1"/>
  <c r="C91" i="1"/>
  <c r="B75" i="1"/>
  <c r="E76" i="1"/>
  <c r="E77" i="1"/>
  <c r="E78" i="1"/>
  <c r="E79" i="1"/>
  <c r="D76" i="1"/>
  <c r="D77" i="1"/>
  <c r="D78" i="1"/>
  <c r="D79" i="1"/>
  <c r="C76" i="1"/>
  <c r="C77" i="1"/>
  <c r="C78" i="1"/>
  <c r="C79" i="1"/>
  <c r="B76" i="1"/>
  <c r="B77" i="1"/>
  <c r="B78" i="1"/>
  <c r="B79" i="1"/>
  <c r="E75" i="1"/>
  <c r="D75" i="1"/>
  <c r="C75" i="1"/>
  <c r="B55" i="1"/>
  <c r="E56" i="1"/>
  <c r="E57" i="1"/>
  <c r="E58" i="1"/>
  <c r="E59" i="1"/>
  <c r="E60" i="1"/>
  <c r="E61" i="1"/>
  <c r="D56" i="1"/>
  <c r="D57" i="1"/>
  <c r="D58" i="1"/>
  <c r="D59" i="1"/>
  <c r="D60" i="1"/>
  <c r="D61" i="1"/>
  <c r="C56" i="1"/>
  <c r="C57" i="1"/>
  <c r="C58" i="1"/>
  <c r="C59" i="1"/>
  <c r="C60" i="1"/>
  <c r="C61" i="1"/>
  <c r="B56" i="1"/>
  <c r="B57" i="1"/>
  <c r="B58" i="1"/>
  <c r="B59" i="1"/>
  <c r="B60" i="1"/>
  <c r="B61" i="1"/>
  <c r="E55" i="1"/>
  <c r="D55" i="1"/>
  <c r="C55" i="1"/>
  <c r="E36" i="1"/>
  <c r="E37" i="1"/>
  <c r="E38" i="1"/>
  <c r="E39" i="1"/>
  <c r="E40" i="1"/>
  <c r="E41" i="1"/>
  <c r="D36" i="1"/>
  <c r="D37" i="1"/>
  <c r="D38" i="1"/>
  <c r="D39" i="1"/>
  <c r="D40" i="1"/>
  <c r="D41" i="1"/>
  <c r="C41" i="1"/>
  <c r="C36" i="1"/>
  <c r="C37" i="1"/>
  <c r="C38" i="1"/>
  <c r="C39" i="1"/>
  <c r="C40" i="1"/>
  <c r="B37" i="1"/>
  <c r="B38" i="1"/>
  <c r="B39" i="1"/>
  <c r="B40" i="1"/>
  <c r="B41" i="1"/>
  <c r="E35" i="1"/>
  <c r="D35" i="1"/>
  <c r="C35" i="1"/>
  <c r="B11" i="1"/>
  <c r="E12" i="1"/>
  <c r="E13" i="1"/>
  <c r="E14" i="1"/>
  <c r="E15" i="1"/>
  <c r="E16" i="1"/>
  <c r="E17" i="1"/>
  <c r="D12" i="1"/>
  <c r="D13" i="1"/>
  <c r="D14" i="1"/>
  <c r="D15" i="1"/>
  <c r="D16" i="1"/>
  <c r="D17" i="1"/>
  <c r="C12" i="1"/>
  <c r="C13" i="1"/>
  <c r="C14" i="1"/>
  <c r="C15" i="1"/>
  <c r="C16" i="1"/>
  <c r="C17" i="1"/>
  <c r="B12" i="1"/>
  <c r="B13" i="1"/>
  <c r="B14" i="1"/>
  <c r="B15" i="1"/>
  <c r="B16" i="1"/>
  <c r="B17" i="1"/>
  <c r="E11" i="1"/>
  <c r="D11" i="1"/>
  <c r="C11" i="1"/>
</calcChain>
</file>

<file path=xl/sharedStrings.xml><?xml version="1.0" encoding="utf-8"?>
<sst xmlns="http://schemas.openxmlformats.org/spreadsheetml/2006/main" count="5" uniqueCount="5">
  <si>
    <t>list size</t>
  </si>
  <si>
    <t>Reinhardt</t>
  </si>
  <si>
    <t>Chen</t>
  </si>
  <si>
    <t>Huang/Langston</t>
  </si>
  <si>
    <t>StdStableSort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</si>
</sst>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Time</a:t>
            </a:r>
            <a:r>
              <a:rPr lang="de-DE" sz="1000" baseline="0"/>
              <a:t> (ns) divided by n*log(n)</a:t>
            </a:r>
          </a:p>
          <a:p>
            <a:pPr>
              <a:defRPr sz="1000"/>
            </a:pPr>
            <a:r>
              <a:rPr lang="de-DE" sz="1000" baseline="0"/>
              <a:t>Type to sort: Integer</a:t>
            </a:r>
            <a:endParaRPr lang="de-D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Tabelle1!$B$11:$B$17</c:f>
              <c:numCache>
                <c:formatCode>General</c:formatCode>
                <c:ptCount val="7"/>
                <c:pt idx="0">
                  <c:v>9.5326165293594042E-3</c:v>
                </c:pt>
                <c:pt idx="1">
                  <c:v>8.4363656284830724E-3</c:v>
                </c:pt>
                <c:pt idx="2">
                  <c:v>8.4764026179063832E-3</c:v>
                </c:pt>
                <c:pt idx="3">
                  <c:v>8.6178365442025097E-3</c:v>
                </c:pt>
                <c:pt idx="4">
                  <c:v>8.2797827260241985E-3</c:v>
                </c:pt>
                <c:pt idx="5">
                  <c:v>8.4086701163069971E-3</c:v>
                </c:pt>
                <c:pt idx="6">
                  <c:v>8.5216788002697823E-3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D1-486F-8F9F-81E9D658E290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Tabelle1!$C$11:$C$17</c:f>
              <c:numCache>
                <c:formatCode>General</c:formatCode>
                <c:ptCount val="7"/>
                <c:pt idx="0">
                  <c:v>1.4951156451311065E-2</c:v>
                </c:pt>
                <c:pt idx="1">
                  <c:v>1.2560476569079616E-2</c:v>
                </c:pt>
                <c:pt idx="2">
                  <c:v>1.1566174493401485E-2</c:v>
                </c:pt>
                <c:pt idx="3">
                  <c:v>1.0641410346721735E-2</c:v>
                </c:pt>
                <c:pt idx="4">
                  <c:v>1.0276867322401163E-2</c:v>
                </c:pt>
                <c:pt idx="5">
                  <c:v>1.0239895409642633E-2</c:v>
                </c:pt>
                <c:pt idx="6">
                  <c:v>1.006601592688746E-2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D1-486F-8F9F-81E9D658E290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Tabelle1!$D$11:$D$17</c:f>
              <c:numCache>
                <c:formatCode>General</c:formatCode>
                <c:ptCount val="7"/>
                <c:pt idx="0">
                  <c:v>9.0308998699194353E-3</c:v>
                </c:pt>
                <c:pt idx="1">
                  <c:v>8.5191488772906679E-3</c:v>
                </c:pt>
                <c:pt idx="2">
                  <c:v>8.6040393360679104E-3</c:v>
                </c:pt>
                <c:pt idx="3">
                  <c:v>8.2705984442041081E-3</c:v>
                </c:pt>
                <c:pt idx="4">
                  <c:v>8.2939612388199715E-3</c:v>
                </c:pt>
                <c:pt idx="5">
                  <c:v>8.5980992616784702E-3</c:v>
                </c:pt>
                <c:pt idx="6">
                  <c:v>8.7258251014426039E-3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D1-486F-8F9F-81E9D658E290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Tabelle1!$E$11:$E$17</c:f>
              <c:numCache>
                <c:formatCode>General</c:formatCode>
                <c:ptCount val="7"/>
                <c:pt idx="0">
                  <c:v>8.3284965467034788E-3</c:v>
                </c:pt>
                <c:pt idx="1">
                  <c:v>7.9998721347703007E-3</c:v>
                </c:pt>
                <c:pt idx="2">
                  <c:v>8.0796450836212556E-3</c:v>
                </c:pt>
                <c:pt idx="3">
                  <c:v>8.23673256969191E-3</c:v>
                </c:pt>
                <c:pt idx="4">
                  <c:v>8.2684898007582882E-3</c:v>
                </c:pt>
                <c:pt idx="5">
                  <c:v>8.3371393687373223E-3</c:v>
                </c:pt>
                <c:pt idx="6">
                  <c:v>8.3996080263847497E-3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D1-486F-8F9F-81E9D658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484632"/>
        <c:axId val="351483456"/>
      </c:barChart>
      <c:catAx>
        <c:axId val="351484632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483456"/>
        <c:crosses val="autoZero"/>
        <c:auto val="1"/>
        <c:lblAlgn val="ctr"/>
        <c:lblOffset val="100"/>
        <c:noMultiLvlLbl val="0"/>
      </c:catAx>
      <c:valAx>
        <c:axId val="3514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48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Time (ns)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 and merges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Qsel and symmetric merge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Tabelle1!$B$169:$B$171</c:f>
              <c:numCache>
                <c:formatCode>General</c:formatCode>
                <c:ptCount val="3"/>
                <c:pt idx="0">
                  <c:v>8.4830252778109912E-3</c:v>
                </c:pt>
                <c:pt idx="1">
                  <c:v>8.1857280540932418E-3</c:v>
                </c:pt>
                <c:pt idx="2">
                  <c:v>8.3761995158247015E-3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E0-41C0-911A-F4A98FF11086}"/>
            </c:ext>
          </c:extLst>
        </c:ser>
        <c:ser>
          <c:idx val="1"/>
          <c:order val="1"/>
          <c:tx>
            <c:v>usual iteration and symmetric merge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Tabelle1!$C$169:$C$171</c:f>
              <c:numCache>
                <c:formatCode>General</c:formatCode>
                <c:ptCount val="3"/>
                <c:pt idx="0">
                  <c:v>1.0760919255000336E-2</c:v>
                </c:pt>
                <c:pt idx="1">
                  <c:v>1.0630513060878699E-2</c:v>
                </c:pt>
                <c:pt idx="2">
                  <c:v>1.098686258627086E-2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E0-41C0-911A-F4A98FF11086}"/>
            </c:ext>
          </c:extLst>
        </c:ser>
        <c:ser>
          <c:idx val="2"/>
          <c:order val="2"/>
          <c:tx>
            <c:v>Qsel and asymmetric merge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Tabelle1!$D$169:$D$171</c:f>
              <c:numCache>
                <c:formatCode>General</c:formatCode>
                <c:ptCount val="3"/>
                <c:pt idx="0">
                  <c:v>8.6385574422373802E-3</c:v>
                </c:pt>
                <c:pt idx="1">
                  <c:v>8.3168008146338492E-3</c:v>
                </c:pt>
                <c:pt idx="2">
                  <c:v>8.4924565475751421E-3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0E0-41C0-911A-F4A98FF11086}"/>
            </c:ext>
          </c:extLst>
        </c:ser>
        <c:ser>
          <c:idx val="3"/>
          <c:order val="3"/>
          <c:tx>
            <c:v>usual iteration and asymmetric merge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Tabelle1!$E$169:$E$171</c:f>
              <c:numCache>
                <c:formatCode>0.00E+00</c:formatCode>
                <c:ptCount val="3"/>
                <c:pt idx="0">
                  <c:v>9.7558804428101911E-3</c:v>
                </c:pt>
                <c:pt idx="1">
                  <c:v>9.5560466973552503E-3</c:v>
                </c:pt>
                <c:pt idx="2">
                  <c:v>9.8761962369063351E-3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0E0-41C0-911A-F4A98FF1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280896"/>
        <c:axId val="352285600"/>
      </c:barChart>
      <c:catAx>
        <c:axId val="352280896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285600"/>
        <c:crosses val="autoZero"/>
        <c:auto val="1"/>
        <c:lblAlgn val="ctr"/>
        <c:lblOffset val="100"/>
        <c:noMultiLvlLbl val="0"/>
      </c:catAx>
      <c:valAx>
        <c:axId val="3522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2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Comparisons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 and merges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Qsel and symmetric merge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Tabelle1!$B$186:$B$188</c:f>
              <c:numCache>
                <c:formatCode>General</c:formatCode>
                <c:ptCount val="3"/>
                <c:pt idx="0">
                  <c:v>1.3675689349382822</c:v>
                </c:pt>
                <c:pt idx="1">
                  <c:v>1.1829976625553122</c:v>
                </c:pt>
                <c:pt idx="2">
                  <c:v>1.1988503216337785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11-46B6-9194-C737C0E3DDAA}"/>
            </c:ext>
          </c:extLst>
        </c:ser>
        <c:ser>
          <c:idx val="1"/>
          <c:order val="1"/>
          <c:tx>
            <c:v>usual iteration and symmetric merge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Tabelle1!$C$186:$C$188</c:f>
              <c:numCache>
                <c:formatCode>General</c:formatCode>
                <c:ptCount val="3"/>
                <c:pt idx="0">
                  <c:v>1.768876989152864</c:v>
                </c:pt>
                <c:pt idx="1">
                  <c:v>1.6125603104547737</c:v>
                </c:pt>
                <c:pt idx="2">
                  <c:v>1.6515562982666026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11-46B6-9194-C737C0E3DDAA}"/>
            </c:ext>
          </c:extLst>
        </c:ser>
        <c:ser>
          <c:idx val="2"/>
          <c:order val="2"/>
          <c:tx>
            <c:v>Qsel and asymmetric merge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Tabelle1!$D$186:$D$188</c:f>
              <c:numCache>
                <c:formatCode>General</c:formatCode>
                <c:ptCount val="3"/>
                <c:pt idx="0">
                  <c:v>1.35443911030407</c:v>
                </c:pt>
                <c:pt idx="1">
                  <c:v>1.1720352424220715</c:v>
                </c:pt>
                <c:pt idx="2">
                  <c:v>1.1892453767527902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A11-46B6-9194-C737C0E3DDAA}"/>
            </c:ext>
          </c:extLst>
        </c:ser>
        <c:ser>
          <c:idx val="3"/>
          <c:order val="3"/>
          <c:tx>
            <c:v>usual iteration and asymmetric merge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Tabelle1!$E$186:$E$188</c:f>
              <c:numCache>
                <c:formatCode>0.00E+00</c:formatCode>
                <c:ptCount val="3"/>
                <c:pt idx="0">
                  <c:v>1.3319557318162527</c:v>
                </c:pt>
                <c:pt idx="1">
                  <c:v>1.153062818344492</c:v>
                </c:pt>
                <c:pt idx="2">
                  <c:v>1.1729574801745126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A11-46B6-9194-C737C0E3D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286384"/>
        <c:axId val="352287168"/>
      </c:barChart>
      <c:catAx>
        <c:axId val="35228638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287168"/>
        <c:crosses val="autoZero"/>
        <c:auto val="1"/>
        <c:lblAlgn val="ctr"/>
        <c:lblOffset val="100"/>
        <c:noMultiLvlLbl val="0"/>
      </c:catAx>
      <c:valAx>
        <c:axId val="3522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2863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Assignments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 and merges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Qsel and symmetric merge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Tabelle1!$B$201:$B$203</c:f>
              <c:numCache>
                <c:formatCode>General</c:formatCode>
                <c:ptCount val="3"/>
                <c:pt idx="0">
                  <c:v>2.2290127264934285</c:v>
                </c:pt>
                <c:pt idx="1">
                  <c:v>2.0937663054749387</c:v>
                </c:pt>
                <c:pt idx="2">
                  <c:v>2.1455384625782119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6B-4F46-9AB5-7352F8B8F540}"/>
            </c:ext>
          </c:extLst>
        </c:ser>
        <c:ser>
          <c:idx val="1"/>
          <c:order val="1"/>
          <c:tx>
            <c:v>usual iteration and symmetric merge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Tabelle1!$C$201:$C$203</c:f>
              <c:numCache>
                <c:formatCode>General</c:formatCode>
                <c:ptCount val="3"/>
                <c:pt idx="0">
                  <c:v>4.4380726329859232</c:v>
                </c:pt>
                <c:pt idx="1">
                  <c:v>4.4162144550952425</c:v>
                </c:pt>
                <c:pt idx="2">
                  <c:v>4.5588035494529544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6B-4F46-9AB5-7352F8B8F540}"/>
            </c:ext>
          </c:extLst>
        </c:ser>
        <c:ser>
          <c:idx val="2"/>
          <c:order val="2"/>
          <c:tx>
            <c:v>Qsel and asymmetric merge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Tabelle1!$D$201:$D$203</c:f>
              <c:numCache>
                <c:formatCode>General</c:formatCode>
                <c:ptCount val="3"/>
                <c:pt idx="0">
                  <c:v>2.2290723806042361</c:v>
                </c:pt>
                <c:pt idx="1">
                  <c:v>2.0937754051816646</c:v>
                </c:pt>
                <c:pt idx="2">
                  <c:v>2.1454748263422783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6B-4F46-9AB5-7352F8B8F540}"/>
            </c:ext>
          </c:extLst>
        </c:ser>
        <c:ser>
          <c:idx val="3"/>
          <c:order val="3"/>
          <c:tx>
            <c:v>usual iteration and asymmetric merge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Tabelle1!$E$201:$E$203</c:f>
              <c:numCache>
                <c:formatCode>0.00E+00</c:formatCode>
                <c:ptCount val="3"/>
                <c:pt idx="0">
                  <c:v>4.4387659552376029</c:v>
                </c:pt>
                <c:pt idx="1">
                  <c:v>4.419182099101497</c:v>
                </c:pt>
                <c:pt idx="2">
                  <c:v>4.559974079379832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C6B-4F46-9AB5-7352F8B8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284424"/>
        <c:axId val="352287560"/>
      </c:barChart>
      <c:catAx>
        <c:axId val="35228442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287560"/>
        <c:crosses val="autoZero"/>
        <c:auto val="1"/>
        <c:lblAlgn val="ctr"/>
        <c:lblOffset val="100"/>
        <c:noMultiLvlLbl val="0"/>
      </c:catAx>
      <c:valAx>
        <c:axId val="35228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28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Time (ns)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 and smallsorts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3-Smallsort and Quickselect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Tabelle1!$B$218:$B$220</c:f>
              <c:numCache>
                <c:formatCode>General</c:formatCode>
                <c:ptCount val="3"/>
                <c:pt idx="0">
                  <c:v>8.3481638397535276E-3</c:v>
                </c:pt>
                <c:pt idx="1">
                  <c:v>8.4345121437954841E-3</c:v>
                </c:pt>
                <c:pt idx="2">
                  <c:v>8.4564684115935127E-3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AD-4AFD-953C-8376D2805814}"/>
            </c:ext>
          </c:extLst>
        </c:ser>
        <c:ser>
          <c:idx val="1"/>
          <c:order val="1"/>
          <c:tx>
            <c:v>3-Smallsort and Quicksort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Tabelle1!$C$218:$C$220</c:f>
              <c:numCache>
                <c:formatCode>General</c:formatCode>
                <c:ptCount val="3"/>
                <c:pt idx="0">
                  <c:v>8.3638675711939971E-3</c:v>
                </c:pt>
                <c:pt idx="1">
                  <c:v>8.4910885812662738E-3</c:v>
                </c:pt>
                <c:pt idx="2">
                  <c:v>8.4959947788866771E-3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AD-4AFD-953C-8376D2805814}"/>
            </c:ext>
          </c:extLst>
        </c:ser>
        <c:ser>
          <c:idx val="2"/>
          <c:order val="2"/>
          <c:tx>
            <c:v>Insertion Smallsort and Quickselect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Tabelle1!$D$218:$D$220</c:f>
              <c:numCache>
                <c:formatCode>General</c:formatCode>
                <c:ptCount val="3"/>
                <c:pt idx="0">
                  <c:v>8.3504717363869514E-3</c:v>
                </c:pt>
                <c:pt idx="1">
                  <c:v>8.1143237391217444E-3</c:v>
                </c:pt>
                <c:pt idx="2">
                  <c:v>8.2580350827642351E-3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4AD-4AFD-953C-8376D2805814}"/>
            </c:ext>
          </c:extLst>
        </c:ser>
        <c:ser>
          <c:idx val="3"/>
          <c:order val="3"/>
          <c:tx>
            <c:v>Insertion Smallsort and Quicksort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Tabelle1!$E$218:$E$220</c:f>
              <c:numCache>
                <c:formatCode>0.00E+00</c:formatCode>
                <c:ptCount val="3"/>
                <c:pt idx="0">
                  <c:v>8.4380714651251694E-3</c:v>
                </c:pt>
                <c:pt idx="1">
                  <c:v>8.1246748705440762E-3</c:v>
                </c:pt>
                <c:pt idx="2">
                  <c:v>8.296416030923898E-3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4AD-4AFD-953C-8376D2805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280504"/>
        <c:axId val="352281288"/>
      </c:barChart>
      <c:catAx>
        <c:axId val="35228050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281288"/>
        <c:crosses val="autoZero"/>
        <c:auto val="1"/>
        <c:lblAlgn val="ctr"/>
        <c:lblOffset val="100"/>
        <c:noMultiLvlLbl val="0"/>
      </c:catAx>
      <c:valAx>
        <c:axId val="35228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28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Comparisons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 and smallsorts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3-Smallsort and Quickselect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Tabelle1!$B$232:$B$234</c:f>
              <c:numCache>
                <c:formatCode>General</c:formatCode>
                <c:ptCount val="3"/>
                <c:pt idx="0">
                  <c:v>0.9608457524750329</c:v>
                </c:pt>
                <c:pt idx="1">
                  <c:v>0.96350964001394801</c:v>
                </c:pt>
                <c:pt idx="2">
                  <c:v>0.96781624426130519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BD-45B7-A034-2D7C3B375E76}"/>
            </c:ext>
          </c:extLst>
        </c:ser>
        <c:ser>
          <c:idx val="1"/>
          <c:order val="1"/>
          <c:tx>
            <c:v>3-Smallsort and Quicksort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Tabelle1!$C$232:$C$234</c:f>
              <c:numCache>
                <c:formatCode>General</c:formatCode>
                <c:ptCount val="3"/>
                <c:pt idx="0">
                  <c:v>0.94843418541047508</c:v>
                </c:pt>
                <c:pt idx="1">
                  <c:v>0.95525420201371603</c:v>
                </c:pt>
                <c:pt idx="2">
                  <c:v>0.96136865926301329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BD-45B7-A034-2D7C3B375E76}"/>
            </c:ext>
          </c:extLst>
        </c:ser>
        <c:ser>
          <c:idx val="2"/>
          <c:order val="2"/>
          <c:tx>
            <c:v>Insertion Smallsort and Quickselect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Tabelle1!$D$232:$D$234</c:f>
              <c:numCache>
                <c:formatCode>General</c:formatCode>
                <c:ptCount val="3"/>
                <c:pt idx="0">
                  <c:v>1.3560757100471632</c:v>
                </c:pt>
                <c:pt idx="1">
                  <c:v>1.1729273749172213</c:v>
                </c:pt>
                <c:pt idx="2">
                  <c:v>1.1890013385084803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6BD-45B7-A034-2D7C3B375E76}"/>
            </c:ext>
          </c:extLst>
        </c:ser>
        <c:ser>
          <c:idx val="3"/>
          <c:order val="3"/>
          <c:tx>
            <c:v>Insertion Smallsort and Quicksort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Tabelle1!$E$232:$E$234</c:f>
              <c:numCache>
                <c:formatCode>0.00E+00</c:formatCode>
                <c:ptCount val="3"/>
                <c:pt idx="0">
                  <c:v>1.3728683673252828</c:v>
                </c:pt>
                <c:pt idx="1">
                  <c:v>1.1492954408500429</c:v>
                </c:pt>
                <c:pt idx="2">
                  <c:v>1.1914730566689777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6BD-45B7-A034-2D7C3B37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432232"/>
        <c:axId val="353000504"/>
      </c:barChart>
      <c:catAx>
        <c:axId val="350432232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000504"/>
        <c:crosses val="autoZero"/>
        <c:auto val="1"/>
        <c:lblAlgn val="ctr"/>
        <c:lblOffset val="100"/>
        <c:noMultiLvlLbl val="0"/>
      </c:catAx>
      <c:valAx>
        <c:axId val="35300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432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Assignments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 and smallsorts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3-Smallsort and Quickselect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Tabelle1!$B$247:$B$249</c:f>
              <c:numCache>
                <c:formatCode>General</c:formatCode>
                <c:ptCount val="3"/>
                <c:pt idx="0">
                  <c:v>2.0571713087902892</c:v>
                </c:pt>
                <c:pt idx="1">
                  <c:v>2.0849057498787085</c:v>
                </c:pt>
                <c:pt idx="2">
                  <c:v>2.0985089090967728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EB-4259-9B2A-40A6533676D0}"/>
            </c:ext>
          </c:extLst>
        </c:ser>
        <c:ser>
          <c:idx val="1"/>
          <c:order val="1"/>
          <c:tx>
            <c:v>3-Smallsort and Quicksort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Tabelle1!$C$247:$C$249</c:f>
              <c:numCache>
                <c:formatCode>General</c:formatCode>
                <c:ptCount val="3"/>
                <c:pt idx="0">
                  <c:v>2.0899436416715718</c:v>
                </c:pt>
                <c:pt idx="1">
                  <c:v>2.1144252716053678</c:v>
                </c:pt>
                <c:pt idx="2">
                  <c:v>2.116242268178405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EB-4259-9B2A-40A6533676D0}"/>
            </c:ext>
          </c:extLst>
        </c:ser>
        <c:ser>
          <c:idx val="2"/>
          <c:order val="2"/>
          <c:tx>
            <c:v>Insertion Smallsort and Quickselect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Tabelle1!$D$247:$D$249</c:f>
              <c:numCache>
                <c:formatCode>General</c:formatCode>
                <c:ptCount val="3"/>
                <c:pt idx="0">
                  <c:v>2.229309792927483</c:v>
                </c:pt>
                <c:pt idx="1">
                  <c:v>2.0941647401763421</c:v>
                </c:pt>
                <c:pt idx="2">
                  <c:v>2.1452802405530811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EB-4259-9B2A-40A6533676D0}"/>
            </c:ext>
          </c:extLst>
        </c:ser>
        <c:ser>
          <c:idx val="3"/>
          <c:order val="3"/>
          <c:tx>
            <c:v>Insertion Smallsort and Quicksort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Tabelle1!$E$247:$E$249</c:f>
              <c:numCache>
                <c:formatCode>0.00E+00</c:formatCode>
                <c:ptCount val="3"/>
                <c:pt idx="0">
                  <c:v>2.291974153519869</c:v>
                </c:pt>
                <c:pt idx="1">
                  <c:v>2.1107538925765361</c:v>
                </c:pt>
                <c:pt idx="2">
                  <c:v>2.1666684507191443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EB-4259-9B2A-40A653367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002464"/>
        <c:axId val="353002856"/>
      </c:barChart>
      <c:catAx>
        <c:axId val="35300246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002856"/>
        <c:crosses val="autoZero"/>
        <c:auto val="1"/>
        <c:lblAlgn val="ctr"/>
        <c:lblOffset val="100"/>
        <c:noMultiLvlLbl val="0"/>
      </c:catAx>
      <c:valAx>
        <c:axId val="35300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0024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Time (ns)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non-inplace sorts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recursive mergesort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Tabelle1!$B$266:$B$268</c:f>
              <c:numCache>
                <c:formatCode>General</c:formatCode>
                <c:ptCount val="3"/>
                <c:pt idx="0">
                  <c:v>6.3699452232476748E-3</c:v>
                </c:pt>
                <c:pt idx="1">
                  <c:v>6.463027998335486E-3</c:v>
                </c:pt>
                <c:pt idx="2">
                  <c:v>6.4025595655528983E-3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24-4D2D-A58C-3EC75D0A1217}"/>
            </c:ext>
          </c:extLst>
        </c:ser>
        <c:ser>
          <c:idx val="1"/>
          <c:order val="1"/>
          <c:tx>
            <c:v>iterative mergesort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Tabelle1!$C$266:$C$268</c:f>
              <c:numCache>
                <c:formatCode>General</c:formatCode>
                <c:ptCount val="3"/>
                <c:pt idx="0">
                  <c:v>6.105490372056867E-3</c:v>
                </c:pt>
                <c:pt idx="1">
                  <c:v>6.3754841751678904E-3</c:v>
                </c:pt>
                <c:pt idx="2">
                  <c:v>6.3997208526937865E-3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24-4D2D-A58C-3EC75D0A1217}"/>
            </c:ext>
          </c:extLst>
        </c:ser>
        <c:ser>
          <c:idx val="2"/>
          <c:order val="2"/>
          <c:tx>
            <c:v>reinhardt_extrasort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Tabelle1!$D$266:$D$268</c:f>
              <c:numCache>
                <c:formatCode>General</c:formatCode>
                <c:ptCount val="3"/>
                <c:pt idx="0">
                  <c:v>6.3688414465969062E-3</c:v>
                </c:pt>
                <c:pt idx="1">
                  <c:v>6.2602154893996427E-3</c:v>
                </c:pt>
                <c:pt idx="2">
                  <c:v>6.2968668052127905E-3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F24-4D2D-A58C-3EC75D0A1217}"/>
            </c:ext>
          </c:extLst>
        </c:ser>
        <c:ser>
          <c:idx val="3"/>
          <c:order val="3"/>
          <c:tx>
            <c:v>StdStableSort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Tabelle1!$E$266:$E$268</c:f>
              <c:numCache>
                <c:formatCode>0.00E+00</c:formatCode>
                <c:ptCount val="3"/>
                <c:pt idx="0">
                  <c:v>6.3880571946534574E-3</c:v>
                </c:pt>
                <c:pt idx="1">
                  <c:v>6.4603961360876812E-3</c:v>
                </c:pt>
                <c:pt idx="2">
                  <c:v>6.5666032276775225E-3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F24-4D2D-A58C-3EC75D0A1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98152"/>
        <c:axId val="353003640"/>
      </c:barChart>
      <c:catAx>
        <c:axId val="352998152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003640"/>
        <c:crosses val="autoZero"/>
        <c:auto val="1"/>
        <c:lblAlgn val="ctr"/>
        <c:lblOffset val="100"/>
        <c:noMultiLvlLbl val="0"/>
      </c:catAx>
      <c:valAx>
        <c:axId val="35300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99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Comparisons</a:t>
            </a:r>
            <a:r>
              <a:rPr lang="de-DE" sz="1000" baseline="0"/>
              <a:t> divided by n*log(n)</a:t>
            </a:r>
          </a:p>
          <a:p>
            <a:pPr>
              <a:defRPr sz="1000"/>
            </a:pPr>
            <a:r>
              <a:rPr lang="de-DE" sz="1000" baseline="0"/>
              <a:t>Different non-inplace sorts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recursive mergesort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Tabelle1!$B$279:$B$281</c:f>
              <c:numCache>
                <c:formatCode>General</c:formatCode>
                <c:ptCount val="3"/>
                <c:pt idx="0">
                  <c:v>0.93691557365638845</c:v>
                </c:pt>
                <c:pt idx="1">
                  <c:v>0.94652947545195787</c:v>
                </c:pt>
                <c:pt idx="2">
                  <c:v>0.95310602707592784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AF-4476-BB6D-C7CB137F4119}"/>
            </c:ext>
          </c:extLst>
        </c:ser>
        <c:ser>
          <c:idx val="1"/>
          <c:order val="1"/>
          <c:tx>
            <c:v>iterative mergesort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Tabelle1!$C$279:$C$281</c:f>
              <c:numCache>
                <c:formatCode>General</c:formatCode>
                <c:ptCount val="3"/>
                <c:pt idx="0">
                  <c:v>0.93901515753281284</c:v>
                </c:pt>
                <c:pt idx="1">
                  <c:v>0.96331240516078898</c:v>
                </c:pt>
                <c:pt idx="2">
                  <c:v>0.95582592602976302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AF-4476-BB6D-C7CB137F4119}"/>
            </c:ext>
          </c:extLst>
        </c:ser>
        <c:ser>
          <c:idx val="2"/>
          <c:order val="2"/>
          <c:tx>
            <c:v>reinhardt_extrasort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Tabelle1!$D$279:$D$281</c:f>
              <c:numCache>
                <c:formatCode>General</c:formatCode>
                <c:ptCount val="3"/>
                <c:pt idx="0">
                  <c:v>0.93691557365638845</c:v>
                </c:pt>
                <c:pt idx="1">
                  <c:v>0.94652947975238644</c:v>
                </c:pt>
                <c:pt idx="2">
                  <c:v>0.95310602707592784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AF-4476-BB6D-C7CB137F4119}"/>
            </c:ext>
          </c:extLst>
        </c:ser>
        <c:ser>
          <c:idx val="3"/>
          <c:order val="3"/>
          <c:tx>
            <c:v>StdStableSort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Tabelle1!$E$279:$E$281</c:f>
              <c:numCache>
                <c:formatCode>0.00E+00</c:formatCode>
                <c:ptCount val="3"/>
                <c:pt idx="0">
                  <c:v>0.99452318220994518</c:v>
                </c:pt>
                <c:pt idx="1">
                  <c:v>0.97802004268036957</c:v>
                </c:pt>
                <c:pt idx="2">
                  <c:v>0.97677746057896586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AF-4476-BB6D-C7CB137F4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98544"/>
        <c:axId val="353001680"/>
      </c:barChart>
      <c:catAx>
        <c:axId val="35299854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001680"/>
        <c:crosses val="autoZero"/>
        <c:auto val="1"/>
        <c:lblAlgn val="ctr"/>
        <c:lblOffset val="100"/>
        <c:noMultiLvlLbl val="0"/>
      </c:catAx>
      <c:valAx>
        <c:axId val="3530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9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Assignments</a:t>
            </a:r>
            <a:r>
              <a:rPr lang="de-DE" sz="1000" baseline="0"/>
              <a:t> divided by n*log(n)</a:t>
            </a:r>
          </a:p>
          <a:p>
            <a:pPr>
              <a:defRPr sz="1000"/>
            </a:pPr>
            <a:r>
              <a:rPr lang="de-DE" sz="1000" baseline="0"/>
              <a:t>Different non-inplace sorts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recursive mergesort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Tabelle1!$B$291:$B$293</c:f>
              <c:numCache>
                <c:formatCode>General</c:formatCode>
                <c:ptCount val="3"/>
                <c:pt idx="0">
                  <c:v>0.99368255594705346</c:v>
                </c:pt>
                <c:pt idx="1">
                  <c:v>0.97106040119775872</c:v>
                </c:pt>
                <c:pt idx="2">
                  <c:v>0.97834748590793874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08-44F7-8B79-EE8EF9AAB3F0}"/>
            </c:ext>
          </c:extLst>
        </c:ser>
        <c:ser>
          <c:idx val="1"/>
          <c:order val="1"/>
          <c:tx>
            <c:v>iterative mergesort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Tabelle1!$C$291:$C$293</c:f>
              <c:numCache>
                <c:formatCode>General</c:formatCode>
                <c:ptCount val="3"/>
                <c:pt idx="0">
                  <c:v>1.0034333188799374</c:v>
                </c:pt>
                <c:pt idx="1">
                  <c:v>1.0321028422765068</c:v>
                </c:pt>
                <c:pt idx="2">
                  <c:v>1.0159762353659365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B08-44F7-8B79-EE8EF9AAB3F0}"/>
            </c:ext>
          </c:extLst>
        </c:ser>
        <c:ser>
          <c:idx val="2"/>
          <c:order val="2"/>
          <c:tx>
            <c:v>reinhardt_extrasort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Tabelle1!$D$291:$D$293</c:f>
              <c:numCache>
                <c:formatCode>General</c:formatCode>
                <c:ptCount val="3"/>
                <c:pt idx="0">
                  <c:v>0.99368255594705346</c:v>
                </c:pt>
                <c:pt idx="1">
                  <c:v>0.97106040119775872</c:v>
                </c:pt>
                <c:pt idx="2">
                  <c:v>0.97834748590793874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B08-44F7-8B79-EE8EF9AAB3F0}"/>
            </c:ext>
          </c:extLst>
        </c:ser>
        <c:ser>
          <c:idx val="3"/>
          <c:order val="3"/>
          <c:tx>
            <c:v>StdStableSort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Tabelle1!$E$291:$E$293</c:f>
              <c:numCache>
                <c:formatCode>0.00E+00</c:formatCode>
                <c:ptCount val="3"/>
                <c:pt idx="0">
                  <c:v>1.096606166442881</c:v>
                </c:pt>
                <c:pt idx="1">
                  <c:v>1.0259607767599768</c:v>
                </c:pt>
                <c:pt idx="2">
                  <c:v>1.0482312325210248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B08-44F7-8B79-EE8EF9AAB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004032"/>
        <c:axId val="353004424"/>
      </c:barChart>
      <c:catAx>
        <c:axId val="353004032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004424"/>
        <c:crosses val="autoZero"/>
        <c:auto val="1"/>
        <c:lblAlgn val="ctr"/>
        <c:lblOffset val="100"/>
        <c:noMultiLvlLbl val="0"/>
      </c:catAx>
      <c:valAx>
        <c:axId val="35300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00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Time (ns) divided by n</a:t>
            </a:r>
          </a:p>
          <a:p>
            <a:pPr>
              <a:defRPr sz="1000"/>
            </a:pPr>
            <a:r>
              <a:rPr lang="de-DE" sz="1000" baseline="0"/>
              <a:t>Comparisons of the merges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Tabelle1!$C$308:$C$310</c:f>
              <c:numCache>
                <c:formatCode>General</c:formatCode>
                <c:ptCount val="3"/>
                <c:pt idx="0">
                  <c:v>6.3625000000000001E-3</c:v>
                </c:pt>
                <c:pt idx="1">
                  <c:v>6.4346799999999999E-3</c:v>
                </c:pt>
                <c:pt idx="2">
                  <c:v>6.4368699999999999E-3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6E-4E54-A3A8-863FB5438B19}"/>
            </c:ext>
          </c:extLst>
        </c:ser>
        <c:ser>
          <c:idx val="0"/>
          <c:order val="1"/>
          <c:tx>
            <c:v>Chen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Tabelle1!$B$308:$B$310</c:f>
              <c:numCache>
                <c:formatCode>General</c:formatCode>
                <c:ptCount val="3"/>
                <c:pt idx="0">
                  <c:v>3.3363799999999999E-2</c:v>
                </c:pt>
                <c:pt idx="1">
                  <c:v>3.4047109999999998E-2</c:v>
                </c:pt>
                <c:pt idx="2">
                  <c:v>3.4696666000000001E-2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6E-4E54-A3A8-863FB5438B19}"/>
            </c:ext>
          </c:extLst>
        </c:ser>
        <c:ser>
          <c:idx val="2"/>
          <c:order val="2"/>
          <c:tx>
            <c:v>Huang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Tabelle1!$D$308:$D$310</c:f>
              <c:numCache>
                <c:formatCode>General</c:formatCode>
                <c:ptCount val="3"/>
                <c:pt idx="0">
                  <c:v>9.9802999999999992E-3</c:v>
                </c:pt>
                <c:pt idx="1">
                  <c:v>1.3536090000000001E-2</c:v>
                </c:pt>
                <c:pt idx="2">
                  <c:v>1.5808005999999999E-2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6E-4E54-A3A8-863FB5438B19}"/>
            </c:ext>
          </c:extLst>
        </c:ser>
        <c:ser>
          <c:idx val="3"/>
          <c:order val="3"/>
          <c:tx>
            <c:v>StdInplaceMerge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Tabelle1!$E$308:$E$310</c:f>
              <c:numCache>
                <c:formatCode>0.00E+00</c:formatCode>
                <c:ptCount val="3"/>
                <c:pt idx="0">
                  <c:v>1.4223100000000001E-2</c:v>
                </c:pt>
                <c:pt idx="1">
                  <c:v>1.435197E-2</c:v>
                </c:pt>
                <c:pt idx="2">
                  <c:v>1.421007E-2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6E-4E54-A3A8-863FB5438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98936"/>
        <c:axId val="352999328"/>
      </c:barChart>
      <c:catAx>
        <c:axId val="352998936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999328"/>
        <c:crosses val="autoZero"/>
        <c:auto val="1"/>
        <c:lblAlgn val="ctr"/>
        <c:lblOffset val="100"/>
        <c:noMultiLvlLbl val="0"/>
      </c:catAx>
      <c:valAx>
        <c:axId val="3529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99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Comparisons</a:t>
            </a:r>
            <a:r>
              <a:rPr lang="de-DE" sz="1000" baseline="0"/>
              <a:t> divided by n*log(n)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Tabelle1!$B$35:$B$41</c:f>
              <c:numCache>
                <c:formatCode>General</c:formatCode>
                <c:ptCount val="7"/>
                <c:pt idx="0">
                  <c:v>1.7757759444218248</c:v>
                </c:pt>
                <c:pt idx="1">
                  <c:v>1.3250136289145795</c:v>
                </c:pt>
                <c:pt idx="2">
                  <c:v>1.3110380103358836</c:v>
                </c:pt>
                <c:pt idx="3">
                  <c:v>1.354234911623678</c:v>
                </c:pt>
                <c:pt idx="4">
                  <c:v>1.1723681901981329</c:v>
                </c:pt>
                <c:pt idx="5">
                  <c:v>1.1872783271016984</c:v>
                </c:pt>
                <c:pt idx="6">
                  <c:v>1.229324155268803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26-4C31-9E31-10D26FB33554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Tabelle1!$C$35:$C$41</c:f>
              <c:numCache>
                <c:formatCode>General</c:formatCode>
                <c:ptCount val="7"/>
                <c:pt idx="0">
                  <c:v>1.4519680124192691</c:v>
                </c:pt>
                <c:pt idx="1">
                  <c:v>1.2632874283036803</c:v>
                </c:pt>
                <c:pt idx="2">
                  <c:v>1.3653895781130068</c:v>
                </c:pt>
                <c:pt idx="3">
                  <c:v>1.131779163367918</c:v>
                </c:pt>
                <c:pt idx="4">
                  <c:v>1.1103780722896064</c:v>
                </c:pt>
                <c:pt idx="5">
                  <c:v>1.2083747564187142</c:v>
                </c:pt>
                <c:pt idx="6">
                  <c:v>1.1852735495368509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A26-4C31-9E31-10D26FB33554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Tabelle1!$D$35:$D$41</c:f>
              <c:numCache>
                <c:formatCode>General</c:formatCode>
                <c:ptCount val="7"/>
                <c:pt idx="0">
                  <c:v>1.4159447562714795</c:v>
                </c:pt>
                <c:pt idx="1">
                  <c:v>1.289040544432734</c:v>
                </c:pt>
                <c:pt idx="2">
                  <c:v>1.3999658834149717</c:v>
                </c:pt>
                <c:pt idx="3">
                  <c:v>1.1667214208012782</c:v>
                </c:pt>
                <c:pt idx="4">
                  <c:v>1.1418630790639552</c:v>
                </c:pt>
                <c:pt idx="5">
                  <c:v>1.2363507958137363</c:v>
                </c:pt>
                <c:pt idx="6">
                  <c:v>1.2103385467176995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A26-4C31-9E31-10D26FB33554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Tabelle1!$E$35:$E$41</c:f>
              <c:numCache>
                <c:formatCode>0.00E+00</c:formatCode>
                <c:ptCount val="7"/>
                <c:pt idx="0">
                  <c:v>0.97955160589059476</c:v>
                </c:pt>
                <c:pt idx="1">
                  <c:v>0.96158764089934667</c:v>
                </c:pt>
                <c:pt idx="2">
                  <c:v>0.96049941746502143</c:v>
                </c:pt>
                <c:pt idx="3">
                  <c:v>0.99453100898983238</c:v>
                </c:pt>
                <c:pt idx="4">
                  <c:v>0.97802877685067235</c:v>
                </c:pt>
                <c:pt idx="5">
                  <c:v>0.97677490445801518</c:v>
                </c:pt>
                <c:pt idx="6">
                  <c:v>1.0002703118919325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A26-4C31-9E31-10D26FB33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483064"/>
        <c:axId val="351482672"/>
      </c:barChart>
      <c:catAx>
        <c:axId val="35148306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482672"/>
        <c:crosses val="autoZero"/>
        <c:auto val="1"/>
        <c:lblAlgn val="ctr"/>
        <c:lblOffset val="100"/>
        <c:noMultiLvlLbl val="0"/>
      </c:catAx>
      <c:valAx>
        <c:axId val="3514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48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Comparisons divided by n</a:t>
            </a:r>
          </a:p>
          <a:p>
            <a:pPr>
              <a:defRPr sz="1000"/>
            </a:pPr>
            <a:r>
              <a:rPr lang="de-DE" sz="1000" baseline="0"/>
              <a:t>Comparisons of the merges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Tabelle1!$A$319:$A$321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Tabelle1!$C$324:$C$326</c:f>
              <c:numCache>
                <c:formatCode>General</c:formatCode>
                <c:ptCount val="3"/>
                <c:pt idx="0">
                  <c:v>0.99999979999999999</c:v>
                </c:pt>
                <c:pt idx="1">
                  <c:v>0.99999998000000001</c:v>
                </c:pt>
                <c:pt idx="2">
                  <c:v>0.99999999799999995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A6-4555-B96C-570DECA91ABF}"/>
            </c:ext>
          </c:extLst>
        </c:ser>
        <c:ser>
          <c:idx val="0"/>
          <c:order val="1"/>
          <c:tx>
            <c:v>Chen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Tabelle1!$A$319:$A$321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Tabelle1!$B$324:$B$326</c:f>
              <c:numCache>
                <c:formatCode>General</c:formatCode>
                <c:ptCount val="3"/>
                <c:pt idx="0">
                  <c:v>1.1384810999999999</c:v>
                </c:pt>
                <c:pt idx="1">
                  <c:v>1.1291206600000001</c:v>
                </c:pt>
                <c:pt idx="2">
                  <c:v>1.1263233180000001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A6-4555-B96C-570DECA91ABF}"/>
            </c:ext>
          </c:extLst>
        </c:ser>
        <c:ser>
          <c:idx val="2"/>
          <c:order val="2"/>
          <c:tx>
            <c:v>Huang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Tabelle1!$A$319:$A$321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Tabelle1!$D$324:$D$326</c:f>
              <c:numCache>
                <c:formatCode>General</c:formatCode>
                <c:ptCount val="3"/>
                <c:pt idx="0">
                  <c:v>1.5071182000000001</c:v>
                </c:pt>
                <c:pt idx="1">
                  <c:v>1.5016591500000001</c:v>
                </c:pt>
                <c:pt idx="2">
                  <c:v>1.5012655029999999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A6-4555-B96C-570DECA91ABF}"/>
            </c:ext>
          </c:extLst>
        </c:ser>
        <c:ser>
          <c:idx val="3"/>
          <c:order val="3"/>
          <c:tx>
            <c:v>StdInplaceMerge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Tabelle1!$A$319:$A$321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Tabelle1!$E$324:$E$326</c:f>
              <c:numCache>
                <c:formatCode>0.00E+00</c:formatCode>
                <c:ptCount val="3"/>
                <c:pt idx="0">
                  <c:v>0.99999979999999999</c:v>
                </c:pt>
                <c:pt idx="1">
                  <c:v>0.99999996999999996</c:v>
                </c:pt>
                <c:pt idx="2">
                  <c:v>0.99999999900000003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A6-4555-B96C-570DECA91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000112"/>
        <c:axId val="353000896"/>
      </c:barChart>
      <c:catAx>
        <c:axId val="353000112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000896"/>
        <c:crosses val="autoZero"/>
        <c:auto val="1"/>
        <c:lblAlgn val="ctr"/>
        <c:lblOffset val="100"/>
        <c:noMultiLvlLbl val="0"/>
      </c:catAx>
      <c:valAx>
        <c:axId val="3530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0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Assignments divided by n</a:t>
            </a:r>
          </a:p>
          <a:p>
            <a:pPr>
              <a:defRPr sz="1000"/>
            </a:pPr>
            <a:r>
              <a:rPr lang="de-DE" sz="1000" baseline="0"/>
              <a:t>Comparisons of the merges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Tabelle1!$A$333:$A$335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Tabelle1!$C$338:$C$340</c:f>
              <c:numCache>
                <c:formatCode>General</c:formatCode>
                <c:ptCount val="3"/>
                <c:pt idx="0">
                  <c:v>2.9999997</c:v>
                </c:pt>
                <c:pt idx="1">
                  <c:v>2.9999999700000002</c:v>
                </c:pt>
                <c:pt idx="2">
                  <c:v>2.9999999939999999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A7-4046-A0BB-1302BB44EBDB}"/>
            </c:ext>
          </c:extLst>
        </c:ser>
        <c:ser>
          <c:idx val="0"/>
          <c:order val="1"/>
          <c:tx>
            <c:v>Chen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Tabelle1!$A$333:$A$335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Tabelle1!$B$338:$B$340</c:f>
              <c:numCache>
                <c:formatCode>General</c:formatCode>
                <c:ptCount val="3"/>
                <c:pt idx="0">
                  <c:v>3.0204442</c:v>
                </c:pt>
                <c:pt idx="1">
                  <c:v>3.0067932700000002</c:v>
                </c:pt>
                <c:pt idx="2">
                  <c:v>3.002293469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A7-4046-A0BB-1302BB44EBDB}"/>
            </c:ext>
          </c:extLst>
        </c:ser>
        <c:ser>
          <c:idx val="2"/>
          <c:order val="2"/>
          <c:tx>
            <c:v>Huang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Tabelle1!$A$333:$A$335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Tabelle1!$D$338:$D$340</c:f>
              <c:numCache>
                <c:formatCode>General</c:formatCode>
                <c:ptCount val="3"/>
                <c:pt idx="0">
                  <c:v>4.0426015</c:v>
                </c:pt>
                <c:pt idx="1">
                  <c:v>4.0009259999999998</c:v>
                </c:pt>
                <c:pt idx="2">
                  <c:v>4.0236719169999997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9A7-4046-A0BB-1302BB44EBDB}"/>
            </c:ext>
          </c:extLst>
        </c:ser>
        <c:ser>
          <c:idx val="3"/>
          <c:order val="3"/>
          <c:tx>
            <c:v>StdInplaceMerge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Tabelle1!$A$333:$A$335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Tabelle1!$E$338:$E$340</c:f>
              <c:numCache>
                <c:formatCode>0.00E+00</c:formatCode>
                <c:ptCount val="3"/>
                <c:pt idx="0">
                  <c:v>1.4999998999999999</c:v>
                </c:pt>
                <c:pt idx="1">
                  <c:v>1.4999999900000001</c:v>
                </c:pt>
                <c:pt idx="2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9A7-4046-A0BB-1302BB44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604616"/>
        <c:axId val="353605792"/>
      </c:barChart>
      <c:catAx>
        <c:axId val="353604616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605792"/>
        <c:crosses val="autoZero"/>
        <c:auto val="1"/>
        <c:lblAlgn val="ctr"/>
        <c:lblOffset val="100"/>
        <c:noMultiLvlLbl val="0"/>
      </c:catAx>
      <c:valAx>
        <c:axId val="3536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60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Comparisons</a:t>
            </a:r>
            <a:r>
              <a:rPr lang="de-DE" sz="1000" baseline="0"/>
              <a:t> with another normalisation </a:t>
            </a:r>
          </a:p>
          <a:p>
            <a:pPr>
              <a:defRPr sz="1000"/>
            </a:pPr>
            <a:r>
              <a:rPr lang="de-DE" sz="1000" baseline="0"/>
              <a:t>(minus 1,3*nlogn and then divided by n)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Tabelle1!$O$35:$O$41</c:f>
              <c:numCache>
                <c:formatCode>General</c:formatCode>
                <c:ptCount val="7"/>
                <c:pt idx="0">
                  <c:v>4.741480429939287</c:v>
                </c:pt>
                <c:pt idx="1">
                  <c:v>0.33237390658571386</c:v>
                </c:pt>
                <c:pt idx="2">
                  <c:v>0.18333738323214463</c:v>
                </c:pt>
                <c:pt idx="3">
                  <c:v>1.0809868598785735</c:v>
                </c:pt>
                <c:pt idx="4">
                  <c:v>-2.9678858634750007</c:v>
                </c:pt>
                <c:pt idx="5">
                  <c:v>-2.9956263368285705</c:v>
                </c:pt>
                <c:pt idx="6">
                  <c:v>-2.113020668182144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60-43C3-8DCC-2AE83CF94139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Tabelle1!$P$35:$P$41</c:f>
              <c:numCache>
                <c:formatCode>General</c:formatCode>
                <c:ptCount val="7"/>
                <c:pt idx="0">
                  <c:v>1.5144804299392871</c:v>
                </c:pt>
                <c:pt idx="1">
                  <c:v>-0.48782609341428618</c:v>
                </c:pt>
                <c:pt idx="2">
                  <c:v>1.0860973832321446</c:v>
                </c:pt>
                <c:pt idx="3">
                  <c:v>-3.3529051401214263</c:v>
                </c:pt>
                <c:pt idx="4">
                  <c:v>-4.4093728634750011</c:v>
                </c:pt>
                <c:pt idx="5">
                  <c:v>-2.4349797668285702</c:v>
                </c:pt>
                <c:pt idx="6">
                  <c:v>-3.4300171711821443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60-43C3-8DCC-2AE83CF94139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Tabelle1!$Q$35:$Q$41</c:f>
              <c:numCache>
                <c:formatCode>General</c:formatCode>
                <c:ptCount val="7"/>
                <c:pt idx="0">
                  <c:v>1.1554804299392871</c:v>
                </c:pt>
                <c:pt idx="1">
                  <c:v>-0.14562609341428615</c:v>
                </c:pt>
                <c:pt idx="2">
                  <c:v>1.6603973832321446</c:v>
                </c:pt>
                <c:pt idx="3">
                  <c:v>-2.6564511401214266</c:v>
                </c:pt>
                <c:pt idx="4">
                  <c:v>-3.6772363634750009</c:v>
                </c:pt>
                <c:pt idx="5">
                  <c:v>-1.6915046368285704</c:v>
                </c:pt>
                <c:pt idx="6">
                  <c:v>-2.6806401061821443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760-43C3-8DCC-2AE83CF94139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Tabelle1!$R$35:$R$41</c:f>
              <c:numCache>
                <c:formatCode>General</c:formatCode>
                <c:ptCount val="7"/>
                <c:pt idx="0">
                  <c:v>-3.1935195700607126</c:v>
                </c:pt>
                <c:pt idx="1">
                  <c:v>-4.4967260934142859</c:v>
                </c:pt>
                <c:pt idx="2">
                  <c:v>-5.6389826167678549</c:v>
                </c:pt>
                <c:pt idx="3">
                  <c:v>-6.0884761401214265</c:v>
                </c:pt>
                <c:pt idx="4">
                  <c:v>-7.4869567634750007</c:v>
                </c:pt>
                <c:pt idx="5">
                  <c:v>-8.5898442068285696</c:v>
                </c:pt>
                <c:pt idx="6">
                  <c:v>-8.9611242461821448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760-43C3-8DCC-2AE83CF94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605008"/>
        <c:axId val="353605400"/>
      </c:barChart>
      <c:catAx>
        <c:axId val="353605008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605400"/>
        <c:crosses val="autoZero"/>
        <c:auto val="1"/>
        <c:lblAlgn val="ctr"/>
        <c:lblOffset val="100"/>
        <c:noMultiLvlLbl val="0"/>
      </c:catAx>
      <c:valAx>
        <c:axId val="35360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6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Time (ns) divided by n*log(n)</a:t>
            </a:r>
          </a:p>
          <a:p>
            <a:pPr>
              <a:defRPr sz="1000"/>
            </a:pPr>
            <a:r>
              <a:rPr lang="de-DE" sz="1000" baseline="0"/>
              <a:t>Comparison with other in-place mergesorts</a:t>
            </a:r>
          </a:p>
          <a:p>
            <a:pPr>
              <a:defRPr sz="1000"/>
            </a:pPr>
            <a:r>
              <a:rPr lang="de-DE" sz="1000" baseline="0"/>
              <a:t>Type to sort: Integer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Tabelle1!$B$358:$B$360</c:f>
              <c:numCache>
                <c:formatCode>General</c:formatCode>
                <c:ptCount val="3"/>
                <c:pt idx="0">
                  <c:v>8.1635765468408821E-3</c:v>
                </c:pt>
                <c:pt idx="1">
                  <c:v>8.3264306029290705E-3</c:v>
                </c:pt>
                <c:pt idx="2">
                  <c:v>8.4526406814075371E-3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52-45E7-BB18-0FBA5036EFB8}"/>
            </c:ext>
          </c:extLst>
        </c:ser>
        <c:ser>
          <c:idx val="1"/>
          <c:order val="1"/>
          <c:tx>
            <c:v>Quickmerge_undersampling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Tabelle1!$C$358:$C$360</c:f>
              <c:numCache>
                <c:formatCode>General</c:formatCode>
                <c:ptCount val="3"/>
                <c:pt idx="0">
                  <c:v>7.2838593887979922E-3</c:v>
                </c:pt>
                <c:pt idx="1">
                  <c:v>6.9685275655507273E-3</c:v>
                </c:pt>
                <c:pt idx="2">
                  <c:v>7.0019156887359182E-3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52-45E7-BB18-0FBA5036EFB8}"/>
            </c:ext>
          </c:extLst>
        </c:ser>
        <c:ser>
          <c:idx val="2"/>
          <c:order val="2"/>
          <c:tx>
            <c:v>Wikisort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Tabelle1!$D$358:$D$360</c:f>
              <c:numCache>
                <c:formatCode>General</c:formatCode>
                <c:ptCount val="3"/>
                <c:pt idx="0">
                  <c:v>1.050405466012877E-2</c:v>
                </c:pt>
                <c:pt idx="1">
                  <c:v>1.079903266275135E-2</c:v>
                </c:pt>
                <c:pt idx="2">
                  <c:v>1.110553976539533E-2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F52-45E7-BB18-0FBA5036EFB8}"/>
            </c:ext>
          </c:extLst>
        </c:ser>
        <c:ser>
          <c:idx val="3"/>
          <c:order val="3"/>
          <c:tx>
            <c:v>Grailsort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Tabelle1!$E$358:$E$360</c:f>
              <c:numCache>
                <c:formatCode>0.00E+00</c:formatCode>
                <c:ptCount val="3"/>
                <c:pt idx="0">
                  <c:v>9.0438097563049109E-3</c:v>
                </c:pt>
                <c:pt idx="1">
                  <c:v>9.1996753472884021E-3</c:v>
                </c:pt>
                <c:pt idx="2">
                  <c:v>9.6227512316911096E-3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F52-45E7-BB18-0FBA5036E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609320"/>
        <c:axId val="353606968"/>
      </c:barChart>
      <c:catAx>
        <c:axId val="353609320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606968"/>
        <c:crosses val="autoZero"/>
        <c:auto val="1"/>
        <c:lblAlgn val="ctr"/>
        <c:lblOffset val="100"/>
        <c:noMultiLvlLbl val="0"/>
      </c:catAx>
      <c:valAx>
        <c:axId val="3536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60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Comparisons divided by n*log(n)</a:t>
            </a:r>
          </a:p>
          <a:p>
            <a:pPr>
              <a:defRPr sz="1000"/>
            </a:pPr>
            <a:r>
              <a:rPr lang="de-DE" sz="1000" baseline="0"/>
              <a:t>Comparison with other in-place mergesorts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Tabelle1!$B$372:$B$374</c:f>
              <c:numCache>
                <c:formatCode>General</c:formatCode>
                <c:ptCount val="3"/>
                <c:pt idx="0">
                  <c:v>1.1729259127715279</c:v>
                </c:pt>
                <c:pt idx="1">
                  <c:v>1.1895211819399674</c:v>
                </c:pt>
                <c:pt idx="2">
                  <c:v>1.2303861803970835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21-490B-87EA-7D77605FFA94}"/>
            </c:ext>
          </c:extLst>
        </c:ser>
        <c:ser>
          <c:idx val="1"/>
          <c:order val="1"/>
          <c:tx>
            <c:v>Quickmerge_undersampling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Tabelle1!$C$372:$C$374</c:f>
              <c:numCache>
                <c:formatCode>General</c:formatCode>
                <c:ptCount val="3"/>
                <c:pt idx="0">
                  <c:v>1.2785362317468945</c:v>
                </c:pt>
                <c:pt idx="1">
                  <c:v>1.1348620205844124</c:v>
                </c:pt>
                <c:pt idx="2">
                  <c:v>1.1580056035758324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121-490B-87EA-7D77605FFA94}"/>
            </c:ext>
          </c:extLst>
        </c:ser>
        <c:ser>
          <c:idx val="2"/>
          <c:order val="2"/>
          <c:tx>
            <c:v>Wikisort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Tabelle1!$D$372:$D$374</c:f>
              <c:numCache>
                <c:formatCode>General</c:formatCode>
                <c:ptCount val="3"/>
                <c:pt idx="0">
                  <c:v>1.1571876001519361</c:v>
                </c:pt>
                <c:pt idx="1">
                  <c:v>1.1646660571023542</c:v>
                </c:pt>
                <c:pt idx="2">
                  <c:v>1.1721572097754291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121-490B-87EA-7D77605FFA94}"/>
            </c:ext>
          </c:extLst>
        </c:ser>
        <c:ser>
          <c:idx val="3"/>
          <c:order val="3"/>
          <c:tx>
            <c:v>Grailsort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Tabelle1!$E$372:$E$374</c:f>
              <c:numCache>
                <c:formatCode>0.00E+00</c:formatCode>
                <c:ptCount val="3"/>
                <c:pt idx="0">
                  <c:v>1.5439346356565395</c:v>
                </c:pt>
                <c:pt idx="1">
                  <c:v>1.5177653623839071</c:v>
                </c:pt>
                <c:pt idx="2">
                  <c:v>1.535540542944053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121-490B-87EA-7D77605F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606184"/>
        <c:axId val="353607360"/>
      </c:barChart>
      <c:catAx>
        <c:axId val="35360618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607360"/>
        <c:crosses val="autoZero"/>
        <c:auto val="1"/>
        <c:lblAlgn val="ctr"/>
        <c:lblOffset val="100"/>
        <c:noMultiLvlLbl val="0"/>
      </c:catAx>
      <c:valAx>
        <c:axId val="3536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60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Assignments divided by n*log(n)</a:t>
            </a:r>
          </a:p>
          <a:p>
            <a:pPr>
              <a:defRPr sz="1000"/>
            </a:pPr>
            <a:r>
              <a:rPr lang="de-DE" sz="1000" baseline="0"/>
              <a:t>Comparison with other in-place mergesorts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Tabelle1!$B$387:$B$389</c:f>
              <c:numCache>
                <c:formatCode>General</c:formatCode>
                <c:ptCount val="3"/>
                <c:pt idx="0">
                  <c:v>2.094333626604767</c:v>
                </c:pt>
                <c:pt idx="1">
                  <c:v>2.1457446654912289</c:v>
                </c:pt>
                <c:pt idx="2">
                  <c:v>2.1472442034760451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B5-4CF9-AA34-97F6E901D00E}"/>
            </c:ext>
          </c:extLst>
        </c:ser>
        <c:ser>
          <c:idx val="1"/>
          <c:order val="1"/>
          <c:tx>
            <c:v>Quickmerge_undersampling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Tabelle1!$C$387:$C$389</c:f>
              <c:numCache>
                <c:formatCode>General</c:formatCode>
                <c:ptCount val="3"/>
                <c:pt idx="0">
                  <c:v>2.0505943079686428</c:v>
                </c:pt>
                <c:pt idx="1">
                  <c:v>1.9610036544065781</c:v>
                </c:pt>
                <c:pt idx="2">
                  <c:v>1.9927756519439235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B5-4CF9-AA34-97F6E901D00E}"/>
            </c:ext>
          </c:extLst>
        </c:ser>
        <c:ser>
          <c:idx val="2"/>
          <c:order val="2"/>
          <c:tx>
            <c:v>Wikisort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Tabelle1!$D$387:$D$389</c:f>
              <c:numCache>
                <c:formatCode>General</c:formatCode>
                <c:ptCount val="3"/>
                <c:pt idx="0">
                  <c:v>3.2299531715415108</c:v>
                </c:pt>
                <c:pt idx="1">
                  <c:v>3.466242459528742</c:v>
                </c:pt>
                <c:pt idx="2">
                  <c:v>3.6523597798539122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B5-4CF9-AA34-97F6E901D00E}"/>
            </c:ext>
          </c:extLst>
        </c:ser>
        <c:ser>
          <c:idx val="3"/>
          <c:order val="3"/>
          <c:tx>
            <c:v>Grailsort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Tabelle1!$E$387:$E$389</c:f>
              <c:numCache>
                <c:formatCode>0.00E+00</c:formatCode>
                <c:ptCount val="3"/>
                <c:pt idx="0">
                  <c:v>3.7791271596262401</c:v>
                </c:pt>
                <c:pt idx="1">
                  <c:v>3.7255515984218306</c:v>
                </c:pt>
                <c:pt idx="2">
                  <c:v>3.7594986531061276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CB5-4CF9-AA34-97F6E901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610104"/>
        <c:axId val="353603832"/>
      </c:barChart>
      <c:catAx>
        <c:axId val="35361010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603832"/>
        <c:crosses val="autoZero"/>
        <c:auto val="1"/>
        <c:lblAlgn val="ctr"/>
        <c:lblOffset val="100"/>
        <c:noMultiLvlLbl val="0"/>
      </c:catAx>
      <c:valAx>
        <c:axId val="3536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61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Time (ns) divided by n*log(n)</a:t>
            </a:r>
          </a:p>
          <a:p>
            <a:pPr>
              <a:defRPr sz="1000"/>
            </a:pPr>
            <a:r>
              <a:rPr lang="de-DE" sz="1000" baseline="0"/>
              <a:t>Comparison with heapsort</a:t>
            </a:r>
          </a:p>
          <a:p>
            <a:pPr>
              <a:defRPr sz="1000"/>
            </a:pPr>
            <a:r>
              <a:rPr lang="de-DE" sz="1000" baseline="0"/>
              <a:t>Type to sort: Integer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Tabelle1!$C$405:$C$407</c:f>
              <c:numCache>
                <c:formatCode>General</c:formatCode>
                <c:ptCount val="3"/>
                <c:pt idx="0">
                  <c:v>8.5993231994691745E-3</c:v>
                </c:pt>
                <c:pt idx="1">
                  <c:v>8.2734481948297262E-3</c:v>
                </c:pt>
                <c:pt idx="2">
                  <c:v>8.4549640141901826E-3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600-4CB6-8DB7-075E068F460B}"/>
            </c:ext>
          </c:extLst>
        </c:ser>
        <c:ser>
          <c:idx val="0"/>
          <c:order val="1"/>
          <c:tx>
            <c:v>Chen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Tabelle1!$B$405:$B$407</c:f>
              <c:numCache>
                <c:formatCode>General</c:formatCode>
                <c:ptCount val="3"/>
                <c:pt idx="0">
                  <c:v>1.0414734759986758E-2</c:v>
                </c:pt>
                <c:pt idx="1">
                  <c:v>1.0092065008063044E-2</c:v>
                </c:pt>
                <c:pt idx="2">
                  <c:v>1.0207057176278133E-2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00-4CB6-8DB7-075E068F460B}"/>
            </c:ext>
          </c:extLst>
        </c:ser>
        <c:ser>
          <c:idx val="2"/>
          <c:order val="2"/>
          <c:tx>
            <c:v>Bottom-up heapsort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Tabelle1!$D$405:$D$407</c:f>
              <c:numCache>
                <c:formatCode>General</c:formatCode>
                <c:ptCount val="3"/>
                <c:pt idx="0">
                  <c:v>9.7030496785711629E-3</c:v>
                </c:pt>
                <c:pt idx="1">
                  <c:v>1.1267053887995714E-2</c:v>
                </c:pt>
                <c:pt idx="2">
                  <c:v>1.5788662412868509E-2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600-4CB6-8DB7-075E068F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608144"/>
        <c:axId val="353610888"/>
      </c:barChart>
      <c:catAx>
        <c:axId val="35360814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610888"/>
        <c:crosses val="autoZero"/>
        <c:auto val="1"/>
        <c:lblAlgn val="ctr"/>
        <c:lblOffset val="100"/>
        <c:noMultiLvlLbl val="0"/>
      </c:catAx>
      <c:valAx>
        <c:axId val="3536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6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Comparisons divided by n*log(n)</a:t>
            </a:r>
          </a:p>
          <a:p>
            <a:pPr>
              <a:defRPr sz="1000"/>
            </a:pPr>
            <a:r>
              <a:rPr lang="de-DE" sz="1000" baseline="0"/>
              <a:t>Comparison with 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Tabelle1!$C$419:$C$421</c:f>
              <c:numCache>
                <c:formatCode>General</c:formatCode>
                <c:ptCount val="3"/>
                <c:pt idx="0">
                  <c:v>1.354999176611003</c:v>
                </c:pt>
                <c:pt idx="1">
                  <c:v>1.1755109046490082</c:v>
                </c:pt>
                <c:pt idx="2">
                  <c:v>1.1910224768529054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93-42A4-85A6-B50A5D78F842}"/>
            </c:ext>
          </c:extLst>
        </c:ser>
        <c:ser>
          <c:idx val="0"/>
          <c:order val="1"/>
          <c:tx>
            <c:v>Chen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Tabelle1!$B$419:$B$421</c:f>
              <c:numCache>
                <c:formatCode>General</c:formatCode>
                <c:ptCount val="3"/>
                <c:pt idx="0">
                  <c:v>1.1317446954334143</c:v>
                </c:pt>
                <c:pt idx="1">
                  <c:v>1.1103958760636357</c:v>
                </c:pt>
                <c:pt idx="2">
                  <c:v>1.2083626960282254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93-42A4-85A6-B50A5D78F842}"/>
            </c:ext>
          </c:extLst>
        </c:ser>
        <c:ser>
          <c:idx val="2"/>
          <c:order val="2"/>
          <c:tx>
            <c:v>Bottom-up heapsort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Tabelle1!$D$419:$D$421</c:f>
              <c:numCache>
                <c:formatCode>General</c:formatCode>
                <c:ptCount val="3"/>
                <c:pt idx="0">
                  <c:v>1.0235777946447775</c:v>
                </c:pt>
                <c:pt idx="1">
                  <c:v>1.0207752125525265</c:v>
                </c:pt>
                <c:pt idx="2">
                  <c:v>1.0185743119959765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93-42A4-85A6-B50A5D78F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611280"/>
        <c:axId val="353604224"/>
      </c:barChart>
      <c:catAx>
        <c:axId val="353611280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604224"/>
        <c:crosses val="autoZero"/>
        <c:auto val="1"/>
        <c:lblAlgn val="ctr"/>
        <c:lblOffset val="100"/>
        <c:noMultiLvlLbl val="0"/>
      </c:catAx>
      <c:valAx>
        <c:axId val="3536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6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Assignments divided by n*log(n)</a:t>
            </a:r>
          </a:p>
          <a:p>
            <a:pPr>
              <a:defRPr sz="1000"/>
            </a:pPr>
            <a:r>
              <a:rPr lang="de-DE" sz="1000" baseline="0"/>
              <a:t>Comparison with 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Tabelle1!$C$432:$C$434</c:f>
              <c:numCache>
                <c:formatCode>General</c:formatCode>
                <c:ptCount val="3"/>
                <c:pt idx="0">
                  <c:v>2.2291097584953641</c:v>
                </c:pt>
                <c:pt idx="1">
                  <c:v>2.0947274082425236</c:v>
                </c:pt>
                <c:pt idx="2">
                  <c:v>2.1457233059078868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284-452A-8C82-9E875742525B}"/>
            </c:ext>
          </c:extLst>
        </c:ser>
        <c:ser>
          <c:idx val="0"/>
          <c:order val="1"/>
          <c:tx>
            <c:v>Chen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Tabelle1!$B$432:$B$434</c:f>
              <c:numCache>
                <c:formatCode>General</c:formatCode>
                <c:ptCount val="3"/>
                <c:pt idx="0">
                  <c:v>2.0018426979905728</c:v>
                </c:pt>
                <c:pt idx="1">
                  <c:v>1.9980186451487967</c:v>
                </c:pt>
                <c:pt idx="2">
                  <c:v>2.0825999626233869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84-452A-8C82-9E875742525B}"/>
            </c:ext>
          </c:extLst>
        </c:ser>
        <c:ser>
          <c:idx val="2"/>
          <c:order val="2"/>
          <c:tx>
            <c:v>Bottom-up heapsort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Tabelle1!$D$432:$D$434</c:f>
              <c:numCache>
                <c:formatCode>General</c:formatCode>
                <c:ptCount val="3"/>
                <c:pt idx="0">
                  <c:v>1.9866443959128215</c:v>
                </c:pt>
                <c:pt idx="1">
                  <c:v>1.9896927446274366</c:v>
                </c:pt>
                <c:pt idx="2">
                  <c:v>1.9917439717262588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284-452A-8C82-9E875742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76960"/>
        <c:axId val="374179312"/>
      </c:barChart>
      <c:catAx>
        <c:axId val="374176960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179312"/>
        <c:crosses val="autoZero"/>
        <c:auto val="1"/>
        <c:lblAlgn val="ctr"/>
        <c:lblOffset val="100"/>
        <c:noMultiLvlLbl val="0"/>
      </c:catAx>
      <c:valAx>
        <c:axId val="3741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1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Comparisons</a:t>
            </a:r>
            <a:r>
              <a:rPr lang="de-DE" sz="1000" baseline="0"/>
              <a:t> with another normalisation </a:t>
            </a:r>
          </a:p>
          <a:p>
            <a:pPr>
              <a:defRPr sz="1000"/>
            </a:pPr>
            <a:r>
              <a:rPr lang="de-DE" sz="1000" baseline="0"/>
              <a:t>(minus nlogn and then divided by n)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Tabelle1!$O$59:$O$65</c:f>
              <c:numCache>
                <c:formatCode>General</c:formatCode>
                <c:ptCount val="7"/>
                <c:pt idx="0">
                  <c:v>-0.11478428466208788</c:v>
                </c:pt>
                <c:pt idx="1">
                  <c:v>-0.6970123795494495</c:v>
                </c:pt>
                <c:pt idx="2">
                  <c:v>-0.76653047443681166</c:v>
                </c:pt>
                <c:pt idx="3">
                  <c:v>-0.76618856932417301</c:v>
                </c:pt>
                <c:pt idx="4">
                  <c:v>-0.78343896421153847</c:v>
                </c:pt>
                <c:pt idx="5">
                  <c:v>-0.7444724590989017</c:v>
                </c:pt>
                <c:pt idx="6">
                  <c:v>-0.78437487798626326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60-43C3-8DCC-2AE83CF94139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Tabelle1!$P$59:$P$65</c:f>
              <c:numCache>
                <c:formatCode>General</c:formatCode>
                <c:ptCount val="7"/>
                <c:pt idx="0">
                  <c:v>0.82121571533791216</c:v>
                </c:pt>
                <c:pt idx="1">
                  <c:v>-0.31001237954944955</c:v>
                </c:pt>
                <c:pt idx="2">
                  <c:v>-0.74901047443681168</c:v>
                </c:pt>
                <c:pt idx="3">
                  <c:v>-0.92369156932417307</c:v>
                </c:pt>
                <c:pt idx="4">
                  <c:v>-0.96450106421153847</c:v>
                </c:pt>
                <c:pt idx="5">
                  <c:v>-0.98623519909890178</c:v>
                </c:pt>
                <c:pt idx="6">
                  <c:v>-1.0010840589862633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60-43C3-8DCC-2AE83CF94139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Tabelle1!$Q$59:$Q$65</c:f>
              <c:numCache>
                <c:formatCode>General</c:formatCode>
                <c:ptCount val="7"/>
                <c:pt idx="0">
                  <c:v>0.59421571533791206</c:v>
                </c:pt>
                <c:pt idx="1">
                  <c:v>0.14438762045055045</c:v>
                </c:pt>
                <c:pt idx="2">
                  <c:v>-0.12044047443681163</c:v>
                </c:pt>
                <c:pt idx="3">
                  <c:v>-0.21293056932417304</c:v>
                </c:pt>
                <c:pt idx="4">
                  <c:v>-0.22560026421153842</c:v>
                </c:pt>
                <c:pt idx="5">
                  <c:v>-0.24078321909890174</c:v>
                </c:pt>
                <c:pt idx="6">
                  <c:v>-0.25125393198626328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760-43C3-8DCC-2AE83CF94139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Tabelle1!$R$59:$R$65</c:f>
              <c:numCache>
                <c:formatCode>General</c:formatCode>
                <c:ptCount val="7"/>
                <c:pt idx="0">
                  <c:v>-0.20378428466208789</c:v>
                </c:pt>
                <c:pt idx="1">
                  <c:v>-0.5105123795494495</c:v>
                </c:pt>
                <c:pt idx="2">
                  <c:v>-0.65594047443681158</c:v>
                </c:pt>
                <c:pt idx="3">
                  <c:v>-0.10882056932417303</c:v>
                </c:pt>
                <c:pt idx="4">
                  <c:v>-0.5108832642115384</c:v>
                </c:pt>
                <c:pt idx="5">
                  <c:v>-0.61714966909890179</c:v>
                </c:pt>
                <c:pt idx="6">
                  <c:v>8.0737800137367245E-3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760-43C3-8DCC-2AE83CF94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78136"/>
        <c:axId val="374179704"/>
      </c:barChart>
      <c:catAx>
        <c:axId val="374178136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179704"/>
        <c:crosses val="autoZero"/>
        <c:auto val="1"/>
        <c:lblAlgn val="ctr"/>
        <c:lblOffset val="100"/>
        <c:noMultiLvlLbl val="0"/>
      </c:catAx>
      <c:valAx>
        <c:axId val="37417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17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Assignments divided by n*log(n)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Tabelle1!$B$55:$B$61</c:f>
              <c:numCache>
                <c:formatCode>General</c:formatCode>
                <c:ptCount val="7"/>
                <c:pt idx="0">
                  <c:v>2.4990506806704835</c:v>
                </c:pt>
                <c:pt idx="1">
                  <c:v>2.1815493270770885</c:v>
                </c:pt>
                <c:pt idx="2">
                  <c:v>2.2397438437788582</c:v>
                </c:pt>
                <c:pt idx="3">
                  <c:v>2.2288998904167205</c:v>
                </c:pt>
                <c:pt idx="4">
                  <c:v>2.0938977222697597</c:v>
                </c:pt>
                <c:pt idx="5">
                  <c:v>2.1450079186592412</c:v>
                </c:pt>
                <c:pt idx="6">
                  <c:v>2.1462970427311356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82-443C-B150-AF8D62DF03E5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Tabelle1!$C$55:$C$61</c:f>
              <c:numCache>
                <c:formatCode>General</c:formatCode>
                <c:ptCount val="7"/>
                <c:pt idx="0">
                  <c:v>2.205747121561878</c:v>
                </c:pt>
                <c:pt idx="1">
                  <c:v>2.0822846860068909</c:v>
                </c:pt>
                <c:pt idx="2">
                  <c:v>2.1690824708366603</c:v>
                </c:pt>
                <c:pt idx="3">
                  <c:v>2.0018788215900525</c:v>
                </c:pt>
                <c:pt idx="4">
                  <c:v>1.99800224761489</c:v>
                </c:pt>
                <c:pt idx="5">
                  <c:v>2.0826128369237265</c:v>
                </c:pt>
                <c:pt idx="6">
                  <c:v>2.073710381744839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82-443C-B150-AF8D62DF03E5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Tabelle1!$D$55:$D$61</c:f>
              <c:numCache>
                <c:formatCode>General</c:formatCode>
                <c:ptCount val="7"/>
                <c:pt idx="0">
                  <c:v>2.2613373274278263</c:v>
                </c:pt>
                <c:pt idx="1">
                  <c:v>2.1772144951395274</c:v>
                </c:pt>
                <c:pt idx="2">
                  <c:v>2.2738487361076132</c:v>
                </c:pt>
                <c:pt idx="3">
                  <c:v>2.0984370524842331</c:v>
                </c:pt>
                <c:pt idx="4">
                  <c:v>2.0847287829451147</c:v>
                </c:pt>
                <c:pt idx="5">
                  <c:v>2.1590903505824359</c:v>
                </c:pt>
                <c:pt idx="6">
                  <c:v>2.1425380269898806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82-443C-B150-AF8D62DF03E5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Tabelle1!$E$55:$E$61</c:f>
              <c:numCache>
                <c:formatCode>0.00E+00</c:formatCode>
                <c:ptCount val="7"/>
                <c:pt idx="0">
                  <c:v>1.1889681395408376</c:v>
                </c:pt>
                <c:pt idx="1">
                  <c:v>1.0427904822297056</c:v>
                </c:pt>
                <c:pt idx="2">
                  <c:v>1.0750894956144725</c:v>
                </c:pt>
                <c:pt idx="3">
                  <c:v>1.0966007479029591</c:v>
                </c:pt>
                <c:pt idx="4">
                  <c:v>1.0259584889320097</c:v>
                </c:pt>
                <c:pt idx="5">
                  <c:v>1.0482310940472268</c:v>
                </c:pt>
                <c:pt idx="6">
                  <c:v>1.0655516826718801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182-443C-B150-AF8D62DF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485024"/>
        <c:axId val="351481496"/>
      </c:barChart>
      <c:catAx>
        <c:axId val="35148502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481496"/>
        <c:crosses val="autoZero"/>
        <c:auto val="1"/>
        <c:lblAlgn val="ctr"/>
        <c:lblOffset val="100"/>
        <c:noMultiLvlLbl val="0"/>
      </c:catAx>
      <c:valAx>
        <c:axId val="35148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4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Time (ns) divided by n*log(n) </a:t>
            </a:r>
          </a:p>
          <a:p>
            <a:pPr>
              <a:defRPr sz="1000"/>
            </a:pPr>
            <a:r>
              <a:rPr lang="de-DE" sz="1000" baseline="0"/>
              <a:t>Type to sort: Bigtype&lt;30&gt; with expensive comparisons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Tabelle1!$B$75:$B$79</c:f>
              <c:numCache>
                <c:formatCode>General</c:formatCode>
                <c:ptCount val="5"/>
                <c:pt idx="0">
                  <c:v>0.13335628807914365</c:v>
                </c:pt>
                <c:pt idx="1">
                  <c:v>0.1168146898174079</c:v>
                </c:pt>
                <c:pt idx="2">
                  <c:v>0.11996767799199244</c:v>
                </c:pt>
                <c:pt idx="3">
                  <c:v>0.12252091407188245</c:v>
                </c:pt>
                <c:pt idx="4">
                  <c:v>0.11649294895804223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38-4AC6-A173-C7AC977809CC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Tabelle1!$C$75:$C$79</c:f>
              <c:numCache>
                <c:formatCode>General</c:formatCode>
                <c:ptCount val="5"/>
                <c:pt idx="0">
                  <c:v>0.12061268492936845</c:v>
                </c:pt>
                <c:pt idx="1">
                  <c:v>0.11342057661629651</c:v>
                </c:pt>
                <c:pt idx="2">
                  <c:v>0.11917476498341352</c:v>
                </c:pt>
                <c:pt idx="3">
                  <c:v>0.11158750462936665</c:v>
                </c:pt>
                <c:pt idx="4">
                  <c:v>0.11252595417303973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38-4AC6-A173-C7AC977809CC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Tabelle1!$D$75:$D$79</c:f>
              <c:numCache>
                <c:formatCode>General</c:formatCode>
                <c:ptCount val="5"/>
                <c:pt idx="0">
                  <c:v>0.12603122485132012</c:v>
                </c:pt>
                <c:pt idx="1">
                  <c:v>0.12098395525735404</c:v>
                </c:pt>
                <c:pt idx="2">
                  <c:v>0.12785647005836273</c:v>
                </c:pt>
                <c:pt idx="3">
                  <c:v>0.11917491549841136</c:v>
                </c:pt>
                <c:pt idx="4">
                  <c:v>0.11967263849324217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38-4AC6-A173-C7AC977809CC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Tabelle1!$E$75:$E$79</c:f>
              <c:numCache>
                <c:formatCode>0.00E+00</c:formatCode>
                <c:ptCount val="5"/>
                <c:pt idx="0">
                  <c:v>8.1177755497386928E-2</c:v>
                </c:pt>
                <c:pt idx="1">
                  <c:v>7.8358107871334307E-2</c:v>
                </c:pt>
                <c:pt idx="2">
                  <c:v>7.9237717518664458E-2</c:v>
                </c:pt>
                <c:pt idx="3">
                  <c:v>8.3396848282089917E-2</c:v>
                </c:pt>
                <c:pt idx="4">
                  <c:v>7.948608876722979E-2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938-4AC6-A173-C7AC97780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481104"/>
        <c:axId val="351486984"/>
      </c:barChart>
      <c:catAx>
        <c:axId val="35148110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486984"/>
        <c:crosses val="autoZero"/>
        <c:auto val="1"/>
        <c:lblAlgn val="ctr"/>
        <c:lblOffset val="100"/>
        <c:noMultiLvlLbl val="0"/>
      </c:catAx>
      <c:valAx>
        <c:axId val="35148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48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Time (ns) divided by n*log(n) </a:t>
            </a:r>
          </a:p>
          <a:p>
            <a:pPr>
              <a:defRPr sz="1000"/>
            </a:pPr>
            <a:r>
              <a:rPr lang="de-DE" sz="1000" baseline="0"/>
              <a:t>Type to sort: Bigtype&lt;30&gt;, no expensive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Tabelle1!$B$91:$B$95</c:f>
              <c:numCache>
                <c:formatCode>General</c:formatCode>
                <c:ptCount val="5"/>
                <c:pt idx="0">
                  <c:v>8.0876725501722938E-2</c:v>
                </c:pt>
                <c:pt idx="1">
                  <c:v>7.7695841880873542E-2</c:v>
                </c:pt>
                <c:pt idx="2">
                  <c:v>8.1332284228494436E-2</c:v>
                </c:pt>
                <c:pt idx="3">
                  <c:v>8.263524239306004E-2</c:v>
                </c:pt>
                <c:pt idx="4">
                  <c:v>8.1834630183972953E-2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1A-472B-8BFA-5C4A1078CCBB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Tabelle1!$C$91:$C$95</c:f>
              <c:numCache>
                <c:formatCode>General</c:formatCode>
                <c:ptCount val="5"/>
                <c:pt idx="0">
                  <c:v>7.5959902239211244E-2</c:v>
                </c:pt>
                <c:pt idx="1">
                  <c:v>7.5438116913393694E-2</c:v>
                </c:pt>
                <c:pt idx="2">
                  <c:v>7.8870460923954402E-2</c:v>
                </c:pt>
                <c:pt idx="3">
                  <c:v>7.7808477270917817E-2</c:v>
                </c:pt>
                <c:pt idx="4">
                  <c:v>7.9159802354929601E-2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1A-472B-8BFA-5C4A1078CCBB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Tabelle1!$D$91:$D$95</c:f>
              <c:numCache>
                <c:formatCode>General</c:formatCode>
                <c:ptCount val="5"/>
                <c:pt idx="0">
                  <c:v>8.3284965467034788E-2</c:v>
                </c:pt>
                <c:pt idx="1">
                  <c:v>8.2896135055968823E-2</c:v>
                </c:pt>
                <c:pt idx="2">
                  <c:v>8.5685177965795611E-2</c:v>
                </c:pt>
                <c:pt idx="3">
                  <c:v>8.4863867794292377E-2</c:v>
                </c:pt>
                <c:pt idx="4">
                  <c:v>8.5174041934443695E-2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E1A-472B-8BFA-5C4A1078CCBB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Tabelle1!$E$91:$E$95</c:f>
              <c:numCache>
                <c:formatCode>0.00E+00</c:formatCode>
                <c:ptCount val="5"/>
                <c:pt idx="0">
                  <c:v>4.9067889293228931E-2</c:v>
                </c:pt>
                <c:pt idx="1">
                  <c:v>4.8510983801250566E-2</c:v>
                </c:pt>
                <c:pt idx="2">
                  <c:v>5.1179313682816099E-2</c:v>
                </c:pt>
                <c:pt idx="3">
                  <c:v>5.4589080443702018E-2</c:v>
                </c:pt>
                <c:pt idx="4">
                  <c:v>5.0953657297637865E-2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E1A-472B-8BFA-5C4A1078C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486592"/>
        <c:axId val="351487376"/>
      </c:barChart>
      <c:catAx>
        <c:axId val="351486592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487376"/>
        <c:crosses val="autoZero"/>
        <c:auto val="1"/>
        <c:lblAlgn val="ctr"/>
        <c:lblOffset val="100"/>
        <c:noMultiLvlLbl val="0"/>
      </c:catAx>
      <c:valAx>
        <c:axId val="3514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4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Time (ns) divided by n*log(n) </a:t>
            </a:r>
          </a:p>
          <a:p>
            <a:pPr>
              <a:defRPr sz="1000"/>
            </a:pPr>
            <a:r>
              <a:rPr lang="de-DE" sz="1000" baseline="0"/>
              <a:t>Type to sort: Pointer on Bigtype&lt;30&gt; with expensive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Tabelle1!$B$105:$B$109</c:f>
              <c:numCache>
                <c:formatCode>General</c:formatCode>
                <c:ptCount val="5"/>
                <c:pt idx="0">
                  <c:v>7.0641705649147582E-2</c:v>
                </c:pt>
                <c:pt idx="1">
                  <c:v>5.7474151922145611E-2</c:v>
                </c:pt>
                <c:pt idx="2">
                  <c:v>6.0428761329587584E-2</c:v>
                </c:pt>
                <c:pt idx="3">
                  <c:v>7.6552730644005529E-2</c:v>
                </c:pt>
                <c:pt idx="4">
                  <c:v>8.5502254938716132E-2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70-4D7E-B144-B2F12F64C758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Tabelle1!$C$105:$C$109</c:f>
              <c:numCache>
                <c:formatCode>General</c:formatCode>
                <c:ptCount val="5"/>
                <c:pt idx="0">
                  <c:v>6.5122822395307922E-2</c:v>
                </c:pt>
                <c:pt idx="1">
                  <c:v>6.0010329635614652E-2</c:v>
                </c:pt>
                <c:pt idx="2">
                  <c:v>6.5792513792328408E-2</c:v>
                </c:pt>
                <c:pt idx="3">
                  <c:v>7.4677514457682698E-2</c:v>
                </c:pt>
                <c:pt idx="4">
                  <c:v>8.6647188123796001E-2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70-4D7E-B144-B2F12F64C758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Tabelle1!$D$105:$D$109</c:f>
              <c:numCache>
                <c:formatCode>General</c:formatCode>
                <c:ptCount val="5"/>
                <c:pt idx="0">
                  <c:v>5.7597072503708401E-2</c:v>
                </c:pt>
                <c:pt idx="1">
                  <c:v>5.6397969687646876E-2</c:v>
                </c:pt>
                <c:pt idx="2">
                  <c:v>6.3648578163209527E-2</c:v>
                </c:pt>
                <c:pt idx="3">
                  <c:v>7.3541276739049005E-2</c:v>
                </c:pt>
                <c:pt idx="4">
                  <c:v>8.7335901749590092E-2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70-4D7E-B144-B2F12F64C758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Tabelle1!$E$105:$E$109</c:f>
              <c:numCache>
                <c:formatCode>0.00E+00</c:formatCode>
                <c:ptCount val="5"/>
                <c:pt idx="0">
                  <c:v>4.3749692703165262E-2</c:v>
                </c:pt>
                <c:pt idx="1">
                  <c:v>4.6162949835071514E-2</c:v>
                </c:pt>
                <c:pt idx="2">
                  <c:v>4.9086553152960101E-2</c:v>
                </c:pt>
                <c:pt idx="3">
                  <c:v>8.8736719031841396E-2</c:v>
                </c:pt>
                <c:pt idx="4">
                  <c:v>9.5201553210150849E-2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70-4D7E-B144-B2F12F64C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480712"/>
        <c:axId val="351481888"/>
      </c:barChart>
      <c:catAx>
        <c:axId val="351480712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481888"/>
        <c:crosses val="autoZero"/>
        <c:auto val="1"/>
        <c:lblAlgn val="ctr"/>
        <c:lblOffset val="100"/>
        <c:noMultiLvlLbl val="0"/>
      </c:catAx>
      <c:valAx>
        <c:axId val="3514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48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Time</a:t>
            </a:r>
            <a:r>
              <a:rPr lang="de-DE" sz="1000" baseline="0"/>
              <a:t> (ns) divided by n*log(n)</a:t>
            </a:r>
          </a:p>
          <a:p>
            <a:pPr>
              <a:defRPr sz="1000"/>
            </a:pPr>
            <a:r>
              <a:rPr lang="de-DE" sz="1000" baseline="0"/>
              <a:t>Different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Quickselect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Tabelle1!$B$124:$B$126</c:f>
              <c:numCache>
                <c:formatCode>General</c:formatCode>
                <c:ptCount val="3"/>
                <c:pt idx="0">
                  <c:v>8.6311320356776688E-3</c:v>
                </c:pt>
                <c:pt idx="1">
                  <c:v>8.3081225499017069E-3</c:v>
                </c:pt>
                <c:pt idx="2">
                  <c:v>8.5063709065497199E-3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B5-48A5-A559-48F568704884}"/>
            </c:ext>
          </c:extLst>
        </c:ser>
        <c:ser>
          <c:idx val="1"/>
          <c:order val="1"/>
          <c:tx>
            <c:v>Quicksort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Tabelle1!$C$124:$C$126</c:f>
              <c:numCache>
                <c:formatCode>General</c:formatCode>
                <c:ptCount val="3"/>
                <c:pt idx="0">
                  <c:v>8.7425131340733431E-3</c:v>
                </c:pt>
                <c:pt idx="1">
                  <c:v>8.3152010552283197E-3</c:v>
                </c:pt>
                <c:pt idx="2">
                  <c:v>8.5552088841837608E-3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B5-48A5-A559-48F568704884}"/>
            </c:ext>
          </c:extLst>
        </c:ser>
        <c:ser>
          <c:idx val="2"/>
          <c:order val="2"/>
          <c:tx>
            <c:v>Alternate Qsel/usual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Tabelle1!$D$124:$D$126</c:f>
              <c:numCache>
                <c:formatCode>General</c:formatCode>
                <c:ptCount val="3"/>
                <c:pt idx="0">
                  <c:v>8.7171764427716233E-3</c:v>
                </c:pt>
                <c:pt idx="1">
                  <c:v>8.3828295939684886E-3</c:v>
                </c:pt>
                <c:pt idx="2">
                  <c:v>8.5801300286622983E-3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B5-48A5-A559-48F568704884}"/>
            </c:ext>
          </c:extLst>
        </c:ser>
        <c:ser>
          <c:idx val="3"/>
          <c:order val="3"/>
          <c:tx>
            <c:v>Alternate Qsort/usual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Tabelle1!$E$124:$E$126</c:f>
              <c:numCache>
                <c:formatCode>0.00E+00</c:formatCode>
                <c:ptCount val="3"/>
                <c:pt idx="0">
                  <c:v>8.8500310141913282E-3</c:v>
                </c:pt>
                <c:pt idx="1">
                  <c:v>8.5249716574925111E-3</c:v>
                </c:pt>
                <c:pt idx="2">
                  <c:v>8.6919205278520734E-3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7B5-48A5-A559-48F56870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286776"/>
        <c:axId val="352282072"/>
      </c:barChart>
      <c:catAx>
        <c:axId val="352286776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282072"/>
        <c:crosses val="autoZero"/>
        <c:auto val="1"/>
        <c:lblAlgn val="ctr"/>
        <c:lblOffset val="100"/>
        <c:noMultiLvlLbl val="0"/>
      </c:catAx>
      <c:valAx>
        <c:axId val="35228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28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Comparisons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Quickselect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Tabelle1!$B$137:$B$139</c:f>
              <c:numCache>
                <c:formatCode>General</c:formatCode>
                <c:ptCount val="3"/>
                <c:pt idx="0">
                  <c:v>1.3547813814091401</c:v>
                </c:pt>
                <c:pt idx="1">
                  <c:v>1.1739044580771474</c:v>
                </c:pt>
                <c:pt idx="2">
                  <c:v>1.1916357257528847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76-41D7-AC9E-2855FDAD81D9}"/>
            </c:ext>
          </c:extLst>
        </c:ser>
        <c:ser>
          <c:idx val="1"/>
          <c:order val="1"/>
          <c:tx>
            <c:v>Quicksort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Tabelle1!$C$137:$C$139</c:f>
              <c:numCache>
                <c:formatCode>General</c:formatCode>
                <c:ptCount val="3"/>
                <c:pt idx="0">
                  <c:v>1.3728753411868491</c:v>
                </c:pt>
                <c:pt idx="1">
                  <c:v>1.1492448635103427</c:v>
                </c:pt>
                <c:pt idx="2">
                  <c:v>1.1914624954078674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76-41D7-AC9E-2855FDAD81D9}"/>
            </c:ext>
          </c:extLst>
        </c:ser>
        <c:ser>
          <c:idx val="2"/>
          <c:order val="2"/>
          <c:tx>
            <c:v>Alternate Qsel/usual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Tabelle1!$D$137:$D$139</c:f>
              <c:numCache>
                <c:formatCode>General</c:formatCode>
                <c:ptCount val="3"/>
                <c:pt idx="0">
                  <c:v>1.3376140923014166</c:v>
                </c:pt>
                <c:pt idx="1">
                  <c:v>1.1570563080695415</c:v>
                </c:pt>
                <c:pt idx="2">
                  <c:v>1.1775391552033683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76-41D7-AC9E-2855FDAD81D9}"/>
            </c:ext>
          </c:extLst>
        </c:ser>
        <c:ser>
          <c:idx val="3"/>
          <c:order val="3"/>
          <c:tx>
            <c:v>Alternate Qsort/usual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Tabelle1!$E$137:$E$139</c:f>
              <c:numCache>
                <c:formatCode>0.00E+00</c:formatCode>
                <c:ptCount val="3"/>
                <c:pt idx="0">
                  <c:v>1.3323288584958781</c:v>
                </c:pt>
                <c:pt idx="1">
                  <c:v>1.1572537407424119</c:v>
                </c:pt>
                <c:pt idx="2">
                  <c:v>1.1722730045672591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876-41D7-AC9E-2855FDAD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282464"/>
        <c:axId val="352284816"/>
      </c:barChart>
      <c:catAx>
        <c:axId val="35228246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284816"/>
        <c:crosses val="autoZero"/>
        <c:auto val="1"/>
        <c:lblAlgn val="ctr"/>
        <c:lblOffset val="100"/>
        <c:noMultiLvlLbl val="0"/>
      </c:catAx>
      <c:valAx>
        <c:axId val="3522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2824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Assignments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Quickselect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Tabelle1!$B$153:$B$155</c:f>
              <c:numCache>
                <c:formatCode>General</c:formatCode>
                <c:ptCount val="3"/>
                <c:pt idx="0">
                  <c:v>2.2287618681637085</c:v>
                </c:pt>
                <c:pt idx="1">
                  <c:v>2.0946664238658306</c:v>
                </c:pt>
                <c:pt idx="2">
                  <c:v>2.1464053672545749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E3-42C5-8F13-905007572F24}"/>
            </c:ext>
          </c:extLst>
        </c:ser>
        <c:ser>
          <c:idx val="1"/>
          <c:order val="1"/>
          <c:tx>
            <c:v>Quicksort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Tabelle1!$C$153:$C$155</c:f>
              <c:numCache>
                <c:formatCode>General</c:formatCode>
                <c:ptCount val="3"/>
                <c:pt idx="0">
                  <c:v>2.2903582245031449</c:v>
                </c:pt>
                <c:pt idx="1">
                  <c:v>2.1113001717096673</c:v>
                </c:pt>
                <c:pt idx="2">
                  <c:v>2.1722506994073503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E3-42C5-8F13-905007572F24}"/>
            </c:ext>
          </c:extLst>
        </c:ser>
        <c:ser>
          <c:idx val="2"/>
          <c:order val="2"/>
          <c:tx>
            <c:v>Alternate Qsel/usual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Tabelle1!$D$153:$D$155</c:f>
              <c:numCache>
                <c:formatCode>General</c:formatCode>
                <c:ptCount val="3"/>
                <c:pt idx="0">
                  <c:v>2.5564893612248074</c:v>
                </c:pt>
                <c:pt idx="1">
                  <c:v>2.3762514514663242</c:v>
                </c:pt>
                <c:pt idx="2">
                  <c:v>2.3930696738243364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DE3-42C5-8F13-905007572F24}"/>
            </c:ext>
          </c:extLst>
        </c:ser>
        <c:ser>
          <c:idx val="3"/>
          <c:order val="3"/>
          <c:tx>
            <c:v>Alternate Qsort/usual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Tabelle1!$E$153:$E$155</c:f>
              <c:numCache>
                <c:formatCode>0.00E+00</c:formatCode>
                <c:ptCount val="3"/>
                <c:pt idx="0">
                  <c:v>2.71403330911222</c:v>
                </c:pt>
                <c:pt idx="1">
                  <c:v>2.5350767349637571</c:v>
                </c:pt>
                <c:pt idx="2">
                  <c:v>2.5189219809960171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DE3-42C5-8F13-905007572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283248"/>
        <c:axId val="352285208"/>
      </c:barChart>
      <c:catAx>
        <c:axId val="352283248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285208"/>
        <c:crosses val="autoZero"/>
        <c:auto val="1"/>
        <c:lblAlgn val="ctr"/>
        <c:lblOffset val="100"/>
        <c:noMultiLvlLbl val="0"/>
      </c:catAx>
      <c:valAx>
        <c:axId val="3522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2832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26194</xdr:colOff>
      <xdr:row>2</xdr:row>
      <xdr:rowOff>7143</xdr:rowOff>
    </xdr:from>
    <xdr:to>
      <xdr:col>12</xdr:col>
      <xdr:colOff>26194</xdr:colOff>
      <xdr:row>17</xdr:row>
      <xdr:rowOff>35718</xdr:rowOff>
    </xdr:to>
    <xdr:graphicFrame macro="">
      <xdr:nvGraphicFramePr>
        <xdr:cNvPr id="5" name="Diagramm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12</xdr:col>
      <xdr:colOff>0</xdr:colOff>
      <xdr:row>39</xdr:row>
      <xdr:rowOff>28575</xdr:rowOff>
    </xdr:to>
    <xdr:graphicFrame macro="">
      <xdr:nvGraphicFramePr>
        <xdr:cNvPr id="9" name="Diagramm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12</xdr:col>
      <xdr:colOff>0</xdr:colOff>
      <xdr:row>59</xdr:row>
      <xdr:rowOff>28575</xdr:rowOff>
    </xdr:to>
    <xdr:graphicFrame macro="">
      <xdr:nvGraphicFramePr>
        <xdr:cNvPr id="10" name="Diagramm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757237</xdr:colOff>
      <xdr:row>66</xdr:row>
      <xdr:rowOff>9525</xdr:rowOff>
    </xdr:from>
    <xdr:to>
      <xdr:col>11</xdr:col>
      <xdr:colOff>719138</xdr:colOff>
      <xdr:row>79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83</xdr:row>
      <xdr:rowOff>0</xdr:rowOff>
    </xdr:from>
    <xdr:to>
      <xdr:col>11</xdr:col>
      <xdr:colOff>723901</xdr:colOff>
      <xdr:row>96</xdr:row>
      <xdr:rowOff>66675</xdr:rowOff>
    </xdr:to>
    <xdr:graphicFrame macro="">
      <xdr:nvGraphicFramePr>
        <xdr:cNvPr id="15" name="Diagramm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99</xdr:row>
      <xdr:rowOff>0</xdr:rowOff>
    </xdr:from>
    <xdr:to>
      <xdr:col>11</xdr:col>
      <xdr:colOff>723901</xdr:colOff>
      <xdr:row>112</xdr:row>
      <xdr:rowOff>66675</xdr:rowOff>
    </xdr:to>
    <xdr:graphicFrame macro="">
      <xdr:nvGraphicFramePr>
        <xdr:cNvPr id="17" name="Diagramm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117</xdr:row>
      <xdr:rowOff>0</xdr:rowOff>
    </xdr:from>
    <xdr:to>
      <xdr:col>11</xdr:col>
      <xdr:colOff>4763</xdr:colOff>
      <xdr:row>128</xdr:row>
      <xdr:rowOff>104775</xdr:rowOff>
    </xdr:to>
    <xdr:graphicFrame macro="">
      <xdr:nvGraphicFramePr>
        <xdr:cNvPr id="12" name="Diagramm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733425</xdr:colOff>
      <xdr:row>129</xdr:row>
      <xdr:rowOff>85724</xdr:rowOff>
    </xdr:from>
    <xdr:to>
      <xdr:col>11</xdr:col>
      <xdr:colOff>295274</xdr:colOff>
      <xdr:row>142</xdr:row>
      <xdr:rowOff>28574</xdr:rowOff>
    </xdr:to>
    <xdr:graphicFrame macro="">
      <xdr:nvGraphicFramePr>
        <xdr:cNvPr id="18" name="Diagramm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681037</xdr:colOff>
      <xdr:row>143</xdr:row>
      <xdr:rowOff>114298</xdr:rowOff>
    </xdr:from>
    <xdr:to>
      <xdr:col>11</xdr:col>
      <xdr:colOff>100012</xdr:colOff>
      <xdr:row>155</xdr:row>
      <xdr:rowOff>57149</xdr:rowOff>
    </xdr:to>
    <xdr:graphicFrame macro="">
      <xdr:nvGraphicFramePr>
        <xdr:cNvPr id="21" name="Diagramm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761999</xdr:colOff>
      <xdr:row>159</xdr:row>
      <xdr:rowOff>176213</xdr:rowOff>
    </xdr:from>
    <xdr:to>
      <xdr:col>12</xdr:col>
      <xdr:colOff>23813</xdr:colOff>
      <xdr:row>176</xdr:row>
      <xdr:rowOff>66675</xdr:rowOff>
    </xdr:to>
    <xdr:graphicFrame macro="">
      <xdr:nvGraphicFramePr>
        <xdr:cNvPr id="22" name="Diagramm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761999</xdr:colOff>
      <xdr:row>173</xdr:row>
      <xdr:rowOff>9526</xdr:rowOff>
    </xdr:from>
    <xdr:to>
      <xdr:col>11</xdr:col>
      <xdr:colOff>747712</xdr:colOff>
      <xdr:row>190</xdr:row>
      <xdr:rowOff>80963</xdr:rowOff>
    </xdr:to>
    <xdr:graphicFrame macro="">
      <xdr:nvGraphicFramePr>
        <xdr:cNvPr id="27" name="Diagramm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193</xdr:row>
      <xdr:rowOff>0</xdr:rowOff>
    </xdr:from>
    <xdr:to>
      <xdr:col>11</xdr:col>
      <xdr:colOff>695325</xdr:colOff>
      <xdr:row>206</xdr:row>
      <xdr:rowOff>57150</xdr:rowOff>
    </xdr:to>
    <xdr:graphicFrame macro="">
      <xdr:nvGraphicFramePr>
        <xdr:cNvPr id="29" name="Diagramm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742950</xdr:colOff>
      <xdr:row>208</xdr:row>
      <xdr:rowOff>100013</xdr:rowOff>
    </xdr:from>
    <xdr:to>
      <xdr:col>11</xdr:col>
      <xdr:colOff>676275</xdr:colOff>
      <xdr:row>221</xdr:row>
      <xdr:rowOff>157163</xdr:rowOff>
    </xdr:to>
    <xdr:graphicFrame macro="">
      <xdr:nvGraphicFramePr>
        <xdr:cNvPr id="32" name="Diagramm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733425</xdr:colOff>
      <xdr:row>223</xdr:row>
      <xdr:rowOff>33338</xdr:rowOff>
    </xdr:from>
    <xdr:to>
      <xdr:col>11</xdr:col>
      <xdr:colOff>666750</xdr:colOff>
      <xdr:row>236</xdr:row>
      <xdr:rowOff>90488</xdr:rowOff>
    </xdr:to>
    <xdr:graphicFrame macro="">
      <xdr:nvGraphicFramePr>
        <xdr:cNvPr id="34" name="Diagramm 3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714375</xdr:colOff>
      <xdr:row>238</xdr:row>
      <xdr:rowOff>57150</xdr:rowOff>
    </xdr:from>
    <xdr:to>
      <xdr:col>11</xdr:col>
      <xdr:colOff>647700</xdr:colOff>
      <xdr:row>251</xdr:row>
      <xdr:rowOff>114300</xdr:rowOff>
    </xdr:to>
    <xdr:graphicFrame macro="">
      <xdr:nvGraphicFramePr>
        <xdr:cNvPr id="36" name="Diagramm 35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742950</xdr:colOff>
      <xdr:row>255</xdr:row>
      <xdr:rowOff>166687</xdr:rowOff>
    </xdr:from>
    <xdr:to>
      <xdr:col>11</xdr:col>
      <xdr:colOff>676275</xdr:colOff>
      <xdr:row>269</xdr:row>
      <xdr:rowOff>42862</xdr:rowOff>
    </xdr:to>
    <xdr:graphicFrame macro="">
      <xdr:nvGraphicFramePr>
        <xdr:cNvPr id="26" name="Diagramm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709613</xdr:colOff>
      <xdr:row>269</xdr:row>
      <xdr:rowOff>100012</xdr:rowOff>
    </xdr:from>
    <xdr:to>
      <xdr:col>11</xdr:col>
      <xdr:colOff>642938</xdr:colOff>
      <xdr:row>282</xdr:row>
      <xdr:rowOff>157162</xdr:rowOff>
    </xdr:to>
    <xdr:graphicFrame macro="">
      <xdr:nvGraphicFramePr>
        <xdr:cNvPr id="28" name="Diagramm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757237</xdr:colOff>
      <xdr:row>283</xdr:row>
      <xdr:rowOff>57150</xdr:rowOff>
    </xdr:from>
    <xdr:to>
      <xdr:col>11</xdr:col>
      <xdr:colOff>690562</xdr:colOff>
      <xdr:row>296</xdr:row>
      <xdr:rowOff>114300</xdr:rowOff>
    </xdr:to>
    <xdr:graphicFrame macro="">
      <xdr:nvGraphicFramePr>
        <xdr:cNvPr id="30" name="Diagramm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1229</xdr:colOff>
      <xdr:row>300</xdr:row>
      <xdr:rowOff>146408</xdr:rowOff>
    </xdr:from>
    <xdr:to>
      <xdr:col>11</xdr:col>
      <xdr:colOff>695017</xdr:colOff>
      <xdr:row>314</xdr:row>
      <xdr:rowOff>19204</xdr:rowOff>
    </xdr:to>
    <xdr:graphicFrame macro="">
      <xdr:nvGraphicFramePr>
        <xdr:cNvPr id="39" name="Diagramm 38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317</xdr:row>
      <xdr:rowOff>0</xdr:rowOff>
    </xdr:from>
    <xdr:to>
      <xdr:col>11</xdr:col>
      <xdr:colOff>695325</xdr:colOff>
      <xdr:row>330</xdr:row>
      <xdr:rowOff>57150</xdr:rowOff>
    </xdr:to>
    <xdr:graphicFrame macro="">
      <xdr:nvGraphicFramePr>
        <xdr:cNvPr id="41" name="Diagramm 4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332</xdr:row>
      <xdr:rowOff>0</xdr:rowOff>
    </xdr:from>
    <xdr:to>
      <xdr:col>11</xdr:col>
      <xdr:colOff>695325</xdr:colOff>
      <xdr:row>345</xdr:row>
      <xdr:rowOff>57150</xdr:rowOff>
    </xdr:to>
    <xdr:graphicFrame macro="">
      <xdr:nvGraphicFramePr>
        <xdr:cNvPr id="44" name="Diagramm 43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271410</xdr:colOff>
      <xdr:row>23</xdr:row>
      <xdr:rowOff>56330</xdr:rowOff>
    </xdr:from>
    <xdr:to>
      <xdr:col>25</xdr:col>
      <xdr:colOff>112660</xdr:colOff>
      <xdr:row>41</xdr:row>
      <xdr:rowOff>128024</xdr:rowOff>
    </xdr:to>
    <xdr:graphicFrame macro="">
      <xdr:nvGraphicFramePr>
        <xdr:cNvPr id="46" name="Diagramm 45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11</xdr:col>
      <xdr:colOff>696350</xdr:colOff>
      <xdr:row>363</xdr:row>
      <xdr:rowOff>57151</xdr:rowOff>
    </xdr:to>
    <xdr:graphicFrame macro="">
      <xdr:nvGraphicFramePr>
        <xdr:cNvPr id="48" name="Diagramm 47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20484</xdr:colOff>
      <xdr:row>364</xdr:row>
      <xdr:rowOff>30726</xdr:rowOff>
    </xdr:from>
    <xdr:to>
      <xdr:col>11</xdr:col>
      <xdr:colOff>716834</xdr:colOff>
      <xdr:row>377</xdr:row>
      <xdr:rowOff>87877</xdr:rowOff>
    </xdr:to>
    <xdr:graphicFrame macro="">
      <xdr:nvGraphicFramePr>
        <xdr:cNvPr id="43" name="Diagramm 42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722057</xdr:colOff>
      <xdr:row>378</xdr:row>
      <xdr:rowOff>143387</xdr:rowOff>
    </xdr:from>
    <xdr:to>
      <xdr:col>11</xdr:col>
      <xdr:colOff>655382</xdr:colOff>
      <xdr:row>392</xdr:row>
      <xdr:rowOff>21304</xdr:rowOff>
    </xdr:to>
    <xdr:graphicFrame macro="">
      <xdr:nvGraphicFramePr>
        <xdr:cNvPr id="50" name="Diagramm 49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396</xdr:row>
      <xdr:rowOff>0</xdr:rowOff>
    </xdr:from>
    <xdr:to>
      <xdr:col>11</xdr:col>
      <xdr:colOff>696350</xdr:colOff>
      <xdr:row>409</xdr:row>
      <xdr:rowOff>57151</xdr:rowOff>
    </xdr:to>
    <xdr:graphicFrame macro="">
      <xdr:nvGraphicFramePr>
        <xdr:cNvPr id="49" name="Diagramm 48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410</xdr:row>
      <xdr:rowOff>56331</xdr:rowOff>
    </xdr:from>
    <xdr:to>
      <xdr:col>11</xdr:col>
      <xdr:colOff>696350</xdr:colOff>
      <xdr:row>423</xdr:row>
      <xdr:rowOff>113482</xdr:rowOff>
    </xdr:to>
    <xdr:graphicFrame macro="">
      <xdr:nvGraphicFramePr>
        <xdr:cNvPr id="57" name="Diagramm 56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737420</xdr:colOff>
      <xdr:row>424</xdr:row>
      <xdr:rowOff>102419</xdr:rowOff>
    </xdr:from>
    <xdr:to>
      <xdr:col>11</xdr:col>
      <xdr:colOff>670745</xdr:colOff>
      <xdr:row>437</xdr:row>
      <xdr:rowOff>159571</xdr:rowOff>
    </xdr:to>
    <xdr:graphicFrame macro="">
      <xdr:nvGraphicFramePr>
        <xdr:cNvPr id="58" name="Diagramm 57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0</xdr:colOff>
      <xdr:row>48</xdr:row>
      <xdr:rowOff>0</xdr:rowOff>
    </xdr:from>
    <xdr:to>
      <xdr:col>25</xdr:col>
      <xdr:colOff>604555</xdr:colOff>
      <xdr:row>66</xdr:row>
      <xdr:rowOff>71695</xdr:rowOff>
    </xdr:to>
    <xdr:graphicFrame macro="">
      <xdr:nvGraphicFramePr>
        <xdr:cNvPr id="31" name="Diagramm 30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4"/>
  <sheetViews>
    <sheetView tabSelected="1" topLeftCell="K34" zoomScale="86" zoomScaleNormal="130" workbookViewId="0">
      <selection activeCell="R65" sqref="O59:R65"/>
    </sheetView>
  </sheetViews>
  <sheetFormatPr baseColWidth="10" defaultRowHeight="14.25" x14ac:dyDescent="0.45"/>
  <cols>
    <col min="1" max="1" width="11.1328125" style="3" bestFit="1" customWidth="1"/>
    <col min="2" max="4" width="12.1328125" style="2" bestFit="1" customWidth="1"/>
    <col min="5" max="5" width="11.1328125" bestFit="1" customWidth="1"/>
    <col min="14" max="14" width="11.53125" style="3"/>
    <col min="15" max="18" width="12.1328125" style="2" bestFit="1" customWidth="1"/>
  </cols>
  <sheetData>
    <row r="1" spans="1:5" x14ac:dyDescent="0.45">
      <c r="A1" s="3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 x14ac:dyDescent="0.45">
      <c r="A2" s="3">
        <v>1000</v>
      </c>
      <c r="B2" s="2">
        <v>95</v>
      </c>
      <c r="C2" s="2">
        <v>149</v>
      </c>
      <c r="D2" s="2">
        <v>90</v>
      </c>
      <c r="E2" s="1">
        <v>83</v>
      </c>
    </row>
    <row r="3" spans="1:5" x14ac:dyDescent="0.45">
      <c r="A3" s="3">
        <v>10000</v>
      </c>
      <c r="B3" s="2">
        <v>1121</v>
      </c>
      <c r="C3" s="2">
        <v>1669</v>
      </c>
      <c r="D3" s="2">
        <v>1132</v>
      </c>
      <c r="E3" s="1">
        <v>1063</v>
      </c>
    </row>
    <row r="4" spans="1:5" x14ac:dyDescent="0.45">
      <c r="A4" s="3">
        <v>100000</v>
      </c>
      <c r="B4" s="2">
        <v>14079</v>
      </c>
      <c r="C4" s="2">
        <v>19211</v>
      </c>
      <c r="D4" s="2">
        <v>14291</v>
      </c>
      <c r="E4" s="1">
        <v>13420</v>
      </c>
    </row>
    <row r="5" spans="1:5" x14ac:dyDescent="0.45">
      <c r="A5" s="3">
        <v>1000000</v>
      </c>
      <c r="B5" s="2">
        <v>171767</v>
      </c>
      <c r="C5" s="2">
        <v>212100</v>
      </c>
      <c r="D5" s="2">
        <v>164846</v>
      </c>
      <c r="E5" s="1">
        <v>164171</v>
      </c>
    </row>
    <row r="6" spans="1:5" x14ac:dyDescent="0.45">
      <c r="A6" s="3">
        <v>10000000</v>
      </c>
      <c r="B6" s="2">
        <v>1925339</v>
      </c>
      <c r="C6" s="2">
        <v>2389731</v>
      </c>
      <c r="D6" s="2">
        <v>1928636</v>
      </c>
      <c r="E6" s="1">
        <v>1922713</v>
      </c>
    </row>
    <row r="7" spans="1:5" x14ac:dyDescent="0.45">
      <c r="A7" s="3">
        <v>100000000</v>
      </c>
      <c r="B7" s="2">
        <v>22346398</v>
      </c>
      <c r="C7" s="2">
        <v>27212957</v>
      </c>
      <c r="D7" s="2">
        <v>22849814</v>
      </c>
      <c r="E7" s="1">
        <v>22156302</v>
      </c>
    </row>
    <row r="8" spans="1:5" x14ac:dyDescent="0.45">
      <c r="A8" s="3">
        <v>1000000000</v>
      </c>
      <c r="B8" s="2">
        <v>254775638</v>
      </c>
      <c r="C8" s="2">
        <v>300947230</v>
      </c>
      <c r="D8" s="2">
        <v>260879072</v>
      </c>
      <c r="E8" s="1">
        <v>251126045</v>
      </c>
    </row>
    <row r="9" spans="1:5" x14ac:dyDescent="0.45">
      <c r="E9" s="1"/>
    </row>
    <row r="10" spans="1:5" x14ac:dyDescent="0.45">
      <c r="E10" s="1"/>
    </row>
    <row r="11" spans="1:5" x14ac:dyDescent="0.45">
      <c r="A11" s="3">
        <v>1000</v>
      </c>
      <c r="B11" s="2">
        <f>B2 / (A2*LOG(A2, 2))</f>
        <v>9.5326165293594042E-3</v>
      </c>
      <c r="C11" s="2">
        <f>C2 / (A2*LOG(A2, 2))</f>
        <v>1.4951156451311065E-2</v>
      </c>
      <c r="D11" s="2">
        <f>D2 / (A2*LOG(A2, 2))</f>
        <v>9.0308998699194353E-3</v>
      </c>
      <c r="E11" s="2">
        <f>E2 / (A2*LOG(A2, 2))</f>
        <v>8.3284965467034788E-3</v>
      </c>
    </row>
    <row r="12" spans="1:5" x14ac:dyDescent="0.45">
      <c r="A12" s="3">
        <v>10000</v>
      </c>
      <c r="B12" s="2">
        <f t="shared" ref="B12:B17" si="0">B3 / (A3*LOG(A3, 2))</f>
        <v>8.4363656284830724E-3</v>
      </c>
      <c r="C12" s="2">
        <f t="shared" ref="C12:C17" si="1">C3 / (A3*LOG(A3, 2))</f>
        <v>1.2560476569079616E-2</v>
      </c>
      <c r="D12" s="2">
        <f t="shared" ref="D12:D17" si="2">D3 / (A3*LOG(A3, 2))</f>
        <v>8.5191488772906679E-3</v>
      </c>
      <c r="E12" s="2">
        <f t="shared" ref="E12:E17" si="3">E3 / (A3*LOG(A3, 2))</f>
        <v>7.9998721347703007E-3</v>
      </c>
    </row>
    <row r="13" spans="1:5" x14ac:dyDescent="0.45">
      <c r="A13" s="3">
        <v>100000</v>
      </c>
      <c r="B13" s="2">
        <f t="shared" si="0"/>
        <v>8.4764026179063832E-3</v>
      </c>
      <c r="C13" s="2">
        <f t="shared" si="1"/>
        <v>1.1566174493401485E-2</v>
      </c>
      <c r="D13" s="2">
        <f t="shared" si="2"/>
        <v>8.6040393360679104E-3</v>
      </c>
      <c r="E13" s="2">
        <f t="shared" si="3"/>
        <v>8.0796450836212556E-3</v>
      </c>
    </row>
    <row r="14" spans="1:5" x14ac:dyDescent="0.45">
      <c r="A14" s="3">
        <v>1000000</v>
      </c>
      <c r="B14" s="2">
        <f t="shared" si="0"/>
        <v>8.6178365442025097E-3</v>
      </c>
      <c r="C14" s="2">
        <f t="shared" si="1"/>
        <v>1.0641410346721735E-2</v>
      </c>
      <c r="D14" s="2">
        <f t="shared" si="2"/>
        <v>8.2705984442041081E-3</v>
      </c>
      <c r="E14" s="2">
        <f t="shared" si="3"/>
        <v>8.23673256969191E-3</v>
      </c>
    </row>
    <row r="15" spans="1:5" x14ac:dyDescent="0.45">
      <c r="A15" s="3">
        <v>10000000</v>
      </c>
      <c r="B15" s="2">
        <f t="shared" si="0"/>
        <v>8.2797827260241985E-3</v>
      </c>
      <c r="C15" s="2">
        <f t="shared" si="1"/>
        <v>1.0276867322401163E-2</v>
      </c>
      <c r="D15" s="2">
        <f t="shared" si="2"/>
        <v>8.2939612388199715E-3</v>
      </c>
      <c r="E15" s="2">
        <f t="shared" si="3"/>
        <v>8.2684898007582882E-3</v>
      </c>
    </row>
    <row r="16" spans="1:5" x14ac:dyDescent="0.45">
      <c r="A16" s="3">
        <v>100000000</v>
      </c>
      <c r="B16" s="2">
        <f t="shared" si="0"/>
        <v>8.4086701163069971E-3</v>
      </c>
      <c r="C16" s="2">
        <f t="shared" si="1"/>
        <v>1.0239895409642633E-2</v>
      </c>
      <c r="D16" s="2">
        <f t="shared" si="2"/>
        <v>8.5980992616784702E-3</v>
      </c>
      <c r="E16" s="2">
        <f t="shared" si="3"/>
        <v>8.3371393687373223E-3</v>
      </c>
    </row>
    <row r="17" spans="1:18" x14ac:dyDescent="0.45">
      <c r="A17" s="3">
        <v>1000000000</v>
      </c>
      <c r="B17" s="2">
        <f t="shared" si="0"/>
        <v>8.5216788002697823E-3</v>
      </c>
      <c r="C17" s="2">
        <f t="shared" si="1"/>
        <v>1.006601592688746E-2</v>
      </c>
      <c r="D17" s="2">
        <f t="shared" si="2"/>
        <v>8.7258251014426039E-3</v>
      </c>
      <c r="E17" s="2">
        <f t="shared" si="3"/>
        <v>8.3996080263847497E-3</v>
      </c>
    </row>
    <row r="18" spans="1:18" x14ac:dyDescent="0.45">
      <c r="E18" s="1"/>
    </row>
    <row r="19" spans="1:18" x14ac:dyDescent="0.45">
      <c r="E19" s="1"/>
    </row>
    <row r="20" spans="1:18" x14ac:dyDescent="0.45">
      <c r="E20" s="1"/>
    </row>
    <row r="21" spans="1:18" x14ac:dyDescent="0.45">
      <c r="E21" s="1"/>
    </row>
    <row r="22" spans="1:18" x14ac:dyDescent="0.45">
      <c r="E22" s="1"/>
    </row>
    <row r="23" spans="1:18" x14ac:dyDescent="0.45">
      <c r="E23" s="1"/>
    </row>
    <row r="24" spans="1:18" x14ac:dyDescent="0.45">
      <c r="E24" s="1"/>
      <c r="L24" s="2"/>
    </row>
    <row r="25" spans="1:18" x14ac:dyDescent="0.45">
      <c r="A25" s="3">
        <v>1000</v>
      </c>
      <c r="B25" s="2">
        <v>17697</v>
      </c>
      <c r="C25" s="2">
        <v>14470</v>
      </c>
      <c r="D25" s="2">
        <v>14111</v>
      </c>
      <c r="E25" s="1">
        <v>9762</v>
      </c>
      <c r="N25" s="3">
        <v>1000</v>
      </c>
      <c r="O25" s="2">
        <v>17697</v>
      </c>
      <c r="P25" s="2">
        <v>14470</v>
      </c>
      <c r="Q25" s="2">
        <v>14111</v>
      </c>
      <c r="R25" s="2">
        <v>9762</v>
      </c>
    </row>
    <row r="26" spans="1:18" x14ac:dyDescent="0.45">
      <c r="A26" s="3">
        <v>10000</v>
      </c>
      <c r="B26" s="2">
        <v>176064</v>
      </c>
      <c r="C26" s="2">
        <v>167862</v>
      </c>
      <c r="D26" s="2">
        <v>171284</v>
      </c>
      <c r="E26" s="1">
        <v>127773</v>
      </c>
      <c r="N26" s="3">
        <v>10000</v>
      </c>
      <c r="O26" s="2">
        <v>176064</v>
      </c>
      <c r="P26" s="2">
        <v>167862</v>
      </c>
      <c r="Q26" s="2">
        <v>171284</v>
      </c>
      <c r="R26" s="2">
        <v>127773</v>
      </c>
    </row>
    <row r="27" spans="1:18" x14ac:dyDescent="0.45">
      <c r="A27" s="3">
        <v>100000</v>
      </c>
      <c r="B27" s="2">
        <v>2177587</v>
      </c>
      <c r="C27" s="2">
        <v>2267863</v>
      </c>
      <c r="D27" s="2">
        <v>2325293</v>
      </c>
      <c r="E27" s="1">
        <v>1595355</v>
      </c>
      <c r="N27" s="3">
        <v>100000</v>
      </c>
      <c r="O27" s="2">
        <v>2177587</v>
      </c>
      <c r="P27" s="2">
        <v>2267863</v>
      </c>
      <c r="Q27" s="2">
        <v>2325293</v>
      </c>
      <c r="R27" s="2">
        <v>1595355</v>
      </c>
    </row>
    <row r="28" spans="1:18" x14ac:dyDescent="0.45">
      <c r="A28" s="3">
        <v>1000000</v>
      </c>
      <c r="B28" s="2">
        <v>26992026</v>
      </c>
      <c r="C28" s="2">
        <v>22558134</v>
      </c>
      <c r="D28" s="2">
        <v>23254588</v>
      </c>
      <c r="E28" s="1">
        <v>19822563</v>
      </c>
      <c r="N28" s="3">
        <v>1000000</v>
      </c>
      <c r="O28" s="2">
        <v>26992026</v>
      </c>
      <c r="P28" s="2">
        <v>22558134</v>
      </c>
      <c r="Q28" s="2">
        <v>23254588</v>
      </c>
      <c r="R28" s="2">
        <v>19822563</v>
      </c>
    </row>
    <row r="29" spans="1:18" x14ac:dyDescent="0.45">
      <c r="A29" s="3">
        <v>10000000</v>
      </c>
      <c r="B29" s="2">
        <v>272616598</v>
      </c>
      <c r="C29" s="2">
        <v>258201728</v>
      </c>
      <c r="D29" s="2">
        <v>265523093</v>
      </c>
      <c r="E29" s="1">
        <v>227425889</v>
      </c>
      <c r="N29" s="3">
        <v>10000000</v>
      </c>
      <c r="O29" s="2">
        <v>272616598</v>
      </c>
      <c r="P29" s="2">
        <v>258201728</v>
      </c>
      <c r="Q29" s="2">
        <v>265523093</v>
      </c>
      <c r="R29" s="2">
        <v>227425889</v>
      </c>
    </row>
    <row r="30" spans="1:18" x14ac:dyDescent="0.45">
      <c r="A30" s="3">
        <v>100000000</v>
      </c>
      <c r="B30" s="2">
        <v>3155242585</v>
      </c>
      <c r="C30" s="2">
        <v>3211307242</v>
      </c>
      <c r="D30" s="2">
        <v>3285654755</v>
      </c>
      <c r="E30" s="1">
        <v>2595820798</v>
      </c>
      <c r="N30" s="3">
        <v>100000000</v>
      </c>
      <c r="O30" s="2">
        <v>3155242585</v>
      </c>
      <c r="P30" s="2">
        <v>3211307242</v>
      </c>
      <c r="Q30" s="2">
        <v>3285654755</v>
      </c>
      <c r="R30" s="2">
        <v>2595820798</v>
      </c>
    </row>
    <row r="31" spans="1:18" x14ac:dyDescent="0.45">
      <c r="A31" s="3">
        <v>1000000000</v>
      </c>
      <c r="B31" s="2">
        <v>36753538042</v>
      </c>
      <c r="C31" s="2">
        <v>35436541539</v>
      </c>
      <c r="D31" s="2">
        <v>36185918604</v>
      </c>
      <c r="E31" s="1">
        <v>29905434464</v>
      </c>
      <c r="N31" s="3">
        <v>1000000000</v>
      </c>
      <c r="O31" s="2">
        <v>36753538042</v>
      </c>
      <c r="P31" s="2">
        <v>35436541539</v>
      </c>
      <c r="Q31" s="2">
        <v>36185918604</v>
      </c>
      <c r="R31" s="2">
        <v>29905434464</v>
      </c>
    </row>
    <row r="32" spans="1:18" x14ac:dyDescent="0.45">
      <c r="E32" s="1"/>
    </row>
    <row r="33" spans="1:18" x14ac:dyDescent="0.45">
      <c r="E33" s="1"/>
    </row>
    <row r="34" spans="1:18" x14ac:dyDescent="0.45">
      <c r="E34" s="1"/>
    </row>
    <row r="35" spans="1:18" x14ac:dyDescent="0.45">
      <c r="A35" s="3">
        <v>1000</v>
      </c>
      <c r="B35" s="2">
        <f xml:space="preserve"> B25/ (A25*LOG(A25, 2))</f>
        <v>1.7757759444218248</v>
      </c>
      <c r="C35" s="2">
        <f xml:space="preserve"> C25/ (A25*LOG(A25, 2))</f>
        <v>1.4519680124192691</v>
      </c>
      <c r="D35" s="2">
        <f xml:space="preserve"> D25/ (A25*LOG(A25, 2))</f>
        <v>1.4159447562714795</v>
      </c>
      <c r="E35" s="1">
        <f xml:space="preserve"> E25/ (A25*LOG(A25, 2))</f>
        <v>0.97955160589059476</v>
      </c>
      <c r="N35" s="3">
        <v>1000</v>
      </c>
      <c r="O35" s="2">
        <f>(O25 - (1.3*N25*LOG(N25, 2))) / N25</f>
        <v>4.741480429939287</v>
      </c>
      <c r="P35" s="2">
        <f>(P25 - (1.3*N25*LOG(N25, 2))) / N25</f>
        <v>1.5144804299392871</v>
      </c>
      <c r="Q35" s="2">
        <f>(Q25 - (1.3*N25*LOG(N25, 2))) / N25</f>
        <v>1.1554804299392871</v>
      </c>
      <c r="R35" s="2">
        <f>(R25 - (1.3*N25*LOG(N25, 2))) / N25</f>
        <v>-3.1935195700607126</v>
      </c>
    </row>
    <row r="36" spans="1:18" x14ac:dyDescent="0.45">
      <c r="A36" s="3">
        <v>10000</v>
      </c>
      <c r="B36" s="2">
        <f t="shared" ref="B36:B41" si="4" xml:space="preserve"> B26/ (A26*LOG(A26, 2))</f>
        <v>1.3250136289145795</v>
      </c>
      <c r="C36" s="2">
        <f t="shared" ref="C36:C40" si="5" xml:space="preserve"> C26/ (A26*LOG(A26, 2))</f>
        <v>1.2632874283036803</v>
      </c>
      <c r="D36" s="2">
        <f t="shared" ref="D36:D41" si="6" xml:space="preserve"> D26/ (A26*LOG(A26, 2))</f>
        <v>1.289040544432734</v>
      </c>
      <c r="E36" s="1">
        <f t="shared" ref="E36:E41" si="7" xml:space="preserve"> E26/ (A26*LOG(A26, 2))</f>
        <v>0.96158764089934667</v>
      </c>
      <c r="N36" s="3">
        <v>10000</v>
      </c>
      <c r="O36" s="2">
        <f t="shared" ref="O36:O41" si="8">(O26 - (1.3*N26*LOG(N26, 2))) / N26</f>
        <v>0.33237390658571386</v>
      </c>
      <c r="P36" s="2">
        <f t="shared" ref="P36:P41" si="9">(P26 - (1.3*N26*LOG(N26, 2))) / N26</f>
        <v>-0.48782609341428618</v>
      </c>
      <c r="Q36" s="2">
        <f t="shared" ref="Q36:Q41" si="10">(Q26 - (1.3*N26*LOG(N26, 2))) / N26</f>
        <v>-0.14562609341428615</v>
      </c>
      <c r="R36" s="2">
        <f t="shared" ref="R36:R41" si="11">(R26 - (1.3*N26*LOG(N26, 2))) / N26</f>
        <v>-4.4967260934142859</v>
      </c>
    </row>
    <row r="37" spans="1:18" x14ac:dyDescent="0.45">
      <c r="A37" s="3">
        <v>100000</v>
      </c>
      <c r="B37" s="2">
        <f t="shared" si="4"/>
        <v>1.3110380103358836</v>
      </c>
      <c r="C37" s="2">
        <f t="shared" si="5"/>
        <v>1.3653895781130068</v>
      </c>
      <c r="D37" s="2">
        <f t="shared" si="6"/>
        <v>1.3999658834149717</v>
      </c>
      <c r="E37" s="1">
        <f t="shared" si="7"/>
        <v>0.96049941746502143</v>
      </c>
      <c r="N37" s="3">
        <v>100000</v>
      </c>
      <c r="O37" s="2">
        <f t="shared" si="8"/>
        <v>0.18333738323214463</v>
      </c>
      <c r="P37" s="2">
        <f t="shared" si="9"/>
        <v>1.0860973832321446</v>
      </c>
      <c r="Q37" s="2">
        <f t="shared" si="10"/>
        <v>1.6603973832321446</v>
      </c>
      <c r="R37" s="2">
        <f t="shared" si="11"/>
        <v>-5.6389826167678549</v>
      </c>
    </row>
    <row r="38" spans="1:18" x14ac:dyDescent="0.45">
      <c r="A38" s="3">
        <v>1000000</v>
      </c>
      <c r="B38" s="2">
        <f t="shared" si="4"/>
        <v>1.354234911623678</v>
      </c>
      <c r="C38" s="2">
        <f t="shared" si="5"/>
        <v>1.131779163367918</v>
      </c>
      <c r="D38" s="2">
        <f t="shared" si="6"/>
        <v>1.1667214208012782</v>
      </c>
      <c r="E38" s="1">
        <f t="shared" si="7"/>
        <v>0.99453100898983238</v>
      </c>
      <c r="N38" s="3">
        <v>1000000</v>
      </c>
      <c r="O38" s="2">
        <f t="shared" si="8"/>
        <v>1.0809868598785735</v>
      </c>
      <c r="P38" s="2">
        <f t="shared" si="9"/>
        <v>-3.3529051401214263</v>
      </c>
      <c r="Q38" s="2">
        <f t="shared" si="10"/>
        <v>-2.6564511401214266</v>
      </c>
      <c r="R38" s="2">
        <f t="shared" si="11"/>
        <v>-6.0884761401214265</v>
      </c>
    </row>
    <row r="39" spans="1:18" x14ac:dyDescent="0.45">
      <c r="A39" s="3">
        <v>10000000</v>
      </c>
      <c r="B39" s="2">
        <f t="shared" si="4"/>
        <v>1.1723681901981329</v>
      </c>
      <c r="C39" s="2">
        <f t="shared" si="5"/>
        <v>1.1103780722896064</v>
      </c>
      <c r="D39" s="2">
        <f t="shared" si="6"/>
        <v>1.1418630790639552</v>
      </c>
      <c r="E39" s="1">
        <f t="shared" si="7"/>
        <v>0.97802877685067235</v>
      </c>
      <c r="N39" s="3">
        <v>10000000</v>
      </c>
      <c r="O39" s="2">
        <f t="shared" si="8"/>
        <v>-2.9678858634750007</v>
      </c>
      <c r="P39" s="2">
        <f t="shared" si="9"/>
        <v>-4.4093728634750011</v>
      </c>
      <c r="Q39" s="2">
        <f t="shared" si="10"/>
        <v>-3.6772363634750009</v>
      </c>
      <c r="R39" s="2">
        <f t="shared" si="11"/>
        <v>-7.4869567634750007</v>
      </c>
    </row>
    <row r="40" spans="1:18" x14ac:dyDescent="0.45">
      <c r="A40" s="3">
        <v>100000000</v>
      </c>
      <c r="B40" s="2">
        <f t="shared" si="4"/>
        <v>1.1872783271016984</v>
      </c>
      <c r="C40" s="2">
        <f t="shared" si="5"/>
        <v>1.2083747564187142</v>
      </c>
      <c r="D40" s="2">
        <f t="shared" si="6"/>
        <v>1.2363507958137363</v>
      </c>
      <c r="E40" s="1">
        <f t="shared" si="7"/>
        <v>0.97677490445801518</v>
      </c>
      <c r="N40" s="3">
        <v>100000000</v>
      </c>
      <c r="O40" s="2">
        <f t="shared" si="8"/>
        <v>-2.9956263368285705</v>
      </c>
      <c r="P40" s="2">
        <f t="shared" si="9"/>
        <v>-2.4349797668285702</v>
      </c>
      <c r="Q40" s="2">
        <f t="shared" si="10"/>
        <v>-1.6915046368285704</v>
      </c>
      <c r="R40" s="2">
        <f t="shared" si="11"/>
        <v>-8.5898442068285696</v>
      </c>
    </row>
    <row r="41" spans="1:18" x14ac:dyDescent="0.45">
      <c r="A41" s="3">
        <v>1000000000</v>
      </c>
      <c r="B41" s="2">
        <f t="shared" si="4"/>
        <v>1.229324155268803</v>
      </c>
      <c r="C41" s="2">
        <f xml:space="preserve"> C31/ (A31*LOG(A31, 2))</f>
        <v>1.1852735495368509</v>
      </c>
      <c r="D41" s="2">
        <f t="shared" si="6"/>
        <v>1.2103385467176995</v>
      </c>
      <c r="E41" s="1">
        <f t="shared" si="7"/>
        <v>1.0002703118919325</v>
      </c>
      <c r="N41" s="3">
        <v>1000000000</v>
      </c>
      <c r="O41" s="2">
        <f t="shared" si="8"/>
        <v>-2.113020668182144</v>
      </c>
      <c r="P41" s="2">
        <f t="shared" si="9"/>
        <v>-3.4300171711821443</v>
      </c>
      <c r="Q41" s="2">
        <f t="shared" si="10"/>
        <v>-2.6806401061821443</v>
      </c>
      <c r="R41" s="2">
        <f t="shared" si="11"/>
        <v>-8.9611242461821448</v>
      </c>
    </row>
    <row r="42" spans="1:18" x14ac:dyDescent="0.45">
      <c r="E42" s="1"/>
    </row>
    <row r="43" spans="1:18" x14ac:dyDescent="0.45">
      <c r="E43" s="1"/>
    </row>
    <row r="44" spans="1:18" x14ac:dyDescent="0.45">
      <c r="E44" s="1"/>
    </row>
    <row r="45" spans="1:18" x14ac:dyDescent="0.45">
      <c r="A45" s="3">
        <v>1000</v>
      </c>
      <c r="B45" s="2">
        <v>24905</v>
      </c>
      <c r="C45" s="2">
        <v>21982</v>
      </c>
      <c r="D45" s="2">
        <v>22536</v>
      </c>
      <c r="E45" s="1">
        <v>11849</v>
      </c>
    </row>
    <row r="46" spans="1:18" x14ac:dyDescent="0.45">
      <c r="A46" s="3">
        <v>10000</v>
      </c>
      <c r="B46" s="2">
        <v>289878</v>
      </c>
      <c r="C46" s="2">
        <v>276688</v>
      </c>
      <c r="D46" s="2">
        <v>289302</v>
      </c>
      <c r="E46" s="1">
        <v>138563</v>
      </c>
    </row>
    <row r="47" spans="1:18" x14ac:dyDescent="0.45">
      <c r="A47" s="3">
        <v>100000</v>
      </c>
      <c r="B47" s="2">
        <v>3720134</v>
      </c>
      <c r="C47" s="2">
        <v>3602768</v>
      </c>
      <c r="D47" s="2">
        <v>3776781</v>
      </c>
      <c r="E47" s="1">
        <v>1785685</v>
      </c>
    </row>
    <row r="48" spans="1:18" x14ac:dyDescent="0.45">
      <c r="A48" s="3">
        <v>1000000</v>
      </c>
      <c r="B48" s="2">
        <v>44425471</v>
      </c>
      <c r="C48" s="2">
        <v>39900585</v>
      </c>
      <c r="D48" s="2">
        <v>41825142</v>
      </c>
      <c r="E48" s="1">
        <v>21856973</v>
      </c>
    </row>
    <row r="49" spans="1:18" x14ac:dyDescent="0.45">
      <c r="A49" s="3">
        <v>10000000</v>
      </c>
      <c r="B49" s="2">
        <v>486904437</v>
      </c>
      <c r="C49" s="2">
        <v>464605386</v>
      </c>
      <c r="D49" s="2">
        <v>484772338</v>
      </c>
      <c r="E49" s="1">
        <v>238571223</v>
      </c>
      <c r="N49" s="3">
        <v>1000</v>
      </c>
      <c r="O49">
        <v>9851</v>
      </c>
      <c r="P49">
        <v>10787</v>
      </c>
      <c r="Q49">
        <v>10560</v>
      </c>
      <c r="R49">
        <v>9762</v>
      </c>
    </row>
    <row r="50" spans="1:18" x14ac:dyDescent="0.45">
      <c r="A50" s="3">
        <v>100000000</v>
      </c>
      <c r="B50" s="2">
        <v>5700449655</v>
      </c>
      <c r="C50" s="2">
        <v>5534632075</v>
      </c>
      <c r="D50" s="2">
        <v>5737874316</v>
      </c>
      <c r="E50" s="1">
        <v>2785718657</v>
      </c>
      <c r="N50" s="3">
        <v>10000</v>
      </c>
      <c r="O50">
        <v>125907</v>
      </c>
      <c r="P50">
        <v>129777</v>
      </c>
      <c r="Q50">
        <v>134321</v>
      </c>
      <c r="R50">
        <v>127772</v>
      </c>
    </row>
    <row r="51" spans="1:18" x14ac:dyDescent="0.45">
      <c r="A51" s="3">
        <v>1000000000</v>
      </c>
      <c r="B51" s="2">
        <v>64168600016</v>
      </c>
      <c r="C51" s="2">
        <v>61998451000</v>
      </c>
      <c r="D51" s="2">
        <v>64056215396</v>
      </c>
      <c r="E51" s="1">
        <v>31857174641</v>
      </c>
      <c r="N51" s="3">
        <v>100000</v>
      </c>
      <c r="O51">
        <v>1584311</v>
      </c>
      <c r="P51">
        <v>1586063</v>
      </c>
      <c r="Q51">
        <v>1648920</v>
      </c>
      <c r="R51">
        <v>1595370</v>
      </c>
    </row>
    <row r="52" spans="1:18" x14ac:dyDescent="0.45">
      <c r="E52" s="1"/>
      <c r="N52" s="3">
        <v>1000000</v>
      </c>
      <c r="O52">
        <v>19165380</v>
      </c>
      <c r="P52">
        <v>19007877</v>
      </c>
      <c r="Q52">
        <v>19718638</v>
      </c>
      <c r="R52">
        <v>19822748</v>
      </c>
    </row>
    <row r="53" spans="1:18" x14ac:dyDescent="0.45">
      <c r="E53" s="1"/>
      <c r="N53" s="3">
        <v>10000000</v>
      </c>
      <c r="O53">
        <v>224700577</v>
      </c>
      <c r="P53">
        <v>222889956</v>
      </c>
      <c r="Q53">
        <v>230278964</v>
      </c>
      <c r="R53">
        <v>227426134</v>
      </c>
    </row>
    <row r="54" spans="1:18" x14ac:dyDescent="0.45">
      <c r="E54" s="1"/>
      <c r="N54" s="3">
        <v>100000000</v>
      </c>
      <c r="O54">
        <v>2583095230</v>
      </c>
      <c r="P54">
        <v>2558918956</v>
      </c>
      <c r="Q54">
        <v>2633464154</v>
      </c>
      <c r="R54">
        <v>2595827509</v>
      </c>
    </row>
    <row r="55" spans="1:18" x14ac:dyDescent="0.45">
      <c r="A55" s="3">
        <v>1000</v>
      </c>
      <c r="B55" s="2">
        <f xml:space="preserve"> B45/ (A45*LOG(A45, 2))</f>
        <v>2.4990506806704835</v>
      </c>
      <c r="C55" s="2">
        <f xml:space="preserve"> C45/ (A45*LOG(A45, 2))</f>
        <v>2.205747121561878</v>
      </c>
      <c r="D55" s="2">
        <f xml:space="preserve"> D45/ (A45*LOG(A45, 2))</f>
        <v>2.2613373274278263</v>
      </c>
      <c r="E55" s="1">
        <f xml:space="preserve"> E45/ (A45*LOG(A45, 2))</f>
        <v>1.1889681395408376</v>
      </c>
      <c r="N55" s="3">
        <v>1000000000</v>
      </c>
      <c r="O55">
        <v>29112977976</v>
      </c>
      <c r="P55">
        <v>28896268795</v>
      </c>
      <c r="Q55">
        <v>29646098922</v>
      </c>
      <c r="R55">
        <v>29905426634</v>
      </c>
    </row>
    <row r="56" spans="1:18" x14ac:dyDescent="0.45">
      <c r="A56" s="3">
        <v>10000</v>
      </c>
      <c r="B56" s="2">
        <f t="shared" ref="B56:B61" si="12" xml:space="preserve"> B46/ (A46*LOG(A46, 2))</f>
        <v>2.1815493270770885</v>
      </c>
      <c r="C56" s="2">
        <f t="shared" ref="C56:C61" si="13" xml:space="preserve"> C46/ (A46*LOG(A46, 2))</f>
        <v>2.0822846860068909</v>
      </c>
      <c r="D56" s="2">
        <f t="shared" ref="D56:D61" si="14" xml:space="preserve"> D46/ (A46*LOG(A46, 2))</f>
        <v>2.1772144951395274</v>
      </c>
      <c r="E56" s="1">
        <f t="shared" ref="E56:E61" si="15" xml:space="preserve"> E46/ (A46*LOG(A46, 2))</f>
        <v>1.0427904822297056</v>
      </c>
    </row>
    <row r="57" spans="1:18" x14ac:dyDescent="0.45">
      <c r="A57" s="3">
        <v>100000</v>
      </c>
      <c r="B57" s="2">
        <f t="shared" si="12"/>
        <v>2.2397438437788582</v>
      </c>
      <c r="C57" s="2">
        <f t="shared" si="13"/>
        <v>2.1690824708366603</v>
      </c>
      <c r="D57" s="2">
        <f t="shared" si="14"/>
        <v>2.2738487361076132</v>
      </c>
      <c r="E57" s="1">
        <f t="shared" si="15"/>
        <v>1.0750894956144725</v>
      </c>
    </row>
    <row r="58" spans="1:18" x14ac:dyDescent="0.45">
      <c r="A58" s="3">
        <v>1000000</v>
      </c>
      <c r="B58" s="2">
        <f t="shared" si="12"/>
        <v>2.2288998904167205</v>
      </c>
      <c r="C58" s="2">
        <f t="shared" si="13"/>
        <v>2.0018788215900525</v>
      </c>
      <c r="D58" s="2">
        <f t="shared" si="14"/>
        <v>2.0984370524842331</v>
      </c>
      <c r="E58" s="1">
        <f t="shared" si="15"/>
        <v>1.0966007479029591</v>
      </c>
    </row>
    <row r="59" spans="1:18" x14ac:dyDescent="0.45">
      <c r="A59" s="3">
        <v>10000000</v>
      </c>
      <c r="B59" s="2">
        <f t="shared" si="12"/>
        <v>2.0938977222697597</v>
      </c>
      <c r="C59" s="2">
        <f t="shared" si="13"/>
        <v>1.99800224761489</v>
      </c>
      <c r="D59" s="2">
        <f t="shared" si="14"/>
        <v>2.0847287829451147</v>
      </c>
      <c r="E59" s="1">
        <f t="shared" si="15"/>
        <v>1.0259584889320097</v>
      </c>
      <c r="N59" s="3">
        <v>1000</v>
      </c>
      <c r="O59" s="2">
        <f>(O49 - (N49*LOG(N49, 2))) / N49</f>
        <v>-0.11478428466208788</v>
      </c>
      <c r="P59" s="2">
        <f>(P49 - (N49*LOG(N49, 2))) / N49</f>
        <v>0.82121571533791216</v>
      </c>
      <c r="Q59" s="2">
        <f>(Q49 - (N49*LOG(N49, 2))) / N49</f>
        <v>0.59421571533791206</v>
      </c>
      <c r="R59" s="2">
        <f>(R49 - (N49*LOG(N49, 2))) / N49</f>
        <v>-0.20378428466208789</v>
      </c>
    </row>
    <row r="60" spans="1:18" x14ac:dyDescent="0.45">
      <c r="A60" s="3">
        <v>100000000</v>
      </c>
      <c r="B60" s="2">
        <f t="shared" si="12"/>
        <v>2.1450079186592412</v>
      </c>
      <c r="C60" s="2">
        <f t="shared" si="13"/>
        <v>2.0826128369237265</v>
      </c>
      <c r="D60" s="2">
        <f t="shared" si="14"/>
        <v>2.1590903505824359</v>
      </c>
      <c r="E60" s="1">
        <f t="shared" si="15"/>
        <v>1.0482310940472268</v>
      </c>
      <c r="N60" s="3">
        <v>10000</v>
      </c>
      <c r="O60" s="2">
        <f t="shared" ref="O60:O65" si="16">(O50 - (N50*LOG(N50, 2))) / N50</f>
        <v>-0.6970123795494495</v>
      </c>
      <c r="P60" s="2">
        <f t="shared" ref="P60:P65" si="17">(P50 - (N50*LOG(N50, 2))) / N50</f>
        <v>-0.31001237954944955</v>
      </c>
      <c r="Q60" s="2">
        <f t="shared" ref="Q60:Q65" si="18">(Q50 - (N50*LOG(N50, 2))) / N50</f>
        <v>0.14438762045055045</v>
      </c>
      <c r="R60" s="2">
        <f t="shared" ref="R60:R65" si="19">(R50 - (N50*LOG(N50, 2))) / N50</f>
        <v>-0.5105123795494495</v>
      </c>
    </row>
    <row r="61" spans="1:18" x14ac:dyDescent="0.45">
      <c r="A61" s="3">
        <v>1000000000</v>
      </c>
      <c r="B61" s="2">
        <f t="shared" si="12"/>
        <v>2.1462970427311356</v>
      </c>
      <c r="C61" s="2">
        <f t="shared" si="13"/>
        <v>2.073710381744839</v>
      </c>
      <c r="D61" s="2">
        <f t="shared" si="14"/>
        <v>2.1425380269898806</v>
      </c>
      <c r="E61" s="1">
        <f t="shared" si="15"/>
        <v>1.0655516826718801</v>
      </c>
      <c r="N61" s="3">
        <v>100000</v>
      </c>
      <c r="O61" s="2">
        <f t="shared" si="16"/>
        <v>-0.76653047443681166</v>
      </c>
      <c r="P61" s="2">
        <f t="shared" si="17"/>
        <v>-0.74901047443681168</v>
      </c>
      <c r="Q61" s="2">
        <f t="shared" si="18"/>
        <v>-0.12044047443681163</v>
      </c>
      <c r="R61" s="2">
        <f t="shared" si="19"/>
        <v>-0.65594047443681158</v>
      </c>
    </row>
    <row r="62" spans="1:18" x14ac:dyDescent="0.45">
      <c r="E62" s="1"/>
      <c r="N62" s="3">
        <v>1000000</v>
      </c>
      <c r="O62" s="2">
        <f t="shared" si="16"/>
        <v>-0.76618856932417301</v>
      </c>
      <c r="P62" s="2">
        <f t="shared" si="17"/>
        <v>-0.92369156932417307</v>
      </c>
      <c r="Q62" s="2">
        <f t="shared" si="18"/>
        <v>-0.21293056932417304</v>
      </c>
      <c r="R62" s="2">
        <f t="shared" si="19"/>
        <v>-0.10882056932417303</v>
      </c>
    </row>
    <row r="63" spans="1:18" x14ac:dyDescent="0.45">
      <c r="E63" s="1"/>
      <c r="N63" s="3">
        <v>10000000</v>
      </c>
      <c r="O63" s="2">
        <f t="shared" si="16"/>
        <v>-0.78343896421153847</v>
      </c>
      <c r="P63" s="2">
        <f t="shared" si="17"/>
        <v>-0.96450106421153847</v>
      </c>
      <c r="Q63" s="2">
        <f t="shared" si="18"/>
        <v>-0.22560026421153842</v>
      </c>
      <c r="R63" s="2">
        <f t="shared" si="19"/>
        <v>-0.5108832642115384</v>
      </c>
    </row>
    <row r="64" spans="1:18" x14ac:dyDescent="0.45">
      <c r="E64" s="1"/>
      <c r="N64" s="3">
        <v>100000000</v>
      </c>
      <c r="O64" s="2">
        <f t="shared" si="16"/>
        <v>-0.7444724590989017</v>
      </c>
      <c r="P64" s="2">
        <f t="shared" si="17"/>
        <v>-0.98623519909890178</v>
      </c>
      <c r="Q64" s="2">
        <f t="shared" si="18"/>
        <v>-0.24078321909890174</v>
      </c>
      <c r="R64" s="2">
        <f t="shared" si="19"/>
        <v>-0.61714966909890179</v>
      </c>
    </row>
    <row r="65" spans="1:18" x14ac:dyDescent="0.45">
      <c r="E65" s="1"/>
      <c r="N65" s="3">
        <v>1000000000</v>
      </c>
      <c r="O65" s="2">
        <f t="shared" si="16"/>
        <v>-0.78437487798626326</v>
      </c>
      <c r="P65" s="2">
        <f t="shared" si="17"/>
        <v>-1.0010840589862633</v>
      </c>
      <c r="Q65" s="2">
        <f t="shared" si="18"/>
        <v>-0.25125393198626328</v>
      </c>
      <c r="R65" s="2">
        <f t="shared" si="19"/>
        <v>8.0737800137367245E-3</v>
      </c>
    </row>
    <row r="66" spans="1:18" x14ac:dyDescent="0.45">
      <c r="E66" s="1"/>
    </row>
    <row r="67" spans="1:18" x14ac:dyDescent="0.45">
      <c r="E67" s="1"/>
    </row>
    <row r="68" spans="1:18" x14ac:dyDescent="0.45">
      <c r="A68" s="3">
        <v>1000</v>
      </c>
      <c r="B68" s="2">
        <v>1329</v>
      </c>
      <c r="C68" s="2">
        <v>1202</v>
      </c>
      <c r="D68" s="2">
        <v>1256</v>
      </c>
      <c r="E68" s="1">
        <v>809</v>
      </c>
    </row>
    <row r="69" spans="1:18" x14ac:dyDescent="0.45">
      <c r="A69" s="3">
        <v>10000</v>
      </c>
      <c r="B69" s="2">
        <v>15522</v>
      </c>
      <c r="C69" s="2">
        <v>15071</v>
      </c>
      <c r="D69" s="2">
        <v>16076</v>
      </c>
      <c r="E69" s="1">
        <v>10412</v>
      </c>
    </row>
    <row r="70" spans="1:18" x14ac:dyDescent="0.45">
      <c r="A70" s="3">
        <v>100000</v>
      </c>
      <c r="B70" s="2">
        <v>199262</v>
      </c>
      <c r="C70" s="2">
        <v>197945</v>
      </c>
      <c r="D70" s="2">
        <v>212365</v>
      </c>
      <c r="E70" s="1">
        <v>131611</v>
      </c>
    </row>
    <row r="71" spans="1:18" x14ac:dyDescent="0.45">
      <c r="A71" s="3">
        <v>1000000</v>
      </c>
      <c r="B71" s="2">
        <v>2442034</v>
      </c>
      <c r="C71" s="2">
        <v>2224114</v>
      </c>
      <c r="D71" s="2">
        <v>2375343</v>
      </c>
      <c r="E71" s="1">
        <v>1662230</v>
      </c>
    </row>
    <row r="72" spans="1:18" x14ac:dyDescent="0.45">
      <c r="A72" s="3">
        <v>10000000</v>
      </c>
      <c r="B72" s="2">
        <v>27088684</v>
      </c>
      <c r="C72" s="2">
        <v>26166219</v>
      </c>
      <c r="D72" s="2">
        <v>27828073</v>
      </c>
      <c r="E72" s="1">
        <v>18483295</v>
      </c>
    </row>
    <row r="73" spans="1:18" x14ac:dyDescent="0.45">
      <c r="E73" s="1"/>
    </row>
    <row r="74" spans="1:18" x14ac:dyDescent="0.45">
      <c r="E74" s="1"/>
    </row>
    <row r="75" spans="1:18" x14ac:dyDescent="0.45">
      <c r="A75" s="3">
        <v>1000</v>
      </c>
      <c r="B75" s="2">
        <f xml:space="preserve"> B68/ (A68*LOG(A68, 2))</f>
        <v>0.13335628807914365</v>
      </c>
      <c r="C75" s="2">
        <f xml:space="preserve"> C68/ (A68*LOG(A68, 2))</f>
        <v>0.12061268492936845</v>
      </c>
      <c r="D75" s="2">
        <f xml:space="preserve"> D68/ (A68*LOG(A68, 2))</f>
        <v>0.12603122485132012</v>
      </c>
      <c r="E75" s="1">
        <f xml:space="preserve"> E68/ (A68*LOG(A68, 2))</f>
        <v>8.1177755497386928E-2</v>
      </c>
    </row>
    <row r="76" spans="1:18" x14ac:dyDescent="0.45">
      <c r="A76" s="3">
        <v>10000</v>
      </c>
      <c r="B76" s="2">
        <f t="shared" ref="B76:B79" si="20" xml:space="preserve"> B69/ (A69*LOG(A69, 2))</f>
        <v>0.1168146898174079</v>
      </c>
      <c r="C76" s="2">
        <f t="shared" ref="C76:C79" si="21" xml:space="preserve"> C69/ (A69*LOG(A69, 2))</f>
        <v>0.11342057661629651</v>
      </c>
      <c r="D76" s="2">
        <f t="shared" ref="D76:D79" si="22" xml:space="preserve"> D69/ (A69*LOG(A69, 2))</f>
        <v>0.12098395525735404</v>
      </c>
      <c r="E76" s="1">
        <f t="shared" ref="E76:E79" si="23" xml:space="preserve"> E69/ (A69*LOG(A69, 2))</f>
        <v>7.8358107871334307E-2</v>
      </c>
    </row>
    <row r="77" spans="1:18" x14ac:dyDescent="0.45">
      <c r="A77" s="3">
        <v>100000</v>
      </c>
      <c r="B77" s="2">
        <f t="shared" si="20"/>
        <v>0.11996767799199244</v>
      </c>
      <c r="C77" s="2">
        <f t="shared" si="21"/>
        <v>0.11917476498341352</v>
      </c>
      <c r="D77" s="2">
        <f t="shared" si="22"/>
        <v>0.12785647005836273</v>
      </c>
      <c r="E77" s="1">
        <f t="shared" si="23"/>
        <v>7.9237717518664458E-2</v>
      </c>
    </row>
    <row r="78" spans="1:18" x14ac:dyDescent="0.45">
      <c r="A78" s="3">
        <v>1000000</v>
      </c>
      <c r="B78" s="2">
        <f t="shared" si="20"/>
        <v>0.12252091407188245</v>
      </c>
      <c r="C78" s="2">
        <f t="shared" si="21"/>
        <v>0.11158750462936665</v>
      </c>
      <c r="D78" s="2">
        <f t="shared" si="22"/>
        <v>0.11917491549841136</v>
      </c>
      <c r="E78" s="1">
        <f t="shared" si="23"/>
        <v>8.3396848282089917E-2</v>
      </c>
    </row>
    <row r="79" spans="1:18" x14ac:dyDescent="0.45">
      <c r="A79" s="3">
        <v>10000000</v>
      </c>
      <c r="B79" s="2">
        <f t="shared" si="20"/>
        <v>0.11649294895804223</v>
      </c>
      <c r="C79" s="2">
        <f t="shared" si="21"/>
        <v>0.11252595417303973</v>
      </c>
      <c r="D79" s="2">
        <f t="shared" si="22"/>
        <v>0.11967263849324217</v>
      </c>
      <c r="E79" s="1">
        <f t="shared" si="23"/>
        <v>7.948608876722979E-2</v>
      </c>
    </row>
    <row r="80" spans="1:18" x14ac:dyDescent="0.45">
      <c r="E80" s="1"/>
    </row>
    <row r="81" spans="1:5" x14ac:dyDescent="0.45">
      <c r="E81" s="1"/>
    </row>
    <row r="82" spans="1:5" x14ac:dyDescent="0.45">
      <c r="E82" s="1"/>
    </row>
    <row r="83" spans="1:5" x14ac:dyDescent="0.45">
      <c r="E83" s="1"/>
    </row>
    <row r="84" spans="1:5" x14ac:dyDescent="0.45">
      <c r="A84" s="3">
        <v>1000</v>
      </c>
      <c r="B84" s="2">
        <v>806</v>
      </c>
      <c r="C84" s="2">
        <v>757</v>
      </c>
      <c r="D84" s="2">
        <v>830</v>
      </c>
      <c r="E84" s="1">
        <v>489</v>
      </c>
    </row>
    <row r="85" spans="1:5" x14ac:dyDescent="0.45">
      <c r="A85" s="3">
        <v>10000</v>
      </c>
      <c r="B85" s="2">
        <v>10324</v>
      </c>
      <c r="C85" s="2">
        <v>10024</v>
      </c>
      <c r="D85" s="2">
        <v>11015</v>
      </c>
      <c r="E85" s="1">
        <v>6446</v>
      </c>
    </row>
    <row r="86" spans="1:5" x14ac:dyDescent="0.45">
      <c r="A86" s="3">
        <v>100000</v>
      </c>
      <c r="B86" s="2">
        <v>135090</v>
      </c>
      <c r="C86" s="2">
        <v>131001</v>
      </c>
      <c r="D86" s="2">
        <v>142320</v>
      </c>
      <c r="E86" s="1">
        <v>85007</v>
      </c>
    </row>
    <row r="87" spans="1:5" x14ac:dyDescent="0.45">
      <c r="A87" s="3">
        <v>1000000</v>
      </c>
      <c r="B87" s="2">
        <v>1647050</v>
      </c>
      <c r="C87" s="2">
        <v>1550845</v>
      </c>
      <c r="D87" s="2">
        <v>1691470</v>
      </c>
      <c r="E87" s="1">
        <v>1088046</v>
      </c>
    </row>
    <row r="88" spans="1:5" x14ac:dyDescent="0.45">
      <c r="A88" s="3">
        <v>10000000</v>
      </c>
      <c r="B88" s="2">
        <v>19029413</v>
      </c>
      <c r="C88" s="2">
        <v>18407422</v>
      </c>
      <c r="D88" s="2">
        <v>19805943</v>
      </c>
      <c r="E88" s="1">
        <v>11848507</v>
      </c>
    </row>
    <row r="89" spans="1:5" x14ac:dyDescent="0.45">
      <c r="E89" s="1"/>
    </row>
    <row r="90" spans="1:5" x14ac:dyDescent="0.45">
      <c r="E90" s="1"/>
    </row>
    <row r="91" spans="1:5" x14ac:dyDescent="0.45">
      <c r="A91" s="3">
        <v>1000</v>
      </c>
      <c r="B91" s="2">
        <f>B84/ (A84*LOG(A84, 2))</f>
        <v>8.0876725501722938E-2</v>
      </c>
      <c r="C91" s="2">
        <f>C84/ (A84*LOG(A84, 2))</f>
        <v>7.5959902239211244E-2</v>
      </c>
      <c r="D91" s="2">
        <f>D84/ (A84*LOG(A84, 2))</f>
        <v>8.3284965467034788E-2</v>
      </c>
      <c r="E91" s="1">
        <f>E84/ (A84*LOG(A84, 2))</f>
        <v>4.9067889293228931E-2</v>
      </c>
    </row>
    <row r="92" spans="1:5" x14ac:dyDescent="0.45">
      <c r="A92" s="3">
        <v>10000</v>
      </c>
      <c r="B92" s="2">
        <f t="shared" ref="B92:B95" si="24">B85/ (A85*LOG(A85, 2))</f>
        <v>7.7695841880873542E-2</v>
      </c>
      <c r="C92" s="2">
        <f t="shared" ref="C92:C95" si="25">C85/ (A85*LOG(A85, 2))</f>
        <v>7.5438116913393694E-2</v>
      </c>
      <c r="D92" s="2">
        <f t="shared" ref="D92:D95" si="26">D85/ (A85*LOG(A85, 2))</f>
        <v>8.2896135055968823E-2</v>
      </c>
      <c r="E92" s="1">
        <f t="shared" ref="E92:E95" si="27">E85/ (A85*LOG(A85, 2))</f>
        <v>4.8510983801250566E-2</v>
      </c>
    </row>
    <row r="93" spans="1:5" x14ac:dyDescent="0.45">
      <c r="A93" s="3">
        <v>100000</v>
      </c>
      <c r="B93" s="2">
        <f t="shared" si="24"/>
        <v>8.1332284228494436E-2</v>
      </c>
      <c r="C93" s="2">
        <f t="shared" si="25"/>
        <v>7.8870460923954402E-2</v>
      </c>
      <c r="D93" s="2">
        <f t="shared" si="26"/>
        <v>8.5685177965795611E-2</v>
      </c>
      <c r="E93" s="1">
        <f t="shared" si="27"/>
        <v>5.1179313682816099E-2</v>
      </c>
    </row>
    <row r="94" spans="1:5" x14ac:dyDescent="0.45">
      <c r="A94" s="3">
        <v>1000000</v>
      </c>
      <c r="B94" s="2">
        <f t="shared" si="24"/>
        <v>8.263524239306004E-2</v>
      </c>
      <c r="C94" s="2">
        <f t="shared" si="25"/>
        <v>7.7808477270917817E-2</v>
      </c>
      <c r="D94" s="2">
        <f t="shared" si="26"/>
        <v>8.4863867794292377E-2</v>
      </c>
      <c r="E94" s="1">
        <f t="shared" si="27"/>
        <v>5.4589080443702018E-2</v>
      </c>
    </row>
    <row r="95" spans="1:5" x14ac:dyDescent="0.45">
      <c r="A95" s="3">
        <v>10000000</v>
      </c>
      <c r="B95" s="2">
        <f t="shared" si="24"/>
        <v>8.1834630183972953E-2</v>
      </c>
      <c r="C95" s="2">
        <f t="shared" si="25"/>
        <v>7.9159802354929601E-2</v>
      </c>
      <c r="D95" s="2">
        <f t="shared" si="26"/>
        <v>8.5174041934443695E-2</v>
      </c>
      <c r="E95" s="1">
        <f t="shared" si="27"/>
        <v>5.0953657297637865E-2</v>
      </c>
    </row>
    <row r="96" spans="1:5" x14ac:dyDescent="0.45">
      <c r="E96" s="1"/>
    </row>
    <row r="97" spans="1:5" x14ac:dyDescent="0.45">
      <c r="E97" s="1"/>
    </row>
    <row r="98" spans="1:5" x14ac:dyDescent="0.45">
      <c r="A98" s="3">
        <v>1000</v>
      </c>
      <c r="B98" s="2">
        <v>704</v>
      </c>
      <c r="C98" s="2">
        <v>649</v>
      </c>
      <c r="D98" s="2">
        <v>574</v>
      </c>
      <c r="E98" s="1">
        <v>436</v>
      </c>
    </row>
    <row r="99" spans="1:5" x14ac:dyDescent="0.45">
      <c r="A99" s="3">
        <v>10000</v>
      </c>
      <c r="B99" s="2">
        <v>7637</v>
      </c>
      <c r="C99" s="2">
        <v>7974</v>
      </c>
      <c r="D99" s="2">
        <v>7494</v>
      </c>
      <c r="E99" s="1">
        <v>6134</v>
      </c>
    </row>
    <row r="100" spans="1:5" x14ac:dyDescent="0.45">
      <c r="A100" s="3">
        <v>100000</v>
      </c>
      <c r="B100" s="2">
        <v>100370</v>
      </c>
      <c r="C100" s="2">
        <v>109279</v>
      </c>
      <c r="D100" s="2">
        <v>105718</v>
      </c>
      <c r="E100" s="1">
        <v>81531</v>
      </c>
    </row>
    <row r="101" spans="1:5" x14ac:dyDescent="0.45">
      <c r="A101" s="3">
        <v>1000000</v>
      </c>
      <c r="B101" s="2">
        <v>1525816</v>
      </c>
      <c r="C101" s="2">
        <v>1488440</v>
      </c>
      <c r="D101" s="2">
        <v>1465793</v>
      </c>
      <c r="E101" s="1">
        <v>1768662</v>
      </c>
    </row>
    <row r="102" spans="1:5" x14ac:dyDescent="0.45">
      <c r="A102" s="3">
        <v>10000000</v>
      </c>
      <c r="B102" s="2">
        <v>19882264</v>
      </c>
      <c r="C102" s="2">
        <v>20148501</v>
      </c>
      <c r="D102" s="2">
        <v>20308651</v>
      </c>
      <c r="E102" s="1">
        <v>22137690</v>
      </c>
    </row>
    <row r="103" spans="1:5" x14ac:dyDescent="0.45">
      <c r="E103" s="1"/>
    </row>
    <row r="104" spans="1:5" x14ac:dyDescent="0.45">
      <c r="E104" s="1"/>
    </row>
    <row r="105" spans="1:5" x14ac:dyDescent="0.45">
      <c r="A105" s="3">
        <v>1000</v>
      </c>
      <c r="B105" s="2">
        <f>B98/ (A98*LOG(A98, 2))</f>
        <v>7.0641705649147582E-2</v>
      </c>
      <c r="C105" s="2">
        <f>C98/ (A98*LOG(A98, 2))</f>
        <v>6.5122822395307922E-2</v>
      </c>
      <c r="D105" s="2">
        <f>D98/ (A98*LOG(A98, 2))</f>
        <v>5.7597072503708401E-2</v>
      </c>
      <c r="E105" s="1">
        <f>E98/ (A98*LOG(A98, 2))</f>
        <v>4.3749692703165262E-2</v>
      </c>
    </row>
    <row r="106" spans="1:5" x14ac:dyDescent="0.45">
      <c r="A106" s="3">
        <v>10000</v>
      </c>
      <c r="B106" s="2">
        <f t="shared" ref="B106:B109" si="28">B99/ (A99*LOG(A99, 2))</f>
        <v>5.7474151922145611E-2</v>
      </c>
      <c r="C106" s="2">
        <f t="shared" ref="C106:C109" si="29">C99/ (A99*LOG(A99, 2))</f>
        <v>6.0010329635614652E-2</v>
      </c>
      <c r="D106" s="2">
        <f t="shared" ref="D106:D109" si="30">D99/ (A99*LOG(A99, 2))</f>
        <v>5.6397969687646876E-2</v>
      </c>
      <c r="E106" s="1">
        <f t="shared" ref="E106:E109" si="31">E99/ (A99*LOG(A99, 2))</f>
        <v>4.6162949835071514E-2</v>
      </c>
    </row>
    <row r="107" spans="1:5" x14ac:dyDescent="0.45">
      <c r="A107" s="3">
        <v>100000</v>
      </c>
      <c r="B107" s="2">
        <f t="shared" si="28"/>
        <v>6.0428761329587584E-2</v>
      </c>
      <c r="C107" s="2">
        <f t="shared" si="29"/>
        <v>6.5792513792328408E-2</v>
      </c>
      <c r="D107" s="2">
        <f t="shared" si="30"/>
        <v>6.3648578163209527E-2</v>
      </c>
      <c r="E107" s="1">
        <f t="shared" si="31"/>
        <v>4.9086553152960101E-2</v>
      </c>
    </row>
    <row r="108" spans="1:5" x14ac:dyDescent="0.45">
      <c r="A108" s="3">
        <v>1000000</v>
      </c>
      <c r="B108" s="2">
        <f t="shared" si="28"/>
        <v>7.6552730644005529E-2</v>
      </c>
      <c r="C108" s="2">
        <f t="shared" si="29"/>
        <v>7.4677514457682698E-2</v>
      </c>
      <c r="D108" s="2">
        <f t="shared" si="30"/>
        <v>7.3541276739049005E-2</v>
      </c>
      <c r="E108" s="1">
        <f t="shared" si="31"/>
        <v>8.8736719031841396E-2</v>
      </c>
    </row>
    <row r="109" spans="1:5" x14ac:dyDescent="0.45">
      <c r="A109" s="3">
        <v>10000000</v>
      </c>
      <c r="B109" s="2">
        <f t="shared" si="28"/>
        <v>8.5502254938716132E-2</v>
      </c>
      <c r="C109" s="2">
        <f t="shared" si="29"/>
        <v>8.6647188123796001E-2</v>
      </c>
      <c r="D109" s="2">
        <f t="shared" si="30"/>
        <v>8.7335901749590092E-2</v>
      </c>
      <c r="E109" s="1">
        <f t="shared" si="31"/>
        <v>9.5201553210150849E-2</v>
      </c>
    </row>
    <row r="110" spans="1:5" x14ac:dyDescent="0.45">
      <c r="E110" s="1"/>
    </row>
    <row r="119" spans="1:5" x14ac:dyDescent="0.45">
      <c r="A119" s="3">
        <v>1000000</v>
      </c>
      <c r="B119" s="2">
        <v>172032</v>
      </c>
      <c r="C119" s="2">
        <v>174252</v>
      </c>
      <c r="D119" s="2">
        <v>173747</v>
      </c>
      <c r="E119" s="1">
        <v>176395</v>
      </c>
    </row>
    <row r="120" spans="1:5" x14ac:dyDescent="0.45">
      <c r="A120" s="3">
        <v>10000000</v>
      </c>
      <c r="B120" s="2">
        <v>1931929</v>
      </c>
      <c r="C120" s="2">
        <v>1933575</v>
      </c>
      <c r="D120" s="2">
        <v>1949301</v>
      </c>
      <c r="E120" s="1">
        <v>1982354</v>
      </c>
    </row>
    <row r="121" spans="1:5" x14ac:dyDescent="0.45">
      <c r="A121" s="3">
        <v>100000000</v>
      </c>
      <c r="B121" s="2">
        <v>22606042</v>
      </c>
      <c r="C121" s="2">
        <v>22735831</v>
      </c>
      <c r="D121" s="2">
        <v>22802060</v>
      </c>
      <c r="E121" s="1">
        <v>23099148</v>
      </c>
    </row>
    <row r="122" spans="1:5" x14ac:dyDescent="0.45">
      <c r="E122" s="1"/>
    </row>
    <row r="123" spans="1:5" x14ac:dyDescent="0.45">
      <c r="E123" s="1"/>
    </row>
    <row r="124" spans="1:5" x14ac:dyDescent="0.45">
      <c r="A124" s="3">
        <v>1000000</v>
      </c>
      <c r="B124" s="2">
        <f xml:space="preserve"> B119/ (A119*LOG(A119, 2))</f>
        <v>8.6311320356776688E-3</v>
      </c>
      <c r="C124" s="2">
        <f xml:space="preserve"> C119/ (A119*LOG(A119, 2))</f>
        <v>8.7425131340733431E-3</v>
      </c>
      <c r="D124" s="2">
        <f xml:space="preserve"> D119/ (A119*LOG(A119, 2))</f>
        <v>8.7171764427716233E-3</v>
      </c>
      <c r="E124" s="1">
        <f xml:space="preserve"> E119/ (A119*LOG(A119, 2))</f>
        <v>8.8500310141913282E-3</v>
      </c>
    </row>
    <row r="125" spans="1:5" x14ac:dyDescent="0.45">
      <c r="A125" s="3">
        <v>10000000</v>
      </c>
      <c r="B125" s="2">
        <f t="shared" ref="B125:B126" si="32" xml:space="preserve"> B120/ (A120*LOG(A120, 2))</f>
        <v>8.3081225499017069E-3</v>
      </c>
      <c r="C125" s="2">
        <f t="shared" ref="C125:C126" si="33" xml:space="preserve"> C120/ (A120*LOG(A120, 2))</f>
        <v>8.3152010552283197E-3</v>
      </c>
      <c r="D125" s="2">
        <f t="shared" ref="D125:D126" si="34" xml:space="preserve"> D120/ (A120*LOG(A120, 2))</f>
        <v>8.3828295939684886E-3</v>
      </c>
      <c r="E125" s="1">
        <f t="shared" ref="E125:E126" si="35" xml:space="preserve"> E120/ (A120*LOG(A120, 2))</f>
        <v>8.5249716574925111E-3</v>
      </c>
    </row>
    <row r="126" spans="1:5" x14ac:dyDescent="0.45">
      <c r="A126" s="3">
        <v>100000000</v>
      </c>
      <c r="B126" s="2">
        <f t="shared" si="32"/>
        <v>8.5063709065497199E-3</v>
      </c>
      <c r="C126" s="2">
        <f t="shared" si="33"/>
        <v>8.5552088841837608E-3</v>
      </c>
      <c r="D126" s="2">
        <f t="shared" si="34"/>
        <v>8.5801300286622983E-3</v>
      </c>
      <c r="E126" s="1">
        <f t="shared" si="35"/>
        <v>8.6919205278520734E-3</v>
      </c>
    </row>
    <row r="129" spans="1:5" x14ac:dyDescent="0.45">
      <c r="A129" s="3">
        <v>1000000</v>
      </c>
      <c r="B129" s="2">
        <v>27002918</v>
      </c>
      <c r="C129" s="2">
        <v>27363559</v>
      </c>
      <c r="D129" s="2">
        <v>26660747</v>
      </c>
      <c r="E129" s="1">
        <v>26555404</v>
      </c>
    </row>
    <row r="130" spans="1:5" x14ac:dyDescent="0.45">
      <c r="A130" s="3">
        <v>10000000</v>
      </c>
      <c r="B130" s="2">
        <v>272973834</v>
      </c>
      <c r="C130" s="2">
        <v>267239616</v>
      </c>
      <c r="D130" s="2">
        <v>269056050</v>
      </c>
      <c r="E130" s="1">
        <v>269101960</v>
      </c>
    </row>
    <row r="131" spans="1:5" x14ac:dyDescent="0.45">
      <c r="A131" s="3">
        <v>100000000</v>
      </c>
      <c r="B131" s="2">
        <v>3166822557</v>
      </c>
      <c r="C131" s="2">
        <v>3166362190</v>
      </c>
      <c r="D131" s="2">
        <v>3129360322</v>
      </c>
      <c r="E131" s="1">
        <v>3115365303</v>
      </c>
    </row>
    <row r="132" spans="1:5" x14ac:dyDescent="0.45">
      <c r="E132" s="1"/>
    </row>
    <row r="133" spans="1:5" x14ac:dyDescent="0.45">
      <c r="E133" s="1"/>
    </row>
    <row r="134" spans="1:5" x14ac:dyDescent="0.45">
      <c r="E134" s="1"/>
    </row>
    <row r="135" spans="1:5" x14ac:dyDescent="0.45">
      <c r="E135" s="1"/>
    </row>
    <row r="136" spans="1:5" x14ac:dyDescent="0.45">
      <c r="E136" s="1"/>
    </row>
    <row r="137" spans="1:5" x14ac:dyDescent="0.45">
      <c r="A137" s="3">
        <v>1000000</v>
      </c>
      <c r="B137" s="2">
        <f>B129/ (A129*LOG(A129, 2))</f>
        <v>1.3547813814091401</v>
      </c>
      <c r="C137" s="2">
        <f>C129/ (A129*LOG(A129, 2))</f>
        <v>1.3728753411868491</v>
      </c>
      <c r="D137" s="2">
        <f>D129/ (A129*LOG(A129, 2))</f>
        <v>1.3376140923014166</v>
      </c>
      <c r="E137" s="1">
        <f>E129/ (A129*LOG(A129, 2))</f>
        <v>1.3323288584958781</v>
      </c>
    </row>
    <row r="138" spans="1:5" x14ac:dyDescent="0.45">
      <c r="A138" s="3">
        <v>10000000</v>
      </c>
      <c r="B138" s="2">
        <f t="shared" ref="B138:B139" si="36">B130/ (A130*LOG(A130, 2))</f>
        <v>1.1739044580771474</v>
      </c>
      <c r="C138" s="2">
        <f t="shared" ref="C138:C139" si="37">C130/ (A130*LOG(A130, 2))</f>
        <v>1.1492448635103427</v>
      </c>
      <c r="D138" s="2">
        <f t="shared" ref="D138:D139" si="38">D130/ (A130*LOG(A130, 2))</f>
        <v>1.1570563080695415</v>
      </c>
      <c r="E138" s="1">
        <f t="shared" ref="E138:E139" si="39">E130/ (A130*LOG(A130, 2))</f>
        <v>1.1572537407424119</v>
      </c>
    </row>
    <row r="139" spans="1:5" x14ac:dyDescent="0.45">
      <c r="A139" s="3">
        <v>100000000</v>
      </c>
      <c r="B139" s="2">
        <f t="shared" si="36"/>
        <v>1.1916357257528847</v>
      </c>
      <c r="C139" s="2">
        <f t="shared" si="37"/>
        <v>1.1914624954078674</v>
      </c>
      <c r="D139" s="2">
        <f t="shared" si="38"/>
        <v>1.1775391552033683</v>
      </c>
      <c r="E139" s="1">
        <f t="shared" si="39"/>
        <v>1.1722730045672591</v>
      </c>
    </row>
    <row r="140" spans="1:5" x14ac:dyDescent="0.45">
      <c r="E140" s="1"/>
    </row>
    <row r="141" spans="1:5" x14ac:dyDescent="0.45">
      <c r="E141" s="1"/>
    </row>
    <row r="142" spans="1:5" x14ac:dyDescent="0.45">
      <c r="E142" s="1"/>
    </row>
    <row r="143" spans="1:5" x14ac:dyDescent="0.45">
      <c r="E143" s="1"/>
    </row>
    <row r="144" spans="1:5" x14ac:dyDescent="0.45">
      <c r="E144" s="1"/>
    </row>
    <row r="145" spans="1:5" x14ac:dyDescent="0.45">
      <c r="E145" s="1"/>
    </row>
    <row r="146" spans="1:5" x14ac:dyDescent="0.45">
      <c r="E146" s="1"/>
    </row>
    <row r="147" spans="1:5" x14ac:dyDescent="0.45">
      <c r="E147" s="1"/>
    </row>
    <row r="148" spans="1:5" x14ac:dyDescent="0.45">
      <c r="A148" s="3">
        <v>1000000</v>
      </c>
      <c r="B148" s="2">
        <v>44422720</v>
      </c>
      <c r="C148" s="2">
        <v>45650432</v>
      </c>
      <c r="D148" s="2">
        <v>50954843</v>
      </c>
      <c r="E148" s="1">
        <v>54094941</v>
      </c>
    </row>
    <row r="149" spans="1:5" x14ac:dyDescent="0.45">
      <c r="A149" s="3">
        <v>10000000</v>
      </c>
      <c r="B149" s="2">
        <v>487083187</v>
      </c>
      <c r="C149" s="2">
        <v>490951115</v>
      </c>
      <c r="D149" s="2">
        <v>552561552</v>
      </c>
      <c r="E149" s="1">
        <v>589493984</v>
      </c>
    </row>
    <row r="150" spans="1:5" x14ac:dyDescent="0.45">
      <c r="A150" s="3">
        <v>100000000</v>
      </c>
      <c r="B150" s="2">
        <v>5704163434</v>
      </c>
      <c r="C150" s="2">
        <v>5772848502</v>
      </c>
      <c r="D150" s="2">
        <v>6359684306</v>
      </c>
      <c r="E150" s="1">
        <v>6694142158</v>
      </c>
    </row>
    <row r="151" spans="1:5" x14ac:dyDescent="0.45">
      <c r="E151" s="1"/>
    </row>
    <row r="152" spans="1:5" x14ac:dyDescent="0.45">
      <c r="E152" s="1"/>
    </row>
    <row r="153" spans="1:5" x14ac:dyDescent="0.45">
      <c r="A153" s="3">
        <v>1000000</v>
      </c>
      <c r="B153" s="2">
        <f>B148/ (A148*LOG(A148, 2))</f>
        <v>2.2287618681637085</v>
      </c>
      <c r="C153" s="2">
        <f>C148/ (A148*LOG(A148, 2))</f>
        <v>2.2903582245031449</v>
      </c>
      <c r="D153" s="2">
        <f>D148/ (A148*LOG(A148, 2))</f>
        <v>2.5564893612248074</v>
      </c>
      <c r="E153" s="1">
        <f>E148/ (A148*LOG(A148, 2))</f>
        <v>2.71403330911222</v>
      </c>
    </row>
    <row r="154" spans="1:5" x14ac:dyDescent="0.45">
      <c r="A154" s="3">
        <v>10000000</v>
      </c>
      <c r="B154" s="2">
        <f>B149/ (A149*LOG(A149, 2))</f>
        <v>2.0946664238658306</v>
      </c>
      <c r="C154" s="2">
        <f t="shared" ref="C154:C155" si="40">C149/ (A149*LOG(A149, 2))</f>
        <v>2.1113001717096673</v>
      </c>
      <c r="D154" s="2">
        <f t="shared" ref="D154:D155" si="41">D149/ (A149*LOG(A149, 2))</f>
        <v>2.3762514514663242</v>
      </c>
      <c r="E154" s="1">
        <f t="shared" ref="E154:E155" si="42">E149/ (A149*LOG(A149, 2))</f>
        <v>2.5350767349637571</v>
      </c>
    </row>
    <row r="155" spans="1:5" x14ac:dyDescent="0.45">
      <c r="A155" s="3">
        <v>100000000</v>
      </c>
      <c r="B155" s="2">
        <f t="shared" ref="B155" si="43">B150/ (A150*LOG(A150, 2))</f>
        <v>2.1464053672545749</v>
      </c>
      <c r="C155" s="2">
        <f t="shared" si="40"/>
        <v>2.1722506994073503</v>
      </c>
      <c r="D155" s="2">
        <f t="shared" si="41"/>
        <v>2.3930696738243364</v>
      </c>
      <c r="E155" s="1">
        <f t="shared" si="42"/>
        <v>2.5189219809960171</v>
      </c>
    </row>
    <row r="156" spans="1:5" x14ac:dyDescent="0.45">
      <c r="E156" s="1"/>
    </row>
    <row r="157" spans="1:5" x14ac:dyDescent="0.45">
      <c r="E157" s="1"/>
    </row>
    <row r="158" spans="1:5" x14ac:dyDescent="0.45">
      <c r="E158" s="1"/>
    </row>
    <row r="159" spans="1:5" x14ac:dyDescent="0.45">
      <c r="E159" s="1"/>
    </row>
    <row r="160" spans="1:5" x14ac:dyDescent="0.45">
      <c r="E160" s="1"/>
    </row>
    <row r="161" spans="1:5" x14ac:dyDescent="0.45">
      <c r="E161" s="1"/>
    </row>
    <row r="162" spans="1:5" x14ac:dyDescent="0.45">
      <c r="E162" s="1"/>
    </row>
    <row r="163" spans="1:5" x14ac:dyDescent="0.45">
      <c r="E163" s="1"/>
    </row>
    <row r="164" spans="1:5" x14ac:dyDescent="0.45">
      <c r="A164" s="3">
        <v>1000000</v>
      </c>
      <c r="B164" s="2">
        <v>169080</v>
      </c>
      <c r="C164" s="2">
        <v>214482</v>
      </c>
      <c r="D164" s="2">
        <v>172180</v>
      </c>
      <c r="E164" s="1">
        <v>194450</v>
      </c>
    </row>
    <row r="165" spans="1:5" x14ac:dyDescent="0.45">
      <c r="A165" s="3">
        <v>10000000</v>
      </c>
      <c r="B165" s="2">
        <v>1903468</v>
      </c>
      <c r="C165" s="2">
        <v>2471966</v>
      </c>
      <c r="D165" s="2">
        <v>1933947</v>
      </c>
      <c r="E165" s="1">
        <v>2222115</v>
      </c>
    </row>
    <row r="166" spans="1:5" x14ac:dyDescent="0.45">
      <c r="A166" s="3">
        <v>100000000</v>
      </c>
      <c r="B166" s="2">
        <v>22260106</v>
      </c>
      <c r="C166" s="2">
        <v>29198054</v>
      </c>
      <c r="D166" s="2">
        <v>22569064</v>
      </c>
      <c r="E166" s="1">
        <v>26246411</v>
      </c>
    </row>
    <row r="167" spans="1:5" x14ac:dyDescent="0.45">
      <c r="E167" s="1"/>
    </row>
    <row r="168" spans="1:5" x14ac:dyDescent="0.45">
      <c r="E168" s="1"/>
    </row>
    <row r="169" spans="1:5" x14ac:dyDescent="0.45">
      <c r="A169" s="3">
        <v>1000000</v>
      </c>
      <c r="B169" s="2">
        <f>B164/ (A164*LOG(A164, 2))</f>
        <v>8.4830252778109912E-3</v>
      </c>
      <c r="C169" s="2">
        <f>C164/ (A164*LOG(A164, 2))</f>
        <v>1.0760919255000336E-2</v>
      </c>
      <c r="D169" s="2">
        <f>D164/ (A164*LOG(A164, 2))</f>
        <v>8.6385574422373802E-3</v>
      </c>
      <c r="E169" s="1">
        <f>E164/ (A164*LOG(A164, 2))</f>
        <v>9.7558804428101911E-3</v>
      </c>
    </row>
    <row r="170" spans="1:5" x14ac:dyDescent="0.45">
      <c r="A170" s="3">
        <v>10000000</v>
      </c>
      <c r="B170" s="2">
        <f t="shared" ref="B170:B171" si="44">B165/ (A165*LOG(A165, 2))</f>
        <v>8.1857280540932418E-3</v>
      </c>
      <c r="C170" s="2">
        <f t="shared" ref="C170:C171" si="45">C165/ (A165*LOG(A165, 2))</f>
        <v>1.0630513060878699E-2</v>
      </c>
      <c r="D170" s="2">
        <f t="shared" ref="D170:D171" si="46">D165/ (A165*LOG(A165, 2))</f>
        <v>8.3168008146338492E-3</v>
      </c>
      <c r="E170" s="1">
        <f t="shared" ref="E170:E171" si="47">E165/ (A165*LOG(A165, 2))</f>
        <v>9.5560466973552503E-3</v>
      </c>
    </row>
    <row r="171" spans="1:5" x14ac:dyDescent="0.45">
      <c r="A171" s="3">
        <v>100000000</v>
      </c>
      <c r="B171" s="2">
        <f t="shared" si="44"/>
        <v>8.3761995158247015E-3</v>
      </c>
      <c r="C171" s="2">
        <f t="shared" si="45"/>
        <v>1.098686258627086E-2</v>
      </c>
      <c r="D171" s="2">
        <f t="shared" si="46"/>
        <v>8.4924565475751421E-3</v>
      </c>
      <c r="E171" s="1">
        <f t="shared" si="47"/>
        <v>9.8761962369063351E-3</v>
      </c>
    </row>
    <row r="172" spans="1:5" x14ac:dyDescent="0.45">
      <c r="E172" s="1"/>
    </row>
    <row r="173" spans="1:5" x14ac:dyDescent="0.45">
      <c r="E173" s="1"/>
    </row>
    <row r="174" spans="1:5" x14ac:dyDescent="0.45">
      <c r="E174" s="1"/>
    </row>
    <row r="175" spans="1:5" x14ac:dyDescent="0.45">
      <c r="E175" s="1"/>
    </row>
    <row r="176" spans="1:5" x14ac:dyDescent="0.45">
      <c r="E176" s="1"/>
    </row>
    <row r="177" spans="1:5" x14ac:dyDescent="0.45">
      <c r="E177" s="1"/>
    </row>
    <row r="178" spans="1:5" x14ac:dyDescent="0.45">
      <c r="E178" s="1"/>
    </row>
    <row r="179" spans="1:5" x14ac:dyDescent="0.45">
      <c r="E179" s="1"/>
    </row>
    <row r="180" spans="1:5" x14ac:dyDescent="0.45">
      <c r="E180" s="1"/>
    </row>
    <row r="181" spans="1:5" x14ac:dyDescent="0.45">
      <c r="A181" s="3">
        <v>1000000</v>
      </c>
      <c r="B181" s="2">
        <v>27257794</v>
      </c>
      <c r="C181" s="2">
        <v>35256493</v>
      </c>
      <c r="D181" s="2">
        <v>26996096</v>
      </c>
      <c r="E181" s="1">
        <v>26547967</v>
      </c>
    </row>
    <row r="182" spans="1:5" x14ac:dyDescent="0.45">
      <c r="A182" s="3">
        <v>10000000</v>
      </c>
      <c r="B182" s="2">
        <v>275088322</v>
      </c>
      <c r="C182" s="2">
        <v>374976658</v>
      </c>
      <c r="D182" s="2">
        <v>272539176</v>
      </c>
      <c r="E182" s="1">
        <v>268127424</v>
      </c>
    </row>
    <row r="183" spans="1:5" x14ac:dyDescent="0.45">
      <c r="A183" s="3">
        <v>100000000</v>
      </c>
      <c r="B183" s="2">
        <v>3185995652</v>
      </c>
      <c r="C183" s="2">
        <v>4389081014</v>
      </c>
      <c r="D183" s="2">
        <v>3160470103</v>
      </c>
      <c r="E183" s="1">
        <v>3117184326</v>
      </c>
    </row>
    <row r="184" spans="1:5" x14ac:dyDescent="0.45">
      <c r="E184" s="1"/>
    </row>
    <row r="185" spans="1:5" x14ac:dyDescent="0.45">
      <c r="E185" s="1"/>
    </row>
    <row r="186" spans="1:5" x14ac:dyDescent="0.45">
      <c r="A186" s="3">
        <v>1000000</v>
      </c>
      <c r="B186" s="2">
        <f>B181/ (A181*LOG(A181, 2))</f>
        <v>1.3675689349382822</v>
      </c>
      <c r="C186" s="2">
        <f>C181/ (A181*LOG(A181, 2))</f>
        <v>1.768876989152864</v>
      </c>
      <c r="D186" s="2">
        <f>D181/ (A181*LOG(A181, 2))</f>
        <v>1.35443911030407</v>
      </c>
      <c r="E186" s="1">
        <f>E181/ (A181*LOG(A181, 2))</f>
        <v>1.3319557318162527</v>
      </c>
    </row>
    <row r="187" spans="1:5" x14ac:dyDescent="0.45">
      <c r="A187" s="3">
        <v>10000000</v>
      </c>
      <c r="B187" s="2">
        <f t="shared" ref="B187:B188" si="48">B182/ (A182*LOG(A182, 2))</f>
        <v>1.1829976625553122</v>
      </c>
      <c r="C187" s="2">
        <f t="shared" ref="C187:C188" si="49">C182/ (A182*LOG(A182, 2))</f>
        <v>1.6125603104547737</v>
      </c>
      <c r="D187" s="2">
        <f t="shared" ref="D187:D188" si="50">D182/ (A182*LOG(A182, 2))</f>
        <v>1.1720352424220715</v>
      </c>
      <c r="E187" s="1">
        <f t="shared" ref="E187:E188" si="51">E182/ (A182*LOG(A182, 2))</f>
        <v>1.153062818344492</v>
      </c>
    </row>
    <row r="188" spans="1:5" x14ac:dyDescent="0.45">
      <c r="A188" s="3">
        <v>100000000</v>
      </c>
      <c r="B188" s="2">
        <f t="shared" si="48"/>
        <v>1.1988503216337785</v>
      </c>
      <c r="C188" s="2">
        <f t="shared" si="49"/>
        <v>1.6515562982666026</v>
      </c>
      <c r="D188" s="2">
        <f t="shared" si="50"/>
        <v>1.1892453767527902</v>
      </c>
      <c r="E188" s="1">
        <f t="shared" si="51"/>
        <v>1.1729574801745126</v>
      </c>
    </row>
    <row r="189" spans="1:5" x14ac:dyDescent="0.45">
      <c r="E189" s="1"/>
    </row>
    <row r="190" spans="1:5" x14ac:dyDescent="0.45">
      <c r="E190" s="1"/>
    </row>
    <row r="191" spans="1:5" x14ac:dyDescent="0.45">
      <c r="E191" s="1"/>
    </row>
    <row r="192" spans="1:5" x14ac:dyDescent="0.45">
      <c r="E192" s="1"/>
    </row>
    <row r="193" spans="1:5" x14ac:dyDescent="0.45">
      <c r="E193" s="1"/>
    </row>
    <row r="194" spans="1:5" x14ac:dyDescent="0.45">
      <c r="E194" s="1"/>
    </row>
    <row r="195" spans="1:5" x14ac:dyDescent="0.45">
      <c r="E195" s="1"/>
    </row>
    <row r="196" spans="1:5" x14ac:dyDescent="0.45">
      <c r="A196" s="3">
        <v>1000000</v>
      </c>
      <c r="B196" s="2">
        <v>44427720</v>
      </c>
      <c r="C196" s="2">
        <v>88457749</v>
      </c>
      <c r="D196" s="2">
        <v>44428909</v>
      </c>
      <c r="E196" s="1">
        <v>88471568</v>
      </c>
    </row>
    <row r="197" spans="1:5" x14ac:dyDescent="0.45">
      <c r="A197" s="3">
        <v>10000000</v>
      </c>
      <c r="B197" s="2">
        <v>486873878</v>
      </c>
      <c r="C197" s="2">
        <v>1026924281</v>
      </c>
      <c r="D197" s="2">
        <v>486875994</v>
      </c>
      <c r="E197" s="1">
        <v>1027614362</v>
      </c>
    </row>
    <row r="198" spans="1:5" x14ac:dyDescent="0.45">
      <c r="A198" s="3">
        <v>100000000</v>
      </c>
      <c r="B198" s="2">
        <v>5701859598</v>
      </c>
      <c r="C198" s="2">
        <v>12115214072</v>
      </c>
      <c r="D198" s="2">
        <v>5701690482</v>
      </c>
      <c r="E198" s="1">
        <v>12118324805</v>
      </c>
    </row>
    <row r="199" spans="1:5" x14ac:dyDescent="0.45">
      <c r="E199" s="1"/>
    </row>
    <row r="200" spans="1:5" x14ac:dyDescent="0.45">
      <c r="E200" s="1"/>
    </row>
    <row r="201" spans="1:5" x14ac:dyDescent="0.45">
      <c r="A201" s="3">
        <v>1000000</v>
      </c>
      <c r="B201" s="2">
        <f>B196/ (A196*LOG(A196, 2))</f>
        <v>2.2290127264934285</v>
      </c>
      <c r="C201" s="2">
        <f>C196/ (A196*LOG(A196, 2))</f>
        <v>4.4380726329859232</v>
      </c>
      <c r="D201" s="2">
        <f>D196/ (A196*LOG(A196, 2))</f>
        <v>2.2290723806042361</v>
      </c>
      <c r="E201" s="1">
        <f>E196/ (A196*LOG(A196, 2))</f>
        <v>4.4387659552376029</v>
      </c>
    </row>
    <row r="202" spans="1:5" x14ac:dyDescent="0.45">
      <c r="A202" s="3">
        <v>10000000</v>
      </c>
      <c r="B202" s="2">
        <f t="shared" ref="B202:B203" si="52">B197/ (A197*LOG(A197, 2))</f>
        <v>2.0937663054749387</v>
      </c>
      <c r="C202" s="2">
        <f t="shared" ref="C202:C203" si="53">C197/ (A197*LOG(A197, 2))</f>
        <v>4.4162144550952425</v>
      </c>
      <c r="D202" s="2">
        <f t="shared" ref="D202:D203" si="54">D197/ (A197*LOG(A197, 2))</f>
        <v>2.0937754051816646</v>
      </c>
      <c r="E202" s="1">
        <f t="shared" ref="E202:E203" si="55">E197/ (A197*LOG(A197, 2))</f>
        <v>4.419182099101497</v>
      </c>
    </row>
    <row r="203" spans="1:5" x14ac:dyDescent="0.45">
      <c r="A203" s="3">
        <v>100000000</v>
      </c>
      <c r="B203" s="2">
        <f t="shared" si="52"/>
        <v>2.1455384625782119</v>
      </c>
      <c r="C203" s="2">
        <f t="shared" si="53"/>
        <v>4.5588035494529544</v>
      </c>
      <c r="D203" s="2">
        <f t="shared" si="54"/>
        <v>2.1454748263422783</v>
      </c>
      <c r="E203" s="1">
        <f t="shared" si="55"/>
        <v>4.559974079379832</v>
      </c>
    </row>
    <row r="204" spans="1:5" x14ac:dyDescent="0.45">
      <c r="E204" s="1"/>
    </row>
    <row r="205" spans="1:5" x14ac:dyDescent="0.45">
      <c r="E205" s="1"/>
    </row>
    <row r="206" spans="1:5" x14ac:dyDescent="0.45">
      <c r="E206" s="1"/>
    </row>
    <row r="207" spans="1:5" x14ac:dyDescent="0.45">
      <c r="E207" s="1"/>
    </row>
    <row r="208" spans="1:5" x14ac:dyDescent="0.45">
      <c r="E208" s="1"/>
    </row>
    <row r="209" spans="1:5" x14ac:dyDescent="0.45">
      <c r="E209" s="1"/>
    </row>
    <row r="210" spans="1:5" x14ac:dyDescent="0.45">
      <c r="E210" s="1"/>
    </row>
    <row r="211" spans="1:5" x14ac:dyDescent="0.45">
      <c r="E211" s="1"/>
    </row>
    <row r="212" spans="1:5" x14ac:dyDescent="0.45">
      <c r="E212" s="1"/>
    </row>
    <row r="213" spans="1:5" x14ac:dyDescent="0.45">
      <c r="A213" s="3">
        <v>1000000</v>
      </c>
      <c r="B213" s="2">
        <v>166392</v>
      </c>
      <c r="C213" s="2">
        <v>166705</v>
      </c>
      <c r="D213" s="2">
        <v>166438</v>
      </c>
      <c r="E213" s="1">
        <v>168184</v>
      </c>
    </row>
    <row r="214" spans="1:5" x14ac:dyDescent="0.45">
      <c r="A214" s="3">
        <v>10000000</v>
      </c>
      <c r="B214" s="2">
        <v>1961319</v>
      </c>
      <c r="C214" s="2">
        <v>1974475</v>
      </c>
      <c r="D214" s="2">
        <v>1886864</v>
      </c>
      <c r="E214" s="1">
        <v>1889271</v>
      </c>
    </row>
    <row r="215" spans="1:5" x14ac:dyDescent="0.45">
      <c r="A215" s="3">
        <v>100000000</v>
      </c>
      <c r="B215" s="2">
        <v>22473424</v>
      </c>
      <c r="C215" s="2">
        <v>22578467</v>
      </c>
      <c r="D215" s="2">
        <v>21946079</v>
      </c>
      <c r="E215" s="1">
        <v>22048078</v>
      </c>
    </row>
    <row r="216" spans="1:5" x14ac:dyDescent="0.45">
      <c r="E216" s="1"/>
    </row>
    <row r="217" spans="1:5" x14ac:dyDescent="0.45">
      <c r="E217" s="1"/>
    </row>
    <row r="218" spans="1:5" x14ac:dyDescent="0.45">
      <c r="A218" s="3">
        <v>1000000</v>
      </c>
      <c r="B218" s="2">
        <f>B213/ (A213*LOG(A213, 2))</f>
        <v>8.3481638397535276E-3</v>
      </c>
      <c r="C218" s="2">
        <f>C213/ (A213*LOG(A213, 2))</f>
        <v>8.3638675711939971E-3</v>
      </c>
      <c r="D218" s="2">
        <f>D213/ (A213*LOG(A213, 2))</f>
        <v>8.3504717363869514E-3</v>
      </c>
      <c r="E218" s="1">
        <f>E213/ (A213*LOG(A213, 2))</f>
        <v>8.4380714651251694E-3</v>
      </c>
    </row>
    <row r="219" spans="1:5" x14ac:dyDescent="0.45">
      <c r="A219" s="3">
        <v>10000000</v>
      </c>
      <c r="B219" s="2">
        <f t="shared" ref="B219:B220" si="56">B214/ (A214*LOG(A214, 2))</f>
        <v>8.4345121437954841E-3</v>
      </c>
      <c r="C219" s="2">
        <f t="shared" ref="C219:C220" si="57">C214/ (A214*LOG(A214, 2))</f>
        <v>8.4910885812662738E-3</v>
      </c>
      <c r="D219" s="2">
        <f t="shared" ref="D219:D220" si="58">D214/ (A214*LOG(A214, 2))</f>
        <v>8.1143237391217444E-3</v>
      </c>
      <c r="E219" s="1">
        <f t="shared" ref="E219:E220" si="59">E214/ (A214*LOG(A214, 2))</f>
        <v>8.1246748705440762E-3</v>
      </c>
    </row>
    <row r="220" spans="1:5" x14ac:dyDescent="0.45">
      <c r="A220" s="3">
        <v>100000000</v>
      </c>
      <c r="B220" s="2">
        <f t="shared" si="56"/>
        <v>8.4564684115935127E-3</v>
      </c>
      <c r="C220" s="2">
        <f t="shared" si="57"/>
        <v>8.4959947788866771E-3</v>
      </c>
      <c r="D220" s="2">
        <f t="shared" si="58"/>
        <v>8.2580350827642351E-3</v>
      </c>
      <c r="E220" s="1">
        <f t="shared" si="59"/>
        <v>8.296416030923898E-3</v>
      </c>
    </row>
    <row r="221" spans="1:5" x14ac:dyDescent="0.45">
      <c r="E221" s="1"/>
    </row>
    <row r="222" spans="1:5" x14ac:dyDescent="0.45">
      <c r="E222" s="1"/>
    </row>
    <row r="223" spans="1:5" x14ac:dyDescent="0.45">
      <c r="E223" s="1"/>
    </row>
    <row r="224" spans="1:5" x14ac:dyDescent="0.45">
      <c r="E224" s="1"/>
    </row>
    <row r="225" spans="1:5" x14ac:dyDescent="0.45">
      <c r="E225" s="1"/>
    </row>
    <row r="226" spans="1:5" x14ac:dyDescent="0.45">
      <c r="E226" s="1"/>
    </row>
    <row r="227" spans="1:5" x14ac:dyDescent="0.45">
      <c r="A227" s="3">
        <v>1000000</v>
      </c>
      <c r="B227" s="2">
        <v>19151163</v>
      </c>
      <c r="C227" s="2">
        <v>18903781</v>
      </c>
      <c r="D227" s="2">
        <v>27028716</v>
      </c>
      <c r="E227" s="1">
        <v>27363420</v>
      </c>
    </row>
    <row r="228" spans="1:5" x14ac:dyDescent="0.45">
      <c r="A228" s="3">
        <v>10000000</v>
      </c>
      <c r="B228" s="2">
        <v>224049682</v>
      </c>
      <c r="C228" s="2">
        <v>222130004</v>
      </c>
      <c r="D228" s="2">
        <v>272746628</v>
      </c>
      <c r="E228" s="1">
        <v>267251377</v>
      </c>
    </row>
    <row r="229" spans="1:5" x14ac:dyDescent="0.45">
      <c r="A229" s="3">
        <v>100000000</v>
      </c>
      <c r="B229" s="2">
        <v>2572012778</v>
      </c>
      <c r="C229" s="2">
        <v>2554878047</v>
      </c>
      <c r="D229" s="2">
        <v>3159821561</v>
      </c>
      <c r="E229" s="1">
        <v>3166390257</v>
      </c>
    </row>
    <row r="230" spans="1:5" x14ac:dyDescent="0.45">
      <c r="E230" s="1"/>
    </row>
    <row r="231" spans="1:5" x14ac:dyDescent="0.45">
      <c r="E231" s="1"/>
    </row>
    <row r="232" spans="1:5" x14ac:dyDescent="0.45">
      <c r="A232" s="3">
        <v>1000000</v>
      </c>
      <c r="B232" s="2">
        <f>B227/ (A227*LOG(A227, 2))</f>
        <v>0.9608457524750329</v>
      </c>
      <c r="C232" s="2">
        <f>C227/ (A227*LOG(A227, 2))</f>
        <v>0.94843418541047508</v>
      </c>
      <c r="D232" s="2">
        <f>D227/ (A227*LOG(A227, 2))</f>
        <v>1.3560757100471632</v>
      </c>
      <c r="E232" s="1">
        <f>E227/ (A227*LOG(A227, 2))</f>
        <v>1.3728683673252828</v>
      </c>
    </row>
    <row r="233" spans="1:5" x14ac:dyDescent="0.45">
      <c r="A233" s="3">
        <v>10000000</v>
      </c>
      <c r="B233" s="2">
        <f t="shared" ref="B233:B234" si="60">B228/ (A228*LOG(A228, 2))</f>
        <v>0.96350964001394801</v>
      </c>
      <c r="C233" s="2">
        <f t="shared" ref="C233:C234" si="61">C228/ (A228*LOG(A228, 2))</f>
        <v>0.95525420201371603</v>
      </c>
      <c r="D233" s="2">
        <f t="shared" ref="D233:D234" si="62">D228/ (A228*LOG(A228, 2))</f>
        <v>1.1729273749172213</v>
      </c>
      <c r="E233" s="1">
        <f t="shared" ref="E233:E234" si="63">E228/ (A228*LOG(A228, 2))</f>
        <v>1.1492954408500429</v>
      </c>
    </row>
    <row r="234" spans="1:5" x14ac:dyDescent="0.45">
      <c r="A234" s="3">
        <v>100000000</v>
      </c>
      <c r="B234" s="2">
        <f t="shared" si="60"/>
        <v>0.96781624426130519</v>
      </c>
      <c r="C234" s="2">
        <f t="shared" si="61"/>
        <v>0.96136865926301329</v>
      </c>
      <c r="D234" s="2">
        <f t="shared" si="62"/>
        <v>1.1890013385084803</v>
      </c>
      <c r="E234" s="1">
        <f t="shared" si="63"/>
        <v>1.1914730566689777</v>
      </c>
    </row>
    <row r="235" spans="1:5" x14ac:dyDescent="0.45">
      <c r="E235" s="1"/>
    </row>
    <row r="236" spans="1:5" x14ac:dyDescent="0.45">
      <c r="E236" s="1"/>
    </row>
    <row r="237" spans="1:5" x14ac:dyDescent="0.45">
      <c r="E237" s="1"/>
    </row>
    <row r="238" spans="1:5" x14ac:dyDescent="0.45">
      <c r="E238" s="1"/>
    </row>
    <row r="239" spans="1:5" x14ac:dyDescent="0.45">
      <c r="E239" s="1"/>
    </row>
    <row r="240" spans="1:5" x14ac:dyDescent="0.45">
      <c r="E240" s="1"/>
    </row>
    <row r="241" spans="1:5" x14ac:dyDescent="0.45">
      <c r="E241" s="1"/>
    </row>
    <row r="242" spans="1:5" x14ac:dyDescent="0.45">
      <c r="A242" s="3">
        <v>1000000</v>
      </c>
      <c r="B242" s="2">
        <v>41002651</v>
      </c>
      <c r="C242" s="2">
        <v>41655855</v>
      </c>
      <c r="D242" s="2">
        <v>44433641</v>
      </c>
      <c r="E242" s="1">
        <v>45682640</v>
      </c>
    </row>
    <row r="243" spans="1:5" x14ac:dyDescent="0.45">
      <c r="A243" s="3">
        <v>10000000</v>
      </c>
      <c r="B243" s="2">
        <v>484813489</v>
      </c>
      <c r="C243" s="2">
        <v>491677810</v>
      </c>
      <c r="D243" s="2">
        <v>486966528</v>
      </c>
      <c r="E243" s="1">
        <v>490824086</v>
      </c>
    </row>
    <row r="244" spans="1:5" x14ac:dyDescent="0.45">
      <c r="A244" s="3">
        <v>100000000</v>
      </c>
      <c r="B244" s="2">
        <v>5576876562</v>
      </c>
      <c r="C244" s="2">
        <v>5624003717</v>
      </c>
      <c r="D244" s="2">
        <v>5701173362</v>
      </c>
      <c r="E244" s="1">
        <v>5758013439</v>
      </c>
    </row>
    <row r="245" spans="1:5" x14ac:dyDescent="0.45">
      <c r="E245" s="1"/>
    </row>
    <row r="246" spans="1:5" x14ac:dyDescent="0.45">
      <c r="E246" s="1"/>
    </row>
    <row r="247" spans="1:5" x14ac:dyDescent="0.45">
      <c r="A247" s="3">
        <v>1000000</v>
      </c>
      <c r="B247" s="2">
        <f>B242/ (A242*LOG(A242, 2))</f>
        <v>2.0571713087902892</v>
      </c>
      <c r="C247" s="2">
        <f>C242/ (A242*LOG(A242, 2))</f>
        <v>2.0899436416715718</v>
      </c>
      <c r="D247" s="2">
        <f>D242/ (A242*LOG(A242, 2))</f>
        <v>2.229309792927483</v>
      </c>
      <c r="E247" s="1">
        <f>E242/ (A242*LOG(A242, 2))</f>
        <v>2.291974153519869</v>
      </c>
    </row>
    <row r="248" spans="1:5" x14ac:dyDescent="0.45">
      <c r="A248" s="3">
        <v>10000000</v>
      </c>
      <c r="B248" s="2">
        <f t="shared" ref="B248:B249" si="64">B243/ (A243*LOG(A243, 2))</f>
        <v>2.0849057498787085</v>
      </c>
      <c r="C248" s="2">
        <f t="shared" ref="C248:C249" si="65">C243/ (A243*LOG(A243, 2))</f>
        <v>2.1144252716053678</v>
      </c>
      <c r="D248" s="2">
        <f t="shared" ref="D248:D249" si="66">D243/ (A243*LOG(A243, 2))</f>
        <v>2.0941647401763421</v>
      </c>
      <c r="E248" s="1">
        <f t="shared" ref="E248:E249" si="67">E243/ (A243*LOG(A243, 2))</f>
        <v>2.1107538925765361</v>
      </c>
    </row>
    <row r="249" spans="1:5" x14ac:dyDescent="0.45">
      <c r="A249" s="3">
        <v>100000000</v>
      </c>
      <c r="B249" s="2">
        <f t="shared" si="64"/>
        <v>2.0985089090967728</v>
      </c>
      <c r="C249" s="2">
        <f t="shared" si="65"/>
        <v>2.116242268178405</v>
      </c>
      <c r="D249" s="2">
        <f t="shared" si="66"/>
        <v>2.1452802405530811</v>
      </c>
      <c r="E249" s="1">
        <f t="shared" si="67"/>
        <v>2.1666684507191443</v>
      </c>
    </row>
    <row r="250" spans="1:5" x14ac:dyDescent="0.45">
      <c r="E250" s="1"/>
    </row>
    <row r="261" spans="1:5" x14ac:dyDescent="0.45">
      <c r="A261" s="3">
        <v>1000000</v>
      </c>
      <c r="B261" s="2">
        <v>126963</v>
      </c>
      <c r="C261" s="2">
        <v>121692</v>
      </c>
      <c r="D261" s="2">
        <v>126941</v>
      </c>
      <c r="E261">
        <v>127324</v>
      </c>
    </row>
    <row r="262" spans="1:5" x14ac:dyDescent="0.45">
      <c r="A262" s="3">
        <v>10000000</v>
      </c>
      <c r="B262" s="2">
        <v>1502880</v>
      </c>
      <c r="C262" s="2">
        <v>1482523</v>
      </c>
      <c r="D262" s="2">
        <v>1455719</v>
      </c>
      <c r="E262">
        <v>1502268</v>
      </c>
    </row>
    <row r="263" spans="1:5" x14ac:dyDescent="0.45">
      <c r="A263" s="3">
        <v>100000000</v>
      </c>
      <c r="B263" s="2">
        <v>17015074</v>
      </c>
      <c r="C263" s="2">
        <v>17007530</v>
      </c>
      <c r="D263" s="2">
        <v>16734191</v>
      </c>
      <c r="E263">
        <v>17451027</v>
      </c>
    </row>
    <row r="266" spans="1:5" x14ac:dyDescent="0.45">
      <c r="A266" s="3">
        <v>1000000</v>
      </c>
      <c r="B266" s="2">
        <f>B261/ (A261*LOG(A261, 2))</f>
        <v>6.3699452232476748E-3</v>
      </c>
      <c r="C266" s="2">
        <f>C261/ (A261*LOG(A261, 2))</f>
        <v>6.105490372056867E-3</v>
      </c>
      <c r="D266" s="2">
        <f>D261/ (A261*LOG(A261, 2))</f>
        <v>6.3688414465969062E-3</v>
      </c>
      <c r="E266" s="1">
        <f>E261/ (A261*LOG(A261, 2))</f>
        <v>6.3880571946534574E-3</v>
      </c>
    </row>
    <row r="267" spans="1:5" x14ac:dyDescent="0.45">
      <c r="A267" s="3">
        <v>10000000</v>
      </c>
      <c r="B267" s="2">
        <f t="shared" ref="B267:B268" si="68">B262/ (A262*LOG(A262, 2))</f>
        <v>6.463027998335486E-3</v>
      </c>
      <c r="C267" s="2">
        <f t="shared" ref="C267:C268" si="69">C262/ (A262*LOG(A262, 2))</f>
        <v>6.3754841751678904E-3</v>
      </c>
      <c r="D267" s="2">
        <f t="shared" ref="D267:D268" si="70">D262/ (A262*LOG(A262, 2))</f>
        <v>6.2602154893996427E-3</v>
      </c>
      <c r="E267" s="1">
        <f t="shared" ref="E267:E268" si="71">E262/ (A262*LOG(A262, 2))</f>
        <v>6.4603961360876812E-3</v>
      </c>
    </row>
    <row r="268" spans="1:5" x14ac:dyDescent="0.45">
      <c r="A268" s="3">
        <v>100000000</v>
      </c>
      <c r="B268" s="2">
        <f t="shared" si="68"/>
        <v>6.4025595655528983E-3</v>
      </c>
      <c r="C268" s="2">
        <f t="shared" si="69"/>
        <v>6.3997208526937865E-3</v>
      </c>
      <c r="D268" s="2">
        <f t="shared" si="70"/>
        <v>6.2968668052127905E-3</v>
      </c>
      <c r="E268" s="1">
        <f t="shared" si="71"/>
        <v>6.5666032276775225E-3</v>
      </c>
    </row>
    <row r="274" spans="1:5" x14ac:dyDescent="0.45">
      <c r="A274" s="3">
        <v>1000000</v>
      </c>
      <c r="B274" s="2">
        <v>18674197</v>
      </c>
      <c r="C274" s="2">
        <v>18716045</v>
      </c>
      <c r="D274" s="2">
        <v>18674197</v>
      </c>
      <c r="E274">
        <v>19822407</v>
      </c>
    </row>
    <row r="275" spans="1:5" x14ac:dyDescent="0.45">
      <c r="A275" s="3">
        <v>10000000</v>
      </c>
      <c r="B275" s="2">
        <v>220101200</v>
      </c>
      <c r="C275" s="2">
        <v>224003818</v>
      </c>
      <c r="D275" s="2">
        <v>220101201</v>
      </c>
      <c r="E275">
        <v>227423858</v>
      </c>
    </row>
    <row r="276" spans="1:5" x14ac:dyDescent="0.45">
      <c r="A276" s="3">
        <v>100000000</v>
      </c>
      <c r="B276" s="2">
        <v>2532919751</v>
      </c>
      <c r="C276" s="2">
        <v>2540147998</v>
      </c>
      <c r="D276" s="2">
        <v>2532919751</v>
      </c>
      <c r="E276">
        <v>2595827591</v>
      </c>
    </row>
    <row r="279" spans="1:5" x14ac:dyDescent="0.45">
      <c r="A279" s="3">
        <v>1000000</v>
      </c>
      <c r="B279" s="2">
        <f xml:space="preserve"> B274/ (A274*LOG(A274, 2))</f>
        <v>0.93691557365638845</v>
      </c>
      <c r="C279" s="2">
        <f xml:space="preserve"> C274/ (A274*LOG(A274, 2))</f>
        <v>0.93901515753281284</v>
      </c>
      <c r="D279" s="2">
        <f xml:space="preserve"> D274/ (A274*LOG(A274, 2))</f>
        <v>0.93691557365638845</v>
      </c>
      <c r="E279" s="1">
        <f xml:space="preserve"> E274/ (A274*LOG(A274, 2))</f>
        <v>0.99452318220994518</v>
      </c>
    </row>
    <row r="280" spans="1:5" x14ac:dyDescent="0.45">
      <c r="A280" s="3">
        <v>10000000</v>
      </c>
      <c r="B280" s="2">
        <f t="shared" ref="B280:B281" si="72" xml:space="preserve"> B275/ (A275*LOG(A275, 2))</f>
        <v>0.94652947545195787</v>
      </c>
      <c r="C280" s="2">
        <f t="shared" ref="C280:C281" si="73" xml:space="preserve"> C275/ (A275*LOG(A275, 2))</f>
        <v>0.96331240516078898</v>
      </c>
      <c r="D280" s="2">
        <f t="shared" ref="D280:D281" si="74" xml:space="preserve"> D275/ (A275*LOG(A275, 2))</f>
        <v>0.94652947975238644</v>
      </c>
      <c r="E280" s="1">
        <f t="shared" ref="E280:E281" si="75" xml:space="preserve"> E275/ (A275*LOG(A275, 2))</f>
        <v>0.97802004268036957</v>
      </c>
    </row>
    <row r="281" spans="1:5" x14ac:dyDescent="0.45">
      <c r="A281" s="3">
        <v>100000000</v>
      </c>
      <c r="B281" s="2">
        <f t="shared" si="72"/>
        <v>0.95310602707592784</v>
      </c>
      <c r="C281" s="2">
        <f t="shared" si="73"/>
        <v>0.95582592602976302</v>
      </c>
      <c r="D281" s="2">
        <f t="shared" si="74"/>
        <v>0.95310602707592784</v>
      </c>
      <c r="E281" s="1">
        <f t="shared" si="75"/>
        <v>0.97677746057896586</v>
      </c>
    </row>
    <row r="286" spans="1:5" x14ac:dyDescent="0.45">
      <c r="A286" s="3">
        <v>1000000</v>
      </c>
      <c r="B286" s="2">
        <v>19805652</v>
      </c>
      <c r="C286" s="2">
        <v>20000000</v>
      </c>
      <c r="D286" s="2">
        <v>19805652</v>
      </c>
      <c r="E286">
        <v>21857081</v>
      </c>
    </row>
    <row r="287" spans="1:5" x14ac:dyDescent="0.45">
      <c r="A287" s="3">
        <v>10000000</v>
      </c>
      <c r="B287" s="2">
        <v>225805498</v>
      </c>
      <c r="C287" s="2">
        <v>240000000</v>
      </c>
      <c r="D287" s="2">
        <v>225805498</v>
      </c>
      <c r="E287">
        <v>238571755</v>
      </c>
    </row>
    <row r="288" spans="1:5" x14ac:dyDescent="0.45">
      <c r="A288" s="3">
        <v>100000000</v>
      </c>
      <c r="B288" s="2">
        <v>2600000000</v>
      </c>
      <c r="C288" s="2">
        <v>2700000000</v>
      </c>
      <c r="D288" s="2">
        <v>2600000000</v>
      </c>
      <c r="E288">
        <v>2785719025</v>
      </c>
    </row>
    <row r="291" spans="1:5" x14ac:dyDescent="0.45">
      <c r="A291" s="3">
        <v>1000000</v>
      </c>
      <c r="B291" s="2">
        <f>B286/ (A286*LOG(A286, 2))</f>
        <v>0.99368255594705346</v>
      </c>
      <c r="C291" s="2">
        <f>C286/ (A286*LOG(A286, 2))</f>
        <v>1.0034333188799374</v>
      </c>
      <c r="D291" s="2">
        <f>D286/ (A286*LOG(A286, 2))</f>
        <v>0.99368255594705346</v>
      </c>
      <c r="E291" s="1">
        <f>E286/ (A286*LOG(A286, 2))</f>
        <v>1.096606166442881</v>
      </c>
    </row>
    <row r="292" spans="1:5" x14ac:dyDescent="0.45">
      <c r="A292" s="3">
        <v>10000000</v>
      </c>
      <c r="B292" s="2">
        <f t="shared" ref="B292:B293" si="76">B287/ (A287*LOG(A287, 2))</f>
        <v>0.97106040119775872</v>
      </c>
      <c r="C292" s="2">
        <f t="shared" ref="C292:C293" si="77">C287/ (A287*LOG(A287, 2))</f>
        <v>1.0321028422765068</v>
      </c>
      <c r="D292" s="2">
        <f t="shared" ref="D292:D293" si="78">D287/ (A287*LOG(A287, 2))</f>
        <v>0.97106040119775872</v>
      </c>
      <c r="E292" s="1">
        <f t="shared" ref="E292:E293" si="79">E287/ (A287*LOG(A287, 2))</f>
        <v>1.0259607767599768</v>
      </c>
    </row>
    <row r="293" spans="1:5" x14ac:dyDescent="0.45">
      <c r="A293" s="3">
        <v>100000000</v>
      </c>
      <c r="B293" s="2">
        <f t="shared" si="76"/>
        <v>0.97834748590793874</v>
      </c>
      <c r="C293" s="2">
        <f t="shared" si="77"/>
        <v>1.0159762353659365</v>
      </c>
      <c r="D293" s="2">
        <f t="shared" si="78"/>
        <v>0.97834748590793874</v>
      </c>
      <c r="E293" s="1">
        <f t="shared" si="79"/>
        <v>1.0482312325210248</v>
      </c>
    </row>
    <row r="302" spans="1:5" x14ac:dyDescent="0.45">
      <c r="E302" s="1"/>
    </row>
    <row r="303" spans="1:5" x14ac:dyDescent="0.45">
      <c r="A303" s="3">
        <v>10000000</v>
      </c>
      <c r="B303" s="2">
        <v>333638</v>
      </c>
      <c r="C303" s="2">
        <v>63625</v>
      </c>
      <c r="D303" s="2">
        <v>99803</v>
      </c>
      <c r="E303" s="1">
        <v>142231</v>
      </c>
    </row>
    <row r="304" spans="1:5" x14ac:dyDescent="0.45">
      <c r="A304" s="3">
        <v>100000000</v>
      </c>
      <c r="B304" s="2">
        <v>3404711</v>
      </c>
      <c r="C304" s="2">
        <v>643468</v>
      </c>
      <c r="D304" s="2">
        <v>1353609</v>
      </c>
      <c r="E304" s="1">
        <v>1435197</v>
      </c>
    </row>
    <row r="305" spans="1:5" x14ac:dyDescent="0.45">
      <c r="A305" s="3">
        <v>1000000000</v>
      </c>
      <c r="B305" s="2">
        <v>34696666</v>
      </c>
      <c r="C305" s="2">
        <v>6436870</v>
      </c>
      <c r="D305" s="2">
        <v>15808006</v>
      </c>
      <c r="E305" s="1">
        <v>14210070</v>
      </c>
    </row>
    <row r="306" spans="1:5" x14ac:dyDescent="0.45">
      <c r="E306" s="1"/>
    </row>
    <row r="307" spans="1:5" x14ac:dyDescent="0.45">
      <c r="E307" s="1"/>
    </row>
    <row r="308" spans="1:5" x14ac:dyDescent="0.45">
      <c r="A308" s="3">
        <v>10000000</v>
      </c>
      <c r="B308" s="2">
        <f>B303/ (A303)</f>
        <v>3.3363799999999999E-2</v>
      </c>
      <c r="C308" s="2">
        <f>C303/ (A303)</f>
        <v>6.3625000000000001E-3</v>
      </c>
      <c r="D308" s="2">
        <f>D303/ (A303)</f>
        <v>9.9802999999999992E-3</v>
      </c>
      <c r="E308" s="1">
        <f>E303/ (A303)</f>
        <v>1.4223100000000001E-2</v>
      </c>
    </row>
    <row r="309" spans="1:5" x14ac:dyDescent="0.45">
      <c r="A309" s="3">
        <v>100000000</v>
      </c>
      <c r="B309" s="2">
        <f t="shared" ref="B309:B310" si="80">B304/ (A304)</f>
        <v>3.4047109999999998E-2</v>
      </c>
      <c r="C309" s="2">
        <f t="shared" ref="C309:C310" si="81">C304/ (A304)</f>
        <v>6.4346799999999999E-3</v>
      </c>
      <c r="D309" s="2">
        <f t="shared" ref="D309:D310" si="82">D304/ (A304)</f>
        <v>1.3536090000000001E-2</v>
      </c>
      <c r="E309" s="1">
        <f t="shared" ref="E309:E310" si="83">E304/ (A304)</f>
        <v>1.435197E-2</v>
      </c>
    </row>
    <row r="310" spans="1:5" x14ac:dyDescent="0.45">
      <c r="A310" s="3">
        <v>1000000000</v>
      </c>
      <c r="B310" s="2">
        <f t="shared" si="80"/>
        <v>3.4696666000000001E-2</v>
      </c>
      <c r="C310" s="2">
        <f t="shared" si="81"/>
        <v>6.4368699999999999E-3</v>
      </c>
      <c r="D310" s="2">
        <f t="shared" si="82"/>
        <v>1.5808005999999999E-2</v>
      </c>
      <c r="E310" s="1">
        <f t="shared" si="83"/>
        <v>1.421007E-2</v>
      </c>
    </row>
    <row r="311" spans="1:5" x14ac:dyDescent="0.45">
      <c r="E311" s="1"/>
    </row>
    <row r="312" spans="1:5" x14ac:dyDescent="0.45">
      <c r="E312" s="1"/>
    </row>
    <row r="313" spans="1:5" x14ac:dyDescent="0.45">
      <c r="E313" s="1"/>
    </row>
    <row r="314" spans="1:5" x14ac:dyDescent="0.45">
      <c r="E314" s="1"/>
    </row>
    <row r="315" spans="1:5" x14ac:dyDescent="0.45">
      <c r="E315" s="1"/>
    </row>
    <row r="316" spans="1:5" x14ac:dyDescent="0.45">
      <c r="E316" s="1"/>
    </row>
    <row r="317" spans="1:5" x14ac:dyDescent="0.45">
      <c r="E317" s="1"/>
    </row>
    <row r="318" spans="1:5" x14ac:dyDescent="0.45">
      <c r="E318" s="1"/>
    </row>
    <row r="319" spans="1:5" x14ac:dyDescent="0.45">
      <c r="A319" s="3">
        <v>10000000</v>
      </c>
      <c r="B319" s="2">
        <v>11384811</v>
      </c>
      <c r="C319" s="2">
        <v>9999998</v>
      </c>
      <c r="D319" s="2">
        <v>15071182</v>
      </c>
      <c r="E319" s="1">
        <v>9999998</v>
      </c>
    </row>
    <row r="320" spans="1:5" x14ac:dyDescent="0.45">
      <c r="A320" s="3">
        <v>100000000</v>
      </c>
      <c r="B320" s="2">
        <v>112912066</v>
      </c>
      <c r="C320" s="2">
        <v>99999998</v>
      </c>
      <c r="D320" s="2">
        <v>150165915</v>
      </c>
      <c r="E320" s="1">
        <v>99999997</v>
      </c>
    </row>
    <row r="321" spans="1:5" x14ac:dyDescent="0.45">
      <c r="A321" s="3">
        <v>1000000000</v>
      </c>
      <c r="B321" s="2">
        <v>1126323318</v>
      </c>
      <c r="C321" s="2">
        <v>999999998</v>
      </c>
      <c r="D321" s="2">
        <v>1501265503</v>
      </c>
      <c r="E321" s="1">
        <v>999999999</v>
      </c>
    </row>
    <row r="322" spans="1:5" x14ac:dyDescent="0.45">
      <c r="E322" s="1"/>
    </row>
    <row r="323" spans="1:5" x14ac:dyDescent="0.45">
      <c r="E323" s="1"/>
    </row>
    <row r="324" spans="1:5" x14ac:dyDescent="0.45">
      <c r="A324" s="3">
        <v>10000000</v>
      </c>
      <c r="B324" s="2">
        <f>B319/ (A319)</f>
        <v>1.1384810999999999</v>
      </c>
      <c r="C324" s="2">
        <f>C319/ (A319)</f>
        <v>0.99999979999999999</v>
      </c>
      <c r="D324" s="2">
        <f>D319/ (A319)</f>
        <v>1.5071182000000001</v>
      </c>
      <c r="E324" s="1">
        <f>E319/ (A319)</f>
        <v>0.99999979999999999</v>
      </c>
    </row>
    <row r="325" spans="1:5" x14ac:dyDescent="0.45">
      <c r="A325" s="3">
        <v>100000000</v>
      </c>
      <c r="B325" s="2">
        <f t="shared" ref="B325:B326" si="84">B320/ (A320)</f>
        <v>1.1291206600000001</v>
      </c>
      <c r="C325" s="2">
        <f t="shared" ref="C325:C326" si="85">C320/ (A320)</f>
        <v>0.99999998000000001</v>
      </c>
      <c r="D325" s="2">
        <f t="shared" ref="D325:D326" si="86">D320/ (A320)</f>
        <v>1.5016591500000001</v>
      </c>
      <c r="E325" s="1">
        <f t="shared" ref="E325:E326" si="87">E320/ (A320)</f>
        <v>0.99999996999999996</v>
      </c>
    </row>
    <row r="326" spans="1:5" x14ac:dyDescent="0.45">
      <c r="A326" s="3">
        <v>1000000000</v>
      </c>
      <c r="B326" s="2">
        <f t="shared" si="84"/>
        <v>1.1263233180000001</v>
      </c>
      <c r="C326" s="2">
        <f t="shared" si="85"/>
        <v>0.99999999799999995</v>
      </c>
      <c r="D326" s="2">
        <f t="shared" si="86"/>
        <v>1.5012655029999999</v>
      </c>
      <c r="E326" s="1">
        <f t="shared" si="87"/>
        <v>0.99999999900000003</v>
      </c>
    </row>
    <row r="327" spans="1:5" x14ac:dyDescent="0.45">
      <c r="E327" s="1"/>
    </row>
    <row r="328" spans="1:5" x14ac:dyDescent="0.45">
      <c r="E328" s="1"/>
    </row>
    <row r="329" spans="1:5" x14ac:dyDescent="0.45">
      <c r="E329" s="1"/>
    </row>
    <row r="330" spans="1:5" x14ac:dyDescent="0.45">
      <c r="E330" s="1"/>
    </row>
    <row r="331" spans="1:5" x14ac:dyDescent="0.45">
      <c r="E331" s="1"/>
    </row>
    <row r="332" spans="1:5" x14ac:dyDescent="0.45">
      <c r="E332" s="1"/>
    </row>
    <row r="333" spans="1:5" x14ac:dyDescent="0.45">
      <c r="A333" s="3">
        <v>10000000</v>
      </c>
      <c r="B333" s="2">
        <v>30204442</v>
      </c>
      <c r="C333" s="2">
        <v>29999997</v>
      </c>
      <c r="D333" s="2">
        <v>40426015</v>
      </c>
      <c r="E333" s="1">
        <v>14999999</v>
      </c>
    </row>
    <row r="334" spans="1:5" x14ac:dyDescent="0.45">
      <c r="A334" s="3">
        <v>100000000</v>
      </c>
      <c r="B334" s="2">
        <v>300679327</v>
      </c>
      <c r="C334" s="2">
        <v>299999997</v>
      </c>
      <c r="D334" s="2">
        <v>400092600</v>
      </c>
      <c r="E334" s="1">
        <v>149999999</v>
      </c>
    </row>
    <row r="335" spans="1:5" x14ac:dyDescent="0.45">
      <c r="A335" s="3">
        <v>1000000000</v>
      </c>
      <c r="B335" s="2">
        <v>3002293469</v>
      </c>
      <c r="C335" s="2">
        <v>2999999994</v>
      </c>
      <c r="D335" s="2">
        <v>4023671917</v>
      </c>
      <c r="E335" s="1">
        <v>1500000000</v>
      </c>
    </row>
    <row r="336" spans="1:5" x14ac:dyDescent="0.45">
      <c r="E336" s="1"/>
    </row>
    <row r="337" spans="1:5" x14ac:dyDescent="0.45">
      <c r="E337" s="1"/>
    </row>
    <row r="338" spans="1:5" x14ac:dyDescent="0.45">
      <c r="A338" s="3">
        <v>10000000</v>
      </c>
      <c r="B338" s="2">
        <f>B333/ (A333)</f>
        <v>3.0204442</v>
      </c>
      <c r="C338" s="2">
        <f>C333/ (A333)</f>
        <v>2.9999997</v>
      </c>
      <c r="D338" s="2">
        <f>D333/ (A333)</f>
        <v>4.0426015</v>
      </c>
      <c r="E338" s="1">
        <f>E333/ (A333)</f>
        <v>1.4999998999999999</v>
      </c>
    </row>
    <row r="339" spans="1:5" x14ac:dyDescent="0.45">
      <c r="A339" s="3">
        <v>100000000</v>
      </c>
      <c r="B339" s="2">
        <f t="shared" ref="B339:B340" si="88">B334/ (A334)</f>
        <v>3.0067932700000002</v>
      </c>
      <c r="C339" s="2">
        <f t="shared" ref="C339:C340" si="89">C334/ (A334)</f>
        <v>2.9999999700000002</v>
      </c>
      <c r="D339" s="2">
        <f t="shared" ref="D339:D340" si="90">D334/ (A334)</f>
        <v>4.0009259999999998</v>
      </c>
      <c r="E339" s="1">
        <f t="shared" ref="E339:E340" si="91">E334/ (A334)</f>
        <v>1.4999999900000001</v>
      </c>
    </row>
    <row r="340" spans="1:5" x14ac:dyDescent="0.45">
      <c r="A340" s="3">
        <v>1000000000</v>
      </c>
      <c r="B340" s="2">
        <f t="shared" si="88"/>
        <v>3.002293469</v>
      </c>
      <c r="C340" s="2">
        <f t="shared" si="89"/>
        <v>2.9999999939999999</v>
      </c>
      <c r="D340" s="2">
        <f t="shared" si="90"/>
        <v>4.0236719169999997</v>
      </c>
      <c r="E340" s="1">
        <f t="shared" si="91"/>
        <v>1.5</v>
      </c>
    </row>
    <row r="341" spans="1:5" x14ac:dyDescent="0.45">
      <c r="E341" s="1"/>
    </row>
    <row r="353" spans="1:5" x14ac:dyDescent="0.45">
      <c r="A353" s="3">
        <v>10000000</v>
      </c>
      <c r="B353" s="2">
        <v>1898317</v>
      </c>
      <c r="C353" s="2">
        <v>1693752</v>
      </c>
      <c r="D353" s="2">
        <v>2442560</v>
      </c>
      <c r="E353" s="1">
        <v>2103002</v>
      </c>
    </row>
    <row r="354" spans="1:5" x14ac:dyDescent="0.45">
      <c r="A354" s="3">
        <v>100000000</v>
      </c>
      <c r="B354" s="2">
        <v>22127843</v>
      </c>
      <c r="C354" s="2">
        <v>18519158</v>
      </c>
      <c r="D354" s="2">
        <v>28698888</v>
      </c>
      <c r="E354" s="1">
        <v>24448528</v>
      </c>
    </row>
    <row r="355" spans="1:5" x14ac:dyDescent="0.45">
      <c r="A355" s="3">
        <v>1000000000</v>
      </c>
      <c r="B355" s="2">
        <v>252711581</v>
      </c>
      <c r="C355" s="2">
        <v>209338744</v>
      </c>
      <c r="D355" s="2">
        <v>332026241</v>
      </c>
      <c r="E355" s="1">
        <v>287694789</v>
      </c>
    </row>
    <row r="356" spans="1:5" x14ac:dyDescent="0.45">
      <c r="E356" s="1"/>
    </row>
    <row r="357" spans="1:5" x14ac:dyDescent="0.45">
      <c r="E357" s="1"/>
    </row>
    <row r="358" spans="1:5" x14ac:dyDescent="0.45">
      <c r="A358" s="3">
        <v>10000000</v>
      </c>
      <c r="B358" s="2">
        <f>B353/ (A353*LOG(A353, 2))</f>
        <v>8.1635765468408821E-3</v>
      </c>
      <c r="C358" s="2">
        <f>C353/ (A353*LOG(A353, 2))</f>
        <v>7.2838593887979922E-3</v>
      </c>
      <c r="D358" s="2">
        <f>D353/ (A353*LOG(A353, 2))</f>
        <v>1.050405466012877E-2</v>
      </c>
      <c r="E358" s="1">
        <f>E353/ (A353*LOG(A353, 2))</f>
        <v>9.0438097563049109E-3</v>
      </c>
    </row>
    <row r="359" spans="1:5" x14ac:dyDescent="0.45">
      <c r="A359" s="3">
        <v>100000000</v>
      </c>
      <c r="B359" s="2">
        <f t="shared" ref="B359:B360" si="92">B354/ (A354*LOG(A354, 2))</f>
        <v>8.3264306029290705E-3</v>
      </c>
      <c r="C359" s="2">
        <f t="shared" ref="C359:C360" si="93">C354/ (A354*LOG(A354, 2))</f>
        <v>6.9685275655507273E-3</v>
      </c>
      <c r="D359" s="2">
        <f>D354/ (A354*LOG(A354, 2))</f>
        <v>1.079903266275135E-2</v>
      </c>
      <c r="E359" s="1">
        <f t="shared" ref="E359:E360" si="94">E354/ (A354*LOG(A354, 2))</f>
        <v>9.1996753472884021E-3</v>
      </c>
    </row>
    <row r="360" spans="1:5" x14ac:dyDescent="0.45">
      <c r="A360" s="3">
        <v>1000000000</v>
      </c>
      <c r="B360" s="2">
        <f t="shared" si="92"/>
        <v>8.4526406814075371E-3</v>
      </c>
      <c r="C360" s="2">
        <f t="shared" si="93"/>
        <v>7.0019156887359182E-3</v>
      </c>
      <c r="D360" s="2">
        <f t="shared" ref="D360" si="95">D355/ (A355*LOG(A355, 2))</f>
        <v>1.110553976539533E-2</v>
      </c>
      <c r="E360" s="1">
        <f t="shared" si="94"/>
        <v>9.6227512316911096E-3</v>
      </c>
    </row>
    <row r="361" spans="1:5" x14ac:dyDescent="0.45">
      <c r="E361" s="1"/>
    </row>
    <row r="362" spans="1:5" x14ac:dyDescent="0.45">
      <c r="E362" s="1"/>
    </row>
    <row r="363" spans="1:5" x14ac:dyDescent="0.45">
      <c r="E363" s="1"/>
    </row>
    <row r="364" spans="1:5" x14ac:dyDescent="0.45">
      <c r="E364" s="1"/>
    </row>
    <row r="365" spans="1:5" x14ac:dyDescent="0.45">
      <c r="E365" s="1"/>
    </row>
    <row r="366" spans="1:5" x14ac:dyDescent="0.45">
      <c r="E366" s="1"/>
    </row>
    <row r="367" spans="1:5" x14ac:dyDescent="0.45">
      <c r="A367" s="3">
        <v>10000000</v>
      </c>
      <c r="B367" s="2">
        <v>272746288</v>
      </c>
      <c r="C367" s="2">
        <v>297304380</v>
      </c>
      <c r="D367" s="2">
        <v>269086580</v>
      </c>
      <c r="E367" s="1">
        <v>359018789</v>
      </c>
    </row>
    <row r="368" spans="1:5" x14ac:dyDescent="0.45">
      <c r="A368" s="3">
        <v>100000000</v>
      </c>
      <c r="B368" s="2">
        <v>3161203067</v>
      </c>
      <c r="C368" s="2">
        <v>3015944024</v>
      </c>
      <c r="D368" s="2">
        <v>3095149517</v>
      </c>
      <c r="E368" s="1">
        <v>4033525919</v>
      </c>
    </row>
    <row r="369" spans="1:5" x14ac:dyDescent="0.45">
      <c r="A369" s="3">
        <v>1000000000</v>
      </c>
      <c r="B369" s="2">
        <v>36785289782</v>
      </c>
      <c r="C369" s="2">
        <v>34621302137</v>
      </c>
      <c r="D369" s="2">
        <v>35044397701</v>
      </c>
      <c r="E369" s="1">
        <v>45908597434</v>
      </c>
    </row>
    <row r="370" spans="1:5" x14ac:dyDescent="0.45">
      <c r="E370" s="1"/>
    </row>
    <row r="371" spans="1:5" x14ac:dyDescent="0.45">
      <c r="E371" s="1"/>
    </row>
    <row r="372" spans="1:5" x14ac:dyDescent="0.45">
      <c r="A372" s="3">
        <v>10000000</v>
      </c>
      <c r="B372" s="2">
        <f>B367/ (A367*LOG(A367, 2))</f>
        <v>1.1729259127715279</v>
      </c>
      <c r="C372" s="2">
        <f>C367/ (A367*LOG(A367, 2))</f>
        <v>1.2785362317468945</v>
      </c>
      <c r="D372" s="2">
        <f>D367/ (A367*LOG(A367, 2))</f>
        <v>1.1571876001519361</v>
      </c>
      <c r="E372" s="1">
        <f>E367/ (A367*LOG(A367, 2))</f>
        <v>1.5439346356565395</v>
      </c>
    </row>
    <row r="373" spans="1:5" x14ac:dyDescent="0.45">
      <c r="A373" s="3">
        <v>100000000</v>
      </c>
      <c r="B373" s="2">
        <f t="shared" ref="B373:B374" si="96">B368/ (A368*LOG(A368, 2))</f>
        <v>1.1895211819399674</v>
      </c>
      <c r="C373" s="2">
        <f t="shared" ref="C373:C374" si="97">C368/ (A368*LOG(A368, 2))</f>
        <v>1.1348620205844124</v>
      </c>
      <c r="D373" s="2">
        <f t="shared" ref="D373:D374" si="98">D368/ (A368*LOG(A368, 2))</f>
        <v>1.1646660571023542</v>
      </c>
      <c r="E373" s="1">
        <f t="shared" ref="E373:E374" si="99">E368/ (A368*LOG(A368, 2))</f>
        <v>1.5177653623839071</v>
      </c>
    </row>
    <row r="374" spans="1:5" x14ac:dyDescent="0.45">
      <c r="A374" s="3">
        <v>1000000000</v>
      </c>
      <c r="B374" s="2">
        <f t="shared" si="96"/>
        <v>1.2303861803970835</v>
      </c>
      <c r="C374" s="2">
        <f t="shared" si="97"/>
        <v>1.1580056035758324</v>
      </c>
      <c r="D374" s="2">
        <f t="shared" si="98"/>
        <v>1.1721572097754291</v>
      </c>
      <c r="E374" s="1">
        <f t="shared" si="99"/>
        <v>1.535540542944053</v>
      </c>
    </row>
    <row r="375" spans="1:5" x14ac:dyDescent="0.45">
      <c r="E375" s="1"/>
    </row>
    <row r="376" spans="1:5" x14ac:dyDescent="0.45">
      <c r="E376" s="1"/>
    </row>
    <row r="377" spans="1:5" x14ac:dyDescent="0.45">
      <c r="E377" s="1"/>
    </row>
    <row r="378" spans="1:5" x14ac:dyDescent="0.45">
      <c r="E378" s="1"/>
    </row>
    <row r="379" spans="1:5" x14ac:dyDescent="0.45">
      <c r="E379" s="1"/>
    </row>
    <row r="380" spans="1:5" x14ac:dyDescent="0.45">
      <c r="E380" s="1"/>
    </row>
    <row r="381" spans="1:5" x14ac:dyDescent="0.45">
      <c r="E381" s="1"/>
    </row>
    <row r="382" spans="1:5" x14ac:dyDescent="0.45">
      <c r="A382" s="3">
        <v>10000000</v>
      </c>
      <c r="B382" s="2">
        <v>487005800</v>
      </c>
      <c r="C382" s="2">
        <v>476834879</v>
      </c>
      <c r="D382" s="2">
        <v>751077053</v>
      </c>
      <c r="E382" s="1">
        <v>878779208</v>
      </c>
    </row>
    <row r="383" spans="1:5" x14ac:dyDescent="0.45">
      <c r="A383" s="3">
        <v>100000000</v>
      </c>
      <c r="B383" s="2">
        <v>5702407591</v>
      </c>
      <c r="C383" s="2">
        <v>5211450507</v>
      </c>
      <c r="D383" s="2">
        <v>9211686568</v>
      </c>
      <c r="E383" s="1">
        <v>9900811619</v>
      </c>
    </row>
    <row r="384" spans="1:5" x14ac:dyDescent="0.45">
      <c r="A384" s="3">
        <v>1000000000</v>
      </c>
      <c r="B384" s="2">
        <v>64196917615</v>
      </c>
      <c r="C384" s="2">
        <v>59578716825</v>
      </c>
      <c r="D384" s="2">
        <v>109195889088</v>
      </c>
      <c r="E384" s="1">
        <v>112399057786</v>
      </c>
    </row>
    <row r="385" spans="1:5" x14ac:dyDescent="0.45">
      <c r="E385" s="1"/>
    </row>
    <row r="386" spans="1:5" x14ac:dyDescent="0.45">
      <c r="E386" s="1"/>
    </row>
    <row r="387" spans="1:5" x14ac:dyDescent="0.45">
      <c r="A387" s="3">
        <v>10000000</v>
      </c>
      <c r="B387" s="2">
        <f>B382/ (A382*LOG(A382, 2))</f>
        <v>2.094333626604767</v>
      </c>
      <c r="C387" s="2">
        <f>C382/ (A382*LOG(A382, 2))</f>
        <v>2.0505943079686428</v>
      </c>
      <c r="D387" s="2">
        <f>D382/ (A382*LOG(A382, 2))</f>
        <v>3.2299531715415108</v>
      </c>
      <c r="E387" s="1">
        <f>E382/ (A382*LOG(A382, 2))</f>
        <v>3.7791271596262401</v>
      </c>
    </row>
    <row r="388" spans="1:5" x14ac:dyDescent="0.45">
      <c r="A388" s="3">
        <v>100000000</v>
      </c>
      <c r="B388" s="2">
        <f t="shared" ref="B388:B389" si="100">B383/ (A383*LOG(A383, 2))</f>
        <v>2.1457446654912289</v>
      </c>
      <c r="C388" s="2">
        <f t="shared" ref="C388:C389" si="101">C383/ (A383*LOG(A383, 2))</f>
        <v>1.9610036544065781</v>
      </c>
      <c r="D388" s="2">
        <f t="shared" ref="D388:D389" si="102">D383/ (A383*LOG(A383, 2))</f>
        <v>3.466242459528742</v>
      </c>
      <c r="E388" s="1">
        <f t="shared" ref="E388:E389" si="103">E383/ (A383*LOG(A383, 2))</f>
        <v>3.7255515984218306</v>
      </c>
    </row>
    <row r="389" spans="1:5" x14ac:dyDescent="0.45">
      <c r="A389" s="3">
        <v>1000000000</v>
      </c>
      <c r="B389" s="2">
        <f t="shared" si="100"/>
        <v>2.1472442034760451</v>
      </c>
      <c r="C389" s="2">
        <f t="shared" si="101"/>
        <v>1.9927756519439235</v>
      </c>
      <c r="D389" s="2">
        <f t="shared" si="102"/>
        <v>3.6523597798539122</v>
      </c>
      <c r="E389" s="1">
        <f t="shared" si="103"/>
        <v>3.7594986531061276</v>
      </c>
    </row>
    <row r="390" spans="1:5" x14ac:dyDescent="0.45">
      <c r="E390" s="1"/>
    </row>
    <row r="391" spans="1:5" x14ac:dyDescent="0.45">
      <c r="E391" s="1"/>
    </row>
    <row r="392" spans="1:5" x14ac:dyDescent="0.45">
      <c r="E392" s="1"/>
    </row>
    <row r="393" spans="1:5" x14ac:dyDescent="0.45">
      <c r="E393" s="1"/>
    </row>
    <row r="394" spans="1:5" x14ac:dyDescent="0.45">
      <c r="E394" s="1"/>
    </row>
    <row r="395" spans="1:5" x14ac:dyDescent="0.45">
      <c r="E395" s="1"/>
    </row>
    <row r="400" spans="1:5" x14ac:dyDescent="0.45">
      <c r="A400" s="3">
        <v>1000000</v>
      </c>
      <c r="B400" s="2">
        <v>207582</v>
      </c>
      <c r="C400" s="2">
        <v>171398</v>
      </c>
      <c r="D400" s="2">
        <v>193397</v>
      </c>
    </row>
    <row r="401" spans="1:4" x14ac:dyDescent="0.45">
      <c r="A401" s="3">
        <v>10000000</v>
      </c>
      <c r="B401" s="2">
        <v>2346758</v>
      </c>
      <c r="C401" s="2">
        <v>1923866</v>
      </c>
      <c r="D401" s="2">
        <v>2619984</v>
      </c>
    </row>
    <row r="402" spans="1:4" x14ac:dyDescent="0.45">
      <c r="A402" s="3">
        <v>100000000</v>
      </c>
      <c r="B402" s="2">
        <v>27125688</v>
      </c>
      <c r="C402" s="2">
        <v>22469426</v>
      </c>
      <c r="D402" s="2">
        <v>41959041</v>
      </c>
    </row>
    <row r="405" spans="1:4" x14ac:dyDescent="0.45">
      <c r="A405" s="3">
        <v>1000000</v>
      </c>
      <c r="B405" s="2">
        <f>B400/ (A400*LOG(A400, 2))</f>
        <v>1.0414734759986758E-2</v>
      </c>
      <c r="C405" s="2">
        <f>C400/ (A400*LOG(A400, 2))</f>
        <v>8.5993231994691745E-3</v>
      </c>
      <c r="D405" s="2">
        <f>D400/ (A400*LOG(A400, 2))</f>
        <v>9.7030496785711629E-3</v>
      </c>
    </row>
    <row r="406" spans="1:4" x14ac:dyDescent="0.45">
      <c r="A406" s="3">
        <v>10000000</v>
      </c>
      <c r="B406" s="2">
        <f t="shared" ref="B406:B407" si="104">B401/ (A401*LOG(A401, 2))</f>
        <v>1.0092065008063044E-2</v>
      </c>
      <c r="C406" s="2">
        <f t="shared" ref="C406:C407" si="105">C401/ (A401*LOG(A401, 2))</f>
        <v>8.2734481948297262E-3</v>
      </c>
      <c r="D406" s="2">
        <f t="shared" ref="D406:D407" si="106">D401/ (A401*LOG(A401, 2))</f>
        <v>1.1267053887995714E-2</v>
      </c>
    </row>
    <row r="407" spans="1:4" x14ac:dyDescent="0.45">
      <c r="A407" s="3">
        <v>100000000</v>
      </c>
      <c r="B407" s="2">
        <f t="shared" si="104"/>
        <v>1.0207057176278133E-2</v>
      </c>
      <c r="C407" s="2">
        <f t="shared" si="105"/>
        <v>8.4549640141901826E-3</v>
      </c>
      <c r="D407" s="2">
        <f t="shared" si="106"/>
        <v>1.5788662412868509E-2</v>
      </c>
    </row>
    <row r="414" spans="1:4" x14ac:dyDescent="0.45">
      <c r="A414" s="3">
        <v>1000000</v>
      </c>
      <c r="B414" s="2">
        <v>22557447</v>
      </c>
      <c r="C414" s="2">
        <v>27007259</v>
      </c>
      <c r="D414" s="2">
        <v>20401511</v>
      </c>
    </row>
    <row r="415" spans="1:4" x14ac:dyDescent="0.45">
      <c r="A415" s="3">
        <v>10000000</v>
      </c>
      <c r="B415" s="2">
        <v>258205868</v>
      </c>
      <c r="C415" s="2">
        <v>273347389</v>
      </c>
      <c r="D415" s="2">
        <v>237365930</v>
      </c>
    </row>
    <row r="416" spans="1:4" x14ac:dyDescent="0.45">
      <c r="A416" s="3">
        <v>100000000</v>
      </c>
      <c r="B416" s="2">
        <v>3211275191</v>
      </c>
      <c r="C416" s="2">
        <v>3165192822</v>
      </c>
      <c r="D416" s="2">
        <v>2706904499</v>
      </c>
    </row>
    <row r="419" spans="1:4" x14ac:dyDescent="0.45">
      <c r="A419" s="3">
        <v>1000000</v>
      </c>
      <c r="B419" s="2">
        <f>B414/ (A414*LOG(A414, 2))</f>
        <v>1.1317446954334143</v>
      </c>
      <c r="C419" s="2">
        <f>C414/ (A414*LOG(A414, 2))</f>
        <v>1.354999176611003</v>
      </c>
      <c r="D419" s="2">
        <f>D414/ (A414*LOG(A414, 2))</f>
        <v>1.0235777946447775</v>
      </c>
    </row>
    <row r="420" spans="1:4" x14ac:dyDescent="0.45">
      <c r="A420" s="3">
        <v>10000000</v>
      </c>
      <c r="B420" s="2">
        <f t="shared" ref="B420:B421" si="107">B415/ (A415*LOG(A415, 2))</f>
        <v>1.1103958760636357</v>
      </c>
      <c r="C420" s="2">
        <f t="shared" ref="C420:C421" si="108">C415/ (A415*LOG(A415, 2))</f>
        <v>1.1755109046490082</v>
      </c>
      <c r="D420" s="2">
        <f t="shared" ref="D420:D421" si="109">D415/ (A415*LOG(A415, 2))</f>
        <v>1.0207752125525265</v>
      </c>
    </row>
    <row r="421" spans="1:4" x14ac:dyDescent="0.45">
      <c r="A421" s="3">
        <v>100000000</v>
      </c>
      <c r="B421" s="2">
        <f t="shared" si="107"/>
        <v>1.2083626960282254</v>
      </c>
      <c r="C421" s="2">
        <f t="shared" si="108"/>
        <v>1.1910224768529054</v>
      </c>
      <c r="D421" s="2">
        <f t="shared" si="109"/>
        <v>1.0185743119959765</v>
      </c>
    </row>
    <row r="427" spans="1:4" x14ac:dyDescent="0.45">
      <c r="A427" s="3">
        <v>1000000</v>
      </c>
      <c r="B427" s="2">
        <v>39899865</v>
      </c>
      <c r="C427" s="2">
        <v>44429654</v>
      </c>
      <c r="D427" s="2">
        <v>39596939</v>
      </c>
    </row>
    <row r="428" spans="1:4" x14ac:dyDescent="0.45">
      <c r="A428" s="3">
        <v>10000000</v>
      </c>
      <c r="B428" s="2">
        <v>464609199</v>
      </c>
      <c r="C428" s="2">
        <v>487097368</v>
      </c>
      <c r="D428" s="2">
        <v>462673136</v>
      </c>
    </row>
    <row r="429" spans="1:4" x14ac:dyDescent="0.45">
      <c r="A429" s="3">
        <v>100000000</v>
      </c>
      <c r="B429" s="2">
        <v>5534597861</v>
      </c>
      <c r="C429" s="2">
        <v>5702350827</v>
      </c>
      <c r="D429" s="2">
        <v>5293144206</v>
      </c>
    </row>
    <row r="432" spans="1:4" x14ac:dyDescent="0.45">
      <c r="A432" s="3">
        <v>1000000</v>
      </c>
      <c r="B432" s="2">
        <f>B427/ (A427*LOG(A427, 2))</f>
        <v>2.0018426979905728</v>
      </c>
      <c r="C432" s="2">
        <f>C427/ (A427*LOG(A427, 2))</f>
        <v>2.2291097584953641</v>
      </c>
      <c r="D432" s="2">
        <f>D427/ (A427*LOG(A427, 2))</f>
        <v>1.9866443959128215</v>
      </c>
    </row>
    <row r="433" spans="1:4" x14ac:dyDescent="0.45">
      <c r="A433" s="3">
        <v>10000000</v>
      </c>
      <c r="B433" s="2">
        <f t="shared" ref="B433:B434" si="110">B428/ (A428*LOG(A428, 2))</f>
        <v>1.9980186451487967</v>
      </c>
      <c r="C433" s="2">
        <f t="shared" ref="C433:C434" si="111">C428/ (A428*LOG(A428, 2))</f>
        <v>2.0947274082425236</v>
      </c>
      <c r="D433" s="2">
        <f t="shared" ref="D433:D434" si="112">D428/ (A428*LOG(A428, 2))</f>
        <v>1.9896927446274366</v>
      </c>
    </row>
    <row r="434" spans="1:4" x14ac:dyDescent="0.45">
      <c r="A434" s="3">
        <v>100000000</v>
      </c>
      <c r="B434" s="2">
        <f t="shared" si="110"/>
        <v>2.0825999626233869</v>
      </c>
      <c r="C434" s="2">
        <f t="shared" si="111"/>
        <v>2.1457233059078868</v>
      </c>
      <c r="D434" s="2">
        <f t="shared" si="112"/>
        <v>1.9917439717262588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Kittelberger</dc:creator>
  <cp:lastModifiedBy>Jonas Kittelberger</cp:lastModifiedBy>
  <dcterms:created xsi:type="dcterms:W3CDTF">2019-04-02T09:50:38Z</dcterms:created>
  <dcterms:modified xsi:type="dcterms:W3CDTF">2019-04-17T10:53:32Z</dcterms:modified>
</cp:coreProperties>
</file>