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F9B00422-C515-4E9C-B270-F8F70E29CCDE}" xr6:coauthVersionLast="47" xr6:coauthVersionMax="47" xr10:uidLastSave="{00000000-0000-0000-0000-000000000000}"/>
  <bookViews>
    <workbookView xWindow="-108" yWindow="-108" windowWidth="23256" windowHeight="12456" xr2:uid="{F6764AA2-E9D5-4327-800A-24E99C49F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2" i="1"/>
  <c r="K11" i="1"/>
  <c r="L6" i="1"/>
  <c r="L7" i="1"/>
  <c r="L8" i="1"/>
  <c r="L9" i="1"/>
  <c r="L5" i="1"/>
  <c r="K6" i="1"/>
  <c r="K7" i="1"/>
  <c r="K8" i="1"/>
  <c r="K9" i="1"/>
  <c r="K5" i="1"/>
  <c r="H14" i="1"/>
  <c r="J6" i="1"/>
  <c r="J7" i="1"/>
  <c r="J8" i="1"/>
  <c r="J9" i="1"/>
  <c r="J5" i="1"/>
  <c r="H13" i="1"/>
  <c r="I6" i="1"/>
  <c r="I7" i="1"/>
  <c r="I8" i="1"/>
  <c r="I9" i="1"/>
  <c r="I5" i="1"/>
  <c r="H12" i="1"/>
  <c r="H11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1" i="1"/>
  <c r="E11" i="1"/>
  <c r="D11" i="1"/>
  <c r="E2" i="1"/>
</calcChain>
</file>

<file path=xl/sharedStrings.xml><?xml version="1.0" encoding="utf-8"?>
<sst xmlns="http://schemas.openxmlformats.org/spreadsheetml/2006/main" count="24" uniqueCount="24">
  <si>
    <t>Income per month (x)</t>
  </si>
  <si>
    <t>Spending (y)</t>
  </si>
  <si>
    <t>B0</t>
  </si>
  <si>
    <t>B1</t>
  </si>
  <si>
    <t>mean</t>
  </si>
  <si>
    <t>Predictions (ycap)</t>
  </si>
  <si>
    <t>Error(y-ycap)</t>
  </si>
  <si>
    <t>Error^2</t>
  </si>
  <si>
    <t>INR^2</t>
  </si>
  <si>
    <t>MSE</t>
  </si>
  <si>
    <t>RMSE</t>
  </si>
  <si>
    <t>Absolute Error</t>
  </si>
  <si>
    <t>MAE</t>
  </si>
  <si>
    <t>PE</t>
  </si>
  <si>
    <t>MAPE</t>
  </si>
  <si>
    <t>y-ymean</t>
  </si>
  <si>
    <t>Height</t>
  </si>
  <si>
    <t>Marks in maths</t>
  </si>
  <si>
    <t>R2 score near to 0 or negative</t>
  </si>
  <si>
    <t>(y-ymean)^2</t>
  </si>
  <si>
    <t>RSS</t>
  </si>
  <si>
    <t>TSS</t>
  </si>
  <si>
    <t>R2</t>
  </si>
  <si>
    <t>&gt;0.8 Then it is good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</si>
</sst>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E9D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3" borderId="2" xfId="0" applyFont="1" applyFill="1" applyBorder="1"/>
    <xf numFmtId="10" fontId="2" fillId="0" borderId="2" xfId="0" applyNumberFormat="1" applyFont="1" applyBorder="1"/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5901137357830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Spending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092300962379707E-2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Sheet1!$D$5:$D$9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45000</c:v>
                </c:pt>
                <c:pt idx="4">
                  <c:v>30000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29000</c:v>
                </c:pt>
                <c:pt idx="3">
                  <c:v>20000</c:v>
                </c:pt>
                <c:pt idx="4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1-400A-9834-1EAA006AF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33183"/>
        <c:axId val="1023578735"/>
      </c:scatterChart>
      <c:valAx>
        <c:axId val="7208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78735"/>
        <c:crosses val="autoZero"/>
        <c:crossBetween val="midCat"/>
      </c:valAx>
      <c:valAx>
        <c:axId val="10235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0</xdr:row>
      <xdr:rowOff>251460</xdr:rowOff>
    </xdr:from>
    <xdr:to>
      <xdr:col>20</xdr:col>
      <xdr:colOff>480060</xdr:colOff>
      <xdr:row>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DF12B-1B15-D120-20FE-903EF4FD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1143000</xdr:colOff>
      <xdr:row>14</xdr:row>
      <xdr:rowOff>167640</xdr:rowOff>
    </xdr:from>
    <xdr:to>
      <xdr:col>18</xdr:col>
      <xdr:colOff>526600</xdr:colOff>
      <xdr:row>34</xdr:row>
      <xdr:rowOff>76522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F27E48-FCA0-0DC3-31D0-5F1FA603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5360" y="4785360"/>
          <a:ext cx="9457240" cy="3711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D2BC-FA94-42D8-862C-59F048B69FB7}">
  <dimension ref="C1:L17"/>
  <sheetViews>
    <sheetView tabSelected="1" workbookViewId="0">
      <selection activeCell="K14" sqref="K14"/>
    </sheetView>
  </sheetViews>
  <sheetFormatPr defaultRowHeight="14.4" x14ac:dyDescent="0.3"/>
  <cols>
    <col min="4" max="4" width="18" customWidth="1"/>
    <col min="5" max="5" width="24.6640625" bestFit="1" customWidth="1"/>
    <col min="6" max="6" width="28.44140625" bestFit="1" customWidth="1"/>
    <col min="7" max="7" width="21.21875" bestFit="1" customWidth="1"/>
    <col min="8" max="8" width="18.6640625" bestFit="1" customWidth="1"/>
    <col min="9" max="9" width="23.33203125" bestFit="1" customWidth="1"/>
    <col min="10" max="10" width="10.6640625" bestFit="1" customWidth="1"/>
    <col min="11" max="11" width="20.5546875" bestFit="1" customWidth="1"/>
    <col min="12" max="12" width="20.33203125" bestFit="1" customWidth="1"/>
  </cols>
  <sheetData>
    <row r="1" spans="3:12" ht="25.8" x14ac:dyDescent="0.5">
      <c r="D1" s="4" t="s">
        <v>2</v>
      </c>
      <c r="E1" s="5">
        <f>E11-E2*D11</f>
        <v>-943.1818181818162</v>
      </c>
    </row>
    <row r="2" spans="3:12" ht="25.8" x14ac:dyDescent="0.5">
      <c r="D2" s="5" t="s">
        <v>3</v>
      </c>
      <c r="E2" s="5">
        <f>_xlfn.COVARIANCE.P(D5:D9,E5:E9)/_xlfn.VAR.P(D5:D9)</f>
        <v>0.48798701298701297</v>
      </c>
    </row>
    <row r="3" spans="3:12" ht="15" thickBot="1" x14ac:dyDescent="0.35">
      <c r="H3" s="3" t="s">
        <v>8</v>
      </c>
    </row>
    <row r="4" spans="3:12" ht="47.4" thickBot="1" x14ac:dyDescent="0.55000000000000004">
      <c r="D4" s="1" t="s">
        <v>0</v>
      </c>
      <c r="E4" s="6" t="s">
        <v>1</v>
      </c>
      <c r="F4" s="8" t="s">
        <v>5</v>
      </c>
      <c r="G4" s="8" t="s">
        <v>6</v>
      </c>
      <c r="H4" s="13" t="s">
        <v>7</v>
      </c>
      <c r="I4" s="13" t="s">
        <v>11</v>
      </c>
      <c r="J4" s="13" t="s">
        <v>13</v>
      </c>
      <c r="K4" s="8" t="s">
        <v>15</v>
      </c>
      <c r="L4" s="17" t="s">
        <v>19</v>
      </c>
    </row>
    <row r="5" spans="3:12" ht="26.4" thickBot="1" x14ac:dyDescent="0.55000000000000004">
      <c r="D5" s="2">
        <v>100000</v>
      </c>
      <c r="E5" s="7">
        <v>50000</v>
      </c>
      <c r="F5" s="9">
        <f>-943.18 + 0.488*D5</f>
        <v>47856.82</v>
      </c>
      <c r="G5" s="12">
        <f>E5-F5</f>
        <v>2143.1800000000003</v>
      </c>
      <c r="H5" s="12">
        <f>G5^2</f>
        <v>4593220.5124000013</v>
      </c>
      <c r="I5" s="12">
        <f>ABS(G5)</f>
        <v>2143.1800000000003</v>
      </c>
      <c r="J5" s="14">
        <f>I5/E5</f>
        <v>4.2863600000000009E-2</v>
      </c>
      <c r="K5" s="11">
        <f>E5-29800</f>
        <v>20200</v>
      </c>
      <c r="L5" s="11">
        <f>K5^2</f>
        <v>408040000</v>
      </c>
    </row>
    <row r="6" spans="3:12" ht="26.4" thickBot="1" x14ac:dyDescent="0.55000000000000004">
      <c r="D6" s="2">
        <v>80000</v>
      </c>
      <c r="E6" s="7">
        <v>35000</v>
      </c>
      <c r="F6" s="9">
        <f t="shared" ref="F6:F9" si="0">-943.18 + 0.488*D6</f>
        <v>38096.82</v>
      </c>
      <c r="G6" s="12">
        <f t="shared" ref="G6:G9" si="1">E6-F6</f>
        <v>-3096.8199999999997</v>
      </c>
      <c r="H6" s="12">
        <f t="shared" ref="H6:H9" si="2">G6^2</f>
        <v>9590294.1123999991</v>
      </c>
      <c r="I6" s="12">
        <f t="shared" ref="I6:I9" si="3">ABS(G6)</f>
        <v>3096.8199999999997</v>
      </c>
      <c r="J6" s="14">
        <f t="shared" ref="J6:J9" si="4">I6/E6</f>
        <v>8.8480571428571422E-2</v>
      </c>
      <c r="K6" s="11">
        <f t="shared" ref="K6:K9" si="5">E6-29800</f>
        <v>5200</v>
      </c>
      <c r="L6" s="11">
        <f t="shared" ref="L6:L9" si="6">K6^2</f>
        <v>27040000</v>
      </c>
    </row>
    <row r="7" spans="3:12" ht="26.4" thickBot="1" x14ac:dyDescent="0.55000000000000004">
      <c r="D7" s="2">
        <v>60000</v>
      </c>
      <c r="E7" s="7">
        <v>29000</v>
      </c>
      <c r="F7" s="9">
        <f t="shared" si="0"/>
        <v>28336.82</v>
      </c>
      <c r="G7" s="12">
        <f t="shared" si="1"/>
        <v>663.18000000000029</v>
      </c>
      <c r="H7" s="12">
        <f t="shared" si="2"/>
        <v>439807.71240000037</v>
      </c>
      <c r="I7" s="12">
        <f t="shared" si="3"/>
        <v>663.18000000000029</v>
      </c>
      <c r="J7" s="14">
        <f t="shared" si="4"/>
        <v>2.2868275862068976E-2</v>
      </c>
      <c r="K7" s="11">
        <f t="shared" si="5"/>
        <v>-800</v>
      </c>
      <c r="L7" s="11">
        <f t="shared" si="6"/>
        <v>640000</v>
      </c>
    </row>
    <row r="8" spans="3:12" ht="26.4" thickBot="1" x14ac:dyDescent="0.55000000000000004">
      <c r="D8" s="2">
        <v>45000</v>
      </c>
      <c r="E8" s="7">
        <v>20000</v>
      </c>
      <c r="F8" s="9">
        <f t="shared" si="0"/>
        <v>21016.82</v>
      </c>
      <c r="G8" s="12">
        <f t="shared" si="1"/>
        <v>-1016.8199999999997</v>
      </c>
      <c r="H8" s="12">
        <f t="shared" si="2"/>
        <v>1033922.9123999994</v>
      </c>
      <c r="I8" s="12">
        <f t="shared" si="3"/>
        <v>1016.8199999999997</v>
      </c>
      <c r="J8" s="14">
        <f t="shared" si="4"/>
        <v>5.0840999999999983E-2</v>
      </c>
      <c r="K8" s="11">
        <f t="shared" si="5"/>
        <v>-9800</v>
      </c>
      <c r="L8" s="11">
        <f t="shared" si="6"/>
        <v>96040000</v>
      </c>
    </row>
    <row r="9" spans="3:12" ht="26.4" thickBot="1" x14ac:dyDescent="0.55000000000000004">
      <c r="D9" s="2">
        <v>30000</v>
      </c>
      <c r="E9" s="7">
        <v>15000</v>
      </c>
      <c r="F9" s="9">
        <f t="shared" si="0"/>
        <v>13696.82</v>
      </c>
      <c r="G9" s="12">
        <f t="shared" si="1"/>
        <v>1303.1800000000003</v>
      </c>
      <c r="H9" s="12">
        <f t="shared" si="2"/>
        <v>1698278.1124000007</v>
      </c>
      <c r="I9" s="12">
        <f t="shared" si="3"/>
        <v>1303.1800000000003</v>
      </c>
      <c r="J9" s="14">
        <f t="shared" si="4"/>
        <v>8.6878666666666687E-2</v>
      </c>
      <c r="K9" s="11">
        <f t="shared" si="5"/>
        <v>-14800</v>
      </c>
      <c r="L9" s="11">
        <f t="shared" si="6"/>
        <v>219040000</v>
      </c>
    </row>
    <row r="11" spans="3:12" ht="25.8" x14ac:dyDescent="0.3">
      <c r="C11" s="4" t="s">
        <v>4</v>
      </c>
      <c r="D11" s="4">
        <f>AVERAGE(D5:D9)</f>
        <v>63000</v>
      </c>
      <c r="E11" s="4">
        <f>AVERAGE(E5:E9)</f>
        <v>29800</v>
      </c>
      <c r="G11" s="4" t="s">
        <v>9</v>
      </c>
      <c r="H11" s="4">
        <f>AVERAGE(H5:H9)</f>
        <v>3471104.6724</v>
      </c>
      <c r="J11" s="4" t="s">
        <v>20</v>
      </c>
      <c r="K11" s="4">
        <f>SUM(H5:H9)</f>
        <v>17355523.362</v>
      </c>
    </row>
    <row r="12" spans="3:12" ht="25.8" x14ac:dyDescent="0.3">
      <c r="G12" s="4" t="s">
        <v>10</v>
      </c>
      <c r="H12" s="4">
        <f>SQRT(H11)</f>
        <v>1863.0900870328305</v>
      </c>
      <c r="J12" s="4" t="s">
        <v>21</v>
      </c>
      <c r="K12" s="4">
        <f>SUM(L5:L9)</f>
        <v>750800000</v>
      </c>
    </row>
    <row r="13" spans="3:12" ht="25.8" x14ac:dyDescent="0.3">
      <c r="G13" s="4" t="s">
        <v>12</v>
      </c>
      <c r="H13" s="4">
        <f>AVERAGE(I5:I9)</f>
        <v>1644.636</v>
      </c>
    </row>
    <row r="14" spans="3:12" ht="25.8" x14ac:dyDescent="0.3">
      <c r="G14" s="15" t="s">
        <v>14</v>
      </c>
      <c r="H14" s="16">
        <f>AVERAGE(J5:J9)</f>
        <v>5.8386422791461424E-2</v>
      </c>
      <c r="J14" s="4" t="s">
        <v>22</v>
      </c>
      <c r="K14" s="18">
        <f>1-K11/K12</f>
        <v>0.97688395929408633</v>
      </c>
      <c r="L14" s="19" t="s">
        <v>23</v>
      </c>
    </row>
    <row r="17" spans="4:6" ht="25.8" x14ac:dyDescent="0.5">
      <c r="D17" s="4" t="s">
        <v>16</v>
      </c>
      <c r="E17" s="10" t="s">
        <v>17</v>
      </c>
      <c r="F1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2024-02-11T03:42:45Z</dcterms:created>
  <dcterms:modified xsi:type="dcterms:W3CDTF">2024-02-11T04:11:02Z</dcterms:modified>
</cp:coreProperties>
</file>