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38b4f\MachineLearning\NeuralNetworks\"/>
    </mc:Choice>
  </mc:AlternateContent>
  <xr:revisionPtr revIDLastSave="0" documentId="13_ncr:1_{17DF571D-02D1-4360-AFAA-B639D02C28B1}" xr6:coauthVersionLast="45" xr6:coauthVersionMax="45" xr10:uidLastSave="{00000000-0000-0000-0000-000000000000}"/>
  <bookViews>
    <workbookView xWindow="-110" yWindow="-110" windowWidth="19420" windowHeight="10420" firstSheet="3" activeTab="5" xr2:uid="{6BD700EE-F42C-467F-AEF2-A33DA3D55D5E}"/>
  </bookViews>
  <sheets>
    <sheet name="ActivationFn" sheetId="1" r:id="rId1"/>
    <sheet name="ActivationFn2" sheetId="2" r:id="rId2"/>
    <sheet name="NormalisePi" sheetId="3" r:id="rId3"/>
    <sheet name="MatrixBockwiseMultplication" sheetId="4" r:id="rId4"/>
    <sheet name="C.E Loss" sheetId="5" r:id="rId5"/>
    <sheet name="GradientWithSigmoidF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2" i="6"/>
  <c r="E3" i="6"/>
  <c r="E4" i="6"/>
  <c r="E5" i="6"/>
  <c r="E2" i="6"/>
  <c r="D3" i="6"/>
  <c r="D4" i="6"/>
  <c r="D5" i="6"/>
  <c r="D2" i="6"/>
  <c r="C3" i="6"/>
  <c r="C4" i="6"/>
  <c r="C5" i="6"/>
  <c r="C2" i="6"/>
  <c r="K14" i="5" l="1"/>
  <c r="K15" i="5"/>
  <c r="K13" i="5"/>
  <c r="E16" i="5"/>
  <c r="D16" i="5"/>
  <c r="C16" i="5"/>
  <c r="E13" i="5"/>
  <c r="D13" i="5"/>
  <c r="C13" i="5"/>
  <c r="C7" i="5"/>
  <c r="D6" i="5"/>
  <c r="E6" i="5"/>
  <c r="C6" i="5"/>
  <c r="C4" i="5"/>
  <c r="D3" i="5"/>
  <c r="E3" i="5"/>
  <c r="C3" i="5"/>
  <c r="C17" i="5" l="1"/>
  <c r="C14" i="5"/>
  <c r="E17" i="4" l="1"/>
  <c r="E16" i="4"/>
  <c r="C17" i="4"/>
  <c r="C16" i="4"/>
  <c r="B17" i="4"/>
  <c r="B16" i="4"/>
  <c r="L6" i="4"/>
  <c r="K6" i="4"/>
  <c r="L5" i="4"/>
  <c r="K5" i="4"/>
  <c r="C6" i="4"/>
  <c r="G10" i="4" s="1"/>
  <c r="B6" i="4"/>
  <c r="F10" i="4" s="1"/>
  <c r="C5" i="4"/>
  <c r="G9" i="4" s="1"/>
  <c r="B5" i="4"/>
  <c r="F9" i="4" s="1"/>
  <c r="D3" i="3" l="1"/>
  <c r="D4" i="3"/>
  <c r="D2" i="3"/>
  <c r="C3" i="3"/>
  <c r="C4" i="3"/>
  <c r="C2" i="3"/>
  <c r="I4" i="2"/>
  <c r="I3" i="2"/>
  <c r="I2" i="2"/>
  <c r="I1" i="2"/>
  <c r="D12" i="2"/>
  <c r="E8" i="2"/>
  <c r="E7" i="2"/>
  <c r="E6" i="2"/>
  <c r="C5" i="2"/>
  <c r="C3" i="2"/>
  <c r="C4" i="2"/>
  <c r="C2" i="2"/>
  <c r="B24" i="1"/>
  <c r="B23" i="1"/>
  <c r="B22" i="1"/>
  <c r="F20" i="1"/>
  <c r="G20" i="1"/>
  <c r="E20" i="1"/>
  <c r="F19" i="1"/>
  <c r="G19" i="1"/>
  <c r="F18" i="1"/>
  <c r="G18" i="1"/>
  <c r="F17" i="1"/>
  <c r="G17" i="1"/>
  <c r="E19" i="1"/>
  <c r="E18" i="1"/>
  <c r="E17" i="1"/>
  <c r="M10" i="1" l="1"/>
  <c r="M9" i="1"/>
  <c r="M8" i="1"/>
  <c r="L9" i="1"/>
  <c r="L10" i="1"/>
  <c r="L8" i="1"/>
  <c r="K9" i="1"/>
  <c r="K10" i="1"/>
  <c r="K8" i="1"/>
  <c r="J9" i="1"/>
  <c r="J10" i="1"/>
  <c r="J8" i="1"/>
  <c r="H9" i="1"/>
  <c r="H10" i="1"/>
  <c r="H8" i="1"/>
  <c r="I9" i="1"/>
  <c r="I10" i="1"/>
  <c r="I8" i="1"/>
  <c r="G9" i="1"/>
  <c r="G10" i="1"/>
  <c r="G8" i="1"/>
  <c r="A4" i="1"/>
  <c r="D3" i="1"/>
  <c r="E3" i="1"/>
  <c r="F3" i="1"/>
  <c r="G3" i="1"/>
  <c r="A3" i="1"/>
</calcChain>
</file>

<file path=xl/sharedStrings.xml><?xml version="1.0" encoding="utf-8"?>
<sst xmlns="http://schemas.openxmlformats.org/spreadsheetml/2006/main" count="62" uniqueCount="51">
  <si>
    <t>x1</t>
  </si>
  <si>
    <t>x2</t>
  </si>
  <si>
    <t>w1</t>
  </si>
  <si>
    <t>b</t>
  </si>
  <si>
    <t>y</t>
  </si>
  <si>
    <t>Checking Valid Seperators</t>
  </si>
  <si>
    <t>w2</t>
  </si>
  <si>
    <t>wT.X</t>
  </si>
  <si>
    <t>(-1,1,-5)</t>
  </si>
  <si>
    <t>(-1,1,-2)</t>
  </si>
  <si>
    <t>(-1,2,-1)</t>
  </si>
  <si>
    <t>(-1,2,2)</t>
  </si>
  <si>
    <t>W0</t>
  </si>
  <si>
    <t>W1</t>
  </si>
  <si>
    <t>W2</t>
  </si>
  <si>
    <t>x`</t>
  </si>
  <si>
    <t>w1x`</t>
  </si>
  <si>
    <t>w0x`</t>
  </si>
  <si>
    <t>w2x`</t>
  </si>
  <si>
    <t>P0</t>
  </si>
  <si>
    <t>P1</t>
  </si>
  <si>
    <t>P3</t>
  </si>
  <si>
    <t>w</t>
  </si>
  <si>
    <t>x</t>
  </si>
  <si>
    <t>Sum(wx)</t>
  </si>
  <si>
    <t>Bias</t>
  </si>
  <si>
    <t>Output of neuron of Relu Fn</t>
  </si>
  <si>
    <t>Alpha1</t>
  </si>
  <si>
    <t>Alpha2</t>
  </si>
  <si>
    <t>Output of activation functions of Leaky Relu</t>
  </si>
  <si>
    <t>Output of the neuron if you use the sigmoid/ logistic activation function</t>
  </si>
  <si>
    <t>a11</t>
  </si>
  <si>
    <t>b11</t>
  </si>
  <si>
    <t>a12</t>
  </si>
  <si>
    <t>b21</t>
  </si>
  <si>
    <t xml:space="preserve">b12
</t>
  </si>
  <si>
    <t>b22</t>
  </si>
  <si>
    <t>Cross Entropy Loss</t>
  </si>
  <si>
    <t>y1</t>
  </si>
  <si>
    <t>y2</t>
  </si>
  <si>
    <t>y3</t>
  </si>
  <si>
    <t>e</t>
  </si>
  <si>
    <t>p1</t>
  </si>
  <si>
    <t>p2</t>
  </si>
  <si>
    <t>p3</t>
  </si>
  <si>
    <t>C.E. Loss</t>
  </si>
  <si>
    <t>z2</t>
  </si>
  <si>
    <t>sigma(z2)</t>
  </si>
  <si>
    <t>Differentiation of the sigmoid function(σ′(z2)</t>
  </si>
  <si>
    <t>dh2</t>
  </si>
  <si>
    <t>Derivative of Loss wrt the cumulative input(dz2)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</si>
</sst>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808080"/>
      <name val="MJXc-TeX-main-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555E-07A1-46FF-A25C-2FEFE8E89182}">
  <dimension ref="A1:M24"/>
  <sheetViews>
    <sheetView workbookViewId="0">
      <selection activeCell="H16" sqref="H16"/>
    </sheetView>
  </sheetViews>
  <sheetFormatPr defaultRowHeight="14.5"/>
  <sheetData>
    <row r="1" spans="1:13">
      <c r="A1" s="1">
        <v>3</v>
      </c>
      <c r="B1" s="1"/>
      <c r="C1" s="1"/>
      <c r="D1">
        <v>1</v>
      </c>
      <c r="E1">
        <v>5</v>
      </c>
      <c r="F1">
        <v>7</v>
      </c>
      <c r="G1">
        <v>4</v>
      </c>
    </row>
    <row r="2" spans="1:13">
      <c r="A2">
        <v>1</v>
      </c>
      <c r="D2">
        <v>1</v>
      </c>
      <c r="E2">
        <v>0</v>
      </c>
      <c r="F2">
        <v>1</v>
      </c>
      <c r="G2">
        <v>0</v>
      </c>
    </row>
    <row r="3" spans="1:13">
      <c r="A3">
        <f>A1*A2</f>
        <v>3</v>
      </c>
      <c r="D3">
        <f t="shared" ref="D3:G3" si="0">D1*D2</f>
        <v>1</v>
      </c>
      <c r="E3">
        <f t="shared" si="0"/>
        <v>0</v>
      </c>
      <c r="F3">
        <f t="shared" si="0"/>
        <v>7</v>
      </c>
      <c r="G3">
        <f t="shared" si="0"/>
        <v>0</v>
      </c>
    </row>
    <row r="4" spans="1:13">
      <c r="A4">
        <f>SUM(A3:G3)+(-2)</f>
        <v>9</v>
      </c>
    </row>
    <row r="6" spans="1:13">
      <c r="A6" s="7" t="s">
        <v>5</v>
      </c>
      <c r="B6" s="7"/>
      <c r="C6" s="7"/>
      <c r="D6" s="7"/>
      <c r="E6" s="7"/>
      <c r="F6" s="7"/>
      <c r="G6" s="7"/>
      <c r="H6" s="7"/>
      <c r="I6" s="7"/>
      <c r="J6" s="7"/>
    </row>
    <row r="7" spans="1:13">
      <c r="A7" s="2" t="s">
        <v>2</v>
      </c>
      <c r="B7" s="2" t="s">
        <v>6</v>
      </c>
      <c r="C7" s="2" t="s">
        <v>3</v>
      </c>
      <c r="D7" s="2" t="s">
        <v>0</v>
      </c>
      <c r="E7" s="2" t="s">
        <v>1</v>
      </c>
      <c r="F7" s="2" t="s">
        <v>4</v>
      </c>
      <c r="G7" s="2" t="s">
        <v>9</v>
      </c>
      <c r="H7" s="2" t="s">
        <v>8</v>
      </c>
      <c r="I7" s="2" t="s">
        <v>10</v>
      </c>
      <c r="J7" s="2" t="s">
        <v>11</v>
      </c>
      <c r="K7" t="s">
        <v>7</v>
      </c>
      <c r="L7" t="s">
        <v>7</v>
      </c>
      <c r="M7" t="s">
        <v>7</v>
      </c>
    </row>
    <row r="8" spans="1:13">
      <c r="A8" s="2">
        <v>-1</v>
      </c>
      <c r="B8" s="2">
        <v>1</v>
      </c>
      <c r="C8" s="2">
        <v>-2</v>
      </c>
      <c r="D8" s="2">
        <v>0</v>
      </c>
      <c r="E8" s="2">
        <v>3</v>
      </c>
      <c r="F8" s="2">
        <v>1</v>
      </c>
      <c r="G8" s="2" t="str">
        <f>IF(F8*(($A$8*D8)+($B$8*E8)+$C$8)&gt;0, "Valid", "Invalid")</f>
        <v>Valid</v>
      </c>
      <c r="H8" s="2" t="str">
        <f>IF(F8*(($A$9*D8)+($B$9*E8)+$C$9)&gt;0, "Valid", "Invalid")</f>
        <v>Invalid</v>
      </c>
      <c r="I8" s="2" t="str">
        <f>IF(F8*(($A$10*D8)+($B$10*E8)+$C$10)&gt;0, "Valid", "Invalid")</f>
        <v>Valid</v>
      </c>
      <c r="J8" s="2" t="str">
        <f>IF(F8*(($A$11*D8)+($B$11*E8)+$C$11)&gt;0, "Valid", "Invalid")</f>
        <v>Valid</v>
      </c>
      <c r="K8">
        <f>($A$8*D8)+($B$8*E8)+$C$8</f>
        <v>1</v>
      </c>
      <c r="L8">
        <f>($A$10*D8)+($B$10*E8)+$C$10</f>
        <v>5</v>
      </c>
      <c r="M8">
        <f>($A$11*D8)+($B$11*E8)+$C$11</f>
        <v>8</v>
      </c>
    </row>
    <row r="9" spans="1:13">
      <c r="A9" s="2">
        <v>-1</v>
      </c>
      <c r="B9" s="2">
        <v>1</v>
      </c>
      <c r="C9" s="2">
        <v>-5</v>
      </c>
      <c r="D9" s="2">
        <v>5</v>
      </c>
      <c r="E9" s="2">
        <v>9</v>
      </c>
      <c r="F9" s="2">
        <v>1</v>
      </c>
      <c r="G9" s="2" t="str">
        <f t="shared" ref="G9:G10" si="1">IF(F9*(($A$8*D9)+($B$8*E9)+$C$8)&gt;0, "Valid", "Invalid")</f>
        <v>Valid</v>
      </c>
      <c r="H9" s="2" t="str">
        <f t="shared" ref="H9:H10" si="2">IF(F9*(($A$9*D9)+($B$9*E9)+$C$9)&gt;0, "Valid", "Invalid")</f>
        <v>Invalid</v>
      </c>
      <c r="I9" s="2" t="str">
        <f t="shared" ref="I9:I10" si="3">IF(F9*(($A$10*D9)+($B$10*E9)+$C$10)&gt;0, "Valid", "Invalid")</f>
        <v>Valid</v>
      </c>
      <c r="J9" s="2" t="str">
        <f t="shared" ref="J9:J10" si="4">IF(F9*(($A$11*D9)+($B$11*E9)+$C$11)&gt;0, "Valid", "Invalid")</f>
        <v>Valid</v>
      </c>
      <c r="K9">
        <f t="shared" ref="K9:K10" si="5">($A$8*D9)+($B$8*E9)+$C$8</f>
        <v>2</v>
      </c>
      <c r="L9">
        <f t="shared" ref="L9:L10" si="6">($A$10*D9)+($B$10*E9)+$C$10</f>
        <v>12</v>
      </c>
      <c r="M9">
        <f t="shared" ref="M9:M10" si="7">($A$11*D9)+($B$11*E9)+$C$11</f>
        <v>15</v>
      </c>
    </row>
    <row r="10" spans="1:13">
      <c r="A10" s="2">
        <v>-1</v>
      </c>
      <c r="B10" s="2">
        <v>2</v>
      </c>
      <c r="C10" s="2">
        <v>-1</v>
      </c>
      <c r="D10" s="2">
        <v>-1</v>
      </c>
      <c r="E10" s="2">
        <v>-2</v>
      </c>
      <c r="F10" s="2">
        <v>-1</v>
      </c>
      <c r="G10" s="2" t="str">
        <f t="shared" si="1"/>
        <v>Valid</v>
      </c>
      <c r="H10" s="2" t="str">
        <f t="shared" si="2"/>
        <v>Valid</v>
      </c>
      <c r="I10" s="2" t="str">
        <f t="shared" si="3"/>
        <v>Valid</v>
      </c>
      <c r="J10" s="2" t="str">
        <f t="shared" si="4"/>
        <v>Valid</v>
      </c>
      <c r="K10">
        <f t="shared" si="5"/>
        <v>-3</v>
      </c>
      <c r="L10">
        <f t="shared" si="6"/>
        <v>-4</v>
      </c>
      <c r="M10">
        <f t="shared" si="7"/>
        <v>-1</v>
      </c>
    </row>
    <row r="11" spans="1:13">
      <c r="A11" s="2">
        <v>-1</v>
      </c>
      <c r="B11" s="2">
        <v>2</v>
      </c>
      <c r="C11" s="2">
        <v>2</v>
      </c>
      <c r="D11" s="2"/>
      <c r="E11" s="2"/>
      <c r="F11" s="2"/>
      <c r="G11" s="2"/>
      <c r="H11" s="2"/>
      <c r="I11" s="2"/>
      <c r="J11" s="2"/>
    </row>
    <row r="16" spans="1:13">
      <c r="A16" s="2" t="s">
        <v>12</v>
      </c>
      <c r="B16" s="2" t="s">
        <v>13</v>
      </c>
      <c r="C16" s="2" t="s">
        <v>14</v>
      </c>
      <c r="D16" s="2" t="s">
        <v>15</v>
      </c>
      <c r="E16" s="2" t="s">
        <v>17</v>
      </c>
      <c r="F16" s="2" t="s">
        <v>16</v>
      </c>
      <c r="G16" s="2" t="s">
        <v>18</v>
      </c>
    </row>
    <row r="17" spans="1:7">
      <c r="A17" s="2">
        <v>1</v>
      </c>
      <c r="B17" s="2">
        <v>2</v>
      </c>
      <c r="C17" s="2">
        <v>1</v>
      </c>
      <c r="D17" s="2">
        <v>2</v>
      </c>
      <c r="E17" s="2">
        <f>A17*$D$17</f>
        <v>2</v>
      </c>
      <c r="F17" s="2">
        <f t="shared" ref="F17:G17" si="8">B17*$D$17</f>
        <v>4</v>
      </c>
      <c r="G17" s="2">
        <f t="shared" si="8"/>
        <v>2</v>
      </c>
    </row>
    <row r="18" spans="1:7">
      <c r="A18" s="2">
        <v>1</v>
      </c>
      <c r="B18" s="2">
        <v>0</v>
      </c>
      <c r="C18" s="2">
        <v>2</v>
      </c>
      <c r="D18" s="2">
        <v>1</v>
      </c>
      <c r="E18" s="2">
        <f>A18*$D$18</f>
        <v>1</v>
      </c>
      <c r="F18" s="2">
        <f t="shared" ref="F18:G18" si="9">B18*$D$18</f>
        <v>0</v>
      </c>
      <c r="G18" s="2">
        <f t="shared" si="9"/>
        <v>2</v>
      </c>
    </row>
    <row r="19" spans="1:7">
      <c r="A19" s="2">
        <v>-1</v>
      </c>
      <c r="B19" s="2">
        <v>-1</v>
      </c>
      <c r="C19" s="2">
        <v>2</v>
      </c>
      <c r="D19" s="2">
        <v>1</v>
      </c>
      <c r="E19" s="2">
        <f>A19*$D$19</f>
        <v>-1</v>
      </c>
      <c r="F19" s="2">
        <f t="shared" ref="F19:G19" si="10">B19*$D$19</f>
        <v>-1</v>
      </c>
      <c r="G19" s="2">
        <f t="shared" si="10"/>
        <v>2</v>
      </c>
    </row>
    <row r="20" spans="1:7">
      <c r="A20" s="2"/>
      <c r="B20" s="2"/>
      <c r="C20" s="2"/>
      <c r="D20" s="2"/>
      <c r="E20" s="2">
        <f>SUM(E17:E19)</f>
        <v>2</v>
      </c>
      <c r="F20" s="2">
        <f t="shared" ref="F20:G20" si="11">SUM(F17:F19)</f>
        <v>3</v>
      </c>
      <c r="G20" s="2">
        <f t="shared" si="11"/>
        <v>6</v>
      </c>
    </row>
    <row r="21" spans="1:7">
      <c r="A21" s="2"/>
      <c r="B21" s="2"/>
      <c r="C21" s="2"/>
      <c r="D21" s="2"/>
      <c r="E21" s="2"/>
      <c r="F21" s="2"/>
      <c r="G21" s="2"/>
    </row>
    <row r="22" spans="1:7">
      <c r="A22" s="2" t="s">
        <v>19</v>
      </c>
      <c r="B22" s="2">
        <f>ROUND(2.71^E20/(2.71^E20+2.71^F20+2.71^G20),3)</f>
        <v>1.7000000000000001E-2</v>
      </c>
      <c r="C22" s="2"/>
      <c r="D22" s="2"/>
      <c r="E22" s="2"/>
      <c r="F22" s="2"/>
      <c r="G22" s="2"/>
    </row>
    <row r="23" spans="1:7">
      <c r="A23" s="2" t="s">
        <v>20</v>
      </c>
      <c r="B23" s="2">
        <f>ROUND(2.71^F20/(2.71^E20+2.71^F20+2.71^G20),3)</f>
        <v>4.7E-2</v>
      </c>
      <c r="C23" s="2"/>
      <c r="D23" s="2"/>
      <c r="E23" s="2"/>
      <c r="F23" s="2"/>
      <c r="G23" s="2"/>
    </row>
    <row r="24" spans="1:7">
      <c r="A24" s="2" t="s">
        <v>21</v>
      </c>
      <c r="B24" s="2">
        <f>ROUND(2.71^G20/(2.71^E20+2.71^F20+2.71^G20),3)</f>
        <v>0.93600000000000005</v>
      </c>
      <c r="C24" s="2"/>
      <c r="D24" s="2"/>
      <c r="E24" s="2"/>
      <c r="F24" s="2"/>
      <c r="G24" s="2"/>
    </row>
  </sheetData>
  <mergeCells count="1">
    <mergeCell ref="A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8012-3C9D-482E-9761-63484FC05D01}">
  <dimension ref="A1:J12"/>
  <sheetViews>
    <sheetView workbookViewId="0">
      <selection activeCell="M2" sqref="M2"/>
    </sheetView>
  </sheetViews>
  <sheetFormatPr defaultRowHeight="14.5"/>
  <sheetData>
    <row r="1" spans="1:10">
      <c r="A1" t="s">
        <v>22</v>
      </c>
      <c r="B1" t="s">
        <v>23</v>
      </c>
      <c r="C1" t="s">
        <v>24</v>
      </c>
      <c r="D1" t="s">
        <v>25</v>
      </c>
      <c r="E1" t="s">
        <v>27</v>
      </c>
      <c r="F1" t="s">
        <v>28</v>
      </c>
      <c r="I1">
        <f>8*5</f>
        <v>40</v>
      </c>
      <c r="J1">
        <v>8</v>
      </c>
    </row>
    <row r="2" spans="1:10">
      <c r="A2">
        <v>2</v>
      </c>
      <c r="B2">
        <v>3</v>
      </c>
      <c r="C2">
        <f>A2*B2</f>
        <v>6</v>
      </c>
      <c r="D2">
        <v>-1</v>
      </c>
      <c r="E2">
        <v>0</v>
      </c>
      <c r="F2">
        <v>0.2</v>
      </c>
      <c r="I2">
        <f>7*8</f>
        <v>56</v>
      </c>
      <c r="J2">
        <v>7</v>
      </c>
    </row>
    <row r="3" spans="1:10">
      <c r="A3">
        <v>-6</v>
      </c>
      <c r="B3">
        <v>2</v>
      </c>
      <c r="C3">
        <f t="shared" ref="C3:C4" si="0">A3*B3</f>
        <v>-12</v>
      </c>
      <c r="I3">
        <f>4*7</f>
        <v>28</v>
      </c>
      <c r="J3">
        <v>4</v>
      </c>
    </row>
    <row r="4" spans="1:10">
      <c r="A4">
        <v>3</v>
      </c>
      <c r="B4">
        <v>1</v>
      </c>
      <c r="C4">
        <f t="shared" si="0"/>
        <v>3</v>
      </c>
      <c r="I4">
        <f>8*4</f>
        <v>32</v>
      </c>
      <c r="J4">
        <v>8</v>
      </c>
    </row>
    <row r="5" spans="1:10">
      <c r="C5">
        <f>SUM(C2:C4)+D2</f>
        <v>-4</v>
      </c>
    </row>
    <row r="6" spans="1:10">
      <c r="A6" t="s">
        <v>26</v>
      </c>
      <c r="E6">
        <f>IF(C5&gt;=E2,C5,0)</f>
        <v>0</v>
      </c>
    </row>
    <row r="7" spans="1:10">
      <c r="A7" t="s">
        <v>29</v>
      </c>
      <c r="E7">
        <f>IF(C5&gt;=F2,C5,F2*C5)</f>
        <v>-0.8</v>
      </c>
    </row>
    <row r="8" spans="1:10">
      <c r="A8" t="s">
        <v>30</v>
      </c>
      <c r="E8">
        <f>1/(1+2.71^(-C5))</f>
        <v>1.8203064530656867E-2</v>
      </c>
    </row>
    <row r="12" spans="1:10">
      <c r="D12">
        <f>-2*-2</f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0F78-2C4A-4544-A6C8-84FE779FD86C}">
  <dimension ref="B2:D4"/>
  <sheetViews>
    <sheetView workbookViewId="0">
      <selection activeCell="C9" sqref="C9"/>
    </sheetView>
  </sheetViews>
  <sheetFormatPr defaultRowHeight="14.5"/>
  <cols>
    <col min="3" max="3" width="11.81640625" bestFit="1" customWidth="1"/>
  </cols>
  <sheetData>
    <row r="2" spans="2:4">
      <c r="B2">
        <v>11</v>
      </c>
      <c r="C2">
        <f>2.71^B2</f>
        <v>57897.818383380843</v>
      </c>
      <c r="D2">
        <f>ROUND(C2/SUM($C$2:$C$4),5)</f>
        <v>3.4000000000000002E-4</v>
      </c>
    </row>
    <row r="3" spans="2:4">
      <c r="B3">
        <v>19</v>
      </c>
      <c r="C3">
        <f t="shared" ref="C3:C4" si="0">2.71^B3</f>
        <v>168428866.76736182</v>
      </c>
      <c r="D3">
        <f t="shared" ref="D3:D4" si="1">ROUND(C3/SUM($C$2:$C$4),5)</f>
        <v>0.99953000000000003</v>
      </c>
    </row>
    <row r="4" spans="2:4">
      <c r="B4">
        <v>10</v>
      </c>
      <c r="C4">
        <f t="shared" si="0"/>
        <v>21364.508628553816</v>
      </c>
      <c r="D4">
        <f t="shared" si="1"/>
        <v>1.2999999999999999E-4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7BA7-DA31-497F-972C-9ACDEF519BAF}">
  <dimension ref="A1:N17"/>
  <sheetViews>
    <sheetView workbookViewId="0">
      <selection activeCell="J14" sqref="J14"/>
    </sheetView>
  </sheetViews>
  <sheetFormatPr defaultRowHeight="14.5"/>
  <sheetData>
    <row r="1" spans="1:14">
      <c r="A1" s="3" t="s">
        <v>31</v>
      </c>
      <c r="B1" s="3"/>
      <c r="C1" s="3"/>
      <c r="E1" s="4" t="s">
        <v>32</v>
      </c>
      <c r="F1" s="4"/>
      <c r="G1" s="4"/>
      <c r="I1" s="5" t="s">
        <v>33</v>
      </c>
      <c r="J1" s="5"/>
      <c r="L1" s="5" t="s">
        <v>34</v>
      </c>
      <c r="M1" s="5"/>
      <c r="N1" s="5"/>
    </row>
    <row r="2" spans="1:14">
      <c r="A2" s="3"/>
      <c r="B2" s="3">
        <v>1</v>
      </c>
      <c r="C2" s="3">
        <v>2</v>
      </c>
      <c r="E2" s="4"/>
      <c r="F2" s="4">
        <v>1</v>
      </c>
      <c r="G2" s="4">
        <v>2</v>
      </c>
      <c r="I2" s="5"/>
      <c r="J2" s="5">
        <v>3</v>
      </c>
      <c r="L2" s="5"/>
      <c r="M2" s="5">
        <v>10</v>
      </c>
      <c r="N2" s="5">
        <v>11</v>
      </c>
    </row>
    <row r="3" spans="1:14">
      <c r="A3" s="3"/>
      <c r="B3" s="3">
        <v>5</v>
      </c>
      <c r="C3" s="3">
        <v>6</v>
      </c>
      <c r="E3" s="4"/>
      <c r="F3" s="4">
        <v>12</v>
      </c>
      <c r="G3" s="4">
        <v>9</v>
      </c>
      <c r="I3" s="5"/>
      <c r="J3" s="5">
        <v>7</v>
      </c>
      <c r="L3" s="5"/>
      <c r="M3" s="5"/>
      <c r="N3" s="5"/>
    </row>
    <row r="5" spans="1:14">
      <c r="B5">
        <f>B2*F2+C2*F3</f>
        <v>25</v>
      </c>
      <c r="C5">
        <f>B2*G2+C2*G3</f>
        <v>20</v>
      </c>
      <c r="K5">
        <f>J2*M2</f>
        <v>30</v>
      </c>
      <c r="L5">
        <f>J2*N2</f>
        <v>33</v>
      </c>
    </row>
    <row r="6" spans="1:14">
      <c r="B6">
        <f>B3*F2+C3*F3</f>
        <v>77</v>
      </c>
      <c r="C6">
        <f>B3*G2+C3*G3</f>
        <v>64</v>
      </c>
      <c r="K6">
        <f>J3*M2</f>
        <v>70</v>
      </c>
      <c r="L6">
        <f>J3*N2</f>
        <v>77</v>
      </c>
    </row>
    <row r="9" spans="1:14">
      <c r="F9" s="2">
        <f>B5+K5</f>
        <v>55</v>
      </c>
      <c r="G9" s="2">
        <f>C5+L5</f>
        <v>53</v>
      </c>
    </row>
    <row r="10" spans="1:14">
      <c r="F10" s="2">
        <f>B6+K6</f>
        <v>147</v>
      </c>
      <c r="G10" s="2">
        <f>C6+L6</f>
        <v>141</v>
      </c>
    </row>
    <row r="11" spans="1:14" ht="10.5" customHeight="1"/>
    <row r="12" spans="1:14" ht="29">
      <c r="A12" s="6" t="s">
        <v>35</v>
      </c>
      <c r="B12" s="2">
        <v>3</v>
      </c>
      <c r="D12" s="2" t="s">
        <v>36</v>
      </c>
      <c r="E12" s="2"/>
    </row>
    <row r="13" spans="1:14">
      <c r="A13" s="2"/>
      <c r="B13" s="2">
        <v>5</v>
      </c>
      <c r="D13" s="2"/>
      <c r="E13" s="2">
        <v>12</v>
      </c>
    </row>
    <row r="16" spans="1:14">
      <c r="B16">
        <f>B2*B12+C2*B13</f>
        <v>13</v>
      </c>
      <c r="C16">
        <f>J2*E13</f>
        <v>36</v>
      </c>
      <c r="E16">
        <f>B16+C16</f>
        <v>49</v>
      </c>
    </row>
    <row r="17" spans="2:5">
      <c r="B17">
        <f>B3*B12+C3*B13</f>
        <v>45</v>
      </c>
      <c r="C17">
        <f>J3*E13</f>
        <v>84</v>
      </c>
      <c r="E17">
        <f>B17+C17</f>
        <v>129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739D-CDDF-4FD8-98A7-714BDAF98A19}">
  <dimension ref="A1:K17"/>
  <sheetViews>
    <sheetView workbookViewId="0">
      <selection activeCell="M3" sqref="M3"/>
    </sheetView>
  </sheetViews>
  <sheetFormatPr defaultRowHeight="14.5"/>
  <cols>
    <col min="3" max="3" width="9.54296875" customWidth="1"/>
  </cols>
  <sheetData>
    <row r="1" spans="1:11">
      <c r="A1" s="2" t="s">
        <v>37</v>
      </c>
      <c r="B1" s="2"/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</row>
    <row r="2" spans="1:11">
      <c r="A2" s="2"/>
      <c r="B2" s="2"/>
      <c r="C2" s="2">
        <v>1</v>
      </c>
      <c r="D2" s="2">
        <v>0</v>
      </c>
      <c r="E2" s="2">
        <v>0</v>
      </c>
      <c r="F2" s="2">
        <v>2.718</v>
      </c>
      <c r="G2" s="2">
        <v>0.8</v>
      </c>
      <c r="H2" s="2">
        <v>0.1</v>
      </c>
      <c r="I2" s="2">
        <v>0.1</v>
      </c>
    </row>
    <row r="3" spans="1:11">
      <c r="A3" s="2"/>
      <c r="B3" s="2" t="s">
        <v>45</v>
      </c>
      <c r="C3" s="2">
        <f>C2*$F$2^G2</f>
        <v>2.2253563332773352</v>
      </c>
      <c r="D3" s="2">
        <f t="shared" ref="D3:E3" si="0">D2*$F$2^H2</f>
        <v>0</v>
      </c>
      <c r="E3" s="2">
        <f t="shared" si="0"/>
        <v>0</v>
      </c>
      <c r="F3" s="2"/>
      <c r="G3" s="2"/>
      <c r="H3" s="2"/>
      <c r="I3" s="2"/>
    </row>
    <row r="4" spans="1:11">
      <c r="A4" s="2"/>
      <c r="B4" s="2"/>
      <c r="C4" s="2">
        <f>-(SUM(C3:E3))</f>
        <v>-2.2253563332773352</v>
      </c>
      <c r="D4" s="2"/>
      <c r="E4" s="2"/>
      <c r="F4" s="2"/>
      <c r="G4" s="2"/>
      <c r="H4" s="2"/>
      <c r="I4" s="2"/>
    </row>
    <row r="5" spans="1:11">
      <c r="A5" s="2"/>
      <c r="B5" s="2"/>
      <c r="C5" s="2"/>
      <c r="D5" s="2"/>
      <c r="E5" s="2"/>
      <c r="F5" s="2"/>
      <c r="G5" s="2"/>
      <c r="H5" s="2"/>
      <c r="I5" s="2"/>
    </row>
    <row r="6" spans="1:11">
      <c r="A6" s="2"/>
      <c r="B6" s="2"/>
      <c r="C6" s="2">
        <f>-C2*LN(G2)</f>
        <v>0.22314355131420971</v>
      </c>
      <c r="D6" s="2">
        <f t="shared" ref="D6:E6" si="1">-D2*LN(H2)</f>
        <v>0</v>
      </c>
      <c r="E6" s="2">
        <f t="shared" si="1"/>
        <v>0</v>
      </c>
      <c r="F6" s="2"/>
      <c r="G6" s="2"/>
      <c r="H6" s="2"/>
      <c r="I6" s="2"/>
    </row>
    <row r="7" spans="1:11">
      <c r="A7" s="2"/>
      <c r="B7" s="2"/>
      <c r="C7" s="2">
        <f>SUM(C6:E6)</f>
        <v>0.22314355131420971</v>
      </c>
      <c r="D7" s="2"/>
      <c r="E7" s="2"/>
      <c r="F7" s="2"/>
      <c r="G7" s="2"/>
      <c r="H7" s="2"/>
      <c r="I7" s="2"/>
    </row>
    <row r="11" spans="1:11">
      <c r="A11" s="2" t="s">
        <v>37</v>
      </c>
      <c r="B11" s="2"/>
      <c r="C11" s="2" t="s">
        <v>38</v>
      </c>
      <c r="D11" s="2" t="s">
        <v>39</v>
      </c>
      <c r="E11" s="2" t="s">
        <v>40</v>
      </c>
      <c r="F11" s="2" t="s">
        <v>41</v>
      </c>
      <c r="G11" s="2" t="s">
        <v>42</v>
      </c>
      <c r="H11" s="2" t="s">
        <v>43</v>
      </c>
      <c r="I11" s="2" t="s">
        <v>44</v>
      </c>
    </row>
    <row r="12" spans="1:11">
      <c r="A12" s="2"/>
      <c r="B12" s="2"/>
      <c r="C12" s="2">
        <v>1</v>
      </c>
      <c r="D12" s="2">
        <v>0</v>
      </c>
      <c r="E12" s="2">
        <v>0</v>
      </c>
      <c r="F12" s="2">
        <v>2.718</v>
      </c>
      <c r="G12" s="2">
        <v>0.1</v>
      </c>
      <c r="H12" s="2">
        <v>0.1</v>
      </c>
      <c r="I12" s="2">
        <v>0.8</v>
      </c>
    </row>
    <row r="13" spans="1:11">
      <c r="A13" s="2"/>
      <c r="B13" s="2" t="s">
        <v>45</v>
      </c>
      <c r="C13" s="2">
        <f>C12*$F$2^G12</f>
        <v>1.1051594592509504</v>
      </c>
      <c r="D13" s="2">
        <f t="shared" ref="D13" si="2">D12*$F$2^H12</f>
        <v>0</v>
      </c>
      <c r="E13" s="2">
        <f t="shared" ref="E13" si="3">E12*$F$2^I12</f>
        <v>0</v>
      </c>
      <c r="F13" s="2"/>
      <c r="G13" s="2"/>
      <c r="H13" s="2"/>
      <c r="I13" s="2"/>
      <c r="K13">
        <f>LN(2)</f>
        <v>0.69314718055994529</v>
      </c>
    </row>
    <row r="14" spans="1:11">
      <c r="A14" s="2"/>
      <c r="B14" s="2"/>
      <c r="C14" s="2">
        <f>-(SUM(C13:E13))</f>
        <v>-1.1051594592509504</v>
      </c>
      <c r="D14" s="2"/>
      <c r="E14" s="2"/>
      <c r="F14" s="2"/>
      <c r="G14" s="2"/>
      <c r="H14" s="2"/>
      <c r="I14" s="2"/>
      <c r="K14">
        <f>2.718</f>
        <v>2.718</v>
      </c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K15">
        <f>2.718^K13</f>
        <v>1.999856268244661</v>
      </c>
    </row>
    <row r="16" spans="1:11">
      <c r="A16" s="2"/>
      <c r="B16" s="2"/>
      <c r="C16" s="2">
        <f>-C12*LN(G12)</f>
        <v>2.3025850929940455</v>
      </c>
      <c r="D16" s="2">
        <f t="shared" ref="D16" si="4">-D12*LN(H12)</f>
        <v>0</v>
      </c>
      <c r="E16" s="2">
        <f t="shared" ref="E16" si="5">-E12*LN(I12)</f>
        <v>0</v>
      </c>
      <c r="F16" s="2"/>
      <c r="G16" s="2"/>
      <c r="H16" s="2"/>
      <c r="I16" s="2"/>
    </row>
    <row r="17" spans="1:9">
      <c r="A17" s="2"/>
      <c r="B17" s="2"/>
      <c r="C17" s="2">
        <f>SUM(C16:E16)</f>
        <v>2.3025850929940455</v>
      </c>
      <c r="D17" s="2"/>
      <c r="E17" s="2"/>
      <c r="F17" s="2"/>
      <c r="G17" s="2"/>
      <c r="H17" s="2"/>
      <c r="I17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F4B1-0924-4CAA-9731-9D3EC6D864B9}">
  <dimension ref="B1:G5"/>
  <sheetViews>
    <sheetView tabSelected="1" workbookViewId="0">
      <selection activeCell="F5" sqref="F5"/>
    </sheetView>
  </sheetViews>
  <sheetFormatPr defaultRowHeight="14.5"/>
  <cols>
    <col min="5" max="5" width="38.54296875" bestFit="1" customWidth="1"/>
    <col min="6" max="6" width="41" bestFit="1" customWidth="1"/>
  </cols>
  <sheetData>
    <row r="1" spans="2:7">
      <c r="B1" t="s">
        <v>46</v>
      </c>
      <c r="C1" t="s">
        <v>47</v>
      </c>
      <c r="E1" t="s">
        <v>48</v>
      </c>
      <c r="F1" t="s">
        <v>50</v>
      </c>
      <c r="G1" t="s">
        <v>49</v>
      </c>
    </row>
    <row r="2" spans="2:7">
      <c r="B2">
        <v>2</v>
      </c>
      <c r="C2">
        <f>1/(1+(2.718^-B2))</f>
        <v>0.8807753038918279</v>
      </c>
      <c r="D2">
        <f>1-C2</f>
        <v>0.1192246961081721</v>
      </c>
      <c r="E2">
        <f>ROUND(C2*D2,3)</f>
        <v>0.105</v>
      </c>
      <c r="F2">
        <f>E2*G2</f>
        <v>0.105</v>
      </c>
      <c r="G2">
        <v>1</v>
      </c>
    </row>
    <row r="3" spans="2:7">
      <c r="B3">
        <v>1</v>
      </c>
      <c r="C3">
        <f t="shared" ref="C3:C5" si="0">1/(1+(2.718^-B3))</f>
        <v>0.73103819257665414</v>
      </c>
      <c r="D3">
        <f t="shared" ref="D3:D5" si="1">1-C3</f>
        <v>0.26896180742334586</v>
      </c>
      <c r="E3">
        <f t="shared" ref="E3:E5" si="2">ROUND(C3*D3,3)</f>
        <v>0.19700000000000001</v>
      </c>
      <c r="F3">
        <f t="shared" ref="F3:F5" si="3">E3*G3</f>
        <v>-0.19700000000000001</v>
      </c>
      <c r="G3">
        <v>-1</v>
      </c>
    </row>
    <row r="4" spans="2:7">
      <c r="B4">
        <v>3</v>
      </c>
      <c r="C4">
        <f t="shared" si="0"/>
        <v>0.95256007251696162</v>
      </c>
      <c r="D4">
        <f t="shared" si="1"/>
        <v>4.743992748303838E-2</v>
      </c>
      <c r="E4">
        <f t="shared" si="2"/>
        <v>4.4999999999999998E-2</v>
      </c>
      <c r="F4">
        <f t="shared" si="3"/>
        <v>0.09</v>
      </c>
      <c r="G4">
        <v>2</v>
      </c>
    </row>
    <row r="5" spans="2:7">
      <c r="B5">
        <v>-1</v>
      </c>
      <c r="C5">
        <f t="shared" si="0"/>
        <v>0.26896180742334591</v>
      </c>
      <c r="D5">
        <f t="shared" si="1"/>
        <v>0.73103819257665403</v>
      </c>
      <c r="E5">
        <f t="shared" si="2"/>
        <v>0.19700000000000001</v>
      </c>
      <c r="F5">
        <f t="shared" si="3"/>
        <v>-0.19700000000000001</v>
      </c>
      <c r="G5"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ActivationFn</vt:lpstr>
      <vt:lpstr>ActivationFn2</vt:lpstr>
      <vt:lpstr>NormalisePi</vt:lpstr>
      <vt:lpstr>MatrixBockwiseMultplication</vt:lpstr>
      <vt:lpstr>C.E Loss</vt:lpstr>
      <vt:lpstr>GradientWithSigmoidFn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z0038b4f</dc:creator>
  <cp:lastModifiedBy>z0038b4f</cp:lastModifiedBy>
  <dcterms:created xsi:type="dcterms:W3CDTF">2020-12-10T16:03:31Z</dcterms:created>
  <dcterms:modified xsi:type="dcterms:W3CDTF">2020-12-22T11:47:02Z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2020-12-22T11:47:01Z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17f11cfa-8a5b-492c-ae06-22f3ef3ba5cc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