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GitHub\SideProjects\NCAABB Project\Misc\"/>
    </mc:Choice>
  </mc:AlternateContent>
  <bookViews>
    <workbookView xWindow="480" yWindow="120" windowWidth="24240" windowHeight="125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2" i="1" l="1"/>
  <c r="E32" i="1"/>
  <c r="F32" i="1"/>
  <c r="G32" i="1"/>
  <c r="H32" i="1"/>
  <c r="I32" i="1"/>
  <c r="J32" i="1"/>
  <c r="K32" i="1"/>
  <c r="L32" i="1"/>
  <c r="M32" i="1"/>
  <c r="N32" i="1"/>
  <c r="C32" i="1"/>
  <c r="D33" i="1"/>
  <c r="E33" i="1"/>
  <c r="F33" i="1"/>
  <c r="G33" i="1"/>
  <c r="H33" i="1"/>
  <c r="I33" i="1"/>
  <c r="J33" i="1"/>
  <c r="K33" i="1"/>
  <c r="L33" i="1"/>
  <c r="M33" i="1"/>
  <c r="N33" i="1"/>
  <c r="P33" i="1"/>
  <c r="Q33" i="1"/>
  <c r="R33" i="1"/>
  <c r="S33" i="1"/>
  <c r="T33" i="1"/>
  <c r="U33" i="1"/>
  <c r="V33" i="1"/>
  <c r="C33" i="1"/>
  <c r="AI16" i="1"/>
  <c r="AH16" i="1"/>
  <c r="AI14" i="1"/>
  <c r="AH14" i="1"/>
  <c r="AI12" i="1"/>
  <c r="AH12" i="1"/>
  <c r="AI9" i="1"/>
  <c r="AH9" i="1"/>
  <c r="AI8" i="1"/>
  <c r="AH8" i="1"/>
  <c r="AI6" i="1"/>
  <c r="AH6" i="1"/>
  <c r="AI5" i="1"/>
  <c r="AH5" i="1"/>
  <c r="AI3" i="1"/>
  <c r="AH3" i="1"/>
  <c r="AI2" i="1"/>
  <c r="AH2" i="1"/>
  <c r="AI17" i="1" l="1"/>
  <c r="AH17" i="1"/>
  <c r="AI15" i="1"/>
  <c r="AH15" i="1"/>
  <c r="AI13" i="1"/>
  <c r="AH13" i="1"/>
  <c r="AI11" i="1"/>
  <c r="AH11" i="1"/>
  <c r="AI4" i="1"/>
  <c r="AH4" i="1"/>
  <c r="AH7" i="1"/>
  <c r="AI7" i="1"/>
</calcChain>
</file>

<file path=xl/sharedStrings.xml><?xml version="1.0" encoding="utf-8"?>
<sst xmlns="http://schemas.openxmlformats.org/spreadsheetml/2006/main" count="235" uniqueCount="66">
  <si>
    <t>FG%</t>
  </si>
  <si>
    <t>3P%</t>
  </si>
  <si>
    <t>ORPG</t>
  </si>
  <si>
    <t>RPG</t>
  </si>
  <si>
    <t>FTMPG</t>
  </si>
  <si>
    <t>TOPG</t>
  </si>
  <si>
    <t>STPG</t>
  </si>
  <si>
    <t>BLKPG</t>
  </si>
  <si>
    <t>Formula</t>
  </si>
  <si>
    <t>CF</t>
  </si>
  <si>
    <t>T20</t>
  </si>
  <si>
    <t>CT</t>
  </si>
  <si>
    <t>Trials</t>
  </si>
  <si>
    <t>N/A</t>
  </si>
  <si>
    <t>2012(1) 1.0</t>
  </si>
  <si>
    <t>Applied To</t>
  </si>
  <si>
    <t>High Seeds</t>
  </si>
  <si>
    <t>Holistic</t>
  </si>
  <si>
    <t>Final</t>
  </si>
  <si>
    <t>FTAPG</t>
  </si>
  <si>
    <t>Opp. FG%</t>
  </si>
  <si>
    <t>Opp. TO</t>
  </si>
  <si>
    <t>Opp. RPG</t>
  </si>
  <si>
    <t>FT%</t>
  </si>
  <si>
    <t>Opp. AST%</t>
  </si>
  <si>
    <t>AST%</t>
  </si>
  <si>
    <t>ASTPG</t>
  </si>
  <si>
    <t>Everything(1)</t>
  </si>
  <si>
    <t>Everything(2)</t>
  </si>
  <si>
    <t>Opp. FTAPG</t>
  </si>
  <si>
    <t>2012(1) 2.0</t>
  </si>
  <si>
    <t>Everything(3)</t>
  </si>
  <si>
    <t>FGMPG</t>
  </si>
  <si>
    <t>PPS</t>
  </si>
  <si>
    <t>ADJ FG%</t>
  </si>
  <si>
    <t>3PMPG</t>
  </si>
  <si>
    <t>AST/TO</t>
  </si>
  <si>
    <t>ST/TO</t>
  </si>
  <si>
    <t>2015(1)</t>
  </si>
  <si>
    <t>2012(2)</t>
  </si>
  <si>
    <t>2014(1)</t>
  </si>
  <si>
    <t>2014(3)</t>
  </si>
  <si>
    <t>2015(3)</t>
  </si>
  <si>
    <t>2013(1)</t>
  </si>
  <si>
    <t>2010(1) 1.0</t>
  </si>
  <si>
    <t>2010(1) 2.0</t>
  </si>
  <si>
    <t>2011(1) 1.0</t>
  </si>
  <si>
    <t>2011(1) 2.0</t>
  </si>
  <si>
    <t>Average 2012(1) 1.0</t>
  </si>
  <si>
    <t>Average 2012(1) 2.0</t>
  </si>
  <si>
    <t>Average 2013(1) 1.0</t>
  </si>
  <si>
    <t>Average 2013(1) 2.0</t>
  </si>
  <si>
    <t>Average 2014(1)</t>
  </si>
  <si>
    <t>Average 2015(1)</t>
  </si>
  <si>
    <t>2013(3)</t>
  </si>
  <si>
    <t>2012(3)</t>
  </si>
  <si>
    <t>2011(3)</t>
  </si>
  <si>
    <t>2010(3)</t>
  </si>
  <si>
    <t>Average 2012(3)</t>
  </si>
  <si>
    <t>Average 2013(3)</t>
  </si>
  <si>
    <t>Average 2014(3)</t>
  </si>
  <si>
    <t>Average 2015(3)</t>
  </si>
  <si>
    <t>Average 2016(1)</t>
  </si>
  <si>
    <t>Average 2016(3)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</si>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</sst>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2" borderId="0" xfId="1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tabSelected="1" zoomScale="85" zoomScaleNormal="85" workbookViewId="0">
      <pane ySplit="1" topLeftCell="A2" activePane="bottomLeft" state="frozen"/>
      <selection activeCell="B1" sqref="B1"/>
      <selection pane="bottomLeft" activeCell="C33" sqref="C33:V33"/>
    </sheetView>
  </sheetViews>
  <sheetFormatPr defaultColWidth="10.7109375" defaultRowHeight="15" x14ac:dyDescent="0.25"/>
  <cols>
    <col min="1" max="1" width="20.7109375" style="4" customWidth="1"/>
    <col min="2" max="2" width="10.7109375" style="2"/>
    <col min="3" max="16384" width="10.7109375" style="3"/>
  </cols>
  <sheetData>
    <row r="1" spans="1:35" x14ac:dyDescent="0.25">
      <c r="A1" s="1" t="s">
        <v>8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26</v>
      </c>
      <c r="I1" s="1" t="s">
        <v>5</v>
      </c>
      <c r="J1" s="1" t="s">
        <v>6</v>
      </c>
      <c r="K1" s="1" t="s">
        <v>7</v>
      </c>
      <c r="L1" s="1" t="s">
        <v>9</v>
      </c>
      <c r="M1" s="1" t="s">
        <v>10</v>
      </c>
      <c r="N1" s="1" t="s">
        <v>11</v>
      </c>
      <c r="O1" s="10"/>
      <c r="P1" s="7" t="s">
        <v>23</v>
      </c>
      <c r="Q1" s="7" t="s">
        <v>32</v>
      </c>
      <c r="R1" s="7" t="s">
        <v>33</v>
      </c>
      <c r="S1" s="7" t="s">
        <v>34</v>
      </c>
      <c r="T1" s="7" t="s">
        <v>35</v>
      </c>
      <c r="U1" s="7" t="s">
        <v>36</v>
      </c>
      <c r="V1" s="7" t="s">
        <v>37</v>
      </c>
      <c r="W1" s="10"/>
      <c r="X1" s="1" t="s">
        <v>19</v>
      </c>
      <c r="Y1" s="1" t="s">
        <v>20</v>
      </c>
      <c r="Z1" s="1" t="s">
        <v>21</v>
      </c>
      <c r="AA1" s="1" t="s">
        <v>22</v>
      </c>
      <c r="AB1" s="1" t="s">
        <v>29</v>
      </c>
      <c r="AC1" s="1" t="s">
        <v>23</v>
      </c>
      <c r="AD1" s="1" t="s">
        <v>25</v>
      </c>
      <c r="AE1" s="4" t="s">
        <v>24</v>
      </c>
      <c r="AH1" s="10" t="s">
        <v>65</v>
      </c>
      <c r="AI1" s="10" t="s">
        <v>64</v>
      </c>
    </row>
    <row r="2" spans="1:35" x14ac:dyDescent="0.25">
      <c r="A2" s="4" t="s">
        <v>44</v>
      </c>
      <c r="B2" s="2" t="s">
        <v>13</v>
      </c>
      <c r="C2" s="3">
        <v>1</v>
      </c>
      <c r="D2" s="3">
        <v>0</v>
      </c>
      <c r="E2" s="3">
        <v>1</v>
      </c>
      <c r="F2" s="3">
        <v>1</v>
      </c>
      <c r="G2" s="3">
        <v>1.5</v>
      </c>
      <c r="H2" s="3">
        <v>0</v>
      </c>
      <c r="I2" s="3">
        <v>4</v>
      </c>
      <c r="J2" s="3">
        <v>0</v>
      </c>
      <c r="K2" s="3">
        <v>0</v>
      </c>
      <c r="L2" s="3">
        <v>1</v>
      </c>
      <c r="M2" s="3">
        <v>1</v>
      </c>
      <c r="N2" s="3">
        <v>4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H2" s="3">
        <f>MAX($C2:$N2)</f>
        <v>4</v>
      </c>
      <c r="AI2" s="3">
        <f>MIN($C2:$N2)</f>
        <v>0</v>
      </c>
    </row>
    <row r="3" spans="1:35" x14ac:dyDescent="0.25">
      <c r="A3" s="4" t="s">
        <v>45</v>
      </c>
      <c r="B3" s="2">
        <v>10000</v>
      </c>
      <c r="C3" s="3">
        <v>-1.3</v>
      </c>
      <c r="D3" s="3">
        <v>-12</v>
      </c>
      <c r="E3" s="3">
        <v>2</v>
      </c>
      <c r="F3" s="3">
        <v>10.6</v>
      </c>
      <c r="G3" s="3">
        <v>12</v>
      </c>
      <c r="H3" s="3">
        <v>7</v>
      </c>
      <c r="I3" s="3">
        <v>13.4</v>
      </c>
      <c r="J3" s="3">
        <v>6.8</v>
      </c>
      <c r="K3" s="3">
        <v>-9.5</v>
      </c>
      <c r="L3" s="3">
        <v>15.5</v>
      </c>
      <c r="M3" s="3">
        <v>-12.1</v>
      </c>
      <c r="N3" s="3">
        <v>13.5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H3" s="3">
        <f>MAX($C3:$N3)</f>
        <v>15.5</v>
      </c>
      <c r="AI3" s="3">
        <f>MIN($C3:$N3)</f>
        <v>-12.1</v>
      </c>
    </row>
    <row r="4" spans="1:35" x14ac:dyDescent="0.25">
      <c r="A4" s="4" t="s">
        <v>57</v>
      </c>
      <c r="B4" s="2">
        <v>10000</v>
      </c>
      <c r="C4" s="3">
        <v>-16</v>
      </c>
      <c r="D4" s="3">
        <v>-18</v>
      </c>
      <c r="E4" s="3">
        <v>3</v>
      </c>
      <c r="F4" s="3">
        <v>21</v>
      </c>
      <c r="G4" s="3">
        <v>6</v>
      </c>
      <c r="H4" s="3">
        <v>-3.8</v>
      </c>
      <c r="I4" s="3">
        <v>16</v>
      </c>
      <c r="J4" s="3">
        <v>5</v>
      </c>
      <c r="K4" s="3">
        <v>3</v>
      </c>
      <c r="L4" s="3">
        <v>7</v>
      </c>
      <c r="M4" s="3">
        <v>-6</v>
      </c>
      <c r="N4" s="3">
        <v>8</v>
      </c>
      <c r="P4" s="3">
        <v>15</v>
      </c>
      <c r="Q4" s="3">
        <v>-11</v>
      </c>
      <c r="R4" s="3">
        <v>13</v>
      </c>
      <c r="S4" s="3">
        <v>9.9</v>
      </c>
      <c r="T4" s="3">
        <v>3.9</v>
      </c>
      <c r="U4" s="3">
        <v>1</v>
      </c>
      <c r="V4" s="3">
        <v>6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H4" s="3">
        <f>MAX($C4:$N4,$P4:$V4)</f>
        <v>21</v>
      </c>
      <c r="AI4" s="3">
        <f>MIN($C4:$N4,$P4:$V4)</f>
        <v>-18</v>
      </c>
    </row>
    <row r="5" spans="1:35" x14ac:dyDescent="0.25">
      <c r="A5" s="4" t="s">
        <v>46</v>
      </c>
      <c r="B5" s="2" t="s">
        <v>13</v>
      </c>
      <c r="C5" s="3">
        <v>1</v>
      </c>
      <c r="D5" s="3">
        <v>0</v>
      </c>
      <c r="E5" s="3">
        <v>5</v>
      </c>
      <c r="F5" s="3">
        <v>2</v>
      </c>
      <c r="G5" s="3">
        <v>1</v>
      </c>
      <c r="H5" s="3">
        <v>0</v>
      </c>
      <c r="I5" s="3">
        <v>6</v>
      </c>
      <c r="J5" s="3">
        <v>1</v>
      </c>
      <c r="K5" s="3">
        <v>1</v>
      </c>
      <c r="L5" s="3">
        <v>1</v>
      </c>
      <c r="M5" s="3">
        <v>3</v>
      </c>
      <c r="N5" s="3">
        <v>10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H5" s="3">
        <f>MAX($C5:$N5)</f>
        <v>10</v>
      </c>
      <c r="AI5" s="3">
        <f>MIN($C5:$N5)</f>
        <v>0</v>
      </c>
    </row>
    <row r="6" spans="1:35" x14ac:dyDescent="0.25">
      <c r="A6" s="4" t="s">
        <v>47</v>
      </c>
      <c r="B6" s="2">
        <v>10000</v>
      </c>
      <c r="C6" s="3">
        <v>-0.82</v>
      </c>
      <c r="D6" s="3">
        <v>1.88</v>
      </c>
      <c r="E6" s="3">
        <v>3.9</v>
      </c>
      <c r="F6" s="3">
        <v>5.7</v>
      </c>
      <c r="G6" s="3">
        <v>-3.3</v>
      </c>
      <c r="H6" s="3">
        <v>-1.8</v>
      </c>
      <c r="I6" s="3">
        <v>4.5999999999999996</v>
      </c>
      <c r="J6" s="3">
        <v>1</v>
      </c>
      <c r="K6" s="3">
        <v>-2.1</v>
      </c>
      <c r="L6" s="3">
        <v>0.03</v>
      </c>
      <c r="M6" s="3">
        <v>3.9</v>
      </c>
      <c r="N6" s="3">
        <v>2.8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H6" s="3">
        <f>MAX($C6:$N6)</f>
        <v>5.7</v>
      </c>
      <c r="AI6" s="3">
        <f>MIN($C6:$N6)</f>
        <v>-3.3</v>
      </c>
    </row>
    <row r="7" spans="1:35" x14ac:dyDescent="0.25">
      <c r="A7" s="4" t="s">
        <v>56</v>
      </c>
      <c r="B7" s="2">
        <v>10000</v>
      </c>
      <c r="C7" s="3">
        <v>-0.1</v>
      </c>
      <c r="D7" s="3">
        <v>-0.9</v>
      </c>
      <c r="E7" s="3">
        <v>1.1000000000000001</v>
      </c>
      <c r="F7" s="3">
        <v>1.3</v>
      </c>
      <c r="G7" s="3">
        <v>1.2</v>
      </c>
      <c r="H7" s="3">
        <v>-1.3</v>
      </c>
      <c r="I7" s="3">
        <v>-0.4</v>
      </c>
      <c r="J7" s="3">
        <v>-2.7</v>
      </c>
      <c r="K7" s="3">
        <v>-3.4</v>
      </c>
      <c r="L7" s="3">
        <v>0.6</v>
      </c>
      <c r="M7" s="3">
        <v>3.7</v>
      </c>
      <c r="N7" s="3">
        <v>1</v>
      </c>
      <c r="P7" s="3">
        <v>1</v>
      </c>
      <c r="Q7" s="3">
        <v>4.8</v>
      </c>
      <c r="R7" s="3">
        <v>-3.8</v>
      </c>
      <c r="S7" s="3">
        <v>0.4</v>
      </c>
      <c r="T7" s="3">
        <v>0.4</v>
      </c>
      <c r="U7" s="3">
        <v>-2.8</v>
      </c>
      <c r="V7" s="3">
        <v>0.6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H7" s="3">
        <f>MAX($C7:$N7,$P7:$V7)</f>
        <v>4.8</v>
      </c>
      <c r="AI7" s="3">
        <f>MIN($C7:$N7,$P7:$V7)</f>
        <v>-3.8</v>
      </c>
    </row>
    <row r="8" spans="1:35" x14ac:dyDescent="0.25">
      <c r="A8" s="4" t="s">
        <v>14</v>
      </c>
      <c r="B8" s="2" t="s">
        <v>13</v>
      </c>
      <c r="C8" s="3">
        <v>4.25</v>
      </c>
      <c r="D8" s="3">
        <v>0</v>
      </c>
      <c r="E8" s="3">
        <v>1</v>
      </c>
      <c r="F8" s="3">
        <v>2</v>
      </c>
      <c r="G8" s="3">
        <v>1</v>
      </c>
      <c r="H8" s="3">
        <v>0</v>
      </c>
      <c r="I8" s="3">
        <v>0</v>
      </c>
      <c r="J8" s="3">
        <v>0</v>
      </c>
      <c r="K8" s="3">
        <v>2</v>
      </c>
      <c r="L8" s="3">
        <v>3</v>
      </c>
      <c r="M8" s="3">
        <v>0</v>
      </c>
      <c r="N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H8" s="3">
        <f>MAX($C8:$N8)</f>
        <v>4.25</v>
      </c>
      <c r="AI8" s="3">
        <f>MIN($C8:$N8)</f>
        <v>0</v>
      </c>
    </row>
    <row r="9" spans="1:35" x14ac:dyDescent="0.25">
      <c r="A9" s="4" t="s">
        <v>30</v>
      </c>
      <c r="B9" s="2">
        <v>1000</v>
      </c>
      <c r="C9" s="3">
        <v>-1.4356</v>
      </c>
      <c r="D9" s="3">
        <v>1.175</v>
      </c>
      <c r="E9" s="3">
        <v>-0.31859999999999999</v>
      </c>
      <c r="F9" s="3">
        <v>-2.0693999999999999</v>
      </c>
      <c r="G9" s="3">
        <v>-0.80820000000000003</v>
      </c>
      <c r="H9" s="3">
        <v>5.1496000000000004</v>
      </c>
      <c r="I9" s="3">
        <v>-8.0884</v>
      </c>
      <c r="J9" s="3">
        <v>3.13</v>
      </c>
      <c r="K9" s="3">
        <v>6.1520000000000001</v>
      </c>
      <c r="L9" s="3">
        <v>10.0601</v>
      </c>
      <c r="M9" s="3">
        <v>3.5379999999999998</v>
      </c>
      <c r="N9" s="3">
        <v>-7.1744000000000003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H9" s="3">
        <f>MAX($C9:$N9)</f>
        <v>10.0601</v>
      </c>
      <c r="AI9" s="3">
        <f>MIN($C9:$N9)</f>
        <v>-8.0884</v>
      </c>
    </row>
    <row r="10" spans="1:35" x14ac:dyDescent="0.25">
      <c r="A10" s="4" t="s">
        <v>39</v>
      </c>
      <c r="B10" s="2">
        <v>1000</v>
      </c>
      <c r="C10" s="3">
        <v>7.3</v>
      </c>
      <c r="D10" s="3">
        <v>-7</v>
      </c>
      <c r="E10" s="3">
        <v>-7.3</v>
      </c>
      <c r="F10" s="3">
        <v>4</v>
      </c>
      <c r="G10" s="3">
        <v>-4</v>
      </c>
      <c r="H10" s="3">
        <v>11</v>
      </c>
      <c r="I10" s="3">
        <v>1.9</v>
      </c>
      <c r="J10" s="3">
        <v>8.1999999999999993</v>
      </c>
      <c r="K10" s="3">
        <v>11.8</v>
      </c>
      <c r="L10" s="3">
        <v>37.200000000000003</v>
      </c>
      <c r="M10" s="3">
        <v>8</v>
      </c>
      <c r="N10" s="3">
        <v>-2.5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X10" s="3">
        <v>16.899999999999999</v>
      </c>
      <c r="Y10" s="3">
        <v>33</v>
      </c>
      <c r="Z10" s="3">
        <v>23</v>
      </c>
      <c r="AA10" s="3">
        <v>16</v>
      </c>
      <c r="AB10" s="3">
        <v>-1</v>
      </c>
      <c r="AC10" s="3">
        <v>-7</v>
      </c>
      <c r="AD10" s="3">
        <v>-16.5</v>
      </c>
      <c r="AE10" s="3">
        <v>6.7</v>
      </c>
      <c r="AH10" s="3" t="s">
        <v>13</v>
      </c>
      <c r="AI10" s="3" t="s">
        <v>13</v>
      </c>
    </row>
    <row r="11" spans="1:35" x14ac:dyDescent="0.25">
      <c r="A11" s="4" t="s">
        <v>55</v>
      </c>
      <c r="B11" s="2">
        <v>1000</v>
      </c>
      <c r="C11" s="3">
        <v>55.042999999999999</v>
      </c>
      <c r="D11" s="3">
        <v>2.3471000000000002</v>
      </c>
      <c r="E11" s="3">
        <v>18.66</v>
      </c>
      <c r="F11" s="3">
        <v>-24</v>
      </c>
      <c r="G11" s="3">
        <v>-17.212</v>
      </c>
      <c r="H11" s="3">
        <v>33</v>
      </c>
      <c r="I11" s="3">
        <v>-27.6</v>
      </c>
      <c r="J11" s="3">
        <v>-7.43</v>
      </c>
      <c r="K11" s="3">
        <v>46.5</v>
      </c>
      <c r="L11" s="3">
        <v>35.491999999999997</v>
      </c>
      <c r="M11" s="3">
        <v>4.79</v>
      </c>
      <c r="N11" s="3">
        <v>9.3719999999999999</v>
      </c>
      <c r="P11" s="3">
        <v>-23.54</v>
      </c>
      <c r="Q11" s="3">
        <v>-20.23</v>
      </c>
      <c r="R11" s="3">
        <v>-3.1053999999999999</v>
      </c>
      <c r="S11" s="3">
        <v>13</v>
      </c>
      <c r="T11" s="3">
        <v>-19.329999999999998</v>
      </c>
      <c r="U11" s="3">
        <v>-6.2</v>
      </c>
      <c r="V11" s="3">
        <v>7.8E-2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H11" s="3">
        <f>MAX($C11:$N11,$P11:$V11)</f>
        <v>55.042999999999999</v>
      </c>
      <c r="AI11" s="3">
        <f>MIN($C11:$N11,$P11:$V11)</f>
        <v>-27.6</v>
      </c>
    </row>
    <row r="12" spans="1:35" x14ac:dyDescent="0.25">
      <c r="A12" s="9" t="s">
        <v>43</v>
      </c>
      <c r="B12" s="2">
        <v>10000</v>
      </c>
      <c r="C12" s="2">
        <v>1.6020000000000001</v>
      </c>
      <c r="D12" s="3">
        <v>-1.486</v>
      </c>
      <c r="E12" s="3">
        <v>-4.3700000000000003E-2</v>
      </c>
      <c r="F12" s="3">
        <v>-1.5708</v>
      </c>
      <c r="G12" s="3">
        <v>2.4437000000000002</v>
      </c>
      <c r="H12" s="3">
        <v>2.2707000000000002</v>
      </c>
      <c r="I12" s="3">
        <v>5.9</v>
      </c>
      <c r="J12" s="3">
        <v>3.0188999999999999</v>
      </c>
      <c r="K12" s="3">
        <v>1.2130000000000001</v>
      </c>
      <c r="L12" s="3">
        <v>10.92</v>
      </c>
      <c r="M12" s="3">
        <v>0.92879999999999996</v>
      </c>
      <c r="N12" s="3">
        <v>1.0215000000000001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H12" s="3">
        <f>MAX($C12:$N12)</f>
        <v>10.92</v>
      </c>
      <c r="AI12" s="3">
        <f>MIN($C12:$N12)</f>
        <v>-1.5708</v>
      </c>
    </row>
    <row r="13" spans="1:35" x14ac:dyDescent="0.25">
      <c r="A13" s="9" t="s">
        <v>54</v>
      </c>
      <c r="B13" s="2">
        <v>1000</v>
      </c>
      <c r="C13" s="2">
        <v>-6</v>
      </c>
      <c r="D13" s="3">
        <v>30</v>
      </c>
      <c r="E13" s="3">
        <v>27</v>
      </c>
      <c r="F13" s="3">
        <v>40</v>
      </c>
      <c r="G13" s="3">
        <v>3.2</v>
      </c>
      <c r="H13" s="3">
        <v>3</v>
      </c>
      <c r="I13" s="3">
        <v>42</v>
      </c>
      <c r="J13" s="3">
        <v>11</v>
      </c>
      <c r="K13" s="3">
        <v>6</v>
      </c>
      <c r="L13" s="3">
        <v>3.3</v>
      </c>
      <c r="M13" s="3">
        <v>-14</v>
      </c>
      <c r="N13" s="3">
        <v>115</v>
      </c>
      <c r="P13" s="3">
        <v>-25</v>
      </c>
      <c r="Q13" s="3">
        <v>6</v>
      </c>
      <c r="R13" s="3">
        <v>45</v>
      </c>
      <c r="S13" s="3">
        <v>4</v>
      </c>
      <c r="T13" s="3">
        <v>-10</v>
      </c>
      <c r="U13" s="3">
        <v>73</v>
      </c>
      <c r="V13" s="3">
        <v>37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H13" s="3">
        <f>MAX($C13:$N13,$P13:$V13)</f>
        <v>115</v>
      </c>
      <c r="AI13" s="3">
        <f>MIN($C13:$N13,$P13:$V13)</f>
        <v>-25</v>
      </c>
    </row>
    <row r="14" spans="1:35" x14ac:dyDescent="0.25">
      <c r="A14" s="4" t="s">
        <v>40</v>
      </c>
      <c r="B14" s="2">
        <v>1000</v>
      </c>
      <c r="C14" s="2">
        <v>-1.96</v>
      </c>
      <c r="D14" s="3">
        <v>3.42</v>
      </c>
      <c r="E14" s="3">
        <v>-2.54</v>
      </c>
      <c r="F14" s="3">
        <v>3.81</v>
      </c>
      <c r="G14" s="3">
        <v>0.31</v>
      </c>
      <c r="H14" s="3">
        <v>-3.5</v>
      </c>
      <c r="I14" s="3">
        <v>1.24</v>
      </c>
      <c r="J14" s="3">
        <v>-1.03</v>
      </c>
      <c r="K14" s="3">
        <v>3</v>
      </c>
      <c r="L14" s="3">
        <v>3.29</v>
      </c>
      <c r="M14" s="3">
        <v>0.88</v>
      </c>
      <c r="N14" s="3">
        <v>-6.02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H14" s="3">
        <f>MAX($C14:$N14)</f>
        <v>3.81</v>
      </c>
      <c r="AI14" s="3">
        <f>MIN($C14:$N14)</f>
        <v>-6.02</v>
      </c>
    </row>
    <row r="15" spans="1:35" x14ac:dyDescent="0.25">
      <c r="A15" s="4" t="s">
        <v>41</v>
      </c>
      <c r="B15" s="2">
        <v>1000</v>
      </c>
      <c r="C15" s="2">
        <v>8</v>
      </c>
      <c r="D15" s="3">
        <v>7.4</v>
      </c>
      <c r="E15" s="3">
        <v>3</v>
      </c>
      <c r="F15" s="3">
        <v>25</v>
      </c>
      <c r="G15" s="3">
        <v>5</v>
      </c>
      <c r="H15" s="3">
        <v>-13</v>
      </c>
      <c r="I15" s="3">
        <v>11</v>
      </c>
      <c r="J15" s="3">
        <v>7</v>
      </c>
      <c r="K15" s="3">
        <v>2.2999999999999998</v>
      </c>
      <c r="L15" s="3">
        <v>12.1</v>
      </c>
      <c r="M15" s="3">
        <v>-8</v>
      </c>
      <c r="N15" s="3">
        <v>0.9</v>
      </c>
      <c r="P15" s="3">
        <v>11</v>
      </c>
      <c r="Q15" s="3">
        <v>-14</v>
      </c>
      <c r="R15" s="3">
        <v>0.9</v>
      </c>
      <c r="S15" s="3">
        <v>2</v>
      </c>
      <c r="T15" s="3">
        <v>3</v>
      </c>
      <c r="U15" s="3">
        <v>-5.4</v>
      </c>
      <c r="V15" s="3">
        <v>0.5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H15" s="3">
        <f>MAX($C15:$N15,$P15:$V15)</f>
        <v>25</v>
      </c>
      <c r="AI15" s="3">
        <f>MIN($C15:$N15,$P15:$V15)</f>
        <v>-14</v>
      </c>
    </row>
    <row r="16" spans="1:35" x14ac:dyDescent="0.25">
      <c r="A16" s="4" t="s">
        <v>38</v>
      </c>
      <c r="B16" s="2">
        <v>10000</v>
      </c>
      <c r="C16" s="2">
        <v>9.6999999999999993</v>
      </c>
      <c r="D16" s="3">
        <v>-10.46</v>
      </c>
      <c r="E16" s="3">
        <v>-8.18</v>
      </c>
      <c r="F16" s="3">
        <v>10.91</v>
      </c>
      <c r="G16" s="3">
        <v>-4.68</v>
      </c>
      <c r="H16" s="3">
        <v>7.3</v>
      </c>
      <c r="I16" s="3">
        <v>8.5</v>
      </c>
      <c r="J16" s="3">
        <v>-2.17</v>
      </c>
      <c r="K16" s="3">
        <v>-8</v>
      </c>
      <c r="L16" s="3">
        <v>14.3</v>
      </c>
      <c r="M16" s="3">
        <v>10.199999999999999</v>
      </c>
      <c r="N16" s="3">
        <v>-13.93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H16" s="3">
        <f>MAX($C16:$N16)</f>
        <v>14.3</v>
      </c>
      <c r="AI16" s="3">
        <f>MIN($C16:$N16)</f>
        <v>-13.93</v>
      </c>
    </row>
    <row r="17" spans="1:35" x14ac:dyDescent="0.25">
      <c r="A17" s="4" t="s">
        <v>42</v>
      </c>
      <c r="B17" s="2">
        <v>10000</v>
      </c>
      <c r="C17" s="2">
        <v>16.100000000000001</v>
      </c>
      <c r="D17" s="3">
        <v>-8.6999999999999993</v>
      </c>
      <c r="E17" s="3">
        <v>-4.7</v>
      </c>
      <c r="F17" s="3">
        <v>27</v>
      </c>
      <c r="G17" s="3">
        <v>-12.8</v>
      </c>
      <c r="H17" s="3">
        <v>-10.3</v>
      </c>
      <c r="I17" s="3">
        <v>9</v>
      </c>
      <c r="J17" s="3">
        <v>-18.600000000000001</v>
      </c>
      <c r="K17" s="3">
        <v>-33.200000000000003</v>
      </c>
      <c r="L17" s="3">
        <v>16</v>
      </c>
      <c r="M17" s="3">
        <v>26.9</v>
      </c>
      <c r="N17" s="3">
        <v>-22</v>
      </c>
      <c r="P17" s="3">
        <v>-23</v>
      </c>
      <c r="Q17" s="3">
        <v>-10</v>
      </c>
      <c r="R17" s="3">
        <v>1.7</v>
      </c>
      <c r="S17" s="3">
        <v>16</v>
      </c>
      <c r="T17" s="3">
        <v>2.2000000000000002</v>
      </c>
      <c r="U17" s="3">
        <v>10.1</v>
      </c>
      <c r="V17" s="3">
        <v>34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H17" s="3">
        <f>MAX($C17:$N17,$P17:$V17)</f>
        <v>34</v>
      </c>
      <c r="AI17" s="3">
        <f>MIN($C17:$N17,$P17:$V17)</f>
        <v>-33.200000000000003</v>
      </c>
    </row>
    <row r="18" spans="1:35" x14ac:dyDescent="0.25">
      <c r="A18" s="4" t="s">
        <v>48</v>
      </c>
      <c r="B18" s="2" t="s">
        <v>13</v>
      </c>
      <c r="C18" s="3">
        <v>0.3</v>
      </c>
      <c r="D18" s="3">
        <v>0</v>
      </c>
      <c r="E18" s="3">
        <v>0.8</v>
      </c>
      <c r="F18" s="3">
        <v>0.5</v>
      </c>
      <c r="G18" s="3">
        <v>0.47</v>
      </c>
      <c r="H18" s="3">
        <v>0</v>
      </c>
      <c r="I18" s="3">
        <v>2</v>
      </c>
      <c r="J18" s="3">
        <v>0</v>
      </c>
      <c r="K18" s="3">
        <v>0</v>
      </c>
      <c r="L18" s="3">
        <v>0.3</v>
      </c>
      <c r="M18" s="3">
        <v>0.6</v>
      </c>
      <c r="N18" s="3">
        <v>2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</row>
    <row r="19" spans="1:35" x14ac:dyDescent="0.25">
      <c r="A19" s="4" t="s">
        <v>49</v>
      </c>
      <c r="B19" s="2" t="s">
        <v>13</v>
      </c>
      <c r="C19" s="3">
        <v>0.7</v>
      </c>
      <c r="D19" s="3">
        <v>0.6</v>
      </c>
      <c r="E19" s="3">
        <v>1</v>
      </c>
      <c r="F19" s="3">
        <v>2</v>
      </c>
      <c r="G19" s="3">
        <v>1</v>
      </c>
      <c r="H19" s="3">
        <v>1</v>
      </c>
      <c r="I19" s="3">
        <v>2</v>
      </c>
      <c r="J19" s="3">
        <v>1</v>
      </c>
      <c r="K19" s="3">
        <v>0.2</v>
      </c>
      <c r="L19" s="3">
        <v>1.4</v>
      </c>
      <c r="M19" s="3">
        <v>1</v>
      </c>
      <c r="N19" s="3">
        <v>1.6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</row>
    <row r="20" spans="1:35" x14ac:dyDescent="0.25">
      <c r="A20" s="4" t="s">
        <v>58</v>
      </c>
      <c r="B20" s="2" t="s">
        <v>13</v>
      </c>
      <c r="C20" s="3">
        <v>0.48</v>
      </c>
      <c r="D20" s="3">
        <v>0.3</v>
      </c>
      <c r="E20" s="3">
        <v>1</v>
      </c>
      <c r="F20" s="3">
        <v>1.6</v>
      </c>
      <c r="G20" s="3">
        <v>1</v>
      </c>
      <c r="H20" s="3">
        <v>1</v>
      </c>
      <c r="I20" s="3">
        <v>1.27</v>
      </c>
      <c r="J20" s="3">
        <v>0.72</v>
      </c>
      <c r="K20" s="3">
        <v>0.6</v>
      </c>
      <c r="L20" s="3">
        <v>1.1499999999999999</v>
      </c>
      <c r="M20" s="3">
        <v>1.2</v>
      </c>
      <c r="N20" s="3">
        <v>1.2</v>
      </c>
      <c r="P20" s="3">
        <v>1.4</v>
      </c>
      <c r="Q20" s="3">
        <v>1.18</v>
      </c>
      <c r="R20" s="3">
        <v>1</v>
      </c>
      <c r="S20" s="3">
        <v>1.2</v>
      </c>
      <c r="T20" s="3">
        <v>1.1000000000000001</v>
      </c>
      <c r="U20" s="3">
        <v>0.6</v>
      </c>
      <c r="V20" s="3">
        <v>1.1000000000000001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</row>
    <row r="21" spans="1:35" x14ac:dyDescent="0.25">
      <c r="A21" s="4" t="s">
        <v>50</v>
      </c>
      <c r="B21" s="2" t="s">
        <v>13</v>
      </c>
      <c r="C21" s="3">
        <v>1.4</v>
      </c>
      <c r="D21" s="3">
        <v>0</v>
      </c>
      <c r="E21" s="3">
        <v>1</v>
      </c>
      <c r="F21" s="3">
        <v>0.9</v>
      </c>
      <c r="G21" s="3">
        <v>0.7</v>
      </c>
      <c r="H21" s="3">
        <v>0</v>
      </c>
      <c r="I21" s="3">
        <v>2</v>
      </c>
      <c r="J21" s="3">
        <v>0</v>
      </c>
      <c r="K21" s="3">
        <v>0.6</v>
      </c>
      <c r="L21" s="3">
        <v>1</v>
      </c>
      <c r="M21" s="3">
        <v>0.6</v>
      </c>
      <c r="N21" s="3">
        <v>2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</row>
    <row r="22" spans="1:35" x14ac:dyDescent="0.25">
      <c r="A22" s="4" t="s">
        <v>51</v>
      </c>
      <c r="B22" s="2" t="s">
        <v>13</v>
      </c>
      <c r="C22" s="3">
        <v>1</v>
      </c>
      <c r="D22" s="3">
        <v>1</v>
      </c>
      <c r="E22" s="3">
        <v>2</v>
      </c>
      <c r="F22" s="3">
        <v>2.1</v>
      </c>
      <c r="G22" s="3">
        <v>1.3</v>
      </c>
      <c r="H22" s="3">
        <v>1.6</v>
      </c>
      <c r="I22" s="3">
        <v>2</v>
      </c>
      <c r="J22" s="3">
        <v>2</v>
      </c>
      <c r="K22" s="3">
        <v>1</v>
      </c>
      <c r="L22" s="3">
        <v>2</v>
      </c>
      <c r="M22" s="3">
        <v>1</v>
      </c>
      <c r="N22" s="3">
        <v>2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</row>
    <row r="23" spans="1:35" x14ac:dyDescent="0.25">
      <c r="A23" s="4" t="s">
        <v>59</v>
      </c>
      <c r="B23" s="2" t="s">
        <v>13</v>
      </c>
      <c r="C23" s="3">
        <v>1.5</v>
      </c>
      <c r="D23" s="3">
        <v>1</v>
      </c>
      <c r="E23" s="3">
        <v>1.7</v>
      </c>
      <c r="F23" s="3">
        <v>1.64</v>
      </c>
      <c r="G23" s="3">
        <v>1.32</v>
      </c>
      <c r="H23" s="3">
        <v>1.4</v>
      </c>
      <c r="I23" s="3">
        <v>1.27</v>
      </c>
      <c r="J23" s="3">
        <v>1</v>
      </c>
      <c r="K23" s="3">
        <v>1.5</v>
      </c>
      <c r="L23" s="3">
        <v>1.92</v>
      </c>
      <c r="M23" s="3">
        <v>1.6</v>
      </c>
      <c r="N23" s="3">
        <v>1.7</v>
      </c>
      <c r="P23" s="3">
        <v>1.45</v>
      </c>
      <c r="Q23" s="3">
        <v>1.3</v>
      </c>
      <c r="R23" s="3">
        <v>1</v>
      </c>
      <c r="S23" s="3">
        <v>2</v>
      </c>
      <c r="T23" s="3">
        <v>1.1000000000000001</v>
      </c>
      <c r="U23" s="3">
        <v>0.9</v>
      </c>
      <c r="V23" s="3">
        <v>1.5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</row>
    <row r="24" spans="1:35" x14ac:dyDescent="0.25">
      <c r="A24" s="4" t="s">
        <v>52</v>
      </c>
      <c r="B24" s="2" t="s">
        <v>13</v>
      </c>
      <c r="C24" s="3">
        <v>1.3</v>
      </c>
      <c r="D24" s="3">
        <v>1.1000000000000001</v>
      </c>
      <c r="E24" s="3">
        <v>1.9</v>
      </c>
      <c r="F24" s="3">
        <v>2</v>
      </c>
      <c r="G24" s="3">
        <v>1.6</v>
      </c>
      <c r="H24" s="3">
        <v>1.9</v>
      </c>
      <c r="I24" s="3">
        <v>2.4</v>
      </c>
      <c r="J24" s="3">
        <v>2.1</v>
      </c>
      <c r="K24" s="3">
        <v>1.2</v>
      </c>
      <c r="L24" s="3">
        <v>3</v>
      </c>
      <c r="M24" s="3">
        <v>1.6</v>
      </c>
      <c r="N24" s="3">
        <v>1.2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</row>
    <row r="25" spans="1:35" x14ac:dyDescent="0.25">
      <c r="A25" s="4" t="s">
        <v>60</v>
      </c>
      <c r="B25" s="2" t="s">
        <v>13</v>
      </c>
      <c r="C25" s="3">
        <v>1.6</v>
      </c>
      <c r="D25" s="3">
        <v>1.1000000000000001</v>
      </c>
      <c r="E25" s="3">
        <v>2</v>
      </c>
      <c r="F25" s="3">
        <v>2</v>
      </c>
      <c r="G25" s="3">
        <v>1.5</v>
      </c>
      <c r="H25" s="3">
        <v>1.6</v>
      </c>
      <c r="I25" s="3">
        <v>1.8</v>
      </c>
      <c r="J25" s="3">
        <v>1.2</v>
      </c>
      <c r="K25" s="3">
        <v>2</v>
      </c>
      <c r="L25" s="3">
        <v>2.1</v>
      </c>
      <c r="M25" s="3">
        <v>2</v>
      </c>
      <c r="N25" s="3">
        <v>2.7</v>
      </c>
      <c r="P25" s="3">
        <v>1</v>
      </c>
      <c r="Q25" s="3">
        <v>2</v>
      </c>
      <c r="R25" s="3">
        <v>1.6</v>
      </c>
      <c r="S25" s="3">
        <v>2</v>
      </c>
      <c r="T25" s="3">
        <v>1.3</v>
      </c>
      <c r="U25" s="3">
        <v>2</v>
      </c>
      <c r="V25" s="3">
        <v>2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</row>
    <row r="26" spans="1:35" x14ac:dyDescent="0.25">
      <c r="A26" s="4" t="s">
        <v>53</v>
      </c>
      <c r="B26" s="2" t="s">
        <v>13</v>
      </c>
      <c r="C26" s="3">
        <v>2</v>
      </c>
      <c r="D26" s="3">
        <v>2.1</v>
      </c>
      <c r="E26" s="3">
        <v>2.2000000000000002</v>
      </c>
      <c r="F26" s="3">
        <v>3.1</v>
      </c>
      <c r="G26" s="3">
        <v>2</v>
      </c>
      <c r="H26" s="3">
        <v>2</v>
      </c>
      <c r="I26" s="3">
        <v>3.1</v>
      </c>
      <c r="J26" s="3">
        <v>2.7</v>
      </c>
      <c r="K26" s="3">
        <v>2.1</v>
      </c>
      <c r="L26" s="3">
        <v>4</v>
      </c>
      <c r="M26" s="3">
        <v>2</v>
      </c>
      <c r="N26" s="3">
        <v>2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</row>
    <row r="27" spans="1:35" x14ac:dyDescent="0.25">
      <c r="A27" s="4" t="s">
        <v>61</v>
      </c>
      <c r="B27" s="2" t="s">
        <v>13</v>
      </c>
      <c r="C27" s="3">
        <v>2.1800000000000002</v>
      </c>
      <c r="D27" s="3">
        <v>1.64</v>
      </c>
      <c r="E27" s="3">
        <v>2.5</v>
      </c>
      <c r="F27" s="3">
        <v>3</v>
      </c>
      <c r="G27" s="3">
        <v>2</v>
      </c>
      <c r="H27" s="3">
        <v>1.6</v>
      </c>
      <c r="I27" s="3">
        <v>2.39</v>
      </c>
      <c r="J27" s="3">
        <v>1.8</v>
      </c>
      <c r="K27" s="3">
        <v>2.1</v>
      </c>
      <c r="L27" s="3">
        <v>2.79</v>
      </c>
      <c r="M27" s="3">
        <v>2</v>
      </c>
      <c r="N27" s="3">
        <v>3</v>
      </c>
      <c r="P27" s="3">
        <v>2</v>
      </c>
      <c r="Q27" s="3">
        <v>1.5</v>
      </c>
      <c r="R27" s="3">
        <v>1.97</v>
      </c>
      <c r="S27" s="3">
        <v>2.31</v>
      </c>
      <c r="T27" s="3">
        <v>2</v>
      </c>
      <c r="U27" s="3">
        <v>1.78</v>
      </c>
      <c r="V27" s="3">
        <v>2.2799999999999998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</row>
    <row r="28" spans="1:35" x14ac:dyDescent="0.25">
      <c r="A28" s="4" t="s">
        <v>62</v>
      </c>
      <c r="B28" s="2" t="s">
        <v>13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</row>
    <row r="29" spans="1:35" x14ac:dyDescent="0.25">
      <c r="A29" s="4" t="s">
        <v>63</v>
      </c>
      <c r="B29" s="2" t="s">
        <v>13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</row>
    <row r="32" spans="1:35" x14ac:dyDescent="0.25">
      <c r="C32" s="3">
        <f>(C3-$AI3)/($AH3-$AI3)+(C6-$AI6)/($AH6-$AI6)+(C9-$AI9)/($AH9-$AI9)+(C12-$AI12)/($AH12-$AI12)+(C14-$AI14)/($AH14-$AI14)+(C16-$AI16)/($AH16-$AI16)</f>
        <v>2.5375207494080252</v>
      </c>
      <c r="D32" s="3">
        <f t="shared" ref="D32:N32" si="0">(D3-$AI3)/($AH3-$AI3)+(D6-$AI6)/($AH6-$AI6)+(D9-$AI9)/($AH9-$AI9)+(D12-$AI12)/($AH12-$AI12)+(D14-$AI14)/($AH14-$AI14)+(D16-$AI16)/($AH16-$AI16)</f>
        <v>2.179634504320183</v>
      </c>
      <c r="E32" s="3">
        <f t="shared" si="0"/>
        <v>2.4189534188522814</v>
      </c>
      <c r="F32" s="3">
        <f t="shared" si="0"/>
        <v>4.0340315058465555</v>
      </c>
      <c r="G32" s="3">
        <f t="shared" si="0"/>
        <v>2.5673437585645109</v>
      </c>
      <c r="H32" s="3">
        <f t="shared" si="0"/>
        <v>2.9040636083995084</v>
      </c>
      <c r="I32" s="3">
        <f t="shared" si="0"/>
        <v>3.932895278958882</v>
      </c>
      <c r="J32" s="3">
        <f t="shared" si="0"/>
        <v>3.0723593906886033</v>
      </c>
      <c r="K32" s="3">
        <f t="shared" si="0"/>
        <v>2.3627235577911385</v>
      </c>
      <c r="L32" s="3">
        <f t="shared" si="0"/>
        <v>5.3171007121057983</v>
      </c>
      <c r="M32" s="3">
        <f t="shared" si="0"/>
        <v>3.1974385254919779</v>
      </c>
      <c r="N32" s="3">
        <f t="shared" si="0"/>
        <v>1.8632130456020604</v>
      </c>
    </row>
    <row r="33" spans="1:22" x14ac:dyDescent="0.25">
      <c r="C33" s="3">
        <f t="shared" ref="C33:N33" si="1">(C4-$AI4)/($AH4-$AI4)+(C7-$AI7)/($AH7-$AI7)+(C11-$AI11)/($AH11-$AI11)+(C13-$AI13)/($AH13-$AI13)+(C15-$AI15)/($AH15-$AI15)+(C17-$AI17)/($AH17-$AI17)</f>
        <v>2.9149624116193884</v>
      </c>
      <c r="D33" s="3">
        <f t="shared" si="1"/>
        <v>2.0057347758648643</v>
      </c>
      <c r="E33" s="3">
        <f t="shared" si="1"/>
        <v>2.8994191577185897</v>
      </c>
      <c r="F33" s="3">
        <f t="shared" si="1"/>
        <v>3.9967031615819066</v>
      </c>
      <c r="G33" s="3">
        <f t="shared" si="1"/>
        <v>2.3146567276376544</v>
      </c>
      <c r="H33" s="3">
        <f t="shared" si="1"/>
        <v>1.9544895191925802</v>
      </c>
      <c r="I33" s="3">
        <f t="shared" si="1"/>
        <v>3.0147169690774342</v>
      </c>
      <c r="J33" s="3">
        <f t="shared" si="1"/>
        <v>1.9745786748716938</v>
      </c>
      <c r="K33" s="3">
        <f t="shared" si="1"/>
        <v>2.1209781193107764</v>
      </c>
      <c r="L33" s="3">
        <f t="shared" si="1"/>
        <v>3.5195982710551879</v>
      </c>
      <c r="M33" s="3">
        <f t="shared" si="1"/>
        <v>2.6984748724173451</v>
      </c>
      <c r="N33" s="3">
        <f t="shared" si="1"/>
        <v>3.2208941634575958</v>
      </c>
      <c r="P33" s="3">
        <f t="shared" ref="P33:V33" si="2">(P4-$AI4)/($AH4-$AI4)+(P7-$AI7)/($AH7-$AI7)+(P11-$AI11)/($AH11-$AI11)+(P13-$AI13)/($AH13-$AI13)+(P15-$AI15)/($AH15-$AI15)+(P17-$AI17)/($AH17-$AI17)</f>
        <v>2.2462317041501882</v>
      </c>
      <c r="Q33" s="3">
        <f t="shared" si="2"/>
        <v>1.8353326029753556</v>
      </c>
      <c r="R33" s="3">
        <f t="shared" si="2"/>
        <v>2.4926588139111434</v>
      </c>
      <c r="S33" s="3">
        <f t="shared" si="2"/>
        <v>3.0445685109626526</v>
      </c>
      <c r="T33" s="3">
        <f t="shared" si="2"/>
        <v>2.2198055332464603</v>
      </c>
      <c r="U33" s="3">
        <f t="shared" si="2"/>
        <v>2.4272617167734816</v>
      </c>
      <c r="V33" s="3">
        <f t="shared" si="2"/>
        <v>3.2765749347482096</v>
      </c>
    </row>
    <row r="36" spans="1:22" x14ac:dyDescent="0.25">
      <c r="B36" s="13" t="s">
        <v>15</v>
      </c>
      <c r="C36" s="13"/>
      <c r="D36" s="13"/>
      <c r="E36" s="13"/>
      <c r="F36" s="13"/>
    </row>
    <row r="37" spans="1:22" s="4" customFormat="1" x14ac:dyDescent="0.25">
      <c r="A37" s="8" t="s">
        <v>8</v>
      </c>
      <c r="B37" s="5">
        <v>2010</v>
      </c>
      <c r="C37" s="4">
        <v>2011</v>
      </c>
      <c r="D37" s="4">
        <v>2012</v>
      </c>
      <c r="E37" s="4">
        <v>2013</v>
      </c>
      <c r="F37" s="4">
        <v>2014</v>
      </c>
      <c r="G37" s="4">
        <v>2015</v>
      </c>
      <c r="H37" s="4">
        <v>2016</v>
      </c>
    </row>
    <row r="38" spans="1:22" x14ac:dyDescent="0.25">
      <c r="A38" s="4" t="s">
        <v>44</v>
      </c>
      <c r="B38" s="2">
        <v>118</v>
      </c>
      <c r="C38" s="3">
        <v>75</v>
      </c>
      <c r="D38" s="3">
        <v>57</v>
      </c>
      <c r="E38" s="3">
        <v>69</v>
      </c>
      <c r="F38" s="3">
        <v>52</v>
      </c>
      <c r="G38" s="3">
        <v>99</v>
      </c>
    </row>
    <row r="39" spans="1:22" x14ac:dyDescent="0.25">
      <c r="A39" s="4" t="s">
        <v>45</v>
      </c>
      <c r="B39" s="2">
        <v>137</v>
      </c>
      <c r="C39" s="3">
        <v>39</v>
      </c>
      <c r="D39" s="3">
        <v>37</v>
      </c>
      <c r="E39" s="3">
        <v>96</v>
      </c>
      <c r="F39" s="3">
        <v>29</v>
      </c>
      <c r="G39" s="3">
        <v>39</v>
      </c>
    </row>
    <row r="40" spans="1:22" x14ac:dyDescent="0.25">
      <c r="A40" s="4" t="s">
        <v>57</v>
      </c>
      <c r="B40" s="2">
        <v>139</v>
      </c>
      <c r="C40" s="3">
        <v>90</v>
      </c>
      <c r="D40" s="3">
        <v>28</v>
      </c>
      <c r="E40" s="3">
        <v>39</v>
      </c>
      <c r="F40" s="3">
        <v>35</v>
      </c>
      <c r="G40" s="3">
        <v>36</v>
      </c>
    </row>
    <row r="41" spans="1:22" x14ac:dyDescent="0.25">
      <c r="A41" s="4" t="s">
        <v>46</v>
      </c>
      <c r="B41" s="2" t="s">
        <v>13</v>
      </c>
      <c r="C41" s="3">
        <v>127</v>
      </c>
      <c r="D41" s="3">
        <v>72</v>
      </c>
      <c r="E41" s="3">
        <v>63</v>
      </c>
      <c r="F41" s="3">
        <v>55</v>
      </c>
      <c r="G41" s="3">
        <v>91</v>
      </c>
    </row>
    <row r="42" spans="1:22" x14ac:dyDescent="0.25">
      <c r="A42" s="4" t="s">
        <v>47</v>
      </c>
      <c r="B42" s="2" t="s">
        <v>13</v>
      </c>
      <c r="C42" s="3">
        <v>135</v>
      </c>
      <c r="D42" s="3">
        <v>81</v>
      </c>
      <c r="E42" s="3">
        <v>54</v>
      </c>
      <c r="F42" s="3">
        <v>38</v>
      </c>
      <c r="G42" s="3">
        <v>61</v>
      </c>
    </row>
    <row r="43" spans="1:22" x14ac:dyDescent="0.25">
      <c r="A43" s="4" t="s">
        <v>56</v>
      </c>
      <c r="B43" s="2" t="s">
        <v>13</v>
      </c>
      <c r="C43" s="3">
        <v>132</v>
      </c>
      <c r="D43" s="3">
        <v>27</v>
      </c>
      <c r="E43" s="3">
        <v>26</v>
      </c>
      <c r="F43" s="3">
        <v>23</v>
      </c>
      <c r="G43" s="3">
        <v>42</v>
      </c>
    </row>
    <row r="44" spans="1:22" x14ac:dyDescent="0.25">
      <c r="A44" s="4" t="s">
        <v>14</v>
      </c>
      <c r="B44" s="2" t="s">
        <v>13</v>
      </c>
      <c r="C44" s="2" t="s">
        <v>13</v>
      </c>
      <c r="D44" s="3">
        <v>138</v>
      </c>
      <c r="E44" s="3">
        <v>37</v>
      </c>
      <c r="F44" s="3">
        <v>63</v>
      </c>
      <c r="G44" s="3">
        <v>86</v>
      </c>
    </row>
    <row r="45" spans="1:22" x14ac:dyDescent="0.25">
      <c r="A45" s="4" t="s">
        <v>30</v>
      </c>
      <c r="B45" s="2" t="s">
        <v>13</v>
      </c>
      <c r="C45" s="2" t="s">
        <v>13</v>
      </c>
      <c r="D45" s="3">
        <v>164</v>
      </c>
      <c r="E45" s="3">
        <v>50</v>
      </c>
      <c r="F45" s="3">
        <v>29</v>
      </c>
      <c r="G45" s="3">
        <v>32</v>
      </c>
    </row>
    <row r="46" spans="1:22" x14ac:dyDescent="0.25">
      <c r="A46" s="4" t="s">
        <v>39</v>
      </c>
      <c r="B46" s="2" t="s">
        <v>13</v>
      </c>
      <c r="C46" s="2" t="s">
        <v>13</v>
      </c>
      <c r="D46" s="3">
        <v>172</v>
      </c>
      <c r="E46" s="6" t="s">
        <v>13</v>
      </c>
      <c r="F46" s="6" t="s">
        <v>13</v>
      </c>
      <c r="G46" s="6" t="s">
        <v>13</v>
      </c>
      <c r="H46" s="6" t="s">
        <v>13</v>
      </c>
    </row>
    <row r="47" spans="1:22" x14ac:dyDescent="0.25">
      <c r="A47" s="4" t="s">
        <v>55</v>
      </c>
      <c r="B47" s="2" t="s">
        <v>13</v>
      </c>
      <c r="C47" s="2" t="s">
        <v>13</v>
      </c>
      <c r="D47" s="3">
        <v>142</v>
      </c>
      <c r="E47" s="6">
        <v>35</v>
      </c>
      <c r="F47" s="6">
        <v>39</v>
      </c>
      <c r="G47" s="6">
        <v>42</v>
      </c>
      <c r="H47" s="6"/>
    </row>
    <row r="48" spans="1:22" x14ac:dyDescent="0.25">
      <c r="A48" s="9" t="s">
        <v>43</v>
      </c>
      <c r="B48" s="2" t="s">
        <v>13</v>
      </c>
      <c r="C48" s="2" t="s">
        <v>13</v>
      </c>
      <c r="D48" s="2" t="s">
        <v>13</v>
      </c>
      <c r="E48" s="3">
        <v>161</v>
      </c>
      <c r="F48" s="3">
        <v>40</v>
      </c>
      <c r="G48" s="3">
        <v>85</v>
      </c>
    </row>
    <row r="49" spans="1:8" x14ac:dyDescent="0.25">
      <c r="A49" s="9" t="s">
        <v>54</v>
      </c>
      <c r="B49" s="2" t="s">
        <v>13</v>
      </c>
      <c r="C49" s="2" t="s">
        <v>13</v>
      </c>
      <c r="D49" s="2" t="s">
        <v>13</v>
      </c>
      <c r="E49" s="3">
        <v>135</v>
      </c>
      <c r="F49" s="3">
        <v>48</v>
      </c>
      <c r="G49" s="3">
        <v>73</v>
      </c>
    </row>
    <row r="50" spans="1:8" x14ac:dyDescent="0.25">
      <c r="A50" s="4" t="s">
        <v>40</v>
      </c>
      <c r="B50" s="2" t="s">
        <v>13</v>
      </c>
      <c r="C50" s="2" t="s">
        <v>13</v>
      </c>
      <c r="D50" s="2" t="s">
        <v>13</v>
      </c>
      <c r="E50" s="2" t="s">
        <v>13</v>
      </c>
      <c r="F50" s="3">
        <v>134</v>
      </c>
      <c r="G50" s="3">
        <v>32</v>
      </c>
    </row>
    <row r="51" spans="1:8" x14ac:dyDescent="0.25">
      <c r="A51" s="4" t="s">
        <v>41</v>
      </c>
      <c r="B51" s="2" t="s">
        <v>13</v>
      </c>
      <c r="C51" s="2" t="s">
        <v>13</v>
      </c>
      <c r="D51" s="2" t="s">
        <v>13</v>
      </c>
      <c r="E51" s="2" t="s">
        <v>13</v>
      </c>
      <c r="F51" s="3">
        <v>149</v>
      </c>
      <c r="G51" s="3">
        <v>32</v>
      </c>
    </row>
    <row r="52" spans="1:8" x14ac:dyDescent="0.25">
      <c r="A52" s="4" t="s">
        <v>38</v>
      </c>
      <c r="B52" s="2" t="s">
        <v>13</v>
      </c>
      <c r="C52" s="2" t="s">
        <v>13</v>
      </c>
      <c r="D52" s="2" t="s">
        <v>13</v>
      </c>
      <c r="E52" s="2" t="s">
        <v>13</v>
      </c>
      <c r="F52" s="2" t="s">
        <v>13</v>
      </c>
      <c r="G52" s="3">
        <v>167</v>
      </c>
    </row>
    <row r="53" spans="1:8" x14ac:dyDescent="0.25">
      <c r="A53" s="4" t="s">
        <v>42</v>
      </c>
      <c r="B53" s="2" t="s">
        <v>13</v>
      </c>
      <c r="C53" s="2" t="s">
        <v>13</v>
      </c>
      <c r="D53" s="2" t="s">
        <v>13</v>
      </c>
      <c r="E53" s="2" t="s">
        <v>13</v>
      </c>
      <c r="F53" s="2" t="s">
        <v>13</v>
      </c>
      <c r="G53" s="3">
        <v>170</v>
      </c>
    </row>
    <row r="54" spans="1:8" x14ac:dyDescent="0.25">
      <c r="A54" s="4" t="s">
        <v>48</v>
      </c>
      <c r="B54" s="2" t="s">
        <v>13</v>
      </c>
      <c r="C54" s="6" t="s">
        <v>13</v>
      </c>
      <c r="D54" s="2">
        <v>73</v>
      </c>
      <c r="E54" s="2" t="s">
        <v>13</v>
      </c>
      <c r="F54" s="6" t="s">
        <v>13</v>
      </c>
      <c r="G54" s="6" t="s">
        <v>13</v>
      </c>
      <c r="H54" s="6" t="s">
        <v>13</v>
      </c>
    </row>
    <row r="55" spans="1:8" x14ac:dyDescent="0.25">
      <c r="A55" s="4" t="s">
        <v>49</v>
      </c>
      <c r="B55" s="2" t="s">
        <v>13</v>
      </c>
      <c r="C55" s="6" t="s">
        <v>13</v>
      </c>
      <c r="D55" s="2">
        <v>79</v>
      </c>
      <c r="E55" s="2" t="s">
        <v>13</v>
      </c>
      <c r="F55" s="6" t="s">
        <v>13</v>
      </c>
      <c r="G55" s="6" t="s">
        <v>13</v>
      </c>
      <c r="H55" s="6" t="s">
        <v>13</v>
      </c>
    </row>
    <row r="56" spans="1:8" x14ac:dyDescent="0.25">
      <c r="A56" s="4" t="s">
        <v>58</v>
      </c>
      <c r="B56" s="2" t="s">
        <v>13</v>
      </c>
      <c r="C56" s="6" t="s">
        <v>13</v>
      </c>
      <c r="D56" s="2">
        <v>66</v>
      </c>
      <c r="E56" s="2" t="s">
        <v>13</v>
      </c>
      <c r="F56" s="6" t="s">
        <v>13</v>
      </c>
      <c r="G56" s="6" t="s">
        <v>13</v>
      </c>
      <c r="H56" s="6" t="s">
        <v>13</v>
      </c>
    </row>
    <row r="57" spans="1:8" x14ac:dyDescent="0.25">
      <c r="A57" s="11" t="s">
        <v>50</v>
      </c>
      <c r="B57" s="2" t="s">
        <v>13</v>
      </c>
      <c r="C57" s="6" t="s">
        <v>13</v>
      </c>
      <c r="D57" s="6" t="s">
        <v>13</v>
      </c>
      <c r="E57" s="3">
        <v>58</v>
      </c>
      <c r="F57" s="6" t="s">
        <v>13</v>
      </c>
      <c r="G57" s="6" t="s">
        <v>13</v>
      </c>
      <c r="H57" s="6" t="s">
        <v>13</v>
      </c>
    </row>
    <row r="58" spans="1:8" x14ac:dyDescent="0.25">
      <c r="A58" s="11" t="s">
        <v>51</v>
      </c>
      <c r="B58" s="2" t="s">
        <v>13</v>
      </c>
      <c r="C58" s="6" t="s">
        <v>13</v>
      </c>
      <c r="D58" s="6" t="s">
        <v>13</v>
      </c>
      <c r="E58" s="3">
        <v>65</v>
      </c>
      <c r="F58" s="6" t="s">
        <v>13</v>
      </c>
      <c r="G58" s="6" t="s">
        <v>13</v>
      </c>
      <c r="H58" s="6" t="s">
        <v>13</v>
      </c>
    </row>
    <row r="59" spans="1:8" x14ac:dyDescent="0.25">
      <c r="A59" s="11" t="s">
        <v>59</v>
      </c>
      <c r="B59" s="2" t="s">
        <v>13</v>
      </c>
      <c r="C59" s="6" t="s">
        <v>13</v>
      </c>
      <c r="D59" s="6" t="s">
        <v>13</v>
      </c>
      <c r="E59" s="3">
        <v>43</v>
      </c>
      <c r="F59" s="6" t="s">
        <v>13</v>
      </c>
      <c r="G59" s="6" t="s">
        <v>13</v>
      </c>
      <c r="H59" s="6" t="s">
        <v>13</v>
      </c>
    </row>
    <row r="60" spans="1:8" x14ac:dyDescent="0.25">
      <c r="A60" s="11" t="s">
        <v>52</v>
      </c>
      <c r="B60" s="2" t="s">
        <v>13</v>
      </c>
      <c r="C60" s="6" t="s">
        <v>13</v>
      </c>
      <c r="D60" s="6" t="s">
        <v>13</v>
      </c>
      <c r="E60" s="6" t="s">
        <v>13</v>
      </c>
      <c r="F60" s="6">
        <v>38</v>
      </c>
      <c r="G60" s="6" t="s">
        <v>13</v>
      </c>
      <c r="H60" s="6" t="s">
        <v>13</v>
      </c>
    </row>
    <row r="61" spans="1:8" x14ac:dyDescent="0.25">
      <c r="A61" s="11" t="s">
        <v>60</v>
      </c>
      <c r="B61" s="2" t="s">
        <v>13</v>
      </c>
      <c r="C61" s="6" t="s">
        <v>13</v>
      </c>
      <c r="D61" s="6" t="s">
        <v>13</v>
      </c>
      <c r="E61" s="6" t="s">
        <v>13</v>
      </c>
      <c r="F61" s="6">
        <v>38</v>
      </c>
      <c r="G61" s="6" t="s">
        <v>13</v>
      </c>
      <c r="H61" s="6" t="s">
        <v>13</v>
      </c>
    </row>
    <row r="62" spans="1:8" x14ac:dyDescent="0.25">
      <c r="A62" s="11" t="s">
        <v>53</v>
      </c>
      <c r="B62" s="2" t="s">
        <v>13</v>
      </c>
      <c r="C62" s="6" t="s">
        <v>13</v>
      </c>
      <c r="D62" s="6" t="s">
        <v>13</v>
      </c>
      <c r="E62" s="6" t="s">
        <v>13</v>
      </c>
      <c r="F62" s="6" t="s">
        <v>13</v>
      </c>
      <c r="G62" s="6">
        <v>95</v>
      </c>
      <c r="H62" s="6" t="s">
        <v>13</v>
      </c>
    </row>
    <row r="63" spans="1:8" x14ac:dyDescent="0.25">
      <c r="A63" s="11" t="s">
        <v>61</v>
      </c>
      <c r="B63" s="2" t="s">
        <v>13</v>
      </c>
      <c r="C63" s="6" t="s">
        <v>13</v>
      </c>
      <c r="D63" s="6" t="s">
        <v>13</v>
      </c>
      <c r="E63" s="6" t="s">
        <v>13</v>
      </c>
      <c r="F63" s="6" t="s">
        <v>13</v>
      </c>
      <c r="G63" s="6">
        <v>99</v>
      </c>
      <c r="H63" s="6" t="s">
        <v>13</v>
      </c>
    </row>
    <row r="64" spans="1:8" x14ac:dyDescent="0.25">
      <c r="A64" s="12" t="s">
        <v>62</v>
      </c>
      <c r="B64" s="2" t="s">
        <v>13</v>
      </c>
      <c r="C64" s="2" t="s">
        <v>13</v>
      </c>
      <c r="D64" s="6" t="s">
        <v>13</v>
      </c>
      <c r="E64" s="6" t="s">
        <v>13</v>
      </c>
      <c r="F64" s="6" t="s">
        <v>13</v>
      </c>
      <c r="G64" s="6" t="s">
        <v>13</v>
      </c>
      <c r="H64" s="6"/>
    </row>
    <row r="65" spans="1:8" x14ac:dyDescent="0.25">
      <c r="A65" s="12" t="s">
        <v>63</v>
      </c>
      <c r="B65" s="2" t="s">
        <v>13</v>
      </c>
      <c r="C65" s="2" t="s">
        <v>13</v>
      </c>
      <c r="D65" s="6" t="s">
        <v>13</v>
      </c>
      <c r="E65" s="6" t="s">
        <v>13</v>
      </c>
      <c r="F65" s="6" t="s">
        <v>13</v>
      </c>
      <c r="G65" s="6" t="s">
        <v>13</v>
      </c>
      <c r="H65" s="6"/>
    </row>
    <row r="66" spans="1:8" x14ac:dyDescent="0.25">
      <c r="A66" s="4" t="s">
        <v>27</v>
      </c>
      <c r="B66" s="2">
        <v>59</v>
      </c>
      <c r="C66" s="3">
        <v>50</v>
      </c>
      <c r="D66" s="3">
        <v>88</v>
      </c>
      <c r="E66" s="3">
        <v>61</v>
      </c>
      <c r="F66" s="3">
        <v>38</v>
      </c>
      <c r="G66" s="3">
        <v>96</v>
      </c>
    </row>
    <row r="67" spans="1:8" x14ac:dyDescent="0.25">
      <c r="A67" s="4" t="s">
        <v>28</v>
      </c>
      <c r="B67" s="2" t="s">
        <v>13</v>
      </c>
      <c r="C67" s="6" t="s">
        <v>13</v>
      </c>
      <c r="D67" s="6">
        <v>81</v>
      </c>
      <c r="E67" s="6" t="s">
        <v>13</v>
      </c>
      <c r="F67" s="6" t="s">
        <v>13</v>
      </c>
      <c r="G67" s="6" t="s">
        <v>13</v>
      </c>
      <c r="H67" s="6" t="s">
        <v>13</v>
      </c>
    </row>
    <row r="68" spans="1:8" x14ac:dyDescent="0.25">
      <c r="A68" s="4" t="s">
        <v>31</v>
      </c>
      <c r="B68" s="2">
        <v>39</v>
      </c>
      <c r="C68" s="6">
        <v>37</v>
      </c>
      <c r="D68" s="6">
        <v>64</v>
      </c>
      <c r="E68" s="6">
        <v>48</v>
      </c>
      <c r="F68" s="6">
        <v>39</v>
      </c>
      <c r="G68" s="3">
        <v>81</v>
      </c>
    </row>
    <row r="69" spans="1:8" x14ac:dyDescent="0.25">
      <c r="A69" s="4" t="s">
        <v>16</v>
      </c>
      <c r="B69" s="2">
        <v>62</v>
      </c>
      <c r="C69" s="3">
        <v>57</v>
      </c>
      <c r="D69" s="3">
        <v>120</v>
      </c>
      <c r="E69" s="3">
        <v>112</v>
      </c>
      <c r="F69" s="3">
        <v>68</v>
      </c>
      <c r="G69" s="3">
        <v>89</v>
      </c>
    </row>
    <row r="70" spans="1:8" x14ac:dyDescent="0.25">
      <c r="A70" s="4" t="s">
        <v>17</v>
      </c>
      <c r="B70" s="2" t="s">
        <v>13</v>
      </c>
      <c r="C70" s="2" t="s">
        <v>13</v>
      </c>
      <c r="D70" s="2" t="s">
        <v>13</v>
      </c>
      <c r="E70" s="3">
        <v>75</v>
      </c>
      <c r="F70" s="3">
        <v>64</v>
      </c>
      <c r="G70" s="3">
        <v>86</v>
      </c>
    </row>
    <row r="71" spans="1:8" x14ac:dyDescent="0.25">
      <c r="A71" s="4" t="s">
        <v>18</v>
      </c>
      <c r="B71" s="2" t="s">
        <v>13</v>
      </c>
      <c r="C71" s="2" t="s">
        <v>13</v>
      </c>
      <c r="D71" s="2" t="s">
        <v>13</v>
      </c>
      <c r="E71" s="3">
        <v>133</v>
      </c>
      <c r="F71" s="3">
        <v>72</v>
      </c>
      <c r="G71" s="3">
        <v>88</v>
      </c>
    </row>
  </sheetData>
  <mergeCells count="1">
    <mergeCell ref="B36:F36"/>
  </mergeCells>
  <pageMargins left="0.7" right="0.7" top="0.75" bottom="0.75" header="0.3" footer="0.3"/>
  <pageSetup orientation="portrait" r:id="rId1"/>
  <ignoredErrors>
    <ignoredError sqref="AH12:AI12 AH14:AI14 AH16:AI16 AH7:AI7 AH4:AI4 AH13:AI13 AH15:AI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2014-03-08T22:25:17Z</dcterms:created>
  <dcterms:modified xsi:type="dcterms:W3CDTF">2016-03-14T00:38:28Z</dcterms:modified>
</cp:coreProperties>
</file>